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D1D9F94D-4F66-4753-BC81-8C81F2F86218}" xr6:coauthVersionLast="45" xr6:coauthVersionMax="45" xr10:uidLastSave="{00000000-0000-0000-0000-000000000000}"/>
  <bookViews>
    <workbookView xWindow="3780" yWindow="4035" windowWidth="20925" windowHeight="11175" xr2:uid="{94D29116-EF19-40D6-B272-4032A6F4A597}"/>
  </bookViews>
  <sheets>
    <sheet name="Données" sheetId="1" r:id="rId1"/>
    <sheet name="TCD Achat" sheetId="3" r:id="rId2"/>
    <sheet name="Stock" sheetId="2" r:id="rId3"/>
  </sheets>
  <definedNames>
    <definedName name="Produit">T_produit[Produits]</definedName>
  </definedNames>
  <calcPr calcId="18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B2" i="2"/>
  <c r="B3" i="2"/>
  <c r="B4" i="2"/>
  <c r="B5" i="2"/>
  <c r="B6" i="2"/>
  <c r="B7" i="2"/>
  <c r="B8" i="2"/>
  <c r="B9" i="2"/>
  <c r="B10" i="2"/>
  <c r="B11" i="2"/>
  <c r="B12" i="2"/>
  <c r="B13" i="2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<sst xmlns="http://schemas.openxmlformats.org/spreadsheetml/2006/main" count="62" uniqueCount="30">
  <si>
    <t>Produits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</si>
  <si>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</si>
  <si>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</si>
  <si>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</si>
  <si>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</si>
  <si>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</si>
  <si>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</si>
  <si>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</si>
  <si>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</si>
  <si>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</si>
  <si>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</si>
  <si>
    <t>produit 11</t>
  </si>
  <si>
    <t>produit 12</t>
  </si>
  <si>
    <t>Date</t>
  </si>
  <si>
    <t>Produit</t>
  </si>
  <si>
    <t>Étiquettes de lignes</t>
  </si>
  <si>
    <t>Total général</t>
  </si>
  <si>
    <t>janv</t>
  </si>
  <si>
    <t>févr</t>
  </si>
  <si>
    <t>mars</t>
  </si>
  <si>
    <t>Étiquettes de colonnes</t>
  </si>
  <si>
    <t>Achat</t>
  </si>
  <si>
    <t>Vente</t>
  </si>
  <si>
    <t/>
  </si>
  <si>
    <t>Somme de Achat</t>
  </si>
  <si>
    <t>Trimestre1</t>
  </si>
  <si>
    <t>Total Trimestre1</t>
  </si>
  <si>
    <t>2022</t>
  </si>
  <si>
    <t>Total 2022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</si>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</sst>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" refreshedDate="44568.500118518517" missingItemsLimit="0" createdVersion="6" refreshedVersion="6" minRefreshableVersion="3" recordCount="24" xr:uid="{51BD98F3-4414-4229-9D82-59B3ADB89031}">
  <cacheSource type="worksheet">
    <worksheetSource name="T_stock"/>
  </cacheSource>
  <cacheFields count="6">
    <cacheField name="Date" numFmtId="14">
      <sharedItems containsSemiMixedTypes="0" containsNonDate="0" containsDate="1" containsString="0" minDate="2022-01-01T00:00:00" maxDate="2022-03-25T00:00:00" count="24"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</sharedItems>
      <fieldGroup par="5" base="0">
        <rangePr groupBy="months" startDate="2022-01-01T00:00:00" endDate="2022-03-25T00:00:00"/>
        <groupItems count="14">
          <s v="&lt;01/01/2022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5/03/2022"/>
        </groupItems>
      </fieldGroup>
    </cacheField>
    <cacheField name="Produit" numFmtId="0">
      <sharedItems count="3">
        <s v="produit 2"/>
        <s v="produit 1"/>
        <s v="produit 3"/>
      </sharedItems>
    </cacheField>
    <cacheField name="Achat" numFmtId="0">
      <sharedItems containsString="0" containsBlank="1" containsNumber="1" containsInteger="1" minValue="3" maxValue="12"/>
    </cacheField>
    <cacheField name="Vente" numFmtId="0">
      <sharedItems containsBlank="1" containsMixedTypes="1" containsNumber="1" containsInteger="1" minValue="1" maxValue="4"/>
    </cacheField>
    <cacheField name="Trimestres" numFmtId="0" databaseField="0">
      <fieldGroup base="0">
        <rangePr groupBy="quarters" startDate="2022-01-01T00:00:00" endDate="2022-03-25T00:00:00"/>
        <groupItems count="6">
          <s v="&lt;01/01/2022"/>
          <s v="Trimestre1"/>
          <s v="Trimestre2"/>
          <s v="Trimestre3"/>
          <s v="Trimestre4"/>
          <s v="&gt;25/03/2022"/>
        </groupItems>
      </fieldGroup>
    </cacheField>
    <cacheField name="Années" numFmtId="0" databaseField="0">
      <fieldGroup base="0">
        <rangePr groupBy="years" startDate="2022-01-01T00:00:00" endDate="2022-03-25T00:00:00"/>
        <groupItems count="3">
          <s v="&lt;01/01/2022"/>
          <s v="2022"/>
          <s v="&gt;25/03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n v="10"/>
    <m/>
  </r>
  <r>
    <x v="1"/>
    <x v="1"/>
    <n v="12"/>
    <m/>
  </r>
  <r>
    <x v="2"/>
    <x v="2"/>
    <n v="5"/>
    <m/>
  </r>
  <r>
    <x v="3"/>
    <x v="0"/>
    <m/>
    <n v="2"/>
  </r>
  <r>
    <x v="4"/>
    <x v="1"/>
    <m/>
    <n v="4"/>
  </r>
  <r>
    <x v="5"/>
    <x v="2"/>
    <n v="6"/>
    <m/>
  </r>
  <r>
    <x v="6"/>
    <x v="0"/>
    <n v="3"/>
    <m/>
  </r>
  <r>
    <x v="7"/>
    <x v="1"/>
    <n v="4"/>
    <m/>
  </r>
  <r>
    <x v="8"/>
    <x v="2"/>
    <m/>
    <n v="1"/>
  </r>
  <r>
    <x v="9"/>
    <x v="0"/>
    <n v="10"/>
    <m/>
  </r>
  <r>
    <x v="10"/>
    <x v="1"/>
    <n v="12"/>
    <m/>
  </r>
  <r>
    <x v="11"/>
    <x v="2"/>
    <n v="5"/>
    <m/>
  </r>
  <r>
    <x v="12"/>
    <x v="0"/>
    <m/>
    <n v="2"/>
  </r>
  <r>
    <x v="13"/>
    <x v="1"/>
    <m/>
    <n v="4"/>
  </r>
  <r>
    <x v="14"/>
    <x v="2"/>
    <n v="6"/>
    <m/>
  </r>
  <r>
    <x v="15"/>
    <x v="0"/>
    <n v="3"/>
    <m/>
  </r>
  <r>
    <x v="16"/>
    <x v="1"/>
    <n v="4"/>
    <m/>
  </r>
  <r>
    <x v="17"/>
    <x v="2"/>
    <m/>
    <n v="1"/>
  </r>
  <r>
    <x v="18"/>
    <x v="1"/>
    <n v="12"/>
    <m/>
  </r>
  <r>
    <x v="19"/>
    <x v="2"/>
    <n v="5"/>
    <m/>
  </r>
  <r>
    <x v="20"/>
    <x v="0"/>
    <m/>
    <n v="2"/>
  </r>
  <r>
    <x v="21"/>
    <x v="1"/>
    <m/>
    <n v="4"/>
  </r>
  <r>
    <x v="22"/>
    <x v="0"/>
    <n v="3"/>
    <s v=""/>
  </r>
  <r>
    <x v="23"/>
    <x v="1"/>
    <n v="4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79A574-AE8C-4FDC-B2B4-94861E0AE8D3}" name="Tableau croisé dynamique1" cacheId="18" applyNumberFormats="0" applyBorderFormats="0" applyFontFormats="0" applyPatternFormats="0" applyAlignmentFormats="0" applyWidthHeightFormats="1" dataCaption="Valeurs" updatedVersion="6" minRefreshableVersion="3" itemPrintTitles="1" createdVersion="6" indent="0" outline="1" outlineData="1" multipleFieldFilters="0">
  <location ref="A3:G10" firstHeaderRow="1" firstDataRow="4" firstDataCol="1"/>
  <pivotFields count="6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3">
    <field x="5"/>
    <field x="4"/>
    <field x="0"/>
  </colFields>
  <colItems count="6">
    <i>
      <x v="1"/>
      <x v="1"/>
      <x v="1"/>
    </i>
    <i r="2">
      <x v="2"/>
    </i>
    <i r="2">
      <x v="3"/>
    </i>
    <i t="default" r="1">
      <x v="1"/>
    </i>
    <i t="default">
      <x v="1"/>
    </i>
    <i t="grand">
      <x/>
    </i>
  </colItems>
  <dataFields count="1">
    <dataField name="Somme de Acha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17ECE4-67F0-4D67-AD98-A2C149CB88FE}" name="T_stock" displayName="T_stock" ref="A1:E27" totalsRowShown="0">
  <autoFilter ref="A1:E27" xr:uid="{88286DB9-389B-4AD8-B6B4-266A834858A9}"/>
  <tableColumns count="5">
    <tableColumn id="1" xr3:uid="{0F3CCF67-E620-441D-9EFF-10728CBB40FA}" name="Date" dataDxfId="5"/>
    <tableColumn id="2" xr3:uid="{47CED16D-6D33-47E3-9E65-C71C444C9BFB}" name="Produit"/>
    <tableColumn id="3" xr3:uid="{2EC218C8-42E6-42A1-A268-277354F568DD}" name="Achat"/>
    <tableColumn id="4" xr3:uid="{B36A17C0-E2B8-4775-A825-B94BB8520BEF}" name="Vente" dataDxfId="4"/>
    <tableColumn id="5" xr3:uid="{24EBCB2A-D1A0-49EF-A694-92D2B0F513F7}" name="Stock" dataDxfId="3">
      <calculatedColumnFormula>SUMIF($B$1:B2,T_stock[[#This Row],[Produit]],$C$1:C2)-SUMIF($B$1:B2,T_stock[[#This Row],[Produit]],$D$1:D2)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3126FD-57F0-4B2A-BC0F-37F1EE0747B2}" name="T_produit" displayName="T_produit" ref="A1:B13" totalsRowShown="0">
  <autoFilter ref="A1:B13" xr:uid="{0BB0A39E-BD70-4D34-835E-20DDAF773B40}"/>
  <tableColumns count="2">
    <tableColumn id="1" xr3:uid="{45D82215-8685-47C2-9A3F-B96C9BC98123}" name="Produits"/>
    <tableColumn id="2" xr3:uid="{71E69A20-986C-41A7-AA7F-0BE65D1F5E06}" name="Stock" dataDxfId="2">
      <calculatedColumnFormula>SUMIF(T_stock[Produit],T_produit[[#This Row],[Produits]],T_stock[Achat])-SUMIF(T_stock[Produit],T_produit[[#This Row],[Produits]],T_stock[Vente])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187F-4004-4872-995E-E21748F0EE07}">
  <sheetPr codeName="Feuil1"/>
  <dimension ref="A1:E27"/>
  <sheetViews>
    <sheetView tabSelected="1" workbookViewId="0">
      <pane ySplit="1" topLeftCell="A11" activePane="bottomLeft" state="frozen"/>
      <selection pane="bottomLeft" activeCell="C28" sqref="C28"/>
    </sheetView>
  </sheetViews>
  <sheetFormatPr baseColWidth="10" defaultRowHeight="15" x14ac:dyDescent="0.25"/>
  <sheetData>
    <row r="1" spans="1:5" x14ac:dyDescent="0.25">
      <c r="A1" t="s">
        <v>13</v>
      </c>
      <c r="B1" t="s">
        <v>14</v>
      </c>
      <c r="C1" t="s">
        <v>21</v>
      </c>
      <c r="D1" t="s">
        <v>22</v>
      </c>
      <c r="E1" t="s">
        <v>29</v>
      </c>
    </row>
    <row r="2" spans="1:5" x14ac:dyDescent="0.25">
      <c r="A2" s="1">
        <v>44562</v>
      </c>
      <c r="B2" t="s">
        <v>2</v>
      </c>
      <c r="C2">
        <v>10</v>
      </c>
      <c r="E2">
        <f>SUMIF($B$1:B2,T_stock[[#This Row],[Produit]],$C$1:C2)-SUMIF($B$1:B2,T_stock[[#This Row],[Produit]],$D$1:D2)</f>
        <v>10</v>
      </c>
    </row>
    <row r="3" spans="1:5" x14ac:dyDescent="0.25">
      <c r="A3" s="1">
        <v>44563</v>
      </c>
      <c r="B3" t="s">
        <v>1</v>
      </c>
      <c r="C3">
        <v>12</v>
      </c>
      <c r="E3">
        <f>SUMIF($B$1:B3,T_stock[[#This Row],[Produit]],$C$1:C3)-SUMIF($B$1:B3,T_stock[[#This Row],[Produit]],$D$1:D3)</f>
        <v>12</v>
      </c>
    </row>
    <row r="4" spans="1:5" x14ac:dyDescent="0.25">
      <c r="A4" s="1">
        <v>44564</v>
      </c>
      <c r="B4" t="s">
        <v>3</v>
      </c>
      <c r="C4">
        <v>5</v>
      </c>
      <c r="E4">
        <f>SUMIF($B$1:B4,T_stock[[#This Row],[Produit]],$C$1:C4)-SUMIF($B$1:B4,T_stock[[#This Row],[Produit]],$D$1:D4)</f>
        <v>5</v>
      </c>
    </row>
    <row r="5" spans="1:5" x14ac:dyDescent="0.25">
      <c r="A5" s="1">
        <v>44565</v>
      </c>
      <c r="B5" t="s">
        <v>2</v>
      </c>
      <c r="D5">
        <v>2</v>
      </c>
      <c r="E5">
        <f>SUMIF($B$1:B5,T_stock[[#This Row],[Produit]],$C$1:C5)-SUMIF($B$1:B5,T_stock[[#This Row],[Produit]],$D$1:D5)</f>
        <v>8</v>
      </c>
    </row>
    <row r="6" spans="1:5" x14ac:dyDescent="0.25">
      <c r="A6" s="1">
        <v>44566</v>
      </c>
      <c r="B6" t="s">
        <v>1</v>
      </c>
      <c r="D6">
        <v>4</v>
      </c>
      <c r="E6">
        <f>SUMIF($B$1:B6,T_stock[[#This Row],[Produit]],$C$1:C6)-SUMIF($B$1:B6,T_stock[[#This Row],[Produit]],$D$1:D6)</f>
        <v>8</v>
      </c>
    </row>
    <row r="7" spans="1:5" x14ac:dyDescent="0.25">
      <c r="A7" s="1">
        <v>44567</v>
      </c>
      <c r="B7" t="s">
        <v>3</v>
      </c>
      <c r="C7">
        <v>6</v>
      </c>
      <c r="E7">
        <f>SUMIF($B$1:B7,T_stock[[#This Row],[Produit]],$C$1:C7)-SUMIF($B$1:B7,T_stock[[#This Row],[Produit]],$D$1:D7)</f>
        <v>11</v>
      </c>
    </row>
    <row r="8" spans="1:5" x14ac:dyDescent="0.25">
      <c r="A8" s="1">
        <v>44568</v>
      </c>
      <c r="B8" t="s">
        <v>2</v>
      </c>
      <c r="C8">
        <v>3</v>
      </c>
      <c r="E8">
        <f>SUMIF($B$1:B8,T_stock[[#This Row],[Produit]],$C$1:C8)-SUMIF($B$1:B8,T_stock[[#This Row],[Produit]],$D$1:D8)</f>
        <v>11</v>
      </c>
    </row>
    <row r="9" spans="1:5" x14ac:dyDescent="0.25">
      <c r="A9" s="1">
        <v>44569</v>
      </c>
      <c r="B9" t="s">
        <v>1</v>
      </c>
      <c r="C9">
        <v>4</v>
      </c>
      <c r="E9">
        <f>SUMIF($B$1:B9,T_stock[[#This Row],[Produit]],$C$1:C9)-SUMIF($B$1:B9,T_stock[[#This Row],[Produit]],$D$1:D9)</f>
        <v>12</v>
      </c>
    </row>
    <row r="10" spans="1:5" x14ac:dyDescent="0.25">
      <c r="A10" s="1">
        <v>44570</v>
      </c>
      <c r="B10" t="s">
        <v>3</v>
      </c>
      <c r="D10">
        <v>1</v>
      </c>
      <c r="E10">
        <f>SUMIF($B$1:B10,T_stock[[#This Row],[Produit]],$C$1:C10)-SUMIF($B$1:B10,T_stock[[#This Row],[Produit]],$D$1:D10)</f>
        <v>10</v>
      </c>
    </row>
    <row r="11" spans="1:5" x14ac:dyDescent="0.25">
      <c r="A11" s="1">
        <v>44602</v>
      </c>
      <c r="B11" t="s">
        <v>2</v>
      </c>
      <c r="C11">
        <v>10</v>
      </c>
      <c r="E11">
        <f>SUMIF($B$1:B11,T_stock[[#This Row],[Produit]],$C$1:C11)-SUMIF($B$1:B11,T_stock[[#This Row],[Produit]],$D$1:D11)</f>
        <v>21</v>
      </c>
    </row>
    <row r="12" spans="1:5" x14ac:dyDescent="0.25">
      <c r="A12" s="1">
        <v>44603</v>
      </c>
      <c r="B12" t="s">
        <v>1</v>
      </c>
      <c r="C12">
        <v>12</v>
      </c>
      <c r="E12">
        <f>SUMIF($B$1:B12,T_stock[[#This Row],[Produit]],$C$1:C12)-SUMIF($B$1:B12,T_stock[[#This Row],[Produit]],$D$1:D12)</f>
        <v>24</v>
      </c>
    </row>
    <row r="13" spans="1:5" x14ac:dyDescent="0.25">
      <c r="A13" s="1">
        <v>44604</v>
      </c>
      <c r="B13" t="s">
        <v>3</v>
      </c>
      <c r="C13">
        <v>5</v>
      </c>
      <c r="E13">
        <f>SUMIF($B$1:B13,T_stock[[#This Row],[Produit]],$C$1:C13)-SUMIF($B$1:B13,T_stock[[#This Row],[Produit]],$D$1:D13)</f>
        <v>15</v>
      </c>
    </row>
    <row r="14" spans="1:5" x14ac:dyDescent="0.25">
      <c r="A14" s="1">
        <v>44605</v>
      </c>
      <c r="B14" t="s">
        <v>2</v>
      </c>
      <c r="D14">
        <v>2</v>
      </c>
      <c r="E14">
        <f>SUMIF($B$1:B14,T_stock[[#This Row],[Produit]],$C$1:C14)-SUMIF($B$1:B14,T_stock[[#This Row],[Produit]],$D$1:D14)</f>
        <v>19</v>
      </c>
    </row>
    <row r="15" spans="1:5" x14ac:dyDescent="0.25">
      <c r="A15" s="1">
        <v>44606</v>
      </c>
      <c r="B15" t="s">
        <v>1</v>
      </c>
      <c r="D15">
        <v>4</v>
      </c>
      <c r="E15">
        <f>SUMIF($B$1:B15,T_stock[[#This Row],[Produit]],$C$1:C15)-SUMIF($B$1:B15,T_stock[[#This Row],[Produit]],$D$1:D15)</f>
        <v>20</v>
      </c>
    </row>
    <row r="16" spans="1:5" x14ac:dyDescent="0.25">
      <c r="A16" s="1">
        <v>44607</v>
      </c>
      <c r="B16" t="s">
        <v>3</v>
      </c>
      <c r="C16">
        <v>6</v>
      </c>
      <c r="E16">
        <f>SUMIF($B$1:B16,T_stock[[#This Row],[Produit]],$C$1:C16)-SUMIF($B$1:B16,T_stock[[#This Row],[Produit]],$D$1:D16)</f>
        <v>21</v>
      </c>
    </row>
    <row r="17" spans="1:5" x14ac:dyDescent="0.25">
      <c r="A17" s="1">
        <v>44608</v>
      </c>
      <c r="B17" t="s">
        <v>2</v>
      </c>
      <c r="C17">
        <v>3</v>
      </c>
      <c r="E17">
        <f>SUMIF($B$1:B17,T_stock[[#This Row],[Produit]],$C$1:C17)-SUMIF($B$1:B17,T_stock[[#This Row],[Produit]],$D$1:D17)</f>
        <v>22</v>
      </c>
    </row>
    <row r="18" spans="1:5" x14ac:dyDescent="0.25">
      <c r="A18" s="1">
        <v>44609</v>
      </c>
      <c r="B18" t="s">
        <v>1</v>
      </c>
      <c r="C18">
        <v>4</v>
      </c>
      <c r="E18">
        <f>SUMIF($B$1:B18,T_stock[[#This Row],[Produit]],$C$1:C18)-SUMIF($B$1:B18,T_stock[[#This Row],[Produit]],$D$1:D18)</f>
        <v>24</v>
      </c>
    </row>
    <row r="19" spans="1:5" x14ac:dyDescent="0.25">
      <c r="A19" s="1">
        <v>44638</v>
      </c>
      <c r="B19" t="s">
        <v>3</v>
      </c>
      <c r="D19">
        <v>1</v>
      </c>
      <c r="E19">
        <f>SUMIF($B$1:B19,T_stock[[#This Row],[Produit]],$C$1:C19)-SUMIF($B$1:B19,T_stock[[#This Row],[Produit]],$D$1:D19)</f>
        <v>20</v>
      </c>
    </row>
    <row r="20" spans="1:5" x14ac:dyDescent="0.25">
      <c r="A20" s="1">
        <v>44639</v>
      </c>
      <c r="B20" t="s">
        <v>1</v>
      </c>
      <c r="C20">
        <v>12</v>
      </c>
      <c r="E20">
        <f>SUMIF($B$1:B20,T_stock[[#This Row],[Produit]],$C$1:C20)-SUMIF($B$1:B20,T_stock[[#This Row],[Produit]],$D$1:D20)</f>
        <v>36</v>
      </c>
    </row>
    <row r="21" spans="1:5" x14ac:dyDescent="0.25">
      <c r="A21" s="1">
        <v>44640</v>
      </c>
      <c r="B21" t="s">
        <v>3</v>
      </c>
      <c r="C21">
        <v>5</v>
      </c>
      <c r="E21">
        <f>SUMIF($B$1:B21,T_stock[[#This Row],[Produit]],$C$1:C21)-SUMIF($B$1:B21,T_stock[[#This Row],[Produit]],$D$1:D21)</f>
        <v>25</v>
      </c>
    </row>
    <row r="22" spans="1:5" x14ac:dyDescent="0.25">
      <c r="A22" s="1">
        <v>44641</v>
      </c>
      <c r="B22" t="s">
        <v>2</v>
      </c>
      <c r="D22">
        <v>2</v>
      </c>
      <c r="E22">
        <f>SUMIF($B$1:B22,T_stock[[#This Row],[Produit]],$C$1:C22)-SUMIF($B$1:B22,T_stock[[#This Row],[Produit]],$D$1:D22)</f>
        <v>20</v>
      </c>
    </row>
    <row r="23" spans="1:5" x14ac:dyDescent="0.25">
      <c r="A23" s="1">
        <v>44642</v>
      </c>
      <c r="B23" t="s">
        <v>1</v>
      </c>
      <c r="D23">
        <v>4</v>
      </c>
      <c r="E23">
        <f>SUMIF($B$1:B23,T_stock[[#This Row],[Produit]],$C$1:C23)-SUMIF($B$1:B23,T_stock[[#This Row],[Produit]],$D$1:D23)</f>
        <v>32</v>
      </c>
    </row>
    <row r="24" spans="1:5" x14ac:dyDescent="0.25">
      <c r="A24" s="1">
        <v>44643</v>
      </c>
      <c r="B24" t="s">
        <v>2</v>
      </c>
      <c r="C24">
        <v>3</v>
      </c>
      <c r="D24" t="s">
        <v>23</v>
      </c>
      <c r="E24">
        <f>SUMIF($B$1:B24,T_stock[[#This Row],[Produit]],$C$1:C24)-SUMIF($B$1:B24,T_stock[[#This Row],[Produit]],$D$1:D24)</f>
        <v>23</v>
      </c>
    </row>
    <row r="25" spans="1:5" x14ac:dyDescent="0.25">
      <c r="A25" s="1">
        <v>44644</v>
      </c>
      <c r="B25" t="s">
        <v>1</v>
      </c>
      <c r="C25">
        <v>4</v>
      </c>
      <c r="D25" t="s">
        <v>23</v>
      </c>
      <c r="E25">
        <f>SUMIF($B$1:B27,T_stock[[#This Row],[Produit]],$C$1:C27)-SUMIF($B$1:B27,T_stock[[#This Row],[Produit]],$D$1:D27)</f>
        <v>36</v>
      </c>
    </row>
    <row r="26" spans="1:5" x14ac:dyDescent="0.25">
      <c r="A26" s="1">
        <v>44645</v>
      </c>
      <c r="B26" t="s">
        <v>5</v>
      </c>
      <c r="C26">
        <v>4</v>
      </c>
      <c r="D26" s="4"/>
      <c r="E26" s="4">
        <f>SUMIF($B$1:B27,T_stock[[#This Row],[Produit]],$C$1:C27)-SUMIF($B$1:B27,T_stock[[#This Row],[Produit]],$D$1:D27)</f>
        <v>4</v>
      </c>
    </row>
    <row r="27" spans="1:5" x14ac:dyDescent="0.25">
      <c r="A27" s="1">
        <v>44646</v>
      </c>
      <c r="B27" t="s">
        <v>6</v>
      </c>
      <c r="C27">
        <v>5</v>
      </c>
      <c r="D27" s="4"/>
      <c r="E27" s="4">
        <f>SUMIF($B$1:B27,T_stock[[#This Row],[Produit]],$C$1:C27)-SUMIF($B$1:B27,T_stock[[#This Row],[Produit]],$D$1:D27)</f>
        <v>5</v>
      </c>
    </row>
  </sheetData>
  <phoneticPr fontId="1" type="noConversion"/>
  <dataValidations count="1">
    <dataValidation type="list" allowBlank="1" showInputMessage="1" showErrorMessage="1" sqref="B2:B27" xr:uid="{7615B0E4-F3C4-4740-882B-D46AB383DFC4}">
      <formula1>Produit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46FE5-F421-4AF1-BE7C-97613FD9811E}">
  <sheetPr codeName="Feuil3"/>
  <dimension ref="A3:G10"/>
  <sheetViews>
    <sheetView workbookViewId="0">
      <selection activeCell="A16" sqref="A16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12.28515625" bestFit="1" customWidth="1"/>
    <col min="4" max="4" width="9.28515625" bestFit="1" customWidth="1"/>
    <col min="5" max="5" width="12.28515625" bestFit="1" customWidth="1"/>
    <col min="6" max="6" width="9.28515625" bestFit="1" customWidth="1"/>
    <col min="7" max="7" width="12.28515625" bestFit="1" customWidth="1"/>
    <col min="8" max="8" width="9.28515625" bestFit="1" customWidth="1"/>
    <col min="9" max="9" width="12.28515625" bestFit="1" customWidth="1"/>
    <col min="10" max="10" width="9.28515625" bestFit="1" customWidth="1"/>
    <col min="11" max="11" width="12.28515625" bestFit="1" customWidth="1"/>
    <col min="12" max="12" width="9.28515625" bestFit="1" customWidth="1"/>
    <col min="13" max="13" width="12.28515625" bestFit="1" customWidth="1"/>
    <col min="14" max="14" width="9.28515625" bestFit="1" customWidth="1"/>
    <col min="15" max="15" width="12.28515625" bestFit="1" customWidth="1"/>
    <col min="16" max="16" width="9.28515625" bestFit="1" customWidth="1"/>
    <col min="17" max="17" width="12.28515625" bestFit="1" customWidth="1"/>
    <col min="18" max="18" width="9.28515625" bestFit="1" customWidth="1"/>
    <col min="19" max="19" width="12.28515625" bestFit="1" customWidth="1"/>
    <col min="20" max="20" width="9.140625" bestFit="1" customWidth="1"/>
    <col min="21" max="21" width="12.140625" bestFit="1" customWidth="1"/>
    <col min="22" max="22" width="9.140625" bestFit="1" customWidth="1"/>
    <col min="23" max="23" width="12.140625" bestFit="1" customWidth="1"/>
    <col min="24" max="24" width="9.140625" bestFit="1" customWidth="1"/>
    <col min="25" max="25" width="12.140625" bestFit="1" customWidth="1"/>
    <col min="26" max="26" width="9.140625" bestFit="1" customWidth="1"/>
    <col min="27" max="27" width="12.140625" bestFit="1" customWidth="1"/>
    <col min="28" max="28" width="9.140625" bestFit="1" customWidth="1"/>
    <col min="29" max="29" width="12.140625" bestFit="1" customWidth="1"/>
    <col min="30" max="30" width="9.140625" bestFit="1" customWidth="1"/>
    <col min="31" max="31" width="12.140625" bestFit="1" customWidth="1"/>
    <col min="32" max="32" width="9.140625" bestFit="1" customWidth="1"/>
    <col min="33" max="33" width="12.140625" bestFit="1" customWidth="1"/>
    <col min="34" max="34" width="9.140625" bestFit="1" customWidth="1"/>
    <col min="35" max="35" width="12.140625" bestFit="1" customWidth="1"/>
    <col min="36" max="36" width="9.85546875" bestFit="1" customWidth="1"/>
    <col min="37" max="37" width="12.85546875" bestFit="1" customWidth="1"/>
    <col min="38" max="38" width="9.85546875" bestFit="1" customWidth="1"/>
    <col min="39" max="39" width="12.85546875" bestFit="1" customWidth="1"/>
    <col min="40" max="40" width="9.85546875" bestFit="1" customWidth="1"/>
    <col min="41" max="41" width="12.85546875" bestFit="1" customWidth="1"/>
    <col min="42" max="42" width="9.85546875" bestFit="1" customWidth="1"/>
    <col min="43" max="43" width="12.85546875" bestFit="1" customWidth="1"/>
    <col min="44" max="44" width="9.85546875" bestFit="1" customWidth="1"/>
    <col min="45" max="45" width="12.85546875" bestFit="1" customWidth="1"/>
    <col min="46" max="46" width="9.85546875" bestFit="1" customWidth="1"/>
    <col min="47" max="47" width="12.85546875" bestFit="1" customWidth="1"/>
    <col min="48" max="48" width="9.85546875" bestFit="1" customWidth="1"/>
    <col min="49" max="49" width="12.85546875" bestFit="1" customWidth="1"/>
    <col min="50" max="50" width="12.5703125" bestFit="1" customWidth="1"/>
  </cols>
  <sheetData>
    <row r="3" spans="1:7" x14ac:dyDescent="0.25">
      <c r="A3" s="2" t="s">
        <v>24</v>
      </c>
      <c r="B3" s="2" t="s">
        <v>20</v>
      </c>
    </row>
    <row r="4" spans="1:7" x14ac:dyDescent="0.25">
      <c r="B4" t="s">
        <v>27</v>
      </c>
      <c r="F4" t="s">
        <v>28</v>
      </c>
      <c r="G4" t="s">
        <v>16</v>
      </c>
    </row>
    <row r="5" spans="1:7" x14ac:dyDescent="0.25">
      <c r="B5" t="s">
        <v>25</v>
      </c>
      <c r="E5" t="s">
        <v>26</v>
      </c>
    </row>
    <row r="6" spans="1:7" x14ac:dyDescent="0.25">
      <c r="A6" s="2" t="s">
        <v>15</v>
      </c>
      <c r="B6" s="1" t="s">
        <v>17</v>
      </c>
      <c r="C6" s="1" t="s">
        <v>18</v>
      </c>
      <c r="D6" s="1" t="s">
        <v>19</v>
      </c>
    </row>
    <row r="7" spans="1:7" x14ac:dyDescent="0.25">
      <c r="A7" s="3" t="s">
        <v>1</v>
      </c>
      <c r="B7" s="4">
        <v>16</v>
      </c>
      <c r="C7" s="4">
        <v>16</v>
      </c>
      <c r="D7" s="4">
        <v>16</v>
      </c>
      <c r="E7" s="4">
        <v>48</v>
      </c>
      <c r="F7" s="4">
        <v>48</v>
      </c>
      <c r="G7" s="4">
        <v>48</v>
      </c>
    </row>
    <row r="8" spans="1:7" x14ac:dyDescent="0.25">
      <c r="A8" s="3" t="s">
        <v>2</v>
      </c>
      <c r="B8" s="4">
        <v>13</v>
      </c>
      <c r="C8" s="4">
        <v>13</v>
      </c>
      <c r="D8" s="4">
        <v>3</v>
      </c>
      <c r="E8" s="4">
        <v>29</v>
      </c>
      <c r="F8" s="4">
        <v>29</v>
      </c>
      <c r="G8" s="4">
        <v>29</v>
      </c>
    </row>
    <row r="9" spans="1:7" x14ac:dyDescent="0.25">
      <c r="A9" s="3" t="s">
        <v>3</v>
      </c>
      <c r="B9" s="4">
        <v>11</v>
      </c>
      <c r="C9" s="4">
        <v>11</v>
      </c>
      <c r="D9" s="4">
        <v>5</v>
      </c>
      <c r="E9" s="4">
        <v>27</v>
      </c>
      <c r="F9" s="4">
        <v>27</v>
      </c>
      <c r="G9" s="4">
        <v>27</v>
      </c>
    </row>
    <row r="10" spans="1:7" x14ac:dyDescent="0.25">
      <c r="A10" s="3" t="s">
        <v>16</v>
      </c>
      <c r="B10" s="4">
        <v>40</v>
      </c>
      <c r="C10" s="4">
        <v>40</v>
      </c>
      <c r="D10" s="4">
        <v>24</v>
      </c>
      <c r="E10" s="4">
        <v>104</v>
      </c>
      <c r="F10" s="4">
        <v>104</v>
      </c>
      <c r="G10" s="4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B4CC-99B5-45D2-A898-BD15D1762C5E}">
  <sheetPr codeName="Feuil2"/>
  <dimension ref="A1:B13"/>
  <sheetViews>
    <sheetView workbookViewId="0">
      <selection activeCell="E14" sqref="E14"/>
    </sheetView>
  </sheetViews>
  <sheetFormatPr baseColWidth="10" defaultRowHeight="15" x14ac:dyDescent="0.25"/>
  <sheetData>
    <row r="1" spans="1:2" x14ac:dyDescent="0.25">
      <c r="A1" t="s">
        <v>0</v>
      </c>
      <c r="B1" t="s">
        <v>29</v>
      </c>
    </row>
    <row r="2" spans="1:2" x14ac:dyDescent="0.25">
      <c r="A2" t="s">
        <v>1</v>
      </c>
      <c r="B2">
        <f>SUMIF(T_stock[Produit],T_produit[[#This Row],[Produits]],T_stock[Achat])-SUMIF(T_stock[Produit],T_produit[[#This Row],[Produits]],T_stock[Vente])</f>
        <v>36</v>
      </c>
    </row>
    <row r="3" spans="1:2" x14ac:dyDescent="0.25">
      <c r="A3" t="s">
        <v>2</v>
      </c>
      <c r="B3">
        <f>SUMIF(T_stock[Produit],T_produit[[#This Row],[Produits]],T_stock[Achat])-SUMIF(T_stock[Produit],T_produit[[#This Row],[Produits]],T_stock[Vente])</f>
        <v>23</v>
      </c>
    </row>
    <row r="4" spans="1:2" x14ac:dyDescent="0.25">
      <c r="A4" t="s">
        <v>3</v>
      </c>
      <c r="B4">
        <f>SUMIF(T_stock[Produit],T_produit[[#This Row],[Produits]],T_stock[Achat])-SUMIF(T_stock[Produit],T_produit[[#This Row],[Produits]],T_stock[Vente])</f>
        <v>25</v>
      </c>
    </row>
    <row r="5" spans="1:2" x14ac:dyDescent="0.25">
      <c r="A5" t="s">
        <v>4</v>
      </c>
      <c r="B5">
        <f>SUMIF(T_stock[Produit],T_produit[[#This Row],[Produits]],T_stock[Achat])-SUMIF(T_stock[Produit],T_produit[[#This Row],[Produits]],T_stock[Vente])</f>
        <v>0</v>
      </c>
    </row>
    <row r="6" spans="1:2" x14ac:dyDescent="0.25">
      <c r="A6" t="s">
        <v>5</v>
      </c>
      <c r="B6">
        <f>SUMIF(T_stock[Produit],T_produit[[#This Row],[Produits]],T_stock[Achat])-SUMIF(T_stock[Produit],T_produit[[#This Row],[Produits]],T_stock[Vente])</f>
        <v>4</v>
      </c>
    </row>
    <row r="7" spans="1:2" x14ac:dyDescent="0.25">
      <c r="A7" t="s">
        <v>6</v>
      </c>
      <c r="B7">
        <f>SUMIF(T_stock[Produit],T_produit[[#This Row],[Produits]],T_stock[Achat])-SUMIF(T_stock[Produit],T_produit[[#This Row],[Produits]],T_stock[Vente])</f>
        <v>5</v>
      </c>
    </row>
    <row r="8" spans="1:2" x14ac:dyDescent="0.25">
      <c r="A8" t="s">
        <v>7</v>
      </c>
      <c r="B8">
        <f>SUMIF(T_stock[Produit],T_produit[[#This Row],[Produits]],T_stock[Achat])-SUMIF(T_stock[Produit],T_produit[[#This Row],[Produits]],T_stock[Vente])</f>
        <v>0</v>
      </c>
    </row>
    <row r="9" spans="1:2" x14ac:dyDescent="0.25">
      <c r="A9" t="s">
        <v>8</v>
      </c>
      <c r="B9">
        <f>SUMIF(T_stock[Produit],T_produit[[#This Row],[Produits]],T_stock[Achat])-SUMIF(T_stock[Produit],T_produit[[#This Row],[Produits]],T_stock[Vente])</f>
        <v>0</v>
      </c>
    </row>
    <row r="10" spans="1:2" x14ac:dyDescent="0.25">
      <c r="A10" t="s">
        <v>9</v>
      </c>
      <c r="B10">
        <f>SUMIF(T_stock[Produit],T_produit[[#This Row],[Produits]],T_stock[Achat])-SUMIF(T_stock[Produit],T_produit[[#This Row],[Produits]],T_stock[Vente])</f>
        <v>0</v>
      </c>
    </row>
    <row r="11" spans="1:2" x14ac:dyDescent="0.25">
      <c r="A11" t="s">
        <v>10</v>
      </c>
      <c r="B11">
        <f>SUMIF(T_stock[Produit],T_produit[[#This Row],[Produits]],T_stock[Achat])-SUMIF(T_stock[Produit],T_produit[[#This Row],[Produits]],T_stock[Vente])</f>
        <v>0</v>
      </c>
    </row>
    <row r="12" spans="1:2" x14ac:dyDescent="0.25">
      <c r="A12" t="s">
        <v>11</v>
      </c>
      <c r="B12">
        <f>SUMIF(T_stock[Produit],T_produit[[#This Row],[Produits]],T_stock[Achat])-SUMIF(T_stock[Produit],T_produit[[#This Row],[Produits]],T_stock[Vente])</f>
        <v>0</v>
      </c>
    </row>
    <row r="13" spans="1:2" x14ac:dyDescent="0.25">
      <c r="A13" t="s">
        <v>12</v>
      </c>
      <c r="B13">
        <f>SUMIF(T_stock[Produit],T_produit[[#This Row],[Produits]],T_stock[Achat])-SUMIF(T_stock[Produit],T_produit[[#This Row],[Produits]],T_stock[Vente])</f>
        <v>0</v>
      </c>
    </row>
  </sheetData>
  <phoneticPr fontId="1" type="noConversion"/>
  <conditionalFormatting sqref="B2:B13">
    <cfRule type="cellIs" dxfId="0" priority="1" operator="lessThan">
      <formula>5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</vt:lpstr>
      <vt:lpstr>TCD Achat</vt:lpstr>
      <vt:lpstr>Stock</vt:lpstr>
      <vt:lpstr>Produit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2022-01-07T10:49:06Z</dcterms:created>
  <dcterms:modified xsi:type="dcterms:W3CDTF">2022-01-07T11:23:19Z</dcterms:modified>
</cp:coreProperties>
</file>