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35" activeTab="2"/>
  </bookViews>
  <sheets>
    <sheet name="Feuil2" sheetId="2" r:id="rId1"/>
    <sheet name="CARGO" sheetId="1" r:id="rId2"/>
    <sheet name="MOTO" sheetId="3" r:id="rId3"/>
  </sheets>
  <calcPr calcId="152511" iterate="1" iterateCount="1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D5" i="2"/>
  <c r="D3" i="2"/>
  <c r="D4" i="2"/>
  <c r="D6" i="2"/>
  <c r="D7" i="2"/>
  <c r="D8" i="2"/>
  <c r="D9" i="2"/>
  <c r="D2" i="2"/>
  <c r="E10" i="3"/>
  <c r="E3" i="3"/>
  <c r="E4" i="3"/>
  <c r="E5" i="3"/>
  <c r="E6" i="3"/>
  <c r="E7" i="3"/>
  <c r="E8" i="3"/>
  <c r="E9" i="3"/>
  <c r="E11" i="3"/>
  <c r="E12" i="3"/>
  <c r="E13" i="3"/>
  <c r="E14" i="3"/>
  <c r="E15" i="3"/>
  <c r="E2" i="3"/>
</calcChain>
</file>

<file path=xl/sharedStrings.xml><?xml version="1.0" encoding="utf-8"?>
<sst xmlns="http://schemas.openxmlformats.org/spreadsheetml/2006/main" count="55" uniqueCount="22">
  <si>
    <t>01-12-2021</t>
  </si>
  <si>
    <t>20-11-2021</t>
  </si>
  <si>
    <t>16-11-2021</t>
  </si>
  <si>
    <t>26-11-2021</t>
  </si>
  <si>
    <t>29-11-2021</t>
  </si>
  <si>
    <t>29-11-2022</t>
  </si>
  <si>
    <t>Programme</t>
  </si>
  <si>
    <t>Fournisseur</t>
  </si>
  <si>
    <t>Limen VU</t>
  </si>
  <si>
    <t>Solde l</t>
  </si>
  <si>
    <t>Carib LA</t>
  </si>
  <si>
    <t>Alal</t>
  </si>
  <si>
    <t>MOT-4</t>
  </si>
  <si>
    <t>Transatec</t>
  </si>
  <si>
    <t>LAVOL</t>
  </si>
  <si>
    <t>Date Début</t>
  </si>
  <si>
    <t>Date Fin</t>
  </si>
  <si>
    <t>CARGO</t>
  </si>
  <si>
    <t>Nbre ITEM</t>
  </si>
  <si>
    <t>MOTO</t>
  </si>
  <si>
    <t>année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</si>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</sst>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89ECF9"/>
      <name val="Calibri"/>
      <family val="2"/>
      <scheme val="minor"/>
    </font>
    <font>
      <b/>
      <sz val="11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 vertical="center"/>
    </xf>
    <xf numFmtId="16" fontId="0" fillId="0" borderId="0" xfId="0" applyNumberFormat="1" applyAlignment="1">
      <alignment horizontal="left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2" fillId="4" borderId="0" xfId="0" applyFont="1" applyFill="1"/>
    <xf numFmtId="0" fontId="1" fillId="5" borderId="0" xfId="0" applyFont="1" applyFill="1"/>
    <xf numFmtId="0" fontId="1" fillId="4" borderId="0" xfId="0" applyFont="1" applyFill="1"/>
    <xf numFmtId="0" fontId="3" fillId="5" borderId="0" xfId="0" applyNumberFormat="1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3" sqref="G13"/>
    </sheetView>
  </sheetViews>
  <sheetFormatPr baseColWidth="10" defaultColWidth="11.5703125" defaultRowHeight="15" x14ac:dyDescent="0.25"/>
  <cols>
    <col min="3" max="3" width="11.5703125" customWidth="1"/>
  </cols>
  <sheetData>
    <row r="1" spans="1:4" x14ac:dyDescent="0.25">
      <c r="A1" s="8" t="s">
        <v>6</v>
      </c>
      <c r="B1" s="8" t="s">
        <v>20</v>
      </c>
      <c r="C1" s="8" t="s">
        <v>21</v>
      </c>
      <c r="D1" s="9" t="s">
        <v>18</v>
      </c>
    </row>
    <row r="2" spans="1:4" ht="18.75" x14ac:dyDescent="0.4">
      <c r="A2" s="10" t="s">
        <v>19</v>
      </c>
      <c r="B2" s="11">
        <v>2021</v>
      </c>
      <c r="C2" s="11">
        <v>4</v>
      </c>
      <c r="D2" s="13">
        <f>SUMPRODUCT((YEAR(MOTO!$B$2:$B$15)=B2)*(ROUNDUP(MONTH(MOTO!$B$2:$B$15)/4,0)=C2))</f>
        <v>0</v>
      </c>
    </row>
    <row r="3" spans="1:4" ht="18.75" x14ac:dyDescent="0.4">
      <c r="A3" s="12"/>
      <c r="B3" s="11">
        <v>2021</v>
      </c>
      <c r="C3" s="11">
        <v>1</v>
      </c>
      <c r="D3" s="13">
        <f>SUMPRODUCT((YEAR(MOTO!$B$2:$B$15)=B3)*(ROUNDUP(MONTH(MOTO!$B$2:$B$15)/4,0)=C3))</f>
        <v>0</v>
      </c>
    </row>
    <row r="4" spans="1:4" ht="18.75" x14ac:dyDescent="0.4">
      <c r="A4" s="12"/>
      <c r="B4" s="11">
        <v>2021</v>
      </c>
      <c r="C4" s="11">
        <v>2</v>
      </c>
      <c r="D4" s="13">
        <f>SUMPRODUCT((YEAR(MOTO!$B$2:$B$15)=B4)*(ROUNDUP(MONTH(MOTO!$B$2:$B$15)/4,0)=C4))</f>
        <v>0</v>
      </c>
    </row>
    <row r="5" spans="1:4" ht="18.75" x14ac:dyDescent="0.4">
      <c r="A5" s="12"/>
      <c r="B5" s="11">
        <v>2021</v>
      </c>
      <c r="C5" s="11">
        <v>3</v>
      </c>
      <c r="D5" s="13">
        <f>SUMPRODUCT((YEAR(MOTO!$B$2:$B$15)=B5)*(ROUNDUP(MONTH(MOTO!$B$2:$B$15)/4,0)=C5))</f>
        <v>13</v>
      </c>
    </row>
    <row r="6" spans="1:4" ht="18.75" x14ac:dyDescent="0.4">
      <c r="A6" s="10" t="s">
        <v>17</v>
      </c>
      <c r="B6" s="11">
        <v>2022</v>
      </c>
      <c r="C6" s="11"/>
      <c r="D6" s="13">
        <f>SUMPRODUCT((YEAR(MOTO!$B$2:$B$15)=B6)*(ROUNDUP(MONTH(MOTO!$B$2:$B$15)/4,0)=C6))</f>
        <v>0</v>
      </c>
    </row>
    <row r="7" spans="1:4" ht="18.75" x14ac:dyDescent="0.4">
      <c r="A7" s="12"/>
      <c r="B7" s="11">
        <v>2022</v>
      </c>
      <c r="C7" s="11"/>
      <c r="D7" s="13">
        <f>SUMPRODUCT((YEAR(MOTO!$B$2:$B$15)=B7)*(ROUNDUP(MONTH(MOTO!$B$2:$B$15)/4,0)=C7))</f>
        <v>0</v>
      </c>
    </row>
    <row r="8" spans="1:4" ht="18.75" x14ac:dyDescent="0.4">
      <c r="A8" s="12"/>
      <c r="B8" s="11">
        <v>2022</v>
      </c>
      <c r="C8" s="11"/>
      <c r="D8" s="13">
        <f>SUMPRODUCT((YEAR(MOTO!$B$2:$B$15)=B8)*(ROUNDUP(MONTH(MOTO!$B$2:$B$15)/4,0)=C8))</f>
        <v>0</v>
      </c>
    </row>
    <row r="9" spans="1:4" ht="18.75" x14ac:dyDescent="0.4">
      <c r="A9" s="12"/>
      <c r="B9" s="11">
        <v>2022</v>
      </c>
      <c r="C9" s="11"/>
      <c r="D9" s="13">
        <f>SUMPRODUCT((YEAR(MOTO!$B$2:$B$15)=B9)*(ROUNDUP(MONTH(MOTO!$B$2:$B$15)/4,0)=C9))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2" sqref="D2"/>
    </sheetView>
  </sheetViews>
  <sheetFormatPr baseColWidth="10" defaultColWidth="11.5703125" defaultRowHeight="15" x14ac:dyDescent="0.25"/>
  <sheetData>
    <row r="1" spans="1:3" x14ac:dyDescent="0.25">
      <c r="A1" s="2" t="s">
        <v>7</v>
      </c>
      <c r="B1" s="1" t="s">
        <v>15</v>
      </c>
      <c r="C1" s="1" t="s">
        <v>16</v>
      </c>
    </row>
    <row r="2" spans="1:3" x14ac:dyDescent="0.25">
      <c r="A2" s="3" t="s">
        <v>12</v>
      </c>
      <c r="B2" s="4">
        <v>44475</v>
      </c>
      <c r="C2" s="4">
        <v>44840</v>
      </c>
    </row>
    <row r="3" spans="1:3" x14ac:dyDescent="0.25">
      <c r="A3" s="3" t="s">
        <v>13</v>
      </c>
      <c r="B3" s="5">
        <v>44508</v>
      </c>
      <c r="C3" s="5">
        <v>44873</v>
      </c>
    </row>
    <row r="4" spans="1:3" x14ac:dyDescent="0.25">
      <c r="A4" s="3" t="s">
        <v>13</v>
      </c>
      <c r="B4" s="6">
        <v>44537</v>
      </c>
      <c r="C4" s="6">
        <v>44902</v>
      </c>
    </row>
    <row r="5" spans="1:3" x14ac:dyDescent="0.25">
      <c r="A5" s="3" t="s">
        <v>13</v>
      </c>
      <c r="B5" s="4">
        <v>44510</v>
      </c>
      <c r="C5" s="4">
        <v>44875</v>
      </c>
    </row>
    <row r="6" spans="1:3" x14ac:dyDescent="0.25">
      <c r="A6" s="3" t="s">
        <v>12</v>
      </c>
      <c r="B6" s="5">
        <v>44693</v>
      </c>
      <c r="C6" s="5">
        <v>45058</v>
      </c>
    </row>
    <row r="7" spans="1:3" x14ac:dyDescent="0.25">
      <c r="A7" s="3" t="s">
        <v>12</v>
      </c>
      <c r="B7" s="4">
        <v>44523</v>
      </c>
      <c r="C7" s="4">
        <v>44888</v>
      </c>
    </row>
    <row r="8" spans="1:3" x14ac:dyDescent="0.25">
      <c r="A8" s="3" t="s">
        <v>14</v>
      </c>
      <c r="B8" s="4">
        <v>44527</v>
      </c>
      <c r="C8" s="4">
        <v>44892</v>
      </c>
    </row>
    <row r="9" spans="1:3" x14ac:dyDescent="0.25">
      <c r="A9" s="3" t="s">
        <v>13</v>
      </c>
      <c r="B9" s="4">
        <v>44540</v>
      </c>
      <c r="C9" s="4">
        <v>44540</v>
      </c>
    </row>
    <row r="10" spans="1:3" x14ac:dyDescent="0.25">
      <c r="A10" s="3" t="s">
        <v>14</v>
      </c>
      <c r="B10" s="5" t="s">
        <v>0</v>
      </c>
      <c r="C10" s="5">
        <v>44896</v>
      </c>
    </row>
    <row r="11" spans="1:3" x14ac:dyDescent="0.25">
      <c r="A11" s="3" t="s">
        <v>13</v>
      </c>
      <c r="B11" s="5" t="s">
        <v>1</v>
      </c>
      <c r="C11" s="5">
        <v>44885</v>
      </c>
    </row>
    <row r="12" spans="1:3" x14ac:dyDescent="0.25">
      <c r="A12" s="3" t="s">
        <v>12</v>
      </c>
      <c r="B12" s="3" t="s">
        <v>2</v>
      </c>
      <c r="C12" s="4">
        <v>44881</v>
      </c>
    </row>
    <row r="13" spans="1:3" x14ac:dyDescent="0.25">
      <c r="A13" s="3" t="s">
        <v>13</v>
      </c>
      <c r="B13" s="7" t="s">
        <v>3</v>
      </c>
      <c r="C13" s="4">
        <v>44891</v>
      </c>
    </row>
    <row r="14" spans="1:3" x14ac:dyDescent="0.25">
      <c r="A14" s="3" t="s">
        <v>13</v>
      </c>
      <c r="B14" s="7" t="s">
        <v>4</v>
      </c>
      <c r="C14" s="4" t="s">
        <v>5</v>
      </c>
    </row>
    <row r="15" spans="1:3" x14ac:dyDescent="0.25">
      <c r="A15" s="3" t="s">
        <v>12</v>
      </c>
      <c r="B15" s="3" t="s">
        <v>4</v>
      </c>
      <c r="C15" s="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5" sqref="B15"/>
    </sheetView>
  </sheetViews>
  <sheetFormatPr baseColWidth="10" defaultColWidth="11.5703125" defaultRowHeight="15" x14ac:dyDescent="0.25"/>
  <sheetData>
    <row r="1" spans="1:6" x14ac:dyDescent="0.25">
      <c r="A1" s="2" t="s">
        <v>7</v>
      </c>
      <c r="B1" s="1" t="s">
        <v>15</v>
      </c>
      <c r="C1" s="1" t="s">
        <v>16</v>
      </c>
    </row>
    <row r="2" spans="1:6" x14ac:dyDescent="0.25">
      <c r="A2" s="3" t="s">
        <v>8</v>
      </c>
      <c r="B2" s="4">
        <v>44475</v>
      </c>
      <c r="C2" s="4">
        <v>44840</v>
      </c>
      <c r="E2">
        <f>ROUNDUP(MONTH(B2)/4,0)</f>
        <v>3</v>
      </c>
      <c r="F2">
        <f>YEAR(B2)</f>
        <v>2021</v>
      </c>
    </row>
    <row r="3" spans="1:6" x14ac:dyDescent="0.25">
      <c r="A3" s="3" t="s">
        <v>8</v>
      </c>
      <c r="B3" s="5">
        <v>44508</v>
      </c>
      <c r="C3" s="5">
        <v>44873</v>
      </c>
      <c r="E3">
        <f t="shared" ref="E3:E15" si="0">ROUNDUP(MONTH(B3)/4,0)</f>
        <v>3</v>
      </c>
    </row>
    <row r="4" spans="1:6" x14ac:dyDescent="0.25">
      <c r="A4" s="3" t="s">
        <v>8</v>
      </c>
      <c r="B4" s="6">
        <v>44537</v>
      </c>
      <c r="C4" s="6">
        <v>44902</v>
      </c>
      <c r="E4">
        <f t="shared" si="0"/>
        <v>3</v>
      </c>
    </row>
    <row r="5" spans="1:6" x14ac:dyDescent="0.25">
      <c r="A5" s="3" t="s">
        <v>9</v>
      </c>
      <c r="B5" s="4">
        <v>44510</v>
      </c>
      <c r="C5" s="4">
        <v>44875</v>
      </c>
      <c r="E5">
        <f t="shared" si="0"/>
        <v>3</v>
      </c>
    </row>
    <row r="6" spans="1:6" x14ac:dyDescent="0.25">
      <c r="A6" s="3" t="s">
        <v>9</v>
      </c>
      <c r="B6" s="5">
        <v>44514</v>
      </c>
      <c r="C6" s="5">
        <v>44879</v>
      </c>
      <c r="E6">
        <f t="shared" si="0"/>
        <v>3</v>
      </c>
    </row>
    <row r="7" spans="1:6" x14ac:dyDescent="0.25">
      <c r="A7" s="3" t="s">
        <v>11</v>
      </c>
      <c r="B7" s="4">
        <v>44523</v>
      </c>
      <c r="C7" s="4">
        <v>44888</v>
      </c>
      <c r="E7">
        <f t="shared" si="0"/>
        <v>3</v>
      </c>
    </row>
    <row r="8" spans="1:6" x14ac:dyDescent="0.25">
      <c r="A8" s="3" t="s">
        <v>8</v>
      </c>
      <c r="B8" s="4">
        <v>44527</v>
      </c>
      <c r="C8" s="4">
        <v>44892</v>
      </c>
      <c r="E8">
        <f t="shared" si="0"/>
        <v>3</v>
      </c>
    </row>
    <row r="9" spans="1:6" x14ac:dyDescent="0.25">
      <c r="A9" s="3" t="s">
        <v>10</v>
      </c>
      <c r="B9" s="4">
        <v>44540</v>
      </c>
      <c r="C9" s="4">
        <v>44540</v>
      </c>
      <c r="E9">
        <f t="shared" si="0"/>
        <v>3</v>
      </c>
    </row>
    <row r="10" spans="1:6" x14ac:dyDescent="0.25">
      <c r="A10" s="3" t="s">
        <v>8</v>
      </c>
      <c r="B10" s="5">
        <v>44682</v>
      </c>
      <c r="C10" s="5">
        <v>45047</v>
      </c>
      <c r="E10">
        <f>Feuil2!C2</f>
        <v>4</v>
      </c>
    </row>
    <row r="11" spans="1:6" x14ac:dyDescent="0.25">
      <c r="A11" s="3" t="s">
        <v>8</v>
      </c>
      <c r="B11" s="5" t="s">
        <v>1</v>
      </c>
      <c r="C11" s="5">
        <v>44885</v>
      </c>
      <c r="E11">
        <f t="shared" si="0"/>
        <v>3</v>
      </c>
    </row>
    <row r="12" spans="1:6" x14ac:dyDescent="0.25">
      <c r="A12" s="3" t="s">
        <v>10</v>
      </c>
      <c r="B12" s="3" t="s">
        <v>2</v>
      </c>
      <c r="C12" s="4">
        <v>44881</v>
      </c>
      <c r="E12">
        <f t="shared" si="0"/>
        <v>3</v>
      </c>
    </row>
    <row r="13" spans="1:6" x14ac:dyDescent="0.25">
      <c r="A13" s="3" t="s">
        <v>10</v>
      </c>
      <c r="B13" s="7" t="s">
        <v>3</v>
      </c>
      <c r="C13" s="4">
        <v>44891</v>
      </c>
      <c r="E13">
        <f t="shared" si="0"/>
        <v>3</v>
      </c>
    </row>
    <row r="14" spans="1:6" x14ac:dyDescent="0.25">
      <c r="A14" s="3" t="s">
        <v>8</v>
      </c>
      <c r="B14" s="7" t="s">
        <v>4</v>
      </c>
      <c r="C14" s="4" t="s">
        <v>5</v>
      </c>
      <c r="E14">
        <f t="shared" si="0"/>
        <v>3</v>
      </c>
    </row>
    <row r="15" spans="1:6" x14ac:dyDescent="0.25">
      <c r="A15" s="3" t="s">
        <v>8</v>
      </c>
      <c r="B15" s="3" t="s">
        <v>4</v>
      </c>
      <c r="C15" s="4" t="s">
        <v>5</v>
      </c>
      <c r="E15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CARGO</vt:lpstr>
      <vt:lpstr>MOTO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Vaucluse</cp:lastModifiedBy>
  <dcterms:created xsi:type="dcterms:W3CDTF">2022-01-02T03:53:29Z</dcterms:created>
  <dcterms:modified xsi:type="dcterms:W3CDTF">2022-01-02T07:14:14Z</dcterms:modified>
</cp:coreProperties>
</file>