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97CA56FF-20E8-48AF-B0CE-821DEB6E5692}" xr6:coauthVersionLast="47" xr6:coauthVersionMax="47" xr10:uidLastSave="{00000000-0000-0000-0000-000000000000}"/>
  <bookViews>
    <workbookView xWindow="-120" yWindow="-120" windowWidth="29040" windowHeight="15840" xr2:uid="{4FC047D2-5CB6-4FBC-A371-D684A9F5CCEC}"/>
  </bookViews>
  <sheets>
    <sheet name="Feuil1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U4" i="1"/>
  <c r="V4" i="1"/>
  <c r="W4" i="1"/>
  <c r="X4" i="1"/>
  <c r="Y4" i="1"/>
  <c r="T5" i="1"/>
  <c r="U5" i="1"/>
  <c r="V5" i="1"/>
  <c r="W5" i="1"/>
  <c r="X5" i="1"/>
  <c r="Y5" i="1"/>
  <c r="T7" i="1"/>
  <c r="U7" i="1"/>
  <c r="V7" i="1"/>
  <c r="W7" i="1"/>
  <c r="X7" i="1"/>
  <c r="Y7" i="1"/>
  <c r="T8" i="1"/>
  <c r="U8" i="1"/>
  <c r="V8" i="1"/>
  <c r="W8" i="1"/>
  <c r="X8" i="1"/>
  <c r="Y8" i="1"/>
  <c r="S4" i="1"/>
  <c r="S5" i="1"/>
  <c r="S7" i="1"/>
  <c r="S8" i="1"/>
  <c r="M4" i="1"/>
  <c r="N4" i="1"/>
  <c r="O4" i="1"/>
  <c r="P4" i="1"/>
  <c r="Q4" i="1"/>
  <c r="M5" i="1"/>
  <c r="N5" i="1"/>
  <c r="O5" i="1"/>
  <c r="P5" i="1"/>
  <c r="Q5" i="1"/>
  <c r="M7" i="1"/>
  <c r="N7" i="1"/>
  <c r="O7" i="1"/>
  <c r="P7" i="1"/>
  <c r="Q7" i="1"/>
  <c r="M8" i="1"/>
  <c r="N8" i="1"/>
  <c r="O8" i="1"/>
  <c r="P8" i="1"/>
  <c r="Q8" i="1"/>
  <c r="L4" i="1"/>
  <c r="L5" i="1"/>
  <c r="L7" i="1"/>
  <c r="L8" i="1"/>
  <c r="E4" i="1"/>
  <c r="F4" i="1"/>
  <c r="G4" i="1"/>
  <c r="H4" i="1"/>
  <c r="I4" i="1"/>
  <c r="E5" i="1"/>
  <c r="F5" i="1"/>
  <c r="G5" i="1"/>
  <c r="H5" i="1"/>
  <c r="I5" i="1"/>
  <c r="E7" i="1"/>
  <c r="F7" i="1"/>
  <c r="G7" i="1"/>
  <c r="H7" i="1"/>
  <c r="I7" i="1"/>
  <c r="E8" i="1"/>
  <c r="F8" i="1"/>
  <c r="G8" i="1"/>
  <c r="H8" i="1"/>
  <c r="I8" i="1"/>
  <c r="K4" i="1"/>
  <c r="K5" i="1"/>
  <c r="K6" i="1"/>
  <c r="S6" i="1" s="1"/>
  <c r="K7" i="1"/>
  <c r="K8" i="1"/>
  <c r="J4" i="1"/>
  <c r="J5" i="1"/>
  <c r="J6" i="1"/>
  <c r="H6" i="1" s="1"/>
  <c r="J7" i="1"/>
  <c r="J8" i="1"/>
  <c r="D4" i="1"/>
  <c r="D5" i="1"/>
  <c r="D6" i="1"/>
  <c r="D7" i="1"/>
  <c r="D8" i="1"/>
  <c r="D3" i="1"/>
  <c r="C4" i="1"/>
  <c r="C5" i="1"/>
  <c r="C6" i="1"/>
  <c r="C7" i="1"/>
  <c r="C8" i="1"/>
  <c r="C3" i="1"/>
  <c r="J3" i="1" s="1"/>
  <c r="B7" i="1" l="1"/>
  <c r="B8" i="1"/>
  <c r="B5" i="1"/>
  <c r="B4" i="1"/>
  <c r="G6" i="1"/>
  <c r="O6" i="1" s="1"/>
  <c r="W6" i="1" s="1"/>
  <c r="F6" i="1"/>
  <c r="I6" i="1"/>
  <c r="Q6" i="1" s="1"/>
  <c r="Y6" i="1" s="1"/>
  <c r="E6" i="1"/>
  <c r="M6" i="1" s="1"/>
  <c r="U6" i="1" s="1"/>
  <c r="G3" i="1"/>
  <c r="I3" i="1"/>
  <c r="Q3" i="1" s="1"/>
  <c r="Y3" i="1" s="1"/>
  <c r="F3" i="1"/>
  <c r="N3" i="1" s="1"/>
  <c r="V3" i="1" s="1"/>
  <c r="E3" i="1"/>
  <c r="M3" i="1" s="1"/>
  <c r="U3" i="1" s="1"/>
  <c r="H3" i="1"/>
  <c r="K3" i="1"/>
  <c r="S3" i="1" s="1"/>
  <c r="L6" i="1" l="1"/>
  <c r="T6" i="1" s="1"/>
  <c r="N6" i="1"/>
  <c r="V6" i="1" s="1"/>
  <c r="P6" i="1"/>
  <c r="X6" i="1" s="1"/>
  <c r="L3" i="1"/>
  <c r="T3" i="1" s="1"/>
  <c r="P3" i="1"/>
  <c r="X3" i="1" s="1"/>
  <c r="O3" i="1"/>
  <c r="W3" i="1" s="1"/>
  <c r="B3" i="1" l="1"/>
  <c r="B6" i="1"/>
</calcChain>
</file>

<file path=xl/sharedStrings.xml><?xml version="1.0" encoding="utf-8"?>
<sst xmlns="http://schemas.openxmlformats.org/spreadsheetml/2006/main" count="27" uniqueCount="27">
  <si>
    <t>NAVIGO</t>
  </si>
  <si>
    <t>FREE</t>
  </si>
  <si>
    <t>MONOPRIX CARTE</t>
  </si>
  <si>
    <t>PLEIN TOTAL</t>
  </si>
  <si>
    <t>TRANSPORT</t>
  </si>
  <si>
    <t>INTERNET</t>
  </si>
  <si>
    <t>MONOPRIX</t>
  </si>
  <si>
    <t>ALIMENTAIRE</t>
  </si>
  <si>
    <t>TOTAL</t>
  </si>
  <si>
    <t>ESSENCE</t>
  </si>
  <si>
    <t>CINE CARTE</t>
  </si>
  <si>
    <t>CINE</t>
  </si>
  <si>
    <t>LOISIRS</t>
  </si>
  <si>
    <t>Libellé</t>
  </si>
  <si>
    <t>Catégorie</t>
  </si>
  <si>
    <t>PASS NAVIGO ANNUEL</t>
  </si>
  <si>
    <t>Position des espaces</t>
  </si>
  <si>
    <t>Nbre espaces</t>
  </si>
  <si>
    <t>Nbre mots</t>
  </si>
  <si>
    <t>Découpage mots</t>
  </si>
  <si>
    <t>Correspondance</t>
  </si>
  <si>
    <t>ABONNEMENT FREE TELECOM HAUT DEBIT</t>
  </si>
  <si>
    <t>RESTO CHEQUE</t>
  </si>
  <si>
    <t>100 est nombre bidon pour indiquer la fin du mot</t>
  </si>
  <si>
    <t>Tableaux faits pour 7 mots maxi</t>
  </si>
  <si>
    <t>Masquer les colonnes C à Y</t>
  </si>
  <si>
    <t>Resto n'étant pas dans le tableau DATA rien n'est indiqué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</si>
</sst>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911AE-18CA-4702-A441-8B97D00EC410}">
  <sheetPr codeName="Feuil1"/>
  <dimension ref="A1:Y15"/>
  <sheetViews>
    <sheetView tabSelected="1" workbookViewId="0">
      <selection activeCell="I17" sqref="I17"/>
    </sheetView>
  </sheetViews>
  <sheetFormatPr baseColWidth="10" defaultRowHeight="15.75" x14ac:dyDescent="0.25"/>
  <cols>
    <col min="1" max="1" width="37" bestFit="1" customWidth="1"/>
    <col min="2" max="2" width="12" bestFit="1" customWidth="1"/>
    <col min="3" max="9" width="11" style="3"/>
    <col min="11" max="11" width="12.875" bestFit="1" customWidth="1"/>
    <col min="18" max="18" width="5.25" customWidth="1"/>
    <col min="19" max="19" width="14" bestFit="1" customWidth="1"/>
  </cols>
  <sheetData>
    <row r="1" spans="1:25" x14ac:dyDescent="0.25">
      <c r="D1" s="5" t="s">
        <v>16</v>
      </c>
      <c r="K1" s="2" t="s">
        <v>19</v>
      </c>
      <c r="S1" t="s">
        <v>20</v>
      </c>
    </row>
    <row r="2" spans="1:25" x14ac:dyDescent="0.25">
      <c r="A2" s="1" t="s">
        <v>13</v>
      </c>
      <c r="B2" s="1" t="s">
        <v>14</v>
      </c>
      <c r="C2" s="4" t="s">
        <v>17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t="s">
        <v>18</v>
      </c>
      <c r="K2" s="4">
        <v>1</v>
      </c>
      <c r="L2" s="4">
        <v>2</v>
      </c>
      <c r="M2" s="4">
        <v>3</v>
      </c>
      <c r="N2" s="4">
        <v>4</v>
      </c>
      <c r="O2" s="4">
        <v>5</v>
      </c>
      <c r="P2" s="4">
        <v>6</v>
      </c>
      <c r="Q2" s="4">
        <v>7</v>
      </c>
      <c r="S2" s="4">
        <v>1</v>
      </c>
      <c r="T2" s="4">
        <v>2</v>
      </c>
      <c r="U2" s="4">
        <v>3</v>
      </c>
      <c r="V2" s="4">
        <v>4</v>
      </c>
      <c r="W2" s="4">
        <v>5</v>
      </c>
      <c r="X2" s="4">
        <v>6</v>
      </c>
      <c r="Y2" s="4">
        <v>7</v>
      </c>
    </row>
    <row r="3" spans="1:25" x14ac:dyDescent="0.25">
      <c r="A3" t="s">
        <v>21</v>
      </c>
      <c r="B3" t="str">
        <f>S3&amp;T3&amp;U3&amp;V3&amp;W3&amp;X3&amp;Y3</f>
        <v>INTERNET</v>
      </c>
      <c r="C3" s="4">
        <f>LEN(A3)-LEN(SUBSTITUTE(A3," ",""))</f>
        <v>4</v>
      </c>
      <c r="D3" s="6">
        <f>IFERROR(SEARCH("|",SUBSTITUTE($A3," ","|",D$2)),"")</f>
        <v>11</v>
      </c>
      <c r="E3" s="6">
        <f>IF(E$2=$J3,100,IFERROR(SEARCH("|",SUBSTITUTE($A3," ","|",E$2)),""))</f>
        <v>16</v>
      </c>
      <c r="F3" s="6">
        <f t="shared" ref="F3:I8" si="0">IF(F$2=$J3,100,IFERROR(SEARCH("|",SUBSTITUTE($A3," ","|",F$2)),""))</f>
        <v>24</v>
      </c>
      <c r="G3" s="6">
        <f t="shared" si="0"/>
        <v>29</v>
      </c>
      <c r="H3" s="6">
        <f t="shared" si="0"/>
        <v>100</v>
      </c>
      <c r="I3" s="6" t="str">
        <f t="shared" si="0"/>
        <v/>
      </c>
      <c r="J3" s="7">
        <f>C3+1</f>
        <v>5</v>
      </c>
      <c r="K3" s="8" t="str">
        <f>LEFT(A3,D3-1)</f>
        <v>ABONNEMENT</v>
      </c>
      <c r="L3" s="8" t="str">
        <f>IFERROR(MID($A3,D3+1,E3-D3-1),"")</f>
        <v>FREE</v>
      </c>
      <c r="M3" s="8" t="str">
        <f t="shared" ref="M3:Q3" si="1">IFERROR(MID($A3,E3+1,F3-E3-1),"")</f>
        <v>TELECOM</v>
      </c>
      <c r="N3" s="8" t="str">
        <f t="shared" si="1"/>
        <v>HAUT</v>
      </c>
      <c r="O3" s="8" t="str">
        <f t="shared" si="1"/>
        <v>DEBIT</v>
      </c>
      <c r="P3" s="8" t="str">
        <f t="shared" si="1"/>
        <v/>
      </c>
      <c r="Q3" s="8" t="str">
        <f t="shared" si="1"/>
        <v/>
      </c>
      <c r="S3" s="8" t="str">
        <f>IFERROR(VLOOKUP(K3,DATA!$A:$B,2,0),"")</f>
        <v/>
      </c>
      <c r="T3" s="8" t="str">
        <f>IFERROR(VLOOKUP(L3,DATA!$A:$B,2,0),"")</f>
        <v>INTERNET</v>
      </c>
      <c r="U3" s="8" t="str">
        <f>IFERROR(VLOOKUP(M3,DATA!$A:$B,2,0),"")</f>
        <v/>
      </c>
      <c r="V3" s="8" t="str">
        <f>IFERROR(VLOOKUP(N3,DATA!$A:$B,2,0),"")</f>
        <v/>
      </c>
      <c r="W3" s="8" t="str">
        <f>IFERROR(VLOOKUP(O3,DATA!$A:$B,2,0),"")</f>
        <v/>
      </c>
      <c r="X3" s="8" t="str">
        <f>IFERROR(VLOOKUP(P3,DATA!$A:$B,2,0),"")</f>
        <v/>
      </c>
      <c r="Y3" s="8" t="str">
        <f>IFERROR(VLOOKUP(Q3,DATA!$A:$B,2,0),"")</f>
        <v/>
      </c>
    </row>
    <row r="4" spans="1:25" x14ac:dyDescent="0.25">
      <c r="A4" t="s">
        <v>3</v>
      </c>
      <c r="B4" t="str">
        <f t="shared" ref="B4:B8" si="2">S4&amp;T4&amp;U4&amp;V4&amp;W4&amp;X4&amp;Y4</f>
        <v>ESSENCE</v>
      </c>
      <c r="C4" s="4">
        <f t="shared" ref="C4:C8" si="3">LEN(A4)-LEN(SUBSTITUTE(A4," ",""))</f>
        <v>1</v>
      </c>
      <c r="D4" s="6">
        <f t="shared" ref="D4:D8" si="4">IFERROR(SEARCH("|",SUBSTITUTE($A4," ","|",D$2)),"")</f>
        <v>6</v>
      </c>
      <c r="E4" s="6">
        <f t="shared" ref="E4:E8" si="5">IF(E$2=$J4,100,IFERROR(SEARCH("|",SUBSTITUTE($A4," ","|",E$2)),""))</f>
        <v>100</v>
      </c>
      <c r="F4" s="6" t="str">
        <f t="shared" si="0"/>
        <v/>
      </c>
      <c r="G4" s="6" t="str">
        <f t="shared" si="0"/>
        <v/>
      </c>
      <c r="H4" s="6" t="str">
        <f t="shared" si="0"/>
        <v/>
      </c>
      <c r="I4" s="6" t="str">
        <f t="shared" si="0"/>
        <v/>
      </c>
      <c r="J4" s="7">
        <f t="shared" ref="J4:J8" si="6">C4+1</f>
        <v>2</v>
      </c>
      <c r="K4" s="8" t="str">
        <f t="shared" ref="K4:K8" si="7">LEFT(A4,D4-1)</f>
        <v>PLEIN</v>
      </c>
      <c r="L4" s="8" t="str">
        <f t="shared" ref="L4:L8" si="8">IFERROR(MID($A4,D4+1,E4-D4-1),"")</f>
        <v>TOTAL</v>
      </c>
      <c r="M4" s="8" t="str">
        <f t="shared" ref="M4:M8" si="9">IFERROR(MID($A4,E4+1,F4-E4-1),"")</f>
        <v/>
      </c>
      <c r="N4" s="8" t="str">
        <f t="shared" ref="N4:N8" si="10">IFERROR(MID($A4,F4+1,G4-F4-1),"")</f>
        <v/>
      </c>
      <c r="O4" s="8" t="str">
        <f t="shared" ref="O4:O8" si="11">IFERROR(MID($A4,G4+1,H4-G4-1),"")</f>
        <v/>
      </c>
      <c r="P4" s="8" t="str">
        <f t="shared" ref="P4:P8" si="12">IFERROR(MID($A4,H4+1,I4-H4-1),"")</f>
        <v/>
      </c>
      <c r="Q4" s="8" t="str">
        <f t="shared" ref="Q4:Q8" si="13">IFERROR(MID($A4,I4+1,J4-I4-1),"")</f>
        <v/>
      </c>
      <c r="S4" s="8" t="str">
        <f>IFERROR(VLOOKUP(K4,DATA!$A:$B,2,0),"")</f>
        <v/>
      </c>
      <c r="T4" s="8" t="str">
        <f>IFERROR(VLOOKUP(L4,DATA!$A:$B,2,0),"")</f>
        <v>ESSENCE</v>
      </c>
      <c r="U4" s="8" t="str">
        <f>IFERROR(VLOOKUP(M4,DATA!$A:$B,2,0),"")</f>
        <v/>
      </c>
      <c r="V4" s="8" t="str">
        <f>IFERROR(VLOOKUP(N4,DATA!$A:$B,2,0),"")</f>
        <v/>
      </c>
      <c r="W4" s="8" t="str">
        <f>IFERROR(VLOOKUP(O4,DATA!$A:$B,2,0),"")</f>
        <v/>
      </c>
      <c r="X4" s="8" t="str">
        <f>IFERROR(VLOOKUP(P4,DATA!$A:$B,2,0),"")</f>
        <v/>
      </c>
      <c r="Y4" s="8" t="str">
        <f>IFERROR(VLOOKUP(Q4,DATA!$A:$B,2,0),"")</f>
        <v/>
      </c>
    </row>
    <row r="5" spans="1:25" x14ac:dyDescent="0.25">
      <c r="A5" t="s">
        <v>2</v>
      </c>
      <c r="B5" t="str">
        <f t="shared" si="2"/>
        <v>ALIMENTAIRE</v>
      </c>
      <c r="C5" s="4">
        <f t="shared" si="3"/>
        <v>1</v>
      </c>
      <c r="D5" s="6">
        <f t="shared" si="4"/>
        <v>9</v>
      </c>
      <c r="E5" s="6">
        <f t="shared" si="5"/>
        <v>100</v>
      </c>
      <c r="F5" s="6" t="str">
        <f t="shared" si="0"/>
        <v/>
      </c>
      <c r="G5" s="6" t="str">
        <f t="shared" si="0"/>
        <v/>
      </c>
      <c r="H5" s="6" t="str">
        <f t="shared" si="0"/>
        <v/>
      </c>
      <c r="I5" s="6" t="str">
        <f t="shared" si="0"/>
        <v/>
      </c>
      <c r="J5" s="7">
        <f t="shared" si="6"/>
        <v>2</v>
      </c>
      <c r="K5" s="8" t="str">
        <f t="shared" si="7"/>
        <v>MONOPRIX</v>
      </c>
      <c r="L5" s="8" t="str">
        <f t="shared" si="8"/>
        <v>CARTE</v>
      </c>
      <c r="M5" s="8" t="str">
        <f t="shared" si="9"/>
        <v/>
      </c>
      <c r="N5" s="8" t="str">
        <f t="shared" si="10"/>
        <v/>
      </c>
      <c r="O5" s="8" t="str">
        <f t="shared" si="11"/>
        <v/>
      </c>
      <c r="P5" s="8" t="str">
        <f t="shared" si="12"/>
        <v/>
      </c>
      <c r="Q5" s="8" t="str">
        <f t="shared" si="13"/>
        <v/>
      </c>
      <c r="S5" s="8" t="str">
        <f>IFERROR(VLOOKUP(K5,DATA!$A:$B,2,0),"")</f>
        <v>ALIMENTAIRE</v>
      </c>
      <c r="T5" s="8" t="str">
        <f>IFERROR(VLOOKUP(L5,DATA!$A:$B,2,0),"")</f>
        <v/>
      </c>
      <c r="U5" s="8" t="str">
        <f>IFERROR(VLOOKUP(M5,DATA!$A:$B,2,0),"")</f>
        <v/>
      </c>
      <c r="V5" s="8" t="str">
        <f>IFERROR(VLOOKUP(N5,DATA!$A:$B,2,0),"")</f>
        <v/>
      </c>
      <c r="W5" s="8" t="str">
        <f>IFERROR(VLOOKUP(O5,DATA!$A:$B,2,0),"")</f>
        <v/>
      </c>
      <c r="X5" s="8" t="str">
        <f>IFERROR(VLOOKUP(P5,DATA!$A:$B,2,0),"")</f>
        <v/>
      </c>
      <c r="Y5" s="8" t="str">
        <f>IFERROR(VLOOKUP(Q5,DATA!$A:$B,2,0),"")</f>
        <v/>
      </c>
    </row>
    <row r="6" spans="1:25" x14ac:dyDescent="0.25">
      <c r="A6" t="s">
        <v>22</v>
      </c>
      <c r="B6" t="str">
        <f t="shared" si="2"/>
        <v/>
      </c>
      <c r="C6" s="4">
        <f t="shared" si="3"/>
        <v>1</v>
      </c>
      <c r="D6" s="6">
        <f t="shared" si="4"/>
        <v>6</v>
      </c>
      <c r="E6" s="6">
        <f t="shared" si="5"/>
        <v>100</v>
      </c>
      <c r="F6" s="6" t="str">
        <f t="shared" si="0"/>
        <v/>
      </c>
      <c r="G6" s="6" t="str">
        <f t="shared" si="0"/>
        <v/>
      </c>
      <c r="H6" s="6" t="str">
        <f t="shared" si="0"/>
        <v/>
      </c>
      <c r="I6" s="6" t="str">
        <f t="shared" si="0"/>
        <v/>
      </c>
      <c r="J6" s="7">
        <f t="shared" si="6"/>
        <v>2</v>
      </c>
      <c r="K6" s="8" t="str">
        <f t="shared" si="7"/>
        <v>RESTO</v>
      </c>
      <c r="L6" s="8" t="str">
        <f t="shared" si="8"/>
        <v>CHEQUE</v>
      </c>
      <c r="M6" s="8" t="str">
        <f t="shared" si="9"/>
        <v/>
      </c>
      <c r="N6" s="8" t="str">
        <f t="shared" si="10"/>
        <v/>
      </c>
      <c r="O6" s="8" t="str">
        <f t="shared" si="11"/>
        <v/>
      </c>
      <c r="P6" s="8" t="str">
        <f t="shared" si="12"/>
        <v/>
      </c>
      <c r="Q6" s="8" t="str">
        <f t="shared" si="13"/>
        <v/>
      </c>
      <c r="S6" s="8" t="str">
        <f>IFERROR(VLOOKUP(K6,DATA!$A:$B,2,0),"")</f>
        <v/>
      </c>
      <c r="T6" s="8" t="str">
        <f>IFERROR(VLOOKUP(L6,DATA!$A:$B,2,0),"")</f>
        <v/>
      </c>
      <c r="U6" s="8" t="str">
        <f>IFERROR(VLOOKUP(M6,DATA!$A:$B,2,0),"")</f>
        <v/>
      </c>
      <c r="V6" s="8" t="str">
        <f>IFERROR(VLOOKUP(N6,DATA!$A:$B,2,0),"")</f>
        <v/>
      </c>
      <c r="W6" s="8" t="str">
        <f>IFERROR(VLOOKUP(O6,DATA!$A:$B,2,0),"")</f>
        <v/>
      </c>
      <c r="X6" s="8" t="str">
        <f>IFERROR(VLOOKUP(P6,DATA!$A:$B,2,0),"")</f>
        <v/>
      </c>
      <c r="Y6" s="8" t="str">
        <f>IFERROR(VLOOKUP(Q6,DATA!$A:$B,2,0),"")</f>
        <v/>
      </c>
    </row>
    <row r="7" spans="1:25" x14ac:dyDescent="0.25">
      <c r="A7" t="s">
        <v>10</v>
      </c>
      <c r="B7" t="str">
        <f t="shared" si="2"/>
        <v>LOISIRS</v>
      </c>
      <c r="C7" s="4">
        <f t="shared" si="3"/>
        <v>1</v>
      </c>
      <c r="D7" s="6">
        <f t="shared" si="4"/>
        <v>5</v>
      </c>
      <c r="E7" s="6">
        <f t="shared" si="5"/>
        <v>100</v>
      </c>
      <c r="F7" s="6" t="str">
        <f t="shared" si="0"/>
        <v/>
      </c>
      <c r="G7" s="6" t="str">
        <f t="shared" si="0"/>
        <v/>
      </c>
      <c r="H7" s="6" t="str">
        <f t="shared" si="0"/>
        <v/>
      </c>
      <c r="I7" s="6" t="str">
        <f t="shared" si="0"/>
        <v/>
      </c>
      <c r="J7" s="7">
        <f t="shared" si="6"/>
        <v>2</v>
      </c>
      <c r="K7" s="8" t="str">
        <f t="shared" si="7"/>
        <v>CINE</v>
      </c>
      <c r="L7" s="8" t="str">
        <f t="shared" si="8"/>
        <v>CARTE</v>
      </c>
      <c r="M7" s="8" t="str">
        <f t="shared" si="9"/>
        <v/>
      </c>
      <c r="N7" s="8" t="str">
        <f t="shared" si="10"/>
        <v/>
      </c>
      <c r="O7" s="8" t="str">
        <f t="shared" si="11"/>
        <v/>
      </c>
      <c r="P7" s="8" t="str">
        <f t="shared" si="12"/>
        <v/>
      </c>
      <c r="Q7" s="8" t="str">
        <f t="shared" si="13"/>
        <v/>
      </c>
      <c r="S7" s="8" t="str">
        <f>IFERROR(VLOOKUP(K7,DATA!$A:$B,2,0),"")</f>
        <v>LOISIRS</v>
      </c>
      <c r="T7" s="8" t="str">
        <f>IFERROR(VLOOKUP(L7,DATA!$A:$B,2,0),"")</f>
        <v/>
      </c>
      <c r="U7" s="8" t="str">
        <f>IFERROR(VLOOKUP(M7,DATA!$A:$B,2,0),"")</f>
        <v/>
      </c>
      <c r="V7" s="8" t="str">
        <f>IFERROR(VLOOKUP(N7,DATA!$A:$B,2,0),"")</f>
        <v/>
      </c>
      <c r="W7" s="8" t="str">
        <f>IFERROR(VLOOKUP(O7,DATA!$A:$B,2,0),"")</f>
        <v/>
      </c>
      <c r="X7" s="8" t="str">
        <f>IFERROR(VLOOKUP(P7,DATA!$A:$B,2,0),"")</f>
        <v/>
      </c>
      <c r="Y7" s="8" t="str">
        <f>IFERROR(VLOOKUP(Q7,DATA!$A:$B,2,0),"")</f>
        <v/>
      </c>
    </row>
    <row r="8" spans="1:25" x14ac:dyDescent="0.25">
      <c r="A8" t="s">
        <v>15</v>
      </c>
      <c r="B8" t="str">
        <f t="shared" si="2"/>
        <v>TRANSPORT</v>
      </c>
      <c r="C8" s="4">
        <f t="shared" si="3"/>
        <v>2</v>
      </c>
      <c r="D8" s="6">
        <f t="shared" si="4"/>
        <v>5</v>
      </c>
      <c r="E8" s="6">
        <f t="shared" si="5"/>
        <v>12</v>
      </c>
      <c r="F8" s="6">
        <f t="shared" si="0"/>
        <v>100</v>
      </c>
      <c r="G8" s="6" t="str">
        <f t="shared" si="0"/>
        <v/>
      </c>
      <c r="H8" s="6" t="str">
        <f t="shared" si="0"/>
        <v/>
      </c>
      <c r="I8" s="6" t="str">
        <f t="shared" si="0"/>
        <v/>
      </c>
      <c r="J8" s="7">
        <f t="shared" si="6"/>
        <v>3</v>
      </c>
      <c r="K8" s="8" t="str">
        <f t="shared" si="7"/>
        <v>PASS</v>
      </c>
      <c r="L8" s="8" t="str">
        <f t="shared" si="8"/>
        <v>NAVIGO</v>
      </c>
      <c r="M8" s="8" t="str">
        <f t="shared" si="9"/>
        <v>ANNUEL</v>
      </c>
      <c r="N8" s="8" t="str">
        <f t="shared" si="10"/>
        <v/>
      </c>
      <c r="O8" s="8" t="str">
        <f t="shared" si="11"/>
        <v/>
      </c>
      <c r="P8" s="8" t="str">
        <f t="shared" si="12"/>
        <v/>
      </c>
      <c r="Q8" s="8" t="str">
        <f t="shared" si="13"/>
        <v/>
      </c>
      <c r="S8" s="8" t="str">
        <f>IFERROR(VLOOKUP(K8,DATA!$A:$B,2,0),"")</f>
        <v/>
      </c>
      <c r="T8" s="8" t="str">
        <f>IFERROR(VLOOKUP(L8,DATA!$A:$B,2,0),"")</f>
        <v>TRANSPORT</v>
      </c>
      <c r="U8" s="8" t="str">
        <f>IFERROR(VLOOKUP(M8,DATA!$A:$B,2,0),"")</f>
        <v/>
      </c>
      <c r="V8" s="8" t="str">
        <f>IFERROR(VLOOKUP(N8,DATA!$A:$B,2,0),"")</f>
        <v/>
      </c>
      <c r="W8" s="8" t="str">
        <f>IFERROR(VLOOKUP(O8,DATA!$A:$B,2,0),"")</f>
        <v/>
      </c>
      <c r="X8" s="8" t="str">
        <f>IFERROR(VLOOKUP(P8,DATA!$A:$B,2,0),"")</f>
        <v/>
      </c>
      <c r="Y8" s="8" t="str">
        <f>IFERROR(VLOOKUP(Q8,DATA!$A:$B,2,0),"")</f>
        <v/>
      </c>
    </row>
    <row r="10" spans="1:25" x14ac:dyDescent="0.25">
      <c r="E10" s="3" t="s">
        <v>23</v>
      </c>
    </row>
    <row r="12" spans="1:25" x14ac:dyDescent="0.25">
      <c r="C12" s="9"/>
      <c r="D12" s="9" t="s">
        <v>24</v>
      </c>
      <c r="E12" s="9"/>
    </row>
    <row r="13" spans="1:25" x14ac:dyDescent="0.25">
      <c r="C13" s="9"/>
      <c r="D13" s="9" t="s">
        <v>25</v>
      </c>
      <c r="E13" s="9"/>
    </row>
    <row r="15" spans="1:25" x14ac:dyDescent="0.25">
      <c r="C15" s="3" t="s">
        <v>26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2AA0-5100-488A-BEE1-EAFF586C4FF5}">
  <sheetPr codeName="Feuil2"/>
  <dimension ref="A1:B5"/>
  <sheetViews>
    <sheetView workbookViewId="0">
      <selection activeCell="C20" sqref="C20"/>
    </sheetView>
  </sheetViews>
  <sheetFormatPr baseColWidth="10" defaultRowHeight="15.75" x14ac:dyDescent="0.25"/>
  <cols>
    <col min="1" max="1" width="10.125" bestFit="1" customWidth="1"/>
    <col min="2" max="2" width="12.125" customWidth="1"/>
  </cols>
  <sheetData>
    <row r="1" spans="1:2" x14ac:dyDescent="0.25">
      <c r="A1" t="s">
        <v>0</v>
      </c>
      <c r="B1" t="s">
        <v>4</v>
      </c>
    </row>
    <row r="2" spans="1:2" x14ac:dyDescent="0.25">
      <c r="A2" t="s">
        <v>1</v>
      </c>
      <c r="B2" t="s">
        <v>5</v>
      </c>
    </row>
    <row r="3" spans="1:2" x14ac:dyDescent="0.25">
      <c r="A3" t="s">
        <v>6</v>
      </c>
      <c r="B3" t="s">
        <v>7</v>
      </c>
    </row>
    <row r="4" spans="1:2" x14ac:dyDescent="0.25">
      <c r="A4" t="s">
        <v>8</v>
      </c>
      <c r="B4" t="s">
        <v>9</v>
      </c>
    </row>
    <row r="5" spans="1:2" x14ac:dyDescent="0.25">
      <c r="A5" t="s">
        <v>11</v>
      </c>
      <c r="B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DATA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2021-12-17T13:25:52Z</dcterms:created>
  <dcterms:modified xsi:type="dcterms:W3CDTF">2021-12-17T16:00:03Z</dcterms:modified>
</cp:coreProperties>
</file>