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éléchargements\"/>
    </mc:Choice>
  </mc:AlternateContent>
  <xr:revisionPtr revIDLastSave="0" documentId="13_ncr:1_{649A1837-D1BA-458F-A325-459E6544BD46}" xr6:coauthVersionLast="47" xr6:coauthVersionMax="47" xr10:uidLastSave="{00000000-0000-0000-0000-000000000000}"/>
  <bookViews>
    <workbookView xWindow="1695" yWindow="600" windowWidth="25320" windowHeight="13785" xr2:uid="{816F1D83-67D0-FE4F-8216-AABB53F04B0E}"/>
  </bookViews>
  <sheets>
    <sheet name="Feuil1" sheetId="1" r:id="rId1"/>
    <sheet name="Feuil2" sheetId="2" r:id="rId2"/>
    <sheet name="Feuil3" sheetId="3" r:id="rId3"/>
  </sheets>
  <definedNames>
    <definedName name="FERIES_N">Feuil1!$AJ$11:$AJ$22</definedName>
    <definedName name="FERIES_N1">Feuil1!$AK$11:$AK$22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K10" i="1" s="1"/>
  <c r="AJ10" i="1"/>
  <c r="AJ14" i="1" s="1"/>
  <c r="AJ12" i="1" l="1"/>
  <c r="AJ13" i="1"/>
  <c r="AJ11" i="1"/>
  <c r="AJ20" i="1" s="1"/>
  <c r="AJ17" i="1" s="1"/>
  <c r="AJ18" i="1"/>
  <c r="AJ19" i="1"/>
  <c r="AJ16" i="1"/>
  <c r="AJ15" i="1"/>
  <c r="AK18" i="1"/>
  <c r="AK12" i="1"/>
  <c r="AK16" i="1"/>
  <c r="AK13" i="1"/>
  <c r="AK17" i="1"/>
  <c r="AK11" i="1"/>
  <c r="AK22" i="1" s="1"/>
  <c r="AK19" i="1"/>
  <c r="AK15" i="1"/>
  <c r="AK14" i="1"/>
  <c r="AJ22" i="1" l="1"/>
  <c r="AJ21" i="1"/>
  <c r="AK21" i="1"/>
  <c r="AK20" i="1"/>
</calcChain>
</file>

<file path=xl/sharedStrings.xml><?xml version="1.0" encoding="utf-8"?>
<sst xmlns="http://schemas.openxmlformats.org/spreadsheetml/2006/main" count="26" uniqueCount="13">
  <si>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</si>
  <si>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</si>
  <si>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</si>
  <si>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</si>
  <si>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</si>
  <si>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</si>
  <si>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</si>
  <si>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</si>
  <si>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</si>
  <si>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</si>
  <si>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</si>
  <si>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</si>
  <si>
    <t>Jours fériés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</si>
</sst>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i/>
      <sz val="8"/>
      <name val="Verdana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2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4" fontId="4" fillId="2" borderId="8" xfId="3" applyNumberFormat="1" applyFont="1" applyFill="1" applyBorder="1" applyAlignment="1">
      <alignment horizontal="center" vertical="center"/>
    </xf>
    <xf numFmtId="14" fontId="4" fillId="2" borderId="9" xfId="3" applyNumberFormat="1" applyFont="1" applyFill="1" applyBorder="1" applyAlignment="1">
      <alignment horizontal="center" vertical="center"/>
    </xf>
    <xf numFmtId="14" fontId="4" fillId="2" borderId="3" xfId="3" applyNumberFormat="1" applyFont="1" applyFill="1" applyBorder="1" applyAlignment="1">
      <alignment horizontal="center" vertical="center"/>
    </xf>
    <xf numFmtId="14" fontId="4" fillId="3" borderId="3" xfId="3" applyNumberFormat="1" applyFont="1" applyFill="1" applyBorder="1" applyAlignment="1">
      <alignment horizontal="center" vertical="center"/>
    </xf>
    <xf numFmtId="14" fontId="4" fillId="3" borderId="10" xfId="3" applyNumberFormat="1" applyFont="1" applyFill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0" fillId="0" borderId="0" xfId="0" quotePrefix="1" applyNumberFormat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8" fillId="0" borderId="15" xfId="0" applyFont="1" applyBorder="1"/>
    <xf numFmtId="0" fontId="8" fillId="0" borderId="8" xfId="0" applyFont="1" applyBorder="1"/>
    <xf numFmtId="0" fontId="8" fillId="0" borderId="11" xfId="0" applyFont="1" applyBorder="1"/>
    <xf numFmtId="0" fontId="8" fillId="0" borderId="14" xfId="0" applyFont="1" applyBorder="1"/>
  </cellXfs>
  <cellStyles count="4">
    <cellStyle name="Normal" xfId="0" builtinId="0"/>
    <cellStyle name="Normal_calendrier_auto_CalendrierMatriciel" xfId="3" xr:uid="{4602B5FF-D414-9C47-AB83-BA0BFB1B2457}"/>
    <cellStyle name="Normal_CalendrierMatriciel" xfId="2" xr:uid="{3AC75731-106D-F14D-9CFF-2A0371977EC9}"/>
    <cellStyle name="Normal_DatesCompléments" xfId="1" xr:uid="{6CE1790C-9A9B-734A-B438-98E327AAC3E6}"/>
  </cellStyles>
  <dxfs count="14"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 patternType="solid">
          <bgColor theme="3" tint="0.3999450666829432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466724</xdr:colOff>
      <xdr:row>0</xdr:row>
      <xdr:rowOff>0</xdr:rowOff>
    </xdr:from>
    <xdr:to>
      <xdr:col>22</xdr:col>
      <xdr:colOff>9525</xdr:colOff>
      <xdr:row>2</xdr:row>
      <xdr:rowOff>371475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45BB415-EBD5-43D0-9961-91935B2A0628}"/>
            </a:ext>
          </a:extLst>
        </xdr:cNvPr>
        <xdr:cNvSpPr txBox="1"/>
      </xdr:nvSpPr>
      <xdr:spPr>
        <a:xfrm>
          <a:off x="733424" y="0"/>
          <a:ext cx="7820026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Samedi &amp; Dimanche</a:t>
          </a:r>
          <a:r>
            <a:rPr lang="fr-CA" sz="1100" baseline="0"/>
            <a:t> : 2022</a:t>
          </a:r>
          <a:endParaRPr lang="fr-CA" sz="1100"/>
        </a:p>
        <a:p>
          <a:r>
            <a:rPr lang="fr-CA" sz="1100"/>
            <a:t>=(((MOIS(DATE(2022;LIGNE($B5)-LIGNE(B$4);C$4))&lt;=LIGNE($A1))*(JOURSEM(DATE(2022;LIGNE($B5)-LIGNE(B$4);C$4);2)))&gt;5)</a:t>
          </a:r>
        </a:p>
        <a:p>
          <a:endParaRPr lang="fr-CA" sz="1100"/>
        </a:p>
        <a:p>
          <a:r>
            <a:rPr lang="fr-CA" sz="1100"/>
            <a:t>Samedi &amp; Dimanche</a:t>
          </a:r>
          <a:r>
            <a:rPr lang="fr-CA" sz="1100" baseline="0"/>
            <a:t> : 2023</a:t>
          </a:r>
        </a:p>
        <a:p>
          <a:r>
            <a:rPr lang="fr-CA" sz="1100"/>
            <a:t>=(((MOIS(DATE(2023;LIGNE($B17)-LIGNE(B$4);C$4))&lt;=LIGNE($A1))*(JOURSEM(DATE(2022;LIGNE($B17)-LIGNE(B$4);C$4);2)))&gt;5)</a:t>
          </a:r>
        </a:p>
      </xdr:txBody>
    </xdr:sp>
    <xdr:clientData/>
  </xdr:twoCellAnchor>
  <xdr:twoCellAnchor editAs="absolute">
    <xdr:from>
      <xdr:col>24</xdr:col>
      <xdr:colOff>304800</xdr:colOff>
      <xdr:row>0</xdr:row>
      <xdr:rowOff>0</xdr:rowOff>
    </xdr:from>
    <xdr:to>
      <xdr:col>43</xdr:col>
      <xdr:colOff>85725</xdr:colOff>
      <xdr:row>2</xdr:row>
      <xdr:rowOff>381000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A4A1E1B1-A145-49BC-901F-653837A744E6}"/>
            </a:ext>
          </a:extLst>
        </xdr:cNvPr>
        <xdr:cNvSpPr txBox="1"/>
      </xdr:nvSpPr>
      <xdr:spPr>
        <a:xfrm>
          <a:off x="9629775" y="0"/>
          <a:ext cx="8943975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Pour jours fériés 2022 : </a:t>
          </a:r>
        </a:p>
        <a:p>
          <a:r>
            <a:rPr lang="fr-CA" sz="1100"/>
            <a:t>=((MOIS(DATE(2022;LIGNE($B5)-LIGNE(B$4);C$4))&lt;=LIGNE($A1))*(INDEX(FERIES_N;EQUIV(DATE(2022;LIGNE($B5)-LIGNE(B$4);C$4);FERIES_N;0)))&gt;0)</a:t>
          </a:r>
        </a:p>
        <a:p>
          <a:endParaRPr lang="fr-CA" sz="1100"/>
        </a:p>
        <a:p>
          <a:r>
            <a:rPr lang="fr-CA" sz="1100"/>
            <a:t>Pour jours fériés 2023 : </a:t>
          </a:r>
        </a:p>
        <a:p>
          <a:r>
            <a:rPr lang="fr-CA" sz="1100"/>
            <a:t>=((MOIS(DATE(2023;LIGNE($B5)-LIGNE(B$4);C$4))&lt;=LIGNE($A1))*(INDEX(FERIES_N1;EQUIV(DATE(2023;LIGNE($B5)-LIGNE(B$4);C$4);FERIES_N1;0)))&gt;0)</a:t>
          </a:r>
        </a:p>
        <a:p>
          <a:r>
            <a:rPr lang="fr-CA" sz="1100"/>
            <a:t>Seuls l'année et nom de la plage de jours</a:t>
          </a:r>
          <a:r>
            <a:rPr lang="fr-CA" sz="1100" baseline="0"/>
            <a:t> fériés changent</a:t>
          </a:r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2EBD9-2A96-A34A-AC3D-8A65A2771C0B}">
  <dimension ref="A1:AK35"/>
  <sheetViews>
    <sheetView tabSelected="1" workbookViewId="0">
      <selection activeCell="AU25" sqref="AU25"/>
    </sheetView>
  </sheetViews>
  <sheetFormatPr baseColWidth="10" defaultColWidth="6.375" defaultRowHeight="15.75" x14ac:dyDescent="0.25"/>
  <cols>
    <col min="1" max="1" width="3.5" style="1" bestFit="1" customWidth="1"/>
    <col min="2" max="2" width="6.125" style="1" bestFit="1" customWidth="1"/>
    <col min="3" max="33" width="5.125" style="1" customWidth="1"/>
    <col min="34" max="35" width="5.875" style="1" customWidth="1"/>
    <col min="36" max="36" width="15" style="1" customWidth="1"/>
    <col min="37" max="37" width="9.125" style="1" bestFit="1" customWidth="1"/>
    <col min="38" max="16384" width="6.375" style="1"/>
  </cols>
  <sheetData>
    <row r="1" spans="1:37" ht="33" customHeight="1" x14ac:dyDescent="0.25">
      <c r="C1" s="5"/>
      <c r="G1" s="15"/>
      <c r="J1" s="16"/>
      <c r="S1" s="16"/>
      <c r="T1" s="16"/>
      <c r="U1" s="16"/>
      <c r="V1" s="16"/>
      <c r="W1" s="16"/>
      <c r="AE1" s="18"/>
      <c r="AH1" s="16"/>
    </row>
    <row r="2" spans="1:37" ht="33" customHeight="1" x14ac:dyDescent="0.25"/>
    <row r="3" spans="1:37" ht="33" customHeight="1" x14ac:dyDescent="0.25"/>
    <row r="4" spans="1:37" ht="24.75" customHeight="1" thickBot="1" x14ac:dyDescent="0.3"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2">
        <v>10</v>
      </c>
      <c r="M4" s="22">
        <v>11</v>
      </c>
      <c r="N4" s="22">
        <v>12</v>
      </c>
      <c r="O4" s="22">
        <v>13</v>
      </c>
      <c r="P4" s="22">
        <v>14</v>
      </c>
      <c r="Q4" s="22">
        <v>15</v>
      </c>
      <c r="R4" s="22">
        <v>16</v>
      </c>
      <c r="S4" s="22">
        <v>17</v>
      </c>
      <c r="T4" s="22">
        <v>18</v>
      </c>
      <c r="U4" s="22">
        <v>19</v>
      </c>
      <c r="V4" s="22">
        <v>20</v>
      </c>
      <c r="W4" s="22">
        <v>21</v>
      </c>
      <c r="X4" s="22">
        <v>22</v>
      </c>
      <c r="Y4" s="22">
        <v>23</v>
      </c>
      <c r="Z4" s="22">
        <v>24</v>
      </c>
      <c r="AA4" s="22">
        <v>25</v>
      </c>
      <c r="AB4" s="22">
        <v>26</v>
      </c>
      <c r="AC4" s="22">
        <v>27</v>
      </c>
      <c r="AD4" s="22">
        <v>28</v>
      </c>
      <c r="AE4" s="22">
        <v>29</v>
      </c>
      <c r="AF4" s="22">
        <v>30</v>
      </c>
      <c r="AG4" s="22">
        <v>31</v>
      </c>
      <c r="AH4" s="16"/>
      <c r="AK4" s="16"/>
    </row>
    <row r="5" spans="1:37" x14ac:dyDescent="0.25">
      <c r="A5" s="19">
        <v>2022</v>
      </c>
      <c r="B5" s="2" t="s"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6"/>
      <c r="AH5" s="16"/>
      <c r="AJ5" s="7"/>
      <c r="AK5" s="16"/>
    </row>
    <row r="6" spans="1:37" x14ac:dyDescent="0.25">
      <c r="A6" s="20"/>
      <c r="B6" s="3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6"/>
      <c r="AJ6" s="8"/>
      <c r="AK6" s="16"/>
    </row>
    <row r="7" spans="1:37" x14ac:dyDescent="0.25">
      <c r="A7" s="20"/>
      <c r="B7" s="3" t="s">
        <v>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6"/>
      <c r="AJ7" s="8"/>
      <c r="AK7" s="8"/>
    </row>
    <row r="8" spans="1:37" x14ac:dyDescent="0.25">
      <c r="A8" s="20"/>
      <c r="B8" s="3" t="s">
        <v>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6"/>
    </row>
    <row r="9" spans="1:37" x14ac:dyDescent="0.25">
      <c r="A9" s="20"/>
      <c r="B9" s="3" t="s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6"/>
      <c r="AJ9" s="9" t="s">
        <v>12</v>
      </c>
      <c r="AK9" s="9" t="s">
        <v>12</v>
      </c>
    </row>
    <row r="10" spans="1:37" x14ac:dyDescent="0.25">
      <c r="A10" s="20"/>
      <c r="B10" s="3" t="s">
        <v>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6"/>
      <c r="AJ10" s="6">
        <f>A5</f>
        <v>2022</v>
      </c>
      <c r="AK10" s="6">
        <f>A17</f>
        <v>2023</v>
      </c>
    </row>
    <row r="11" spans="1:37" x14ac:dyDescent="0.25">
      <c r="A11" s="20"/>
      <c r="B11" s="3" t="s">
        <v>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6"/>
      <c r="AJ11" s="10">
        <f>ROUND(DATE(AJ10,4,MOD(234-11*MOD(AJ10,19),30))/7,0)*7-6</f>
        <v>44668</v>
      </c>
      <c r="AK11" s="10">
        <f>ROUND(DATE(AK10,4,MOD(234-11*MOD(AK10,19),30))/7,0)*7-6</f>
        <v>45025</v>
      </c>
    </row>
    <row r="12" spans="1:37" x14ac:dyDescent="0.25">
      <c r="A12" s="20"/>
      <c r="B12" s="3" t="s">
        <v>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6"/>
      <c r="AJ12" s="11">
        <f>DATE(AJ10,1,1)</f>
        <v>44562</v>
      </c>
      <c r="AK12" s="11">
        <f>DATE(AK10,1,1)</f>
        <v>44927</v>
      </c>
    </row>
    <row r="13" spans="1:37" x14ac:dyDescent="0.25">
      <c r="A13" s="20"/>
      <c r="B13" s="3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6"/>
      <c r="AJ13" s="12">
        <f>DATE(AJ10,5,1)</f>
        <v>44682</v>
      </c>
      <c r="AK13" s="12">
        <f>DATE(AK10,5,1)</f>
        <v>45047</v>
      </c>
    </row>
    <row r="14" spans="1:37" x14ac:dyDescent="0.25">
      <c r="A14" s="20"/>
      <c r="B14" s="3" t="s">
        <v>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6"/>
      <c r="AJ14" s="12">
        <f>DATE(AJ10,5,8)</f>
        <v>44689</v>
      </c>
      <c r="AK14" s="12">
        <f>DATE(AK10,5,8)</f>
        <v>45054</v>
      </c>
    </row>
    <row r="15" spans="1:37" x14ac:dyDescent="0.25">
      <c r="A15" s="20"/>
      <c r="B15" s="3" t="s">
        <v>10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6"/>
      <c r="AJ15" s="12">
        <f>DATE(AJ10,7,14)</f>
        <v>44756</v>
      </c>
      <c r="AK15" s="12">
        <f>DATE(AK10,7,14)</f>
        <v>45121</v>
      </c>
    </row>
    <row r="16" spans="1:37" ht="16.5" thickBot="1" x14ac:dyDescent="0.3">
      <c r="A16" s="21"/>
      <c r="B16" s="4" t="s">
        <v>11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7"/>
      <c r="AJ16" s="12">
        <f>DATE(AJ10,8,15)</f>
        <v>44788</v>
      </c>
      <c r="AK16" s="12">
        <f>DATE(AK10,8,15)</f>
        <v>45153</v>
      </c>
    </row>
    <row r="17" spans="1:37" ht="15.95" customHeight="1" x14ac:dyDescent="0.25">
      <c r="A17" s="19">
        <f>A5+1</f>
        <v>2023</v>
      </c>
      <c r="B17" s="2" t="s">
        <v>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8"/>
      <c r="AJ17" s="12">
        <f>DATE(AJ10,11,1)</f>
        <v>44866</v>
      </c>
      <c r="AK17" s="12">
        <f>DATE(AK10,11,1)</f>
        <v>45231</v>
      </c>
    </row>
    <row r="18" spans="1:37" x14ac:dyDescent="0.25">
      <c r="A18" s="20"/>
      <c r="B18" s="3" t="s">
        <v>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6"/>
      <c r="AJ18" s="12">
        <f>DATE(AJ10,11,11)</f>
        <v>44876</v>
      </c>
      <c r="AK18" s="12">
        <f>DATE(AK10,11,11)</f>
        <v>45241</v>
      </c>
    </row>
    <row r="19" spans="1:37" x14ac:dyDescent="0.25">
      <c r="A19" s="20"/>
      <c r="B19" s="3" t="s">
        <v>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6"/>
      <c r="AJ19" s="12">
        <f>DATE(AJ10,12,25)</f>
        <v>44920</v>
      </c>
      <c r="AK19" s="12">
        <f>DATE(AK10,12,25)</f>
        <v>45285</v>
      </c>
    </row>
    <row r="20" spans="1:37" x14ac:dyDescent="0.25">
      <c r="A20" s="20"/>
      <c r="B20" s="3" t="s">
        <v>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6"/>
      <c r="AJ20" s="13">
        <f>AJ11+1</f>
        <v>44669</v>
      </c>
      <c r="AK20" s="13">
        <f t="shared" ref="AK20" si="0">AK11+1</f>
        <v>45026</v>
      </c>
    </row>
    <row r="21" spans="1:37" x14ac:dyDescent="0.25">
      <c r="A21" s="20"/>
      <c r="B21" s="3" t="s">
        <v>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6"/>
      <c r="AJ21" s="13">
        <f>AJ11+39</f>
        <v>44707</v>
      </c>
      <c r="AK21" s="13">
        <f t="shared" ref="AK21" si="1">AK11+39</f>
        <v>45064</v>
      </c>
    </row>
    <row r="22" spans="1:37" x14ac:dyDescent="0.25">
      <c r="A22" s="20"/>
      <c r="B22" s="3" t="s">
        <v>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6"/>
      <c r="AJ22" s="14">
        <f>AJ11+50</f>
        <v>44718</v>
      </c>
      <c r="AK22" s="14">
        <f t="shared" ref="AK22" si="2">AK11+50</f>
        <v>45075</v>
      </c>
    </row>
    <row r="23" spans="1:37" x14ac:dyDescent="0.25">
      <c r="A23" s="20"/>
      <c r="B23" s="3" t="s">
        <v>6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6"/>
    </row>
    <row r="24" spans="1:37" x14ac:dyDescent="0.25">
      <c r="A24" s="20"/>
      <c r="B24" s="3" t="s">
        <v>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6"/>
    </row>
    <row r="25" spans="1:37" x14ac:dyDescent="0.25">
      <c r="A25" s="20"/>
      <c r="B25" s="3" t="s">
        <v>8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6"/>
    </row>
    <row r="26" spans="1:37" x14ac:dyDescent="0.25">
      <c r="A26" s="20"/>
      <c r="B26" s="3" t="s">
        <v>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6"/>
      <c r="AJ26" s="15"/>
    </row>
    <row r="27" spans="1:37" x14ac:dyDescent="0.25">
      <c r="A27" s="20"/>
      <c r="B27" s="3" t="s">
        <v>10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6"/>
    </row>
    <row r="28" spans="1:37" ht="16.5" thickBot="1" x14ac:dyDescent="0.3">
      <c r="A28" s="21"/>
      <c r="B28" s="4" t="s">
        <v>11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6"/>
    </row>
    <row r="35" spans="36:36" x14ac:dyDescent="0.25">
      <c r="AJ35" s="17"/>
    </row>
  </sheetData>
  <mergeCells count="2">
    <mergeCell ref="A5:A16"/>
    <mergeCell ref="A17:A28"/>
  </mergeCells>
  <phoneticPr fontId="1" type="noConversion"/>
  <conditionalFormatting sqref="C5:AG16">
    <cfRule type="expression" dxfId="3" priority="2">
      <formula>((MONTH(DATE(2022,ROW($B5)-ROW(B$4),C$4))&lt;=ROW($A1))*(INDEX(FERIES_N,MATCH(DATE(2022,ROW($B5)-ROW(B$4),C$4),FERIES_N,0)))&gt;0)</formula>
    </cfRule>
    <cfRule type="expression" dxfId="2" priority="4">
      <formula>(((MONTH(DATE(2022,ROW($B5)-ROW(B$4),C$4))&lt;=ROW($A1))*(WEEKDAY(DATE(2022,ROW($B5)-ROW(B$4),C$4),2)))&gt;5)</formula>
    </cfRule>
  </conditionalFormatting>
  <conditionalFormatting sqref="C17:AG28">
    <cfRule type="expression" dxfId="1" priority="1">
      <formula>((MONTH(DATE(2023,ROW($B5)-ROW(B$4),C$4))&lt;=ROW($A1))*(INDEX(FERIES_N1,MATCH(DATE(2023,ROW($B5)-ROW(B$4),C$4),FERIES_N1,0)))&gt;0)</formula>
    </cfRule>
    <cfRule type="expression" dxfId="0" priority="3">
      <formula>(((MONTH(DATE(2023,ROW($B17)-ROW(B$4),C$4))&lt;=ROW($A1))*(WEEKDAY(DATE(2022,ROW($B17)-ROW(B$4),C$4),2)))&gt;5)</formula>
    </cfRule>
  </conditionalFormatting>
  <dataValidations count="1">
    <dataValidation type="list" allowBlank="1" showInputMessage="1" showErrorMessage="1" sqref="AJ10:AK10" xr:uid="{3574AC3C-143F-6E42-84B6-4695C8AE2F8B}">
      <formula1>"2018,2019,2020,2021,2022"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9DF80-6866-564B-A7BD-EBA08C252260}">
  <dimension ref="A1"/>
  <sheetViews>
    <sheetView workbookViewId="0">
      <selection activeCell="AB12" sqref="AB12"/>
    </sheetView>
  </sheetViews>
  <sheetFormatPr baseColWidth="10"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FCF09-8012-DB42-9A81-27AD9EBE86AD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FERIES_N</vt:lpstr>
      <vt:lpstr>FERIES_N1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 ANDRE</dc:creator>
  <cp:lastModifiedBy>Moi</cp:lastModifiedBy>
  <dcterms:created xsi:type="dcterms:W3CDTF">2021-12-03T19:53:22Z</dcterms:created>
  <dcterms:modified xsi:type="dcterms:W3CDTF">2021-12-06T12:28:27Z</dcterms:modified>
</cp:coreProperties>
</file>