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PARTAGE - ACHATS\Mission Fichiers\Essaie formules besoins\"/>
    </mc:Choice>
  </mc:AlternateContent>
  <xr:revisionPtr revIDLastSave="0" documentId="13_ncr:1_{BFBB8BD8-700A-4001-948D-5EC1568D839A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Semaine 25" sheetId="1" r:id="rId1"/>
    <sheet name="Semaine 26" sheetId="3" r:id="rId2"/>
    <sheet name="Sorti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2" l="1"/>
  <c r="E3" i="1"/>
  <c r="E4" i="1"/>
  <c r="E5" i="1"/>
  <c r="E6" i="1"/>
  <c r="E7" i="1"/>
  <c r="E8" i="1"/>
  <c r="B6" i="2"/>
  <c r="C6" i="2" s="1"/>
  <c r="D6" i="2" s="1"/>
  <c r="E6" i="2" s="1"/>
  <c r="A5" i="2"/>
  <c r="A4" i="2"/>
  <c r="A3" i="2"/>
  <c r="A2" i="2"/>
  <c r="A8" i="2"/>
  <c r="A9" i="2"/>
  <c r="A10" i="2"/>
  <c r="A11" i="2"/>
  <c r="F6" i="2" l="1"/>
  <c r="G6" i="2" s="1"/>
  <c r="H6" i="2" s="1"/>
  <c r="I6" i="2" s="1"/>
  <c r="F7" i="1" l="1"/>
  <c r="F5" i="1"/>
  <c r="F4" i="1"/>
  <c r="F6" i="1"/>
  <c r="F8" i="1"/>
  <c r="F3" i="1"/>
  <c r="F3" i="3" l="1"/>
  <c r="I8" i="1"/>
  <c r="I6" i="1"/>
  <c r="I4" i="1"/>
  <c r="F7" i="3"/>
  <c r="F5" i="3"/>
  <c r="I5" i="1"/>
  <c r="I7" i="1"/>
  <c r="I3" i="1"/>
  <c r="F8" i="3"/>
  <c r="F6" i="3"/>
  <c r="F4" i="3"/>
  <c r="L8" i="1" l="1"/>
  <c r="L6" i="1"/>
  <c r="L4" i="1"/>
  <c r="I8" i="3"/>
  <c r="I6" i="3"/>
  <c r="I4" i="3"/>
  <c r="L5" i="1"/>
  <c r="L7" i="1"/>
  <c r="L3" i="1"/>
  <c r="I7" i="3"/>
  <c r="I5" i="3"/>
  <c r="I3" i="3"/>
  <c r="O8" i="1" l="1"/>
  <c r="O6" i="1"/>
  <c r="O4" i="1"/>
  <c r="L8" i="3"/>
  <c r="L6" i="3"/>
  <c r="L4" i="3"/>
  <c r="O5" i="1"/>
  <c r="O7" i="1"/>
  <c r="O3" i="1"/>
  <c r="L7" i="3"/>
  <c r="L5" i="3"/>
  <c r="L3" i="3"/>
  <c r="R8" i="1" l="1"/>
  <c r="R6" i="1"/>
  <c r="R4" i="1"/>
  <c r="R5" i="1"/>
  <c r="R7" i="1"/>
  <c r="R3" i="1"/>
  <c r="O8" i="3"/>
  <c r="O6" i="3"/>
  <c r="O4" i="3"/>
  <c r="O7" i="3"/>
  <c r="O5" i="3"/>
  <c r="O3" i="3"/>
</calcChain>
</file>

<file path=xl/sharedStrings.xml><?xml version="1.0" encoding="utf-8"?>
<sst xmlns="http://schemas.openxmlformats.org/spreadsheetml/2006/main" count="94" uniqueCount="42">
  <si>
    <t>Code article</t>
  </si>
  <si>
    <t>Intitué</t>
  </si>
  <si>
    <t>Article</t>
  </si>
  <si>
    <t>Stock</t>
  </si>
  <si>
    <t>Semaine 25</t>
  </si>
  <si>
    <t>Semaine 26</t>
  </si>
  <si>
    <t>Semaine 27</t>
  </si>
  <si>
    <t>Semaine 28</t>
  </si>
  <si>
    <t>Date de màj</t>
  </si>
  <si>
    <t>Intitulé</t>
  </si>
  <si>
    <t xml:space="preserve">Unité </t>
  </si>
  <si>
    <t>kg</t>
  </si>
  <si>
    <t>Semaine 29</t>
  </si>
  <si>
    <t>Stock départ</t>
  </si>
  <si>
    <t>Entrées</t>
  </si>
  <si>
    <t>Sorties</t>
  </si>
  <si>
    <t>Article A</t>
  </si>
  <si>
    <t>Article B</t>
  </si>
  <si>
    <t>Article C</t>
  </si>
  <si>
    <t>Article D</t>
  </si>
  <si>
    <t>Article E</t>
  </si>
  <si>
    <t>Article F</t>
  </si>
  <si>
    <t>101 Article A</t>
  </si>
  <si>
    <t>201 Article B</t>
  </si>
  <si>
    <t>501 Article E</t>
  </si>
  <si>
    <t>301 Article C</t>
  </si>
  <si>
    <t>601 Article F</t>
  </si>
  <si>
    <t>Formule STXT pour extraire le code produit de la colonne B (c'est ainsi que les donnés de sorties se présentent)</t>
  </si>
  <si>
    <r>
      <rPr>
        <sz val="8"/>
        <rFont val="Nimbus Sans L"/>
      </rPr>
      <t>Traitement</t>
    </r>
  </si>
  <si>
    <r>
      <rPr>
        <sz val="8"/>
        <rFont val="Nimbus Sans L"/>
      </rPr>
      <t>Brut</t>
    </r>
  </si>
  <si>
    <r>
      <rPr>
        <sz val="8"/>
        <rFont val="Nimbus Sans L"/>
      </rPr>
      <t>Date de début</t>
    </r>
  </si>
  <si>
    <r>
      <rPr>
        <sz val="8"/>
        <rFont val="Nimbus Sans L"/>
      </rPr>
      <t>Famille</t>
    </r>
  </si>
  <si>
    <t xml:space="preserve">Code </t>
  </si>
  <si>
    <t xml:space="preserve">Etablissement
Code calcul code plan </t>
  </si>
  <si>
    <t>Date
Heure</t>
  </si>
  <si>
    <t>00/00/0000</t>
  </si>
  <si>
    <t>code famille</t>
  </si>
  <si>
    <t>famille</t>
  </si>
  <si>
    <t>Société
CP21
PL21</t>
  </si>
  <si>
    <t>Calcul 2021
Plan  2021</t>
  </si>
  <si>
    <t>&gt; même avec un copier / coller valeur de la colonne A la formule ne fonctionne pas</t>
  </si>
  <si>
    <t>Les produits sans sorties sur la plage donnée (ici de semaine 25 à semaine 29) n'apparaissent pas dans  l'extraction, les sorties sont donc par défaut à zéro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</si>
</sst>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Nimbus Sans L"/>
    </font>
    <font>
      <sz val="8"/>
      <color rgb="FF000000"/>
      <name val="Nimbus Sans 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right" vertical="top" shrinkToFit="1"/>
    </xf>
    <xf numFmtId="1" fontId="6" fillId="0" borderId="1" xfId="0" applyNumberFormat="1" applyFont="1" applyBorder="1" applyAlignment="1">
      <alignment vertical="top" shrinkToFit="1"/>
    </xf>
    <xf numFmtId="0" fontId="0" fillId="0" borderId="0" xfId="0" applyBorder="1"/>
    <xf numFmtId="0" fontId="1" fillId="0" borderId="1" xfId="0" applyFont="1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0" fillId="3" borderId="0" xfId="0" applyFill="1"/>
    <xf numFmtId="0" fontId="1" fillId="3" borderId="1" xfId="0" applyFont="1" applyFill="1" applyBorder="1"/>
    <xf numFmtId="0" fontId="4" fillId="0" borderId="1" xfId="0" applyFont="1" applyBorder="1"/>
    <xf numFmtId="0" fontId="0" fillId="4" borderId="0" xfId="0" applyFill="1"/>
    <xf numFmtId="0" fontId="0" fillId="0" borderId="1" xfId="0" applyFill="1" applyBorder="1" applyAlignment="1">
      <alignment wrapText="1"/>
    </xf>
    <xf numFmtId="0" fontId="3" fillId="5" borderId="0" xfId="0" applyFont="1" applyFill="1" applyAlignment="1">
      <alignment horizontal="center" vertical="center" wrapText="1"/>
    </xf>
    <xf numFmtId="0" fontId="7" fillId="5" borderId="0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vertical="top" wrapText="1"/>
    </xf>
    <xf numFmtId="0" fontId="1" fillId="5" borderId="1" xfId="0" applyFont="1" applyFill="1" applyBorder="1"/>
    <xf numFmtId="164" fontId="8" fillId="5" borderId="0" xfId="0" applyNumberFormat="1" applyFont="1" applyFill="1" applyBorder="1" applyAlignment="1">
      <alignment vertical="top" shrinkToFit="1"/>
    </xf>
    <xf numFmtId="0" fontId="0" fillId="5" borderId="0" xfId="0" applyFill="1" applyBorder="1" applyAlignment="1">
      <alignment vertical="center" wrapText="1"/>
    </xf>
    <xf numFmtId="0" fontId="7" fillId="5" borderId="5" xfId="0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vertical="top" wrapText="1"/>
    </xf>
    <xf numFmtId="0" fontId="1" fillId="2" borderId="1" xfId="0" applyFont="1" applyFill="1" applyBorder="1"/>
    <xf numFmtId="0" fontId="3" fillId="2" borderId="1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13</xdr:row>
      <xdr:rowOff>161925</xdr:rowOff>
    </xdr:from>
    <xdr:to>
      <xdr:col>9</xdr:col>
      <xdr:colOff>400049</xdr:colOff>
      <xdr:row>17</xdr:row>
      <xdr:rowOff>142875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8B90356-CC62-49F5-BBC5-ACC4FD6BC535}"/>
            </a:ext>
          </a:extLst>
        </xdr:cNvPr>
        <xdr:cNvSpPr txBox="1"/>
      </xdr:nvSpPr>
      <xdr:spPr>
        <a:xfrm>
          <a:off x="371474" y="2638425"/>
          <a:ext cx="68865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Avec cette formule il n'y a pas d'obligation de mettre les codes articles sur la même ligne dans toutes les feuilles</a:t>
          </a:r>
        </a:p>
        <a:p>
          <a:endParaRPr lang="fr-FR" sz="1100"/>
        </a:p>
        <a:p>
          <a:r>
            <a:rPr lang="fr-FR" sz="1100"/>
            <a:t>=RECHERCHEV($A3;Sorties!$A$4:$H$9;RECHERCHEH(D$1;Sorties!$A$2:$H$3;2;0);0)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R9"/>
  <sheetViews>
    <sheetView workbookViewId="0">
      <selection activeCell="G20" sqref="G20"/>
    </sheetView>
  </sheetViews>
  <sheetFormatPr baseColWidth="10" defaultRowHeight="14.4"/>
  <sheetData>
    <row r="1" spans="1:18">
      <c r="A1" s="33" t="s">
        <v>8</v>
      </c>
      <c r="B1" s="33"/>
      <c r="C1" s="33"/>
      <c r="D1" s="30" t="s">
        <v>4</v>
      </c>
      <c r="E1" s="31"/>
      <c r="F1" s="32"/>
      <c r="G1" s="30" t="s">
        <v>5</v>
      </c>
      <c r="H1" s="31"/>
      <c r="I1" s="32"/>
      <c r="J1" s="30" t="s">
        <v>6</v>
      </c>
      <c r="K1" s="31"/>
      <c r="L1" s="32"/>
      <c r="M1" s="30" t="s">
        <v>7</v>
      </c>
      <c r="N1" s="31"/>
      <c r="O1" s="32"/>
      <c r="P1" s="30" t="s">
        <v>12</v>
      </c>
      <c r="Q1" s="31"/>
      <c r="R1" s="32"/>
    </row>
    <row r="2" spans="1:18">
      <c r="A2" s="8" t="s">
        <v>0</v>
      </c>
      <c r="B2" s="8" t="s">
        <v>1</v>
      </c>
      <c r="C2" s="8" t="s">
        <v>3</v>
      </c>
      <c r="D2" s="8" t="s">
        <v>14</v>
      </c>
      <c r="E2" s="8" t="s">
        <v>15</v>
      </c>
      <c r="F2" s="8" t="s">
        <v>3</v>
      </c>
      <c r="G2" s="8" t="s">
        <v>14</v>
      </c>
      <c r="H2" s="8" t="s">
        <v>15</v>
      </c>
      <c r="I2" s="8" t="s">
        <v>3</v>
      </c>
      <c r="J2" s="8" t="s">
        <v>14</v>
      </c>
      <c r="K2" s="8" t="s">
        <v>15</v>
      </c>
      <c r="L2" s="8" t="s">
        <v>3</v>
      </c>
      <c r="M2" s="8" t="s">
        <v>14</v>
      </c>
      <c r="N2" s="8" t="s">
        <v>15</v>
      </c>
      <c r="O2" s="8" t="s">
        <v>3</v>
      </c>
      <c r="P2" s="8" t="s">
        <v>14</v>
      </c>
      <c r="Q2" s="8" t="s">
        <v>15</v>
      </c>
      <c r="R2" s="8" t="s">
        <v>3</v>
      </c>
    </row>
    <row r="3" spans="1:18">
      <c r="A3" s="9">
        <v>101</v>
      </c>
      <c r="B3" s="10" t="s">
        <v>16</v>
      </c>
      <c r="C3" s="10">
        <v>100</v>
      </c>
      <c r="D3" s="10"/>
      <c r="E3" s="19" t="e">
        <f>VLOOKUP($A3,Sorties!$A$7:$I$11,HLOOKUP(D$1,Sorties!$A$5:$I$6,2,0),0)</f>
        <v>#N/A</v>
      </c>
      <c r="F3" s="10" t="e">
        <f t="shared" ref="F3:F8" si="0">C3+D3+E3</f>
        <v>#N/A</v>
      </c>
      <c r="G3" s="10">
        <v>500</v>
      </c>
      <c r="H3" s="10"/>
      <c r="I3" s="10" t="e">
        <f t="shared" ref="I3:I8" si="1">F3+G3+H3</f>
        <v>#N/A</v>
      </c>
      <c r="J3" s="10"/>
      <c r="K3" s="10"/>
      <c r="L3" s="10" t="e">
        <f t="shared" ref="L3:L8" si="2">I3+J3+K3</f>
        <v>#N/A</v>
      </c>
      <c r="M3" s="10">
        <v>500</v>
      </c>
      <c r="N3" s="10"/>
      <c r="O3" s="10" t="e">
        <f t="shared" ref="O3:O8" si="3">L3+M3+N3</f>
        <v>#N/A</v>
      </c>
      <c r="P3" s="10">
        <v>500</v>
      </c>
      <c r="Q3" s="10"/>
      <c r="R3" s="10" t="e">
        <f t="shared" ref="R3:R8" si="4">O3+P3+Q3</f>
        <v>#N/A</v>
      </c>
    </row>
    <row r="4" spans="1:18">
      <c r="A4" s="9">
        <v>201</v>
      </c>
      <c r="B4" s="10" t="s">
        <v>17</v>
      </c>
      <c r="C4" s="10">
        <v>25</v>
      </c>
      <c r="D4" s="10">
        <v>200</v>
      </c>
      <c r="E4" s="19" t="e">
        <f>VLOOKUP($A4,Sorties!$A$7:I$11,HLOOKUP(D$1,Sorties!$A$5:$I$6,2,0),0)</f>
        <v>#N/A</v>
      </c>
      <c r="F4" s="10" t="e">
        <f t="shared" si="0"/>
        <v>#N/A</v>
      </c>
      <c r="G4" s="10"/>
      <c r="H4" s="10"/>
      <c r="I4" s="10" t="e">
        <f t="shared" si="1"/>
        <v>#N/A</v>
      </c>
      <c r="J4" s="10"/>
      <c r="K4" s="10"/>
      <c r="L4" s="10" t="e">
        <f t="shared" si="2"/>
        <v>#N/A</v>
      </c>
      <c r="M4" s="10"/>
      <c r="N4" s="10"/>
      <c r="O4" s="10" t="e">
        <f t="shared" si="3"/>
        <v>#N/A</v>
      </c>
      <c r="P4" s="10"/>
      <c r="Q4" s="10"/>
      <c r="R4" s="10" t="e">
        <f t="shared" si="4"/>
        <v>#N/A</v>
      </c>
    </row>
    <row r="5" spans="1:18">
      <c r="A5" s="9">
        <v>301</v>
      </c>
      <c r="B5" s="10" t="s">
        <v>18</v>
      </c>
      <c r="C5" s="10">
        <v>140</v>
      </c>
      <c r="D5" s="10"/>
      <c r="E5" s="19" t="e">
        <f>VLOOKUP($A5,Sorties!$A$7:I$11,HLOOKUP(D$1,Sorties!$A$5:$I$6,2,0),0)</f>
        <v>#N/A</v>
      </c>
      <c r="F5" s="10" t="e">
        <f t="shared" si="0"/>
        <v>#N/A</v>
      </c>
      <c r="G5" s="10">
        <v>200</v>
      </c>
      <c r="H5" s="10"/>
      <c r="I5" s="10" t="e">
        <f t="shared" si="1"/>
        <v>#N/A</v>
      </c>
      <c r="J5" s="10"/>
      <c r="K5" s="10"/>
      <c r="L5" s="10" t="e">
        <f t="shared" si="2"/>
        <v>#N/A</v>
      </c>
      <c r="M5" s="10"/>
      <c r="N5" s="10"/>
      <c r="O5" s="10" t="e">
        <f t="shared" si="3"/>
        <v>#N/A</v>
      </c>
      <c r="P5" s="10"/>
      <c r="Q5" s="10"/>
      <c r="R5" s="10" t="e">
        <f t="shared" si="4"/>
        <v>#N/A</v>
      </c>
    </row>
    <row r="6" spans="1:18">
      <c r="A6" s="9">
        <v>401</v>
      </c>
      <c r="B6" s="10" t="s">
        <v>19</v>
      </c>
      <c r="C6" s="10">
        <v>46</v>
      </c>
      <c r="D6" s="10"/>
      <c r="E6" s="19" t="e">
        <f>VLOOKUP($A6,Sorties!$A$7:I$11,HLOOKUP(D$1,Sorties!$A$5:$I$6,2,0),0)</f>
        <v>#N/A</v>
      </c>
      <c r="F6" s="10" t="e">
        <f t="shared" si="0"/>
        <v>#N/A</v>
      </c>
      <c r="G6" s="10"/>
      <c r="H6" s="10"/>
      <c r="I6" s="10" t="e">
        <f t="shared" si="1"/>
        <v>#N/A</v>
      </c>
      <c r="J6" s="10"/>
      <c r="K6" s="10"/>
      <c r="L6" s="10" t="e">
        <f t="shared" si="2"/>
        <v>#N/A</v>
      </c>
      <c r="M6" s="10">
        <v>200</v>
      </c>
      <c r="N6" s="10"/>
      <c r="O6" s="10" t="e">
        <f t="shared" si="3"/>
        <v>#N/A</v>
      </c>
      <c r="P6" s="10">
        <v>200</v>
      </c>
      <c r="Q6" s="10"/>
      <c r="R6" s="10" t="e">
        <f t="shared" si="4"/>
        <v>#N/A</v>
      </c>
    </row>
    <row r="7" spans="1:18">
      <c r="A7" s="9">
        <v>501</v>
      </c>
      <c r="B7" s="10" t="s">
        <v>20</v>
      </c>
      <c r="C7" s="10">
        <v>58</v>
      </c>
      <c r="D7" s="10"/>
      <c r="E7" s="19" t="e">
        <f>VLOOKUP($A7,Sorties!$A$7:I$11,HLOOKUP(D$1,Sorties!$A$5:$I$6,2,0),0)</f>
        <v>#N/A</v>
      </c>
      <c r="F7" s="10" t="e">
        <f t="shared" si="0"/>
        <v>#N/A</v>
      </c>
      <c r="G7" s="10"/>
      <c r="H7" s="10"/>
      <c r="I7" s="10" t="e">
        <f t="shared" si="1"/>
        <v>#N/A</v>
      </c>
      <c r="J7" s="10">
        <v>100</v>
      </c>
      <c r="K7" s="10"/>
      <c r="L7" s="10" t="e">
        <f t="shared" si="2"/>
        <v>#N/A</v>
      </c>
      <c r="M7" s="10"/>
      <c r="N7" s="10"/>
      <c r="O7" s="10" t="e">
        <f t="shared" si="3"/>
        <v>#N/A</v>
      </c>
      <c r="P7" s="10"/>
      <c r="Q7" s="10"/>
      <c r="R7" s="10" t="e">
        <f t="shared" si="4"/>
        <v>#N/A</v>
      </c>
    </row>
    <row r="8" spans="1:18">
      <c r="A8" s="9">
        <v>601</v>
      </c>
      <c r="B8" s="10" t="s">
        <v>21</v>
      </c>
      <c r="C8" s="10">
        <v>800</v>
      </c>
      <c r="D8" s="10">
        <v>500</v>
      </c>
      <c r="E8" s="19" t="e">
        <f>VLOOKUP($A8,Sorties!$A$7:I$11,HLOOKUP(D$1,Sorties!$A$5:$I$6,2,0),0)</f>
        <v>#N/A</v>
      </c>
      <c r="F8" s="10" t="e">
        <f t="shared" si="0"/>
        <v>#N/A</v>
      </c>
      <c r="G8" s="10"/>
      <c r="H8" s="10"/>
      <c r="I8" s="10" t="e">
        <f t="shared" si="1"/>
        <v>#N/A</v>
      </c>
      <c r="J8" s="10"/>
      <c r="K8" s="10"/>
      <c r="L8" s="10" t="e">
        <f t="shared" si="2"/>
        <v>#N/A</v>
      </c>
      <c r="M8" s="10"/>
      <c r="N8" s="10"/>
      <c r="O8" s="10" t="e">
        <f t="shared" si="3"/>
        <v>#N/A</v>
      </c>
      <c r="P8" s="10"/>
      <c r="Q8" s="10"/>
      <c r="R8" s="10" t="e">
        <f t="shared" si="4"/>
        <v>#N/A</v>
      </c>
    </row>
    <row r="9" spans="1:18">
      <c r="O9" s="7"/>
      <c r="P9" s="7"/>
    </row>
  </sheetData>
  <sortState xmlns:xlrd2="http://schemas.microsoft.com/office/spreadsheetml/2017/richdata2" ref="A3:R8">
    <sortCondition ref="A2"/>
  </sortState>
  <mergeCells count="6">
    <mergeCell ref="P1:R1"/>
    <mergeCell ref="A1:C1"/>
    <mergeCell ref="D1:F1"/>
    <mergeCell ref="G1:I1"/>
    <mergeCell ref="M1:O1"/>
    <mergeCell ref="J1:L1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O8"/>
  <sheetViews>
    <sheetView workbookViewId="0">
      <selection activeCell="D39" sqref="D39"/>
    </sheetView>
  </sheetViews>
  <sheetFormatPr baseColWidth="10" defaultRowHeight="14.4"/>
  <sheetData>
    <row r="1" spans="1:15">
      <c r="A1" s="33" t="s">
        <v>8</v>
      </c>
      <c r="B1" s="33"/>
      <c r="C1" s="33"/>
      <c r="D1" s="30" t="s">
        <v>5</v>
      </c>
      <c r="E1" s="31"/>
      <c r="F1" s="32"/>
      <c r="G1" s="30" t="s">
        <v>6</v>
      </c>
      <c r="H1" s="31"/>
      <c r="I1" s="32"/>
      <c r="J1" s="30" t="s">
        <v>7</v>
      </c>
      <c r="K1" s="31"/>
      <c r="L1" s="32"/>
      <c r="M1" s="30" t="s">
        <v>12</v>
      </c>
      <c r="N1" s="31"/>
      <c r="O1" s="32"/>
    </row>
    <row r="2" spans="1:15">
      <c r="A2" s="8" t="s">
        <v>0</v>
      </c>
      <c r="B2" s="8" t="s">
        <v>1</v>
      </c>
      <c r="C2" s="8" t="s">
        <v>13</v>
      </c>
      <c r="D2" s="8" t="s">
        <v>14</v>
      </c>
      <c r="E2" s="8" t="s">
        <v>15</v>
      </c>
      <c r="F2" s="8" t="s">
        <v>3</v>
      </c>
      <c r="G2" s="8" t="s">
        <v>14</v>
      </c>
      <c r="H2" s="8" t="s">
        <v>15</v>
      </c>
      <c r="I2" s="8" t="s">
        <v>3</v>
      </c>
      <c r="J2" s="8" t="s">
        <v>14</v>
      </c>
      <c r="K2" s="8" t="s">
        <v>15</v>
      </c>
      <c r="L2" s="8" t="s">
        <v>3</v>
      </c>
      <c r="M2" s="8" t="s">
        <v>14</v>
      </c>
      <c r="N2" s="8" t="s">
        <v>15</v>
      </c>
      <c r="O2" s="8" t="s">
        <v>3</v>
      </c>
    </row>
    <row r="3" spans="1:15">
      <c r="A3" s="9">
        <v>101</v>
      </c>
      <c r="B3" s="10" t="s">
        <v>16</v>
      </c>
      <c r="C3" s="10">
        <v>100</v>
      </c>
      <c r="D3" s="10">
        <v>500</v>
      </c>
      <c r="E3" s="10"/>
      <c r="F3" s="10">
        <f>C3+D3+E3</f>
        <v>600</v>
      </c>
      <c r="G3" s="10"/>
      <c r="H3" s="10"/>
      <c r="I3" s="10">
        <f>G3+H3+F3</f>
        <v>600</v>
      </c>
      <c r="J3" s="10">
        <v>500</v>
      </c>
      <c r="K3" s="10"/>
      <c r="L3" s="10">
        <f>J3+K3+I3</f>
        <v>1100</v>
      </c>
      <c r="M3" s="10"/>
      <c r="N3" s="10"/>
      <c r="O3" s="10">
        <f>M3+N3+L3</f>
        <v>1100</v>
      </c>
    </row>
    <row r="4" spans="1:15">
      <c r="A4" s="9">
        <v>201</v>
      </c>
      <c r="B4" s="10" t="s">
        <v>17</v>
      </c>
      <c r="C4" s="10">
        <v>25</v>
      </c>
      <c r="D4" s="10"/>
      <c r="E4" s="10"/>
      <c r="F4" s="10">
        <f t="shared" ref="F4:F8" si="0">C4+D4+E4</f>
        <v>25</v>
      </c>
      <c r="G4" s="10"/>
      <c r="H4" s="10"/>
      <c r="I4" s="10">
        <f t="shared" ref="I4:I8" si="1">G4+H4+F4</f>
        <v>25</v>
      </c>
      <c r="J4" s="10"/>
      <c r="K4" s="10"/>
      <c r="L4" s="10">
        <f t="shared" ref="L4:L8" si="2">J4+K4+I4</f>
        <v>25</v>
      </c>
      <c r="M4" s="10"/>
      <c r="N4" s="10"/>
      <c r="O4" s="10">
        <f t="shared" ref="O4:O8" si="3">M4+N4+L4</f>
        <v>25</v>
      </c>
    </row>
    <row r="5" spans="1:15">
      <c r="A5" s="9">
        <v>301</v>
      </c>
      <c r="B5" s="10" t="s">
        <v>18</v>
      </c>
      <c r="C5" s="10">
        <v>58</v>
      </c>
      <c r="D5" s="10"/>
      <c r="E5" s="10"/>
      <c r="F5" s="10">
        <f t="shared" si="0"/>
        <v>58</v>
      </c>
      <c r="G5" s="10">
        <v>100</v>
      </c>
      <c r="H5" s="10"/>
      <c r="I5" s="10">
        <f t="shared" si="1"/>
        <v>158</v>
      </c>
      <c r="J5" s="10"/>
      <c r="K5" s="10"/>
      <c r="L5" s="10">
        <f t="shared" si="2"/>
        <v>158</v>
      </c>
      <c r="M5" s="10"/>
      <c r="N5" s="10"/>
      <c r="O5" s="10">
        <f t="shared" si="3"/>
        <v>158</v>
      </c>
    </row>
    <row r="6" spans="1:15">
      <c r="A6" s="9">
        <v>401</v>
      </c>
      <c r="B6" s="10" t="s">
        <v>19</v>
      </c>
      <c r="C6" s="10">
        <v>46</v>
      </c>
      <c r="D6" s="10"/>
      <c r="E6" s="10"/>
      <c r="F6" s="10">
        <f t="shared" si="0"/>
        <v>46</v>
      </c>
      <c r="G6" s="10"/>
      <c r="H6" s="10"/>
      <c r="I6" s="10">
        <f t="shared" si="1"/>
        <v>46</v>
      </c>
      <c r="J6" s="10">
        <v>200</v>
      </c>
      <c r="K6" s="10"/>
      <c r="L6" s="10">
        <f t="shared" si="2"/>
        <v>246</v>
      </c>
      <c r="M6" s="10"/>
      <c r="N6" s="10"/>
      <c r="O6" s="10">
        <f t="shared" si="3"/>
        <v>246</v>
      </c>
    </row>
    <row r="7" spans="1:15">
      <c r="A7" s="9">
        <v>501</v>
      </c>
      <c r="B7" s="10" t="s">
        <v>20</v>
      </c>
      <c r="C7" s="10">
        <v>140</v>
      </c>
      <c r="D7" s="10">
        <v>200</v>
      </c>
      <c r="E7" s="10"/>
      <c r="F7" s="10">
        <f t="shared" si="0"/>
        <v>340</v>
      </c>
      <c r="G7" s="10"/>
      <c r="H7" s="10"/>
      <c r="I7" s="10">
        <f t="shared" si="1"/>
        <v>340</v>
      </c>
      <c r="J7" s="10"/>
      <c r="K7" s="10"/>
      <c r="L7" s="10">
        <f t="shared" si="2"/>
        <v>340</v>
      </c>
      <c r="M7" s="10"/>
      <c r="N7" s="10"/>
      <c r="O7" s="10">
        <f t="shared" si="3"/>
        <v>340</v>
      </c>
    </row>
    <row r="8" spans="1:15">
      <c r="A8" s="9">
        <v>601</v>
      </c>
      <c r="B8" s="10" t="s">
        <v>21</v>
      </c>
      <c r="C8" s="10">
        <v>800</v>
      </c>
      <c r="D8" s="10"/>
      <c r="E8" s="10"/>
      <c r="F8" s="10">
        <f t="shared" si="0"/>
        <v>800</v>
      </c>
      <c r="G8" s="10"/>
      <c r="H8" s="10"/>
      <c r="I8" s="10">
        <f t="shared" si="1"/>
        <v>800</v>
      </c>
      <c r="J8" s="10"/>
      <c r="K8" s="10"/>
      <c r="L8" s="10">
        <f t="shared" si="2"/>
        <v>800</v>
      </c>
      <c r="M8" s="10">
        <v>500</v>
      </c>
      <c r="N8" s="10"/>
      <c r="O8" s="10">
        <f t="shared" si="3"/>
        <v>1300</v>
      </c>
    </row>
  </sheetData>
  <mergeCells count="5">
    <mergeCell ref="M1:O1"/>
    <mergeCell ref="A1:C1"/>
    <mergeCell ref="D1:F1"/>
    <mergeCell ref="G1:I1"/>
    <mergeCell ref="J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L18"/>
  <sheetViews>
    <sheetView tabSelected="1" workbookViewId="0">
      <selection activeCell="A8" sqref="A7:A8"/>
    </sheetView>
  </sheetViews>
  <sheetFormatPr baseColWidth="10" defaultRowHeight="14.4"/>
  <cols>
    <col min="2" max="2" width="12.33203125" bestFit="1" customWidth="1"/>
  </cols>
  <sheetData>
    <row r="1" spans="1:10" ht="30.6">
      <c r="A1" s="20" t="s">
        <v>32</v>
      </c>
      <c r="B1" s="21" t="s">
        <v>33</v>
      </c>
      <c r="C1" s="22" t="s">
        <v>38</v>
      </c>
      <c r="D1" s="22" t="s">
        <v>39</v>
      </c>
    </row>
    <row r="2" spans="1:10" ht="20.399999999999999">
      <c r="A2" s="23" t="str">
        <f>MID(B2,1,3)</f>
        <v>Tra</v>
      </c>
      <c r="B2" s="21" t="s">
        <v>28</v>
      </c>
      <c r="C2" s="22" t="s">
        <v>29</v>
      </c>
      <c r="D2" s="22" t="s">
        <v>34</v>
      </c>
    </row>
    <row r="3" spans="1:10">
      <c r="A3" s="23" t="str">
        <f>MID(B3,1,3)</f>
        <v>Dat</v>
      </c>
      <c r="B3" s="21" t="s">
        <v>30</v>
      </c>
      <c r="C3" s="24" t="s">
        <v>35</v>
      </c>
      <c r="D3" s="25"/>
    </row>
    <row r="4" spans="1:10">
      <c r="A4" s="23" t="str">
        <f>MID(B4,1,3)</f>
        <v>Fam</v>
      </c>
      <c r="B4" s="26" t="s">
        <v>31</v>
      </c>
      <c r="C4" s="27" t="s">
        <v>36</v>
      </c>
      <c r="D4" s="27" t="s">
        <v>37</v>
      </c>
    </row>
    <row r="5" spans="1:10">
      <c r="A5" s="23" t="str">
        <f>MID(B5,1,3)</f>
        <v>Cod</v>
      </c>
      <c r="B5" s="1" t="s">
        <v>0</v>
      </c>
      <c r="C5" s="13" t="s">
        <v>9</v>
      </c>
      <c r="D5" s="12" t="s">
        <v>10</v>
      </c>
      <c r="E5" s="11" t="s">
        <v>4</v>
      </c>
      <c r="F5" s="12" t="s">
        <v>5</v>
      </c>
      <c r="G5" s="12" t="s">
        <v>6</v>
      </c>
      <c r="H5" s="12" t="s">
        <v>7</v>
      </c>
      <c r="I5" s="12" t="s">
        <v>12</v>
      </c>
    </row>
    <row r="6" spans="1:10">
      <c r="A6" s="28">
        <v>1</v>
      </c>
      <c r="B6" s="29">
        <f>A6+1</f>
        <v>2</v>
      </c>
      <c r="C6" s="29">
        <f>B6+1</f>
        <v>3</v>
      </c>
      <c r="D6" s="29">
        <f>C6+1</f>
        <v>4</v>
      </c>
      <c r="E6" s="29">
        <f t="shared" ref="E6:I6" si="0">D6+1</f>
        <v>5</v>
      </c>
      <c r="F6" s="29">
        <f t="shared" si="0"/>
        <v>6</v>
      </c>
      <c r="G6" s="29">
        <f t="shared" si="0"/>
        <v>7</v>
      </c>
      <c r="H6" s="29">
        <f t="shared" si="0"/>
        <v>8</v>
      </c>
      <c r="I6" s="29">
        <f t="shared" si="0"/>
        <v>9</v>
      </c>
    </row>
    <row r="7" spans="1:10">
      <c r="A7" s="16" t="str">
        <f t="shared" ref="A7:A11" si="1">MID(B7,1,3)</f>
        <v>101</v>
      </c>
      <c r="B7" s="17" t="s">
        <v>22</v>
      </c>
      <c r="C7" s="14" t="s">
        <v>2</v>
      </c>
      <c r="D7" s="2" t="s">
        <v>11</v>
      </c>
      <c r="E7" s="3">
        <v>-150</v>
      </c>
      <c r="F7" s="4"/>
      <c r="G7" s="4"/>
      <c r="H7" s="5">
        <v>-899</v>
      </c>
      <c r="I7" s="5">
        <v>-950</v>
      </c>
    </row>
    <row r="8" spans="1:10">
      <c r="A8" s="16" t="str">
        <f t="shared" si="1"/>
        <v>201</v>
      </c>
      <c r="B8" s="17" t="s">
        <v>23</v>
      </c>
      <c r="C8" s="14" t="s">
        <v>2</v>
      </c>
      <c r="D8" s="2" t="s">
        <v>11</v>
      </c>
      <c r="E8" s="6">
        <v>-45</v>
      </c>
      <c r="F8" s="5"/>
      <c r="G8" s="5">
        <v>-796</v>
      </c>
      <c r="H8" s="5"/>
      <c r="I8" s="5"/>
    </row>
    <row r="9" spans="1:10">
      <c r="A9" s="16" t="str">
        <f t="shared" si="1"/>
        <v>301</v>
      </c>
      <c r="B9" s="17" t="s">
        <v>25</v>
      </c>
      <c r="C9" s="14" t="s">
        <v>2</v>
      </c>
      <c r="D9" s="2" t="s">
        <v>11</v>
      </c>
      <c r="E9" s="6"/>
      <c r="F9" s="5">
        <v>-110</v>
      </c>
      <c r="G9" s="5">
        <v>-120</v>
      </c>
      <c r="H9" s="5"/>
      <c r="I9" s="5"/>
    </row>
    <row r="10" spans="1:10">
      <c r="A10" s="16" t="str">
        <f t="shared" si="1"/>
        <v>501</v>
      </c>
      <c r="B10" s="17" t="s">
        <v>24</v>
      </c>
      <c r="C10" s="14" t="s">
        <v>2</v>
      </c>
      <c r="D10" s="2" t="s">
        <v>11</v>
      </c>
      <c r="E10" s="6">
        <v>-8144</v>
      </c>
      <c r="F10" s="4"/>
      <c r="G10" s="4"/>
      <c r="H10" s="4">
        <v>-100</v>
      </c>
      <c r="I10" s="4">
        <v>-200</v>
      </c>
    </row>
    <row r="11" spans="1:10">
      <c r="A11" s="16" t="str">
        <f t="shared" si="1"/>
        <v>601</v>
      </c>
      <c r="B11" s="17" t="s">
        <v>26</v>
      </c>
      <c r="C11" s="14" t="s">
        <v>2</v>
      </c>
      <c r="D11" s="2" t="s">
        <v>11</v>
      </c>
      <c r="E11" s="6">
        <v>-93</v>
      </c>
      <c r="F11" s="5">
        <v>-14</v>
      </c>
      <c r="G11" s="5">
        <v>-15</v>
      </c>
      <c r="H11" s="5">
        <v>-14450</v>
      </c>
      <c r="I11" s="5">
        <v>-12560</v>
      </c>
    </row>
    <row r="15" spans="1:10">
      <c r="B15" s="15" t="s">
        <v>27</v>
      </c>
      <c r="C15" s="15"/>
      <c r="D15" s="15"/>
      <c r="E15" s="15"/>
      <c r="F15" s="15"/>
      <c r="G15" s="15"/>
      <c r="H15" s="15"/>
      <c r="I15" s="15"/>
      <c r="J15" s="15"/>
    </row>
    <row r="16" spans="1:10">
      <c r="B16" s="15" t="s">
        <v>40</v>
      </c>
      <c r="C16" s="15"/>
      <c r="D16" s="15"/>
      <c r="E16" s="15"/>
      <c r="F16" s="15"/>
      <c r="G16" s="15"/>
      <c r="H16" s="15"/>
      <c r="I16" s="15"/>
      <c r="J16" s="15"/>
    </row>
    <row r="18" spans="2:12">
      <c r="B18" s="18" t="s">
        <v>41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</row>
  </sheetData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Semaine 25</vt:lpstr>
      <vt:lpstr>Semaine 26</vt:lpstr>
      <vt:lpstr>Sorties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Genita Raoult</dc:creator>
  <cp:lastModifiedBy>Genita Raoult</cp:lastModifiedBy>
  <dcterms:created xsi:type="dcterms:W3CDTF">2021-11-25T16:13:57Z</dcterms:created>
  <dcterms:modified xsi:type="dcterms:W3CDTF">2021-12-02T08:43:20Z</dcterms:modified>
</cp:coreProperties>
</file>