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3CB25EC9-E47A-43F5-A923-B16B5FC04D91}" xr6:coauthVersionLast="47" xr6:coauthVersionMax="47" xr10:uidLastSave="{00000000-0000-0000-0000-000000000000}"/>
  <bookViews>
    <workbookView xWindow="-108" yWindow="-108" windowWidth="23256" windowHeight="12576" xr2:uid="{7E8CAA8C-3F54-49F2-AF76-0093296AC0C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8" i="1"/>
  <c r="J4" i="1"/>
  <c r="J5" i="1"/>
  <c r="G4" i="1" s="1"/>
  <c r="J6" i="1"/>
  <c r="K6" i="1" s="1"/>
  <c r="J7" i="1"/>
  <c r="J8" i="1"/>
  <c r="K8" i="1" s="1"/>
  <c r="J9" i="1"/>
  <c r="K9" i="1" s="1"/>
  <c r="J10" i="1"/>
  <c r="K10" i="1" s="1"/>
  <c r="J11" i="1"/>
  <c r="K11" i="1" s="1"/>
  <c r="J12" i="1"/>
  <c r="E1" i="1"/>
  <c r="G13" i="1" l="1"/>
  <c r="G9" i="1"/>
  <c r="G11" i="1"/>
  <c r="G7" i="1"/>
  <c r="G12" i="1"/>
  <c r="G10" i="1"/>
  <c r="G6" i="1"/>
  <c r="K7" i="1"/>
  <c r="K5" i="1"/>
  <c r="K4" i="1"/>
  <c r="K12" i="1"/>
</calcChain>
</file>

<file path=xl/sharedStrings.xml><?xml version="1.0" encoding="utf-8"?>
<sst xmlns="http://schemas.openxmlformats.org/spreadsheetml/2006/main" count="35" uniqueCount="26">
  <si>
    <t>Toulouse</t>
  </si>
  <si>
    <t>Lyon</t>
  </si>
  <si>
    <t>Paris</t>
  </si>
  <si>
    <t>Marseille</t>
  </si>
  <si>
    <t>S1Z1</t>
  </si>
  <si>
    <t>S1Z2</t>
  </si>
  <si>
    <t>S1Z3</t>
  </si>
  <si>
    <t>Tableau de dépense par secteur</t>
  </si>
  <si>
    <t>S1Z4</t>
  </si>
  <si>
    <t>S1Z5</t>
  </si>
  <si>
    <t>S1Z6</t>
  </si>
  <si>
    <t>S1Z7</t>
  </si>
  <si>
    <t>S1Z8</t>
  </si>
  <si>
    <t>S1Z9</t>
  </si>
  <si>
    <t>NANTES</t>
  </si>
  <si>
    <t>LONDRES</t>
  </si>
  <si>
    <t>ROME</t>
  </si>
  <si>
    <t>VENISE</t>
  </si>
  <si>
    <t>NEW YORK</t>
  </si>
  <si>
    <t>BERLIN</t>
  </si>
  <si>
    <t>Ville</t>
  </si>
  <si>
    <t>Montant</t>
  </si>
  <si>
    <t>Secteur/Zone</t>
  </si>
  <si>
    <t>TOTAL</t>
  </si>
  <si>
    <t>%</t>
  </si>
  <si>
    <t>% par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</si>
</sst>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79998168889431442"/>
        <bgColor theme="5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164" fontId="0" fillId="0" borderId="0" xfId="0" applyNumberFormat="1"/>
    <xf numFmtId="44" fontId="0" fillId="2" borderId="1" xfId="0" applyNumberForma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4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44" fontId="0" fillId="0" borderId="0" xfId="0" applyNumberFormat="1"/>
    <xf numFmtId="0" fontId="0" fillId="0" borderId="0" xfId="0" applyFill="1"/>
    <xf numFmtId="9" fontId="0" fillId="0" borderId="0" xfId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72C-5EAE-4FDE-B918-63D47C2A7C2F}">
  <dimension ref="A1:K21"/>
  <sheetViews>
    <sheetView tabSelected="1" workbookViewId="0">
      <selection activeCell="G17" sqref="G17"/>
    </sheetView>
  </sheetViews>
  <sheetFormatPr baseColWidth="10" defaultRowHeight="14.4" x14ac:dyDescent="0.3"/>
  <cols>
    <col min="5" max="5" width="16" customWidth="1"/>
    <col min="6" max="6" width="13.5546875" customWidth="1"/>
    <col min="10" max="10" width="15.109375" customWidth="1"/>
    <col min="11" max="11" width="7.33203125" style="1" customWidth="1"/>
  </cols>
  <sheetData>
    <row r="1" spans="3:11" x14ac:dyDescent="0.3">
      <c r="D1" t="s">
        <v>23</v>
      </c>
      <c r="E1" s="9">
        <f>SUM(E4:E13)</f>
        <v>43702.759999999995</v>
      </c>
    </row>
    <row r="3" spans="3:11" x14ac:dyDescent="0.3">
      <c r="D3" t="s">
        <v>20</v>
      </c>
      <c r="E3" t="s">
        <v>21</v>
      </c>
      <c r="F3" t="s">
        <v>22</v>
      </c>
      <c r="G3" t="s">
        <v>25</v>
      </c>
      <c r="I3" t="s">
        <v>7</v>
      </c>
      <c r="K3" s="11" t="s">
        <v>24</v>
      </c>
    </row>
    <row r="4" spans="3:11" x14ac:dyDescent="0.3">
      <c r="D4" s="4" t="s">
        <v>3</v>
      </c>
      <c r="E4" s="3">
        <v>4740</v>
      </c>
      <c r="F4" s="4" t="s">
        <v>5</v>
      </c>
      <c r="G4" s="1">
        <f ca="1">IF(ISBLANK(E4),"",SUMIF($D$4:$E13,D4,$E$4:$E13)/SUMIF($I$4:$J$12,F4,$J$4:$J$12))</f>
        <v>1</v>
      </c>
      <c r="I4" t="s">
        <v>4</v>
      </c>
      <c r="J4" s="2">
        <f>SUMIF($F$4:$F13,I4,$E$4:$E13)</f>
        <v>12466.76</v>
      </c>
      <c r="K4" s="1">
        <f>IF(J4&gt;1,J4/$E$1,"")</f>
        <v>0.28526253261807727</v>
      </c>
    </row>
    <row r="5" spans="3:11" x14ac:dyDescent="0.3">
      <c r="D5" s="6" t="s">
        <v>0</v>
      </c>
      <c r="E5" s="5"/>
      <c r="F5" s="6"/>
      <c r="G5" s="1" t="str">
        <f>IF(ISBLANK(E5),"",SUMIF($D$4:$E14,D5,$E$4:$E14)/SUMIF($I$4:$J$12,F5,$J$4:$J$12))</f>
        <v/>
      </c>
      <c r="I5" t="s">
        <v>5</v>
      </c>
      <c r="J5" s="2">
        <f>SUMIF($F$4:$F14,I5,$E$4:$E14)</f>
        <v>4740</v>
      </c>
      <c r="K5" s="1">
        <f t="shared" ref="K5:K12" si="0">IF(J5&gt;1,J5/$E$1,"")</f>
        <v>0.10845996911865521</v>
      </c>
    </row>
    <row r="6" spans="3:11" x14ac:dyDescent="0.3">
      <c r="D6" s="7" t="s">
        <v>1</v>
      </c>
      <c r="E6" s="3">
        <v>12672</v>
      </c>
      <c r="F6" s="7" t="s">
        <v>13</v>
      </c>
      <c r="G6" s="1">
        <f ca="1">IF(ISBLANK(E6),"",SUMIF($D$4:$E15,D6,$E$4:$E15)/SUMIF($I$4:$J$12,F6,$J$4:$J$12))</f>
        <v>1</v>
      </c>
      <c r="I6" t="s">
        <v>6</v>
      </c>
      <c r="J6" s="2">
        <f>SUMIF($F$4:$F15,I6,$E$4:$E15)</f>
        <v>0</v>
      </c>
      <c r="K6" s="1" t="str">
        <f t="shared" si="0"/>
        <v/>
      </c>
    </row>
    <row r="7" spans="3:11" x14ac:dyDescent="0.3">
      <c r="D7" s="6" t="s">
        <v>2</v>
      </c>
      <c r="E7" s="5">
        <v>13824</v>
      </c>
      <c r="F7" s="6" t="s">
        <v>8</v>
      </c>
      <c r="G7" s="1">
        <f ca="1">IF(ISBLANK(E7),"",SUMIF($D$4:$E16,D7,$E$4:$E16)/SUMIF($I$4:$J$12,F7,$J$4:$J$12))</f>
        <v>1</v>
      </c>
      <c r="I7" t="s">
        <v>8</v>
      </c>
      <c r="J7" s="2">
        <f>SUMIF($F$4:$F16,I7,$E$4:$E16)</f>
        <v>13824</v>
      </c>
      <c r="K7" s="1">
        <f t="shared" si="0"/>
        <v>0.31631869474605268</v>
      </c>
    </row>
    <row r="8" spans="3:11" x14ac:dyDescent="0.3">
      <c r="D8" s="7" t="s">
        <v>14</v>
      </c>
      <c r="E8" s="3"/>
      <c r="F8" s="7" t="s">
        <v>4</v>
      </c>
      <c r="G8" s="1" t="str">
        <f>IF(ISBLANK(E8),"",SUMIF($D$4:$E17,D8,$E$4:$E17)/SUMIF($I$4:$J$12,F8,$J$4:$J$12))</f>
        <v/>
      </c>
      <c r="I8" t="s">
        <v>9</v>
      </c>
      <c r="J8" s="2">
        <f>SUMIF($F$4:$F17,I8,$E$4:$E17)</f>
        <v>0</v>
      </c>
      <c r="K8" s="1" t="str">
        <f t="shared" si="0"/>
        <v/>
      </c>
    </row>
    <row r="9" spans="3:11" x14ac:dyDescent="0.3">
      <c r="D9" s="8" t="s">
        <v>15</v>
      </c>
      <c r="E9" s="5">
        <v>0</v>
      </c>
      <c r="F9" s="8" t="s">
        <v>6</v>
      </c>
      <c r="G9" s="1" t="e">
        <f ca="1">IF(ISBLANK(E9),"",SUMIF($D$4:$E18,D9,$E$4:$E18)/SUMIF($I$4:$J$12,F9,$J$4:$J$12))</f>
        <v>#DIV/0!</v>
      </c>
      <c r="I9" t="s">
        <v>10</v>
      </c>
      <c r="J9" s="2">
        <f>SUMIF($F$4:$F18,I9,$E$4:$E18)</f>
        <v>0</v>
      </c>
      <c r="K9" s="1" t="str">
        <f t="shared" si="0"/>
        <v/>
      </c>
    </row>
    <row r="10" spans="3:11" x14ac:dyDescent="0.3">
      <c r="D10" s="7" t="s">
        <v>16</v>
      </c>
      <c r="E10" s="3">
        <v>370.76</v>
      </c>
      <c r="F10" s="7" t="s">
        <v>4</v>
      </c>
      <c r="G10" s="1">
        <f ca="1">IF(ISBLANK(E10),"",SUMIF($D$4:$E19,D10,$E$4:$E19)/SUMIF($I$4:$J$12,F10,$J$4:$J$12))</f>
        <v>2.9739884300331441E-2</v>
      </c>
      <c r="I10" t="s">
        <v>11</v>
      </c>
      <c r="J10" s="2">
        <f>SUMIF($F$4:$F19,I10,$E$4:$E19)</f>
        <v>0</v>
      </c>
      <c r="K10" s="1" t="str">
        <f t="shared" si="0"/>
        <v/>
      </c>
    </row>
    <row r="11" spans="3:11" x14ac:dyDescent="0.3">
      <c r="D11" s="6" t="s">
        <v>17</v>
      </c>
      <c r="E11" s="5">
        <v>1152</v>
      </c>
      <c r="F11" s="6" t="s">
        <v>4</v>
      </c>
      <c r="G11" s="1">
        <f ca="1">IF(ISBLANK(E11),"",SUMIF($D$4:$E20,D11,$E$4:$E20)/SUMIF($I$4:$J$12,F11,$J$4:$J$12))</f>
        <v>9.2405725304730332E-2</v>
      </c>
      <c r="I11" t="s">
        <v>12</v>
      </c>
      <c r="J11" s="2">
        <f>SUMIF($F$4:$F20,I11,$E$4:$E20)</f>
        <v>0</v>
      </c>
      <c r="K11" s="1" t="str">
        <f t="shared" si="0"/>
        <v/>
      </c>
    </row>
    <row r="12" spans="3:11" x14ac:dyDescent="0.3">
      <c r="D12" s="7" t="s">
        <v>18</v>
      </c>
      <c r="E12" s="3">
        <v>5472</v>
      </c>
      <c r="F12" s="7" t="s">
        <v>4</v>
      </c>
      <c r="G12" s="1">
        <f ca="1">IF(ISBLANK(E12),"",SUMIF($D$4:$E21,D12,$E$4:$E21)/SUMIF($I$4:$J$12,F12,$J$4:$J$12))</f>
        <v>0.43892719519746909</v>
      </c>
      <c r="I12" t="s">
        <v>13</v>
      </c>
      <c r="J12" s="2">
        <f>SUMIF($F$4:$F21,I12,$E$4:$E21)</f>
        <v>12672</v>
      </c>
      <c r="K12" s="1">
        <f t="shared" si="0"/>
        <v>0.28995880351721498</v>
      </c>
    </row>
    <row r="13" spans="3:11" x14ac:dyDescent="0.3">
      <c r="D13" s="6" t="s">
        <v>19</v>
      </c>
      <c r="E13" s="5">
        <v>5472</v>
      </c>
      <c r="F13" s="6" t="s">
        <v>4</v>
      </c>
      <c r="G13" s="1">
        <f ca="1">IF(ISBLANK(E13),"",SUMIF($D$4:$E22,D13,$E$4:$E22)/SUMIF($I$4:$J$12,F13,$J$4:$J$12))</f>
        <v>0.43892719519746909</v>
      </c>
    </row>
    <row r="14" spans="3:11" x14ac:dyDescent="0.3">
      <c r="C14" s="10"/>
      <c r="D14" s="10"/>
      <c r="E14" s="10"/>
    </row>
    <row r="15" spans="3:11" x14ac:dyDescent="0.3">
      <c r="C15" s="10"/>
      <c r="D15" s="10"/>
      <c r="E15" s="10"/>
    </row>
    <row r="16" spans="3:11" x14ac:dyDescent="0.3">
      <c r="C16" s="10"/>
      <c r="D16" s="10"/>
      <c r="E16" s="10"/>
    </row>
    <row r="21" spans="1:1" x14ac:dyDescent="0.3">
      <c r="A2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Latitude</cp:lastModifiedBy>
  <dcterms:created xsi:type="dcterms:W3CDTF">2021-11-22T14:25:34Z</dcterms:created>
  <dcterms:modified xsi:type="dcterms:W3CDTF">2021-11-22T16:09:05Z</dcterms:modified>
</cp:coreProperties>
</file>