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D:\1aout2017\GROUPaout16\Autres Ex et PP\"/>
    </mc:Choice>
  </mc:AlternateContent>
  <xr:revisionPtr revIDLastSave="0" documentId="8_{632054C0-6984-4F6F-8BBD-304E1231ADB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DD" sheetId="1" r:id="rId1"/>
    <sheet name="Résultat souhaité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" i="1" l="1"/>
  <c r="B4" i="2"/>
  <c r="B5" i="2"/>
  <c r="B6" i="2"/>
  <c r="B7" i="2"/>
  <c r="B8" i="2"/>
  <c r="B9" i="2"/>
  <c r="G29" i="1"/>
  <c r="G15" i="1"/>
  <c r="M19" i="1"/>
  <c r="M20" i="1"/>
  <c r="M21" i="1"/>
  <c r="M23" i="1"/>
  <c r="M24" i="1"/>
  <c r="M26" i="1"/>
  <c r="M3" i="1"/>
  <c r="M4" i="1"/>
  <c r="M6" i="1"/>
  <c r="M7" i="1"/>
  <c r="M8" i="1"/>
  <c r="M9" i="1"/>
  <c r="M10" i="1"/>
  <c r="M11" i="1"/>
  <c r="M12" i="1"/>
  <c r="M13" i="1"/>
  <c r="M14" i="1"/>
  <c r="H2" i="1"/>
  <c r="H3" i="1"/>
  <c r="H4" i="1"/>
  <c r="I4" i="1" s="1"/>
  <c r="H5" i="1"/>
  <c r="H6" i="1"/>
  <c r="H7" i="1"/>
  <c r="H8" i="1"/>
  <c r="L8" i="1" s="1"/>
  <c r="H9" i="1"/>
  <c r="L9" i="1" s="1"/>
  <c r="H10" i="1"/>
  <c r="H11" i="1"/>
  <c r="H12" i="1"/>
  <c r="L12" i="1" s="1"/>
  <c r="H13" i="1"/>
  <c r="L13" i="1" s="1"/>
  <c r="H14" i="1"/>
  <c r="H15" i="1"/>
  <c r="H16" i="1"/>
  <c r="L16" i="1" s="1"/>
  <c r="H18" i="1"/>
  <c r="J18" i="1" s="1"/>
  <c r="H19" i="1"/>
  <c r="H20" i="1"/>
  <c r="L20" i="1" s="1"/>
  <c r="H21" i="1"/>
  <c r="L21" i="1" s="1"/>
  <c r="H22" i="1"/>
  <c r="H23" i="1"/>
  <c r="H24" i="1"/>
  <c r="H25" i="1"/>
  <c r="H26" i="1"/>
  <c r="L26" i="1" s="1"/>
  <c r="H27" i="1"/>
  <c r="H28" i="1"/>
  <c r="J4" i="1"/>
  <c r="J5" i="1"/>
  <c r="H17" i="1"/>
  <c r="J6" i="1"/>
  <c r="J10" i="1"/>
  <c r="L14" i="1"/>
  <c r="K2" i="1"/>
  <c r="L24" i="1"/>
  <c r="L28" i="1"/>
  <c r="L3" i="1"/>
  <c r="L4" i="1"/>
  <c r="L7" i="1"/>
  <c r="L11" i="1"/>
  <c r="L15" i="1"/>
  <c r="L19" i="1"/>
  <c r="L23" i="1"/>
  <c r="K4" i="1"/>
  <c r="K5" i="1"/>
  <c r="I6" i="1"/>
  <c r="I7" i="1"/>
  <c r="J7" i="1"/>
  <c r="K7" i="1"/>
  <c r="I8" i="1"/>
  <c r="K8" i="1"/>
  <c r="I9" i="1"/>
  <c r="J9" i="1"/>
  <c r="K9" i="1"/>
  <c r="I10" i="1"/>
  <c r="K10" i="1"/>
  <c r="I11" i="1"/>
  <c r="J11" i="1"/>
  <c r="K11" i="1"/>
  <c r="I12" i="1"/>
  <c r="J12" i="1"/>
  <c r="K12" i="1"/>
  <c r="I13" i="1"/>
  <c r="J13" i="1"/>
  <c r="K13" i="1"/>
  <c r="I14" i="1"/>
  <c r="J14" i="1"/>
  <c r="K14" i="1"/>
  <c r="I18" i="1"/>
  <c r="K18" i="1"/>
  <c r="I19" i="1"/>
  <c r="J19" i="1"/>
  <c r="K19" i="1"/>
  <c r="I20" i="1"/>
  <c r="J20" i="1"/>
  <c r="K20" i="1"/>
  <c r="I21" i="1"/>
  <c r="J21" i="1"/>
  <c r="K21" i="1"/>
  <c r="I22" i="1"/>
  <c r="J22" i="1"/>
  <c r="K22" i="1"/>
  <c r="I23" i="1"/>
  <c r="J23" i="1"/>
  <c r="K23" i="1"/>
  <c r="I24" i="1"/>
  <c r="J24" i="1"/>
  <c r="K24" i="1"/>
  <c r="I25" i="1"/>
  <c r="J25" i="1"/>
  <c r="K25" i="1"/>
  <c r="I26" i="1"/>
  <c r="J26" i="1"/>
  <c r="K26" i="1"/>
  <c r="I27" i="1"/>
  <c r="J27" i="1"/>
  <c r="K27" i="1"/>
  <c r="I28" i="1"/>
  <c r="J28" i="1"/>
  <c r="K28" i="1"/>
  <c r="I3" i="1"/>
  <c r="J3" i="1"/>
  <c r="K3" i="1"/>
  <c r="I2" i="1"/>
  <c r="E29" i="1"/>
  <c r="E15" i="1"/>
  <c r="L18" i="1" l="1"/>
  <c r="J8" i="1"/>
  <c r="I5" i="1"/>
  <c r="L5" i="1" s="1"/>
  <c r="L25" i="1"/>
  <c r="L27" i="1"/>
  <c r="L22" i="1"/>
  <c r="L2" i="1"/>
  <c r="L10" i="1"/>
  <c r="L6" i="1"/>
  <c r="K6" i="1"/>
  <c r="M25" i="1" l="1"/>
  <c r="M2" i="1"/>
  <c r="M18" i="1"/>
  <c r="M22" i="1"/>
  <c r="M27" i="1"/>
  <c r="M5" i="1"/>
  <c r="M15" i="1" s="1"/>
  <c r="B2" i="2" s="1"/>
  <c r="M28" i="1"/>
  <c r="M17" i="1"/>
  <c r="M29" i="1" s="1"/>
  <c r="B3" i="2" s="1"/>
</calcChain>
</file>

<file path=xl/sharedStrings.xml><?xml version="1.0" encoding="utf-8"?>
<sst xmlns="http://schemas.openxmlformats.org/spreadsheetml/2006/main" count="46" uniqueCount="14">
  <si>
    <t>Travée</t>
  </si>
  <si>
    <t>Code</t>
  </si>
  <si>
    <t>m</t>
  </si>
  <si>
    <t>h</t>
  </si>
  <si>
    <t>Date de fabrication</t>
  </si>
  <si>
    <t>Code produit</t>
  </si>
  <si>
    <t>b</t>
  </si>
  <si>
    <t>Contenu (T)</t>
  </si>
  <si>
    <t>N° palette</t>
  </si>
  <si>
    <t>Travée et emplacement</t>
  </si>
  <si>
    <t>Emplacement (milieu / haut / bas)</t>
  </si>
  <si>
    <t>Commentaires</t>
  </si>
  <si>
    <t>travée emplacement</t>
  </si>
  <si>
    <t>travée emplacement sans doublons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</si>
</sst>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0" fillId="2" borderId="0" xfId="0" applyFill="1"/>
    <xf numFmtId="0" fontId="2" fillId="2" borderId="1" xfId="0" applyFont="1" applyFill="1" applyBorder="1"/>
    <xf numFmtId="14" fontId="0" fillId="0" borderId="1" xfId="0" applyNumberFormat="1" applyBorder="1"/>
    <xf numFmtId="0" fontId="3" fillId="0" borderId="1" xfId="0" applyFont="1" applyBorder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center"/>
    </xf>
    <xf numFmtId="0" fontId="4" fillId="2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1"/>
  <sheetViews>
    <sheetView tabSelected="1" workbookViewId="0">
      <selection activeCell="O21" sqref="O21"/>
    </sheetView>
  </sheetViews>
  <sheetFormatPr baseColWidth="10" defaultRowHeight="15" x14ac:dyDescent="0.25"/>
  <cols>
    <col min="2" max="2" width="11.5703125" style="1"/>
    <col min="3" max="3" width="13.7109375" style="1" customWidth="1"/>
    <col min="4" max="5" width="15.7109375" customWidth="1"/>
    <col min="6" max="6" width="12" bestFit="1" customWidth="1"/>
    <col min="8" max="8" width="7.28515625" customWidth="1"/>
    <col min="9" max="9" width="2.140625" style="1" bestFit="1" customWidth="1"/>
    <col min="10" max="10" width="2.7109375" style="1" bestFit="1" customWidth="1"/>
    <col min="11" max="11" width="2.140625" style="1" bestFit="1" customWidth="1"/>
    <col min="12" max="12" width="13.28515625" style="1" bestFit="1" customWidth="1"/>
    <col min="13" max="13" width="20.28515625" style="1" bestFit="1" customWidth="1"/>
  </cols>
  <sheetData>
    <row r="1" spans="1:13" s="2" customFormat="1" ht="45" x14ac:dyDescent="0.25">
      <c r="A1" s="3" t="s">
        <v>8</v>
      </c>
      <c r="B1" s="3" t="s">
        <v>0</v>
      </c>
      <c r="C1" s="3" t="s">
        <v>10</v>
      </c>
      <c r="D1" s="3" t="s">
        <v>4</v>
      </c>
      <c r="E1" s="3" t="s">
        <v>7</v>
      </c>
      <c r="F1" s="3" t="s">
        <v>5</v>
      </c>
      <c r="G1" s="2" t="s">
        <v>1</v>
      </c>
      <c r="H1" s="2" t="s">
        <v>0</v>
      </c>
      <c r="I1" s="2" t="s">
        <v>6</v>
      </c>
      <c r="J1" s="2" t="s">
        <v>2</v>
      </c>
      <c r="K1" s="2" t="s">
        <v>3</v>
      </c>
      <c r="L1" s="2" t="s">
        <v>12</v>
      </c>
      <c r="M1" s="2" t="s">
        <v>13</v>
      </c>
    </row>
    <row r="2" spans="1:13" x14ac:dyDescent="0.25">
      <c r="A2" s="4">
        <v>1</v>
      </c>
      <c r="B2" s="8">
        <v>9</v>
      </c>
      <c r="C2" s="8" t="s">
        <v>2</v>
      </c>
      <c r="D2" s="12">
        <v>44510</v>
      </c>
      <c r="E2" s="5">
        <v>250</v>
      </c>
      <c r="F2" s="5">
        <v>1630</v>
      </c>
      <c r="G2" s="10"/>
      <c r="H2">
        <f t="shared" ref="H2:H16" si="0">IF(AND(ISNUMBER(B2),B2&lt;&gt;B1),B2,"")</f>
        <v>9</v>
      </c>
      <c r="I2" s="1">
        <f>COUNTIFS($B:$B,$H2,$C:$C,I$1,$F:$F,$F2)</f>
        <v>0</v>
      </c>
      <c r="J2" s="1">
        <f>COUNTIFS($B:$B,$H2,$C:$C,J$1,$F:$F,$F2)</f>
        <v>2</v>
      </c>
      <c r="K2" s="1">
        <f t="shared" ref="J2:K14" si="1">COUNTIFS($B:$B,$H2,$C:$C,K$1,$F:$F,$F2)</f>
        <v>1</v>
      </c>
      <c r="L2" s="1" t="str">
        <f>IF(H2="","",H2&amp;IF(I2&gt;0,I$1,"")&amp;IF(J2&gt;0,J$1,"")&amp;IF(K2&gt;0,K$1,""))</f>
        <v>9mh</v>
      </c>
      <c r="M2" s="1" t="str">
        <f>IF(L2="","",IF(COUNTIFS(L$2:L2,L2,F$2:F2,F2)=1,L2&amp;" / ",""))</f>
        <v xml:space="preserve">9mh / </v>
      </c>
    </row>
    <row r="3" spans="1:13" x14ac:dyDescent="0.25">
      <c r="A3" s="4">
        <v>2</v>
      </c>
      <c r="B3" s="8">
        <v>9</v>
      </c>
      <c r="C3" s="8" t="s">
        <v>2</v>
      </c>
      <c r="D3" s="12">
        <v>44510</v>
      </c>
      <c r="E3" s="5">
        <v>303</v>
      </c>
      <c r="F3" s="5">
        <v>1630</v>
      </c>
      <c r="G3" s="10"/>
      <c r="H3" t="str">
        <f t="shared" si="0"/>
        <v/>
      </c>
      <c r="I3" s="1">
        <f>COUNTIFS($B:$B,$H3,$C:$C,I$1,$F:$F,$F3)</f>
        <v>0</v>
      </c>
      <c r="J3" s="1">
        <f t="shared" si="1"/>
        <v>0</v>
      </c>
      <c r="K3" s="1">
        <f t="shared" si="1"/>
        <v>0</v>
      </c>
      <c r="L3" s="1" t="str">
        <f>IF(H3="","",H3&amp;IF(I3&gt;0,I$1,"")&amp;IF(J3&gt;0,J$1,"")&amp;IF(K3&gt;0,K$1,""))</f>
        <v/>
      </c>
      <c r="M3" s="1" t="str">
        <f>IF(L3="","",IF(COUNTIFS(L$2:L3,L3,F$2:F3,F3)=1,L3&amp;" / ",""))</f>
        <v/>
      </c>
    </row>
    <row r="4" spans="1:13" x14ac:dyDescent="0.25">
      <c r="A4" s="4">
        <v>3</v>
      </c>
      <c r="B4" s="8">
        <v>9</v>
      </c>
      <c r="C4" s="8" t="s">
        <v>3</v>
      </c>
      <c r="D4" s="12">
        <v>44510</v>
      </c>
      <c r="E4" s="5">
        <v>283</v>
      </c>
      <c r="F4" s="5">
        <v>1630</v>
      </c>
      <c r="G4" s="10"/>
      <c r="H4" t="str">
        <f t="shared" si="0"/>
        <v/>
      </c>
      <c r="I4" s="1">
        <f t="shared" ref="I4:K28" si="2">COUNTIFS($B:$B,$H4,$C:$C,I$1,$F:$F,$F4)</f>
        <v>0</v>
      </c>
      <c r="J4" s="1">
        <f t="shared" si="1"/>
        <v>0</v>
      </c>
      <c r="K4" s="1">
        <f t="shared" si="1"/>
        <v>0</v>
      </c>
      <c r="L4" s="1" t="str">
        <f>IF(H4="","",H4&amp;IF(I4&gt;0,I$1,"")&amp;IF(J4&gt;0,J$1,"")&amp;IF(K4&gt;0,K$1,""))</f>
        <v/>
      </c>
      <c r="M4" s="1" t="str">
        <f>IF(L4="","",IF(COUNTIFS(L$2:L4,L4,F$2:F4,F4)=1,L4&amp;" / ",""))</f>
        <v/>
      </c>
    </row>
    <row r="5" spans="1:13" x14ac:dyDescent="0.25">
      <c r="A5" s="4">
        <v>4</v>
      </c>
      <c r="B5" s="8">
        <v>30</v>
      </c>
      <c r="C5" s="8" t="s">
        <v>3</v>
      </c>
      <c r="D5" s="12">
        <v>44510</v>
      </c>
      <c r="E5" s="5">
        <v>296</v>
      </c>
      <c r="F5" s="5">
        <v>1630</v>
      </c>
      <c r="G5" s="10"/>
      <c r="H5">
        <f t="shared" si="0"/>
        <v>30</v>
      </c>
      <c r="I5" s="1">
        <f t="shared" si="2"/>
        <v>0</v>
      </c>
      <c r="J5" s="1">
        <f t="shared" si="1"/>
        <v>6</v>
      </c>
      <c r="K5" s="1">
        <f t="shared" si="1"/>
        <v>4</v>
      </c>
      <c r="L5" s="1" t="str">
        <f>IF(H5="","",H5&amp;IF(I5&gt;0,I$1,"")&amp;IF(J5&gt;0,J$1,"")&amp;IF(K5&gt;0,K$1,""))</f>
        <v>30mh</v>
      </c>
      <c r="M5" s="1" t="str">
        <f>IF(L5="","",IF(COUNTIFS(L$2:L5,L5,F$2:F5,F5)=1,L5&amp;" / ",""))</f>
        <v xml:space="preserve">30mh / </v>
      </c>
    </row>
    <row r="6" spans="1:13" x14ac:dyDescent="0.25">
      <c r="A6" s="4">
        <v>5</v>
      </c>
      <c r="B6" s="8">
        <v>30</v>
      </c>
      <c r="C6" s="8" t="s">
        <v>2</v>
      </c>
      <c r="D6" s="12">
        <v>44510</v>
      </c>
      <c r="E6" s="5">
        <v>275</v>
      </c>
      <c r="F6" s="5">
        <v>1630</v>
      </c>
      <c r="G6" s="10"/>
      <c r="H6" t="str">
        <f t="shared" si="0"/>
        <v/>
      </c>
      <c r="I6" s="1">
        <f t="shared" si="2"/>
        <v>0</v>
      </c>
      <c r="J6" s="1">
        <f t="shared" si="1"/>
        <v>0</v>
      </c>
      <c r="K6" s="1">
        <f t="shared" si="1"/>
        <v>0</v>
      </c>
      <c r="L6" s="1" t="str">
        <f>IF(H6="","",H6&amp;IF(I6&gt;0,I$1,"")&amp;IF(J6&gt;0,J$1,"")&amp;IF(K6&gt;0,K$1,""))</f>
        <v/>
      </c>
      <c r="M6" s="1" t="str">
        <f>IF(L6="","",IF(COUNTIFS(L$2:L6,L6,F$2:F6,F6)=1,L6&amp;" / ",""))</f>
        <v/>
      </c>
    </row>
    <row r="7" spans="1:13" x14ac:dyDescent="0.25">
      <c r="A7" s="4">
        <v>6</v>
      </c>
      <c r="B7" s="8">
        <v>30</v>
      </c>
      <c r="C7" s="8" t="s">
        <v>3</v>
      </c>
      <c r="D7" s="12">
        <v>44510</v>
      </c>
      <c r="E7" s="5">
        <v>280</v>
      </c>
      <c r="F7" s="5">
        <v>1630</v>
      </c>
      <c r="G7" s="10"/>
      <c r="H7" t="str">
        <f t="shared" si="0"/>
        <v/>
      </c>
      <c r="I7" s="1">
        <f t="shared" si="2"/>
        <v>0</v>
      </c>
      <c r="J7" s="1">
        <f t="shared" si="1"/>
        <v>0</v>
      </c>
      <c r="K7" s="1">
        <f t="shared" si="1"/>
        <v>0</v>
      </c>
      <c r="L7" s="1" t="str">
        <f>IF(H7="","",H7&amp;IF(I7&gt;0,I$1,"")&amp;IF(J7&gt;0,J$1,"")&amp;IF(K7&gt;0,K$1,""))</f>
        <v/>
      </c>
      <c r="M7" s="1" t="str">
        <f>IF(L7="","",IF(COUNTIFS(L$2:L7,L7,F$2:F7,F7)=1,L7&amp;" / ",""))</f>
        <v/>
      </c>
    </row>
    <row r="8" spans="1:13" x14ac:dyDescent="0.25">
      <c r="A8" s="4">
        <v>7</v>
      </c>
      <c r="B8" s="8">
        <v>30</v>
      </c>
      <c r="C8" s="8" t="s">
        <v>2</v>
      </c>
      <c r="D8" s="12">
        <v>44510</v>
      </c>
      <c r="E8" s="5">
        <v>257</v>
      </c>
      <c r="F8" s="5">
        <v>1630</v>
      </c>
      <c r="G8" s="10"/>
      <c r="H8" t="str">
        <f t="shared" si="0"/>
        <v/>
      </c>
      <c r="I8" s="1">
        <f t="shared" si="2"/>
        <v>0</v>
      </c>
      <c r="J8" s="1">
        <f t="shared" si="1"/>
        <v>0</v>
      </c>
      <c r="K8" s="1">
        <f t="shared" si="1"/>
        <v>0</v>
      </c>
      <c r="L8" s="1" t="str">
        <f>IF(H8="","",H8&amp;IF(I8&gt;0,I$1,"")&amp;IF(J8&gt;0,J$1,"")&amp;IF(K8&gt;0,K$1,""))</f>
        <v/>
      </c>
      <c r="M8" s="1" t="str">
        <f>IF(L8="","",IF(COUNTIFS(L$2:L8,L8,F$2:F8,F8)=1,L8&amp;" / ",""))</f>
        <v/>
      </c>
    </row>
    <row r="9" spans="1:13" x14ac:dyDescent="0.25">
      <c r="A9" s="4">
        <v>8</v>
      </c>
      <c r="B9" s="8">
        <v>30</v>
      </c>
      <c r="C9" s="8" t="s">
        <v>2</v>
      </c>
      <c r="D9" s="12">
        <v>44510</v>
      </c>
      <c r="E9" s="5">
        <v>263</v>
      </c>
      <c r="F9" s="5">
        <v>1630</v>
      </c>
      <c r="G9" s="10"/>
      <c r="H9" t="str">
        <f t="shared" si="0"/>
        <v/>
      </c>
      <c r="I9" s="1">
        <f t="shared" si="2"/>
        <v>0</v>
      </c>
      <c r="J9" s="1">
        <f t="shared" si="1"/>
        <v>0</v>
      </c>
      <c r="K9" s="1">
        <f t="shared" si="1"/>
        <v>0</v>
      </c>
      <c r="L9" s="1" t="str">
        <f>IF(H9="","",H9&amp;IF(I9&gt;0,I$1,"")&amp;IF(J9&gt;0,J$1,"")&amp;IF(K9&gt;0,K$1,""))</f>
        <v/>
      </c>
      <c r="M9" s="1" t="str">
        <f>IF(L9="","",IF(COUNTIFS(L$2:L9,L9,F$2:F9,F9)=1,L9&amp;" / ",""))</f>
        <v/>
      </c>
    </row>
    <row r="10" spans="1:13" x14ac:dyDescent="0.25">
      <c r="A10" s="4">
        <v>9</v>
      </c>
      <c r="B10" s="8">
        <v>30</v>
      </c>
      <c r="C10" s="8" t="s">
        <v>2</v>
      </c>
      <c r="D10" s="12">
        <v>44512</v>
      </c>
      <c r="E10" s="5">
        <v>268</v>
      </c>
      <c r="F10" s="5">
        <v>1630</v>
      </c>
      <c r="G10" s="10"/>
      <c r="H10" t="str">
        <f t="shared" si="0"/>
        <v/>
      </c>
      <c r="I10" s="1">
        <f t="shared" si="2"/>
        <v>0</v>
      </c>
      <c r="J10" s="1">
        <f t="shared" si="1"/>
        <v>0</v>
      </c>
      <c r="K10" s="1">
        <f t="shared" si="1"/>
        <v>0</v>
      </c>
      <c r="L10" s="1" t="str">
        <f>IF(H10="","",H10&amp;IF(I10&gt;0,I$1,"")&amp;IF(J10&gt;0,J$1,"")&amp;IF(K10&gt;0,K$1,""))</f>
        <v/>
      </c>
      <c r="M10" s="1" t="str">
        <f>IF(L10="","",IF(COUNTIFS(L$2:L10,L10,F$2:F10,F10)=1,L10&amp;" / ",""))</f>
        <v/>
      </c>
    </row>
    <row r="11" spans="1:13" x14ac:dyDescent="0.25">
      <c r="A11" s="4">
        <v>10</v>
      </c>
      <c r="B11" s="8">
        <v>30</v>
      </c>
      <c r="C11" s="8" t="s">
        <v>2</v>
      </c>
      <c r="D11" s="12">
        <v>44512</v>
      </c>
      <c r="E11" s="5">
        <v>277</v>
      </c>
      <c r="F11" s="5">
        <v>1630</v>
      </c>
      <c r="G11" s="10"/>
      <c r="H11" t="str">
        <f t="shared" si="0"/>
        <v/>
      </c>
      <c r="I11" s="1">
        <f t="shared" si="2"/>
        <v>0</v>
      </c>
      <c r="J11" s="1">
        <f t="shared" si="1"/>
        <v>0</v>
      </c>
      <c r="K11" s="1">
        <f t="shared" si="1"/>
        <v>0</v>
      </c>
      <c r="L11" s="1" t="str">
        <f>IF(H11="","",H11&amp;IF(I11&gt;0,I$1,"")&amp;IF(J11&gt;0,J$1,"")&amp;IF(K11&gt;0,K$1,""))</f>
        <v/>
      </c>
      <c r="M11" s="1" t="str">
        <f>IF(L11="","",IF(COUNTIFS(L$2:L11,L11,F$2:F11,F11)=1,L11&amp;" / ",""))</f>
        <v/>
      </c>
    </row>
    <row r="12" spans="1:13" x14ac:dyDescent="0.25">
      <c r="A12" s="4">
        <v>11</v>
      </c>
      <c r="B12" s="8">
        <v>30</v>
      </c>
      <c r="C12" s="8" t="s">
        <v>2</v>
      </c>
      <c r="D12" s="12">
        <v>44512</v>
      </c>
      <c r="E12" s="5">
        <v>287</v>
      </c>
      <c r="F12" s="5">
        <v>1630</v>
      </c>
      <c r="G12" s="10"/>
      <c r="H12" t="str">
        <f t="shared" si="0"/>
        <v/>
      </c>
      <c r="I12" s="1">
        <f t="shared" si="2"/>
        <v>0</v>
      </c>
      <c r="J12" s="1">
        <f t="shared" si="1"/>
        <v>0</v>
      </c>
      <c r="K12" s="1">
        <f t="shared" si="1"/>
        <v>0</v>
      </c>
      <c r="L12" s="1" t="str">
        <f>IF(H12="","",H12&amp;IF(I12&gt;0,I$1,"")&amp;IF(J12&gt;0,J$1,"")&amp;IF(K12&gt;0,K$1,""))</f>
        <v/>
      </c>
      <c r="M12" s="1" t="str">
        <f>IF(L12="","",IF(COUNTIFS(L$2:L12,L12,F$2:F12,F12)=1,L12&amp;" / ",""))</f>
        <v/>
      </c>
    </row>
    <row r="13" spans="1:13" x14ac:dyDescent="0.25">
      <c r="A13" s="4">
        <v>12</v>
      </c>
      <c r="B13" s="8">
        <v>30</v>
      </c>
      <c r="C13" s="8" t="s">
        <v>3</v>
      </c>
      <c r="D13" s="12">
        <v>44512</v>
      </c>
      <c r="E13" s="5">
        <v>300</v>
      </c>
      <c r="F13" s="5">
        <v>1630</v>
      </c>
      <c r="G13" s="10"/>
      <c r="H13" t="str">
        <f t="shared" si="0"/>
        <v/>
      </c>
      <c r="I13" s="1">
        <f t="shared" si="2"/>
        <v>0</v>
      </c>
      <c r="J13" s="1">
        <f t="shared" si="1"/>
        <v>0</v>
      </c>
      <c r="K13" s="1">
        <f t="shared" si="1"/>
        <v>0</v>
      </c>
      <c r="L13" s="1" t="str">
        <f>IF(H13="","",H13&amp;IF(I13&gt;0,I$1,"")&amp;IF(J13&gt;0,J$1,"")&amp;IF(K13&gt;0,K$1,""))</f>
        <v/>
      </c>
      <c r="M13" s="1" t="str">
        <f>IF(L13="","",IF(COUNTIFS(L$2:L13,L13,F$2:F13,F13)=1,L13&amp;" / ",""))</f>
        <v/>
      </c>
    </row>
    <row r="14" spans="1:13" x14ac:dyDescent="0.25">
      <c r="A14" s="4">
        <v>13</v>
      </c>
      <c r="B14" s="8">
        <v>30</v>
      </c>
      <c r="C14" s="8" t="s">
        <v>3</v>
      </c>
      <c r="D14" s="12">
        <v>44512</v>
      </c>
      <c r="E14" s="5">
        <v>286</v>
      </c>
      <c r="F14" s="5">
        <v>1630</v>
      </c>
      <c r="G14" s="10"/>
      <c r="H14" t="str">
        <f t="shared" si="0"/>
        <v/>
      </c>
      <c r="I14" s="1">
        <f t="shared" si="2"/>
        <v>0</v>
      </c>
      <c r="J14" s="1">
        <f t="shared" si="1"/>
        <v>0</v>
      </c>
      <c r="K14" s="1">
        <f t="shared" si="1"/>
        <v>0</v>
      </c>
      <c r="L14" s="1" t="str">
        <f>IF(H14="","",H14&amp;IF(I14&gt;0,I$1,"")&amp;IF(J14&gt;0,J$1,"")&amp;IF(K14&gt;0,K$1,""))</f>
        <v/>
      </c>
      <c r="M14" s="1" t="str">
        <f>IF(L14="","",IF(COUNTIFS(L$2:L14,L14,F$2:F14,F14)=1,L14&amp;" / ",""))</f>
        <v/>
      </c>
    </row>
    <row r="15" spans="1:13" x14ac:dyDescent="0.25">
      <c r="E15" s="11">
        <f>SUM(E2:E14)</f>
        <v>3625</v>
      </c>
      <c r="G15" s="16">
        <f>F14</f>
        <v>1630</v>
      </c>
      <c r="H15" t="str">
        <f t="shared" si="0"/>
        <v/>
      </c>
      <c r="L15" s="1" t="str">
        <f>IF(H15="","",H15&amp;IF(I15&gt;0,I$1,"")&amp;IF(J15&gt;0,J$1,"")&amp;IF(K15&gt;0,K$1,""))</f>
        <v/>
      </c>
      <c r="M15" s="15" t="str">
        <f>_xlfn.CONCAT(M2:M14)</f>
        <v xml:space="preserve">9mh / 30mh / </v>
      </c>
    </row>
    <row r="16" spans="1:13" x14ac:dyDescent="0.25">
      <c r="G16" s="10"/>
      <c r="H16" t="str">
        <f t="shared" si="0"/>
        <v/>
      </c>
      <c r="L16" s="1" t="str">
        <f>IF(H16="","",H16&amp;IF(I16&gt;0,I$1,"")&amp;IF(J16&gt;0,J$1,"")&amp;IF(K16&gt;0,K$1,""))</f>
        <v/>
      </c>
    </row>
    <row r="17" spans="1:13" ht="45" x14ac:dyDescent="0.25">
      <c r="A17" s="3" t="s">
        <v>8</v>
      </c>
      <c r="B17" s="3" t="s">
        <v>0</v>
      </c>
      <c r="C17" s="3" t="s">
        <v>10</v>
      </c>
      <c r="D17" s="3" t="s">
        <v>4</v>
      </c>
      <c r="E17" s="3" t="s">
        <v>7</v>
      </c>
      <c r="F17" s="3" t="s">
        <v>5</v>
      </c>
      <c r="G17" s="10"/>
      <c r="H17" t="str">
        <f>IF(AND(ISNUMBER(B17),B17&lt;&gt;B16),B17,"")</f>
        <v/>
      </c>
      <c r="M17" s="1" t="str">
        <f>IF(COUNTIFS(L$2:L17,L17,F$2:F17,F17)=1,L17,"")</f>
        <v/>
      </c>
    </row>
    <row r="18" spans="1:13" x14ac:dyDescent="0.25">
      <c r="A18" s="4">
        <v>1</v>
      </c>
      <c r="B18" s="8">
        <v>76</v>
      </c>
      <c r="C18" s="8" t="s">
        <v>2</v>
      </c>
      <c r="D18" s="12">
        <v>44494</v>
      </c>
      <c r="E18" s="5">
        <v>258</v>
      </c>
      <c r="F18" s="5">
        <v>2500</v>
      </c>
      <c r="G18" s="10"/>
      <c r="H18">
        <f t="shared" ref="H18:H28" si="3">IF(AND(ISNUMBER(B18),B18&lt;&gt;B17),B18,"")</f>
        <v>76</v>
      </c>
      <c r="I18" s="1">
        <f t="shared" si="2"/>
        <v>1</v>
      </c>
      <c r="J18" s="1">
        <f>COUNTIFS($B:$B,$H18,$C:$C,J$1,$F:$F,$F18)</f>
        <v>2</v>
      </c>
      <c r="K18" s="1">
        <f t="shared" si="2"/>
        <v>3</v>
      </c>
      <c r="L18" s="1" t="str">
        <f>IF(H18="","",H18&amp;IF(I18&gt;0,I$1,"")&amp;IF(J18&gt;0,J$1,"")&amp;IF(K18&gt;0,K$1,""))</f>
        <v>76bmh</v>
      </c>
      <c r="M18" s="1" t="str">
        <f>IF(L18="","",IF(COUNTIFS(L$2:L18,L18,F$2:F18,F18)=1,L18&amp;" / ",""))</f>
        <v xml:space="preserve">76bmh / </v>
      </c>
    </row>
    <row r="19" spans="1:13" x14ac:dyDescent="0.25">
      <c r="A19" s="4">
        <v>2</v>
      </c>
      <c r="B19" s="8">
        <v>76</v>
      </c>
      <c r="C19" s="8" t="s">
        <v>3</v>
      </c>
      <c r="D19" s="12">
        <v>44494</v>
      </c>
      <c r="E19" s="5">
        <v>242</v>
      </c>
      <c r="F19" s="5">
        <v>2500</v>
      </c>
      <c r="G19" s="10"/>
      <c r="H19" t="str">
        <f t="shared" si="3"/>
        <v/>
      </c>
      <c r="I19" s="1">
        <f t="shared" si="2"/>
        <v>0</v>
      </c>
      <c r="J19" s="1">
        <f t="shared" si="2"/>
        <v>0</v>
      </c>
      <c r="K19" s="1">
        <f t="shared" si="2"/>
        <v>0</v>
      </c>
      <c r="L19" s="1" t="str">
        <f>IF(H19="","",H19&amp;IF(I19&gt;0,I$1,"")&amp;IF(J19&gt;0,J$1,"")&amp;IF(K19&gt;0,K$1,""))</f>
        <v/>
      </c>
      <c r="M19" s="1" t="str">
        <f>IF(L19="","",IF(COUNTIFS(L$2:L19,L19,F$2:F19,F19)=1,L19&amp;" / ",""))</f>
        <v/>
      </c>
    </row>
    <row r="20" spans="1:13" x14ac:dyDescent="0.25">
      <c r="A20" s="4">
        <v>3</v>
      </c>
      <c r="B20" s="8">
        <v>76</v>
      </c>
      <c r="C20" s="8" t="s">
        <v>3</v>
      </c>
      <c r="D20" s="12">
        <v>44494</v>
      </c>
      <c r="E20" s="5">
        <v>259</v>
      </c>
      <c r="F20" s="5">
        <v>2500</v>
      </c>
      <c r="G20" s="10"/>
      <c r="H20" t="str">
        <f t="shared" si="3"/>
        <v/>
      </c>
      <c r="I20" s="1">
        <f t="shared" si="2"/>
        <v>0</v>
      </c>
      <c r="J20" s="1">
        <f t="shared" si="2"/>
        <v>0</v>
      </c>
      <c r="K20" s="1">
        <f t="shared" si="2"/>
        <v>0</v>
      </c>
      <c r="L20" s="1" t="str">
        <f>IF(H20="","",H20&amp;IF(I20&gt;0,I$1,"")&amp;IF(J20&gt;0,J$1,"")&amp;IF(K20&gt;0,K$1,""))</f>
        <v/>
      </c>
      <c r="M20" s="1" t="str">
        <f>IF(L20="","",IF(COUNTIFS(L$2:L20,L20,F$2:F20,F20)=1,L20&amp;" / ",""))</f>
        <v/>
      </c>
    </row>
    <row r="21" spans="1:13" x14ac:dyDescent="0.25">
      <c r="A21" s="4">
        <v>4</v>
      </c>
      <c r="B21" s="8">
        <v>76</v>
      </c>
      <c r="C21" s="8" t="s">
        <v>6</v>
      </c>
      <c r="D21" s="12">
        <v>44494</v>
      </c>
      <c r="E21" s="5">
        <v>261</v>
      </c>
      <c r="F21" s="5">
        <v>2500</v>
      </c>
      <c r="G21" s="10"/>
      <c r="H21" t="str">
        <f t="shared" si="3"/>
        <v/>
      </c>
      <c r="I21" s="1">
        <f t="shared" si="2"/>
        <v>0</v>
      </c>
      <c r="J21" s="1">
        <f t="shared" si="2"/>
        <v>0</v>
      </c>
      <c r="K21" s="1">
        <f t="shared" si="2"/>
        <v>0</v>
      </c>
      <c r="L21" s="1" t="str">
        <f>IF(H21="","",H21&amp;IF(I21&gt;0,I$1,"")&amp;IF(J21&gt;0,J$1,"")&amp;IF(K21&gt;0,K$1,""))</f>
        <v/>
      </c>
      <c r="M21" s="1" t="str">
        <f>IF(L21="","",IF(COUNTIFS(L$2:L21,L21,F$2:F21,F21)=1,L21&amp;" / ",""))</f>
        <v/>
      </c>
    </row>
    <row r="22" spans="1:13" x14ac:dyDescent="0.25">
      <c r="A22" s="4">
        <v>5</v>
      </c>
      <c r="B22" s="8">
        <v>15</v>
      </c>
      <c r="C22" s="8" t="s">
        <v>6</v>
      </c>
      <c r="D22" s="12">
        <v>44494</v>
      </c>
      <c r="E22" s="5">
        <v>237</v>
      </c>
      <c r="F22" s="5">
        <v>2500</v>
      </c>
      <c r="G22" s="10"/>
      <c r="H22">
        <f t="shared" si="3"/>
        <v>15</v>
      </c>
      <c r="I22" s="1">
        <f t="shared" si="2"/>
        <v>1</v>
      </c>
      <c r="J22" s="1">
        <f t="shared" si="2"/>
        <v>2</v>
      </c>
      <c r="K22" s="1">
        <f t="shared" si="2"/>
        <v>0</v>
      </c>
      <c r="L22" s="1" t="str">
        <f>IF(H22="","",H22&amp;IF(I22&gt;0,I$1,"")&amp;IF(J22&gt;0,J$1,"")&amp;IF(K22&gt;0,K$1,""))</f>
        <v>15bm</v>
      </c>
      <c r="M22" s="1" t="str">
        <f>IF(L22="","",IF(COUNTIFS(L$2:L22,L22,F$2:F22,F22)=1,L22&amp;" / ",""))</f>
        <v xml:space="preserve">15bm / </v>
      </c>
    </row>
    <row r="23" spans="1:13" x14ac:dyDescent="0.25">
      <c r="A23" s="4">
        <v>6</v>
      </c>
      <c r="B23" s="8">
        <v>15</v>
      </c>
      <c r="C23" s="8" t="s">
        <v>2</v>
      </c>
      <c r="D23" s="12">
        <v>44494</v>
      </c>
      <c r="E23" s="5">
        <v>245</v>
      </c>
      <c r="F23" s="5">
        <v>2500</v>
      </c>
      <c r="G23" s="10"/>
      <c r="H23" t="str">
        <f t="shared" si="3"/>
        <v/>
      </c>
      <c r="I23" s="1">
        <f t="shared" si="2"/>
        <v>0</v>
      </c>
      <c r="J23" s="1">
        <f t="shared" si="2"/>
        <v>0</v>
      </c>
      <c r="K23" s="1">
        <f t="shared" si="2"/>
        <v>0</v>
      </c>
      <c r="L23" s="1" t="str">
        <f>IF(H23="","",H23&amp;IF(I23&gt;0,I$1,"")&amp;IF(J23&gt;0,J$1,"")&amp;IF(K23&gt;0,K$1,""))</f>
        <v/>
      </c>
      <c r="M23" s="1" t="str">
        <f>IF(L23="","",IF(COUNTIFS(L$2:L23,L23,F$2:F23,F23)=1,L23&amp;" / ",""))</f>
        <v/>
      </c>
    </row>
    <row r="24" spans="1:13" x14ac:dyDescent="0.25">
      <c r="A24" s="4">
        <v>7</v>
      </c>
      <c r="B24" s="8">
        <v>15</v>
      </c>
      <c r="C24" s="8" t="s">
        <v>2</v>
      </c>
      <c r="D24" s="12">
        <v>44494</v>
      </c>
      <c r="E24" s="5">
        <v>264</v>
      </c>
      <c r="F24" s="5">
        <v>2500</v>
      </c>
      <c r="G24" s="10"/>
      <c r="H24" t="str">
        <f t="shared" si="3"/>
        <v/>
      </c>
      <c r="I24" s="1">
        <f t="shared" si="2"/>
        <v>0</v>
      </c>
      <c r="J24" s="1">
        <f t="shared" si="2"/>
        <v>0</v>
      </c>
      <c r="K24" s="1">
        <f t="shared" si="2"/>
        <v>0</v>
      </c>
      <c r="L24" s="1" t="str">
        <f>IF(H24="","",H24&amp;IF(I24&gt;0,I$1,"")&amp;IF(J24&gt;0,J$1,"")&amp;IF(K24&gt;0,K$1,""))</f>
        <v/>
      </c>
      <c r="M24" s="1" t="str">
        <f>IF(L24="","",IF(COUNTIFS(L$2:L24,L24,F$2:F24,F24)=1,L24&amp;" / ",""))</f>
        <v/>
      </c>
    </row>
    <row r="25" spans="1:13" x14ac:dyDescent="0.25">
      <c r="A25" s="4">
        <v>8</v>
      </c>
      <c r="B25" s="8">
        <v>76</v>
      </c>
      <c r="C25" s="8" t="s">
        <v>3</v>
      </c>
      <c r="D25" s="12">
        <v>44494</v>
      </c>
      <c r="E25" s="5">
        <v>231</v>
      </c>
      <c r="F25" s="5">
        <v>2500</v>
      </c>
      <c r="G25" s="10"/>
      <c r="H25">
        <f t="shared" si="3"/>
        <v>76</v>
      </c>
      <c r="I25" s="1">
        <f t="shared" si="2"/>
        <v>1</v>
      </c>
      <c r="J25" s="1">
        <f t="shared" si="2"/>
        <v>2</v>
      </c>
      <c r="K25" s="1">
        <f t="shared" si="2"/>
        <v>3</v>
      </c>
      <c r="L25" s="1" t="str">
        <f>IF(H25="","",H25&amp;IF(I25&gt;0,I$1,"")&amp;IF(J25&gt;0,J$1,"")&amp;IF(K25&gt;0,K$1,""))</f>
        <v>76bmh</v>
      </c>
      <c r="M25" s="1" t="str">
        <f>IF(L25="","",IF(COUNTIFS(L$2:L25,L25,F$2:F25,F25)=1,L25&amp;" / ",""))</f>
        <v/>
      </c>
    </row>
    <row r="26" spans="1:13" x14ac:dyDescent="0.25">
      <c r="A26" s="4">
        <v>9</v>
      </c>
      <c r="B26" s="8">
        <v>76</v>
      </c>
      <c r="C26" s="8" t="s">
        <v>2</v>
      </c>
      <c r="D26" s="12">
        <v>44494</v>
      </c>
      <c r="E26" s="5">
        <v>270</v>
      </c>
      <c r="F26" s="5">
        <v>2500</v>
      </c>
      <c r="G26" s="10"/>
      <c r="H26" t="str">
        <f t="shared" si="3"/>
        <v/>
      </c>
      <c r="I26" s="1">
        <f t="shared" si="2"/>
        <v>0</v>
      </c>
      <c r="J26" s="1">
        <f t="shared" si="2"/>
        <v>0</v>
      </c>
      <c r="K26" s="1">
        <f t="shared" si="2"/>
        <v>0</v>
      </c>
      <c r="L26" s="1" t="str">
        <f>IF(H26="","",H26&amp;IF(I26&gt;0,I$1,"")&amp;IF(J26&gt;0,J$1,"")&amp;IF(K26&gt;0,K$1,""))</f>
        <v/>
      </c>
      <c r="M26" s="1" t="str">
        <f>IF(L26="","",IF(COUNTIFS(L$2:L26,L26,F$2:F26,F26)=1,L26&amp;" / ",""))</f>
        <v/>
      </c>
    </row>
    <row r="27" spans="1:13" x14ac:dyDescent="0.25">
      <c r="A27" s="4">
        <v>10</v>
      </c>
      <c r="B27" s="8">
        <v>14</v>
      </c>
      <c r="C27" s="8" t="s">
        <v>6</v>
      </c>
      <c r="D27" s="12">
        <v>44495</v>
      </c>
      <c r="E27" s="5">
        <v>254</v>
      </c>
      <c r="F27" s="5">
        <v>2500</v>
      </c>
      <c r="G27" s="10"/>
      <c r="H27">
        <f t="shared" si="3"/>
        <v>14</v>
      </c>
      <c r="I27" s="1">
        <f t="shared" si="2"/>
        <v>2</v>
      </c>
      <c r="J27" s="1">
        <f t="shared" si="2"/>
        <v>0</v>
      </c>
      <c r="K27" s="1">
        <f t="shared" si="2"/>
        <v>0</v>
      </c>
      <c r="L27" s="1" t="str">
        <f>IF(H27="","",H27&amp;IF(I27&gt;0,I$1,"")&amp;IF(J27&gt;0,J$1,"")&amp;IF(K27&gt;0,K$1,""))</f>
        <v>14b</v>
      </c>
      <c r="M27" s="1" t="str">
        <f>IF(L27="","",IF(COUNTIFS(L$2:L27,L27,F$2:F27,F27)=1,L27&amp;" / ",""))</f>
        <v xml:space="preserve">14b / </v>
      </c>
    </row>
    <row r="28" spans="1:13" x14ac:dyDescent="0.25">
      <c r="A28" s="4">
        <v>11</v>
      </c>
      <c r="B28" s="8">
        <v>14</v>
      </c>
      <c r="C28" s="8" t="s">
        <v>6</v>
      </c>
      <c r="D28" s="12">
        <v>44495</v>
      </c>
      <c r="E28" s="5">
        <v>238</v>
      </c>
      <c r="F28" s="5">
        <v>2500</v>
      </c>
      <c r="G28" s="10"/>
      <c r="H28" t="str">
        <f t="shared" si="3"/>
        <v/>
      </c>
      <c r="I28" s="1">
        <f t="shared" si="2"/>
        <v>0</v>
      </c>
      <c r="J28" s="1">
        <f t="shared" si="2"/>
        <v>0</v>
      </c>
      <c r="K28" s="1">
        <f t="shared" si="2"/>
        <v>0</v>
      </c>
      <c r="L28" s="1" t="str">
        <f>IF(H28="","",H28&amp;IF(I28&gt;0,I$1,"")&amp;IF(J28&gt;0,J$1,"")&amp;IF(K28&gt;0,K$1,""))</f>
        <v/>
      </c>
      <c r="M28" s="1" t="str">
        <f>IF(COUNTIFS(L$2:L28,L28,F$2:F28,F28)=1,L28,"")</f>
        <v/>
      </c>
    </row>
    <row r="29" spans="1:13" x14ac:dyDescent="0.25">
      <c r="A29" s="6"/>
      <c r="E29" s="11">
        <f>SUM(E18:E28)</f>
        <v>2759</v>
      </c>
      <c r="G29" s="16">
        <f>F28</f>
        <v>2500</v>
      </c>
      <c r="M29" s="15" t="str">
        <f>_xlfn.CONCAT(M16:M28)</f>
        <v xml:space="preserve">76bmh / 15bm / 14b / </v>
      </c>
    </row>
    <row r="30" spans="1:13" x14ac:dyDescent="0.25">
      <c r="A30" s="6"/>
    </row>
    <row r="31" spans="1:13" x14ac:dyDescent="0.25">
      <c r="A31" s="7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9"/>
  <sheetViews>
    <sheetView workbookViewId="0">
      <selection activeCell="F9" sqref="F9"/>
    </sheetView>
  </sheetViews>
  <sheetFormatPr baseColWidth="10" defaultRowHeight="15" x14ac:dyDescent="0.25"/>
  <cols>
    <col min="2" max="3" width="35.140625" customWidth="1"/>
  </cols>
  <sheetData>
    <row r="1" spans="1:3" s="14" customFormat="1" ht="18.75" x14ac:dyDescent="0.3">
      <c r="A1" s="13" t="s">
        <v>1</v>
      </c>
      <c r="B1" s="13" t="s">
        <v>9</v>
      </c>
      <c r="C1" s="13" t="s">
        <v>11</v>
      </c>
    </row>
    <row r="2" spans="1:3" x14ac:dyDescent="0.25">
      <c r="A2" s="4">
        <v>1630</v>
      </c>
      <c r="B2" s="9" t="str">
        <f>IFERROR(VLOOKUP(A2,BDD!G:M,7,0),"Non trouvé")</f>
        <v xml:space="preserve">9mh / 30mh / </v>
      </c>
      <c r="C2" s="9"/>
    </row>
    <row r="3" spans="1:3" x14ac:dyDescent="0.25">
      <c r="A3" s="4">
        <v>2500</v>
      </c>
      <c r="B3" s="9" t="str">
        <f>IFERROR(VLOOKUP(A3,BDD!G:M,7,0),"Non trouvé")</f>
        <v xml:space="preserve">76bmh / 15bm / 14b / </v>
      </c>
      <c r="C3" s="9"/>
    </row>
    <row r="4" spans="1:3" x14ac:dyDescent="0.25">
      <c r="A4" s="4">
        <v>3200</v>
      </c>
      <c r="B4" s="9" t="str">
        <f>IFERROR(VLOOKUP(A4,BDD!G:M,7,0),"Non trouvé")</f>
        <v>Non trouvé</v>
      </c>
      <c r="C4" s="9"/>
    </row>
    <row r="5" spans="1:3" x14ac:dyDescent="0.25">
      <c r="A5" s="4">
        <v>6800</v>
      </c>
      <c r="B5" s="9" t="str">
        <f>IFERROR(VLOOKUP(A5,BDD!G:M,7,0),"Non trouvé")</f>
        <v>Non trouvé</v>
      </c>
      <c r="C5" s="9"/>
    </row>
    <row r="6" spans="1:3" x14ac:dyDescent="0.25">
      <c r="A6" s="4">
        <v>1900</v>
      </c>
      <c r="B6" s="9" t="str">
        <f>IFERROR(VLOOKUP(A6,BDD!G:M,7,0),"Non trouvé")</f>
        <v>Non trouvé</v>
      </c>
      <c r="C6" s="9"/>
    </row>
    <row r="7" spans="1:3" x14ac:dyDescent="0.25">
      <c r="A7" s="4">
        <v>5200</v>
      </c>
      <c r="B7" s="9" t="str">
        <f>IFERROR(VLOOKUP(A7,BDD!G:M,7,0),"Non trouvé")</f>
        <v>Non trouvé</v>
      </c>
      <c r="C7" s="9"/>
    </row>
    <row r="8" spans="1:3" x14ac:dyDescent="0.25">
      <c r="A8" s="4">
        <v>5300</v>
      </c>
      <c r="B8" s="9" t="str">
        <f>IFERROR(VLOOKUP(A8,BDD!G:M,7,0),"Non trouvé")</f>
        <v>Non trouvé</v>
      </c>
      <c r="C8" s="9"/>
    </row>
    <row r="9" spans="1:3" x14ac:dyDescent="0.25">
      <c r="A9" s="4">
        <v>6900</v>
      </c>
      <c r="B9" s="9" t="str">
        <f>IFERROR(VLOOKUP(A9,BDD!G:M,7,0),"Non trouvé")</f>
        <v>Non trouvé</v>
      </c>
      <c r="C9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BDD</vt:lpstr>
      <vt:lpstr>Résultat souhaité</vt:lpstr>
    </vt:vector>
  </TitlesOfParts>
  <Company>LDC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Constance Corre</dc:creator>
  <cp:lastModifiedBy>TISSOT</cp:lastModifiedBy>
  <dcterms:created xsi:type="dcterms:W3CDTF">2021-11-15T12:42:23Z</dcterms:created>
  <dcterms:modified xsi:type="dcterms:W3CDTF">2021-11-15T19:18:58Z</dcterms:modified>
</cp:coreProperties>
</file>