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1"/>
  </bookViews>
  <sheets>
    <sheet name="reference" sheetId="1" r:id="rId1"/>
    <sheet name="calculateur" sheetId="3" r:id="rId2"/>
    <sheet name="reglage" sheetId="2" r:id="rId3"/>
  </sheets>
  <definedNames>
    <definedName name="appel">reglage!$B$2:$B$14</definedName>
    <definedName name="autre">reglage!$C$2:$C$20</definedName>
    <definedName name="prix.appel.lbv">reference!$B$24:$B$36</definedName>
    <definedName name="prix.autre.lbv">reference!$B$39:$B$57</definedName>
    <definedName name="prix.top.20.lbv">reference!$B$4:$B$22</definedName>
    <definedName name="top.20">reglage!$A$2:$A$20</definedName>
    <definedName name="top.20.abdc">reference!$K$4:$K$22</definedName>
    <definedName name="top.20.biocbon">reference!$N$4:$N$22</definedName>
    <definedName name="top.20.bioetbon">reference!$Q$4:$Q$22</definedName>
    <definedName name="top.20.lavieclaire">reference!$T$4:$T$22</definedName>
    <definedName name="top.20.naturalia">reference!$H$4:$H$22</definedName>
    <definedName name="top.20.vugirar">reference!$E$4:$E$22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B7" i="3"/>
  <c r="D7" i="3"/>
  <c r="B8" i="3"/>
  <c r="D8" i="3"/>
  <c r="B9" i="3"/>
  <c r="D9" i="3"/>
  <c r="B10" i="3"/>
  <c r="D10" i="3"/>
  <c r="B11" i="3"/>
  <c r="D11" i="3"/>
  <c r="B12" i="3"/>
  <c r="D12" i="3"/>
  <c r="B13" i="3"/>
  <c r="D13" i="3"/>
  <c r="B14" i="3"/>
  <c r="D14" i="3"/>
  <c r="B15" i="3"/>
  <c r="D15" i="3"/>
  <c r="B16" i="3"/>
  <c r="D16" i="3"/>
  <c r="B17" i="3"/>
  <c r="D17" i="3"/>
  <c r="B18" i="3"/>
  <c r="D18" i="3"/>
  <c r="B19" i="3"/>
  <c r="D19" i="3"/>
  <c r="B20" i="3"/>
  <c r="D20" i="3"/>
  <c r="B21" i="3"/>
  <c r="D21" i="3"/>
  <c r="B4" i="3"/>
  <c r="D4" i="3"/>
  <c r="B5" i="3"/>
  <c r="D5" i="3"/>
  <c r="B6" i="3"/>
  <c r="D6" i="3"/>
  <c r="D3" i="3"/>
  <c r="W4" i="1"/>
  <c r="X3" i="1"/>
  <c r="J3" i="3"/>
  <c r="B3" i="3"/>
  <c r="M2" i="2" l="1" a="1"/>
  <c r="M2" i="2" s="1"/>
  <c r="L2" i="2" a="1"/>
  <c r="L2" i="2" s="1"/>
  <c r="K2" i="2" a="1"/>
  <c r="K2" i="2" s="1"/>
  <c r="J2" i="2" a="1"/>
  <c r="J2" i="2" s="1"/>
  <c r="I2" i="2" a="1"/>
  <c r="I2" i="2" s="1"/>
  <c r="H2" i="2" a="1"/>
  <c r="H2" i="2" s="1"/>
  <c r="F37" i="3" a="1"/>
  <c r="F37" i="3" s="1"/>
  <c r="G2" i="2" a="1"/>
  <c r="G2" i="2" s="1"/>
  <c r="A39" i="1" a="1"/>
  <c r="A39" i="1" s="1"/>
  <c r="A24" i="1" a="1"/>
  <c r="A24" i="1" s="1"/>
  <c r="A4" i="1" a="1"/>
  <c r="A4" i="1" s="1"/>
  <c r="M4" i="1" s="1"/>
  <c r="F23" i="3" a="1"/>
  <c r="F23" i="3" s="1"/>
  <c r="F3" i="3" a="1"/>
  <c r="F3" i="3" s="1"/>
  <c r="A37" i="3" a="1"/>
  <c r="A37" i="3" s="1"/>
  <c r="A23" i="3" a="1"/>
  <c r="A23" i="3" s="1"/>
  <c r="A3" i="3" a="1"/>
  <c r="A3" i="3" s="1"/>
  <c r="G40" i="1"/>
  <c r="D41" i="1"/>
  <c r="G42" i="1"/>
  <c r="D42" i="1"/>
  <c r="M42" i="1"/>
  <c r="P42" i="1"/>
  <c r="J43" i="1"/>
  <c r="D44" i="1"/>
  <c r="M44" i="1"/>
  <c r="D45" i="1"/>
  <c r="M45" i="1"/>
  <c r="G46" i="1"/>
  <c r="D46" i="1"/>
  <c r="J46" i="1"/>
  <c r="M46" i="1"/>
  <c r="P46" i="1"/>
  <c r="J47" i="1"/>
  <c r="G47" i="1"/>
  <c r="M47" i="1"/>
  <c r="J48" i="1"/>
  <c r="G48" i="1"/>
  <c r="M48" i="1"/>
  <c r="P48" i="1"/>
  <c r="S48" i="1"/>
  <c r="D49" i="1"/>
  <c r="M49" i="1"/>
  <c r="G50" i="1"/>
  <c r="D50" i="1"/>
  <c r="J50" i="1"/>
  <c r="M50" i="1"/>
  <c r="P50" i="1"/>
  <c r="J51" i="1"/>
  <c r="D52" i="1"/>
  <c r="M52" i="1"/>
  <c r="D53" i="1"/>
  <c r="G54" i="1"/>
  <c r="P54" i="1"/>
  <c r="J55" i="1"/>
  <c r="S55" i="1"/>
  <c r="D56" i="1"/>
  <c r="J56" i="1"/>
  <c r="M56" i="1"/>
  <c r="D57" i="1"/>
  <c r="J25" i="1"/>
  <c r="J26" i="1"/>
  <c r="J27" i="1"/>
  <c r="J28" i="1"/>
  <c r="M29" i="1"/>
  <c r="M30" i="1"/>
  <c r="G31" i="1"/>
  <c r="G33" i="1"/>
  <c r="J34" i="1"/>
  <c r="J35" i="1"/>
  <c r="S36" i="1"/>
  <c r="M25" i="1"/>
  <c r="G26" i="1"/>
  <c r="J32" i="1"/>
  <c r="J36" i="1"/>
  <c r="D25" i="1"/>
  <c r="G25" i="1"/>
  <c r="S25" i="1"/>
  <c r="G27" i="1"/>
  <c r="S27" i="1"/>
  <c r="S28" i="1"/>
  <c r="G29" i="1"/>
  <c r="J29" i="1"/>
  <c r="D31" i="1"/>
  <c r="P31" i="1"/>
  <c r="S32" i="1"/>
  <c r="D33" i="1"/>
  <c r="J33" i="1"/>
  <c r="G3" i="3" l="1"/>
  <c r="M39" i="1"/>
  <c r="P39" i="1"/>
  <c r="D39" i="1"/>
  <c r="P24" i="1"/>
  <c r="G24" i="1"/>
  <c r="J24" i="1"/>
  <c r="D24" i="1"/>
  <c r="S24" i="1"/>
  <c r="M24" i="1"/>
  <c r="P40" i="1"/>
  <c r="M31" i="1"/>
  <c r="P27" i="1"/>
  <c r="D27" i="1"/>
  <c r="S56" i="1"/>
  <c r="G56" i="1"/>
  <c r="M55" i="1"/>
  <c r="M54" i="1"/>
  <c r="J52" i="1"/>
  <c r="S51" i="1"/>
  <c r="D48" i="1"/>
  <c r="J44" i="1"/>
  <c r="S43" i="1"/>
  <c r="M40" i="1"/>
  <c r="J31" i="1"/>
  <c r="M27" i="1"/>
  <c r="P56" i="1"/>
  <c r="G55" i="1"/>
  <c r="J54" i="1"/>
  <c r="S52" i="1"/>
  <c r="G52" i="1"/>
  <c r="M51" i="1"/>
  <c r="S44" i="1"/>
  <c r="G44" i="1"/>
  <c r="M43" i="1"/>
  <c r="J40" i="1"/>
  <c r="M35" i="1"/>
  <c r="S31" i="1"/>
  <c r="D54" i="1"/>
  <c r="P52" i="1"/>
  <c r="G51" i="1"/>
  <c r="S47" i="1"/>
  <c r="P44" i="1"/>
  <c r="G43" i="1"/>
  <c r="J42" i="1"/>
  <c r="S40" i="1"/>
  <c r="D40" i="1"/>
  <c r="M53" i="1"/>
  <c r="J57" i="1"/>
  <c r="P55" i="1"/>
  <c r="D55" i="1"/>
  <c r="J53" i="1"/>
  <c r="P51" i="1"/>
  <c r="D51" i="1"/>
  <c r="J49" i="1"/>
  <c r="P47" i="1"/>
  <c r="D47" i="1"/>
  <c r="J45" i="1"/>
  <c r="P43" i="1"/>
  <c r="D43" i="1"/>
  <c r="J41" i="1"/>
  <c r="M57" i="1"/>
  <c r="M41" i="1"/>
  <c r="S57" i="1"/>
  <c r="G57" i="1"/>
  <c r="S53" i="1"/>
  <c r="G53" i="1"/>
  <c r="S49" i="1"/>
  <c r="G49" i="1"/>
  <c r="S45" i="1"/>
  <c r="G45" i="1"/>
  <c r="S41" i="1"/>
  <c r="G41" i="1"/>
  <c r="P57" i="1"/>
  <c r="S54" i="1"/>
  <c r="P53" i="1"/>
  <c r="S50" i="1"/>
  <c r="P49" i="1"/>
  <c r="S46" i="1"/>
  <c r="P45" i="1"/>
  <c r="S42" i="1"/>
  <c r="P41" i="1"/>
  <c r="S34" i="1"/>
  <c r="S30" i="1"/>
  <c r="P26" i="1"/>
  <c r="G34" i="1"/>
  <c r="G30" i="1"/>
  <c r="D26" i="1"/>
  <c r="D34" i="1"/>
  <c r="D30" i="1"/>
  <c r="J30" i="1"/>
  <c r="G39" i="1"/>
  <c r="S39" i="1"/>
  <c r="J39" i="1"/>
  <c r="P34" i="1"/>
  <c r="P33" i="1"/>
  <c r="P30" i="1"/>
  <c r="S29" i="1"/>
  <c r="M26" i="1"/>
  <c r="P25" i="1"/>
  <c r="M34" i="1"/>
  <c r="D29" i="1"/>
  <c r="M33" i="1"/>
  <c r="S35" i="1"/>
  <c r="G35" i="1"/>
  <c r="P35" i="1"/>
  <c r="D35" i="1"/>
  <c r="S33" i="1"/>
  <c r="P29" i="1"/>
  <c r="S26" i="1"/>
  <c r="J4" i="1"/>
  <c r="G36" i="1"/>
  <c r="G32" i="1"/>
  <c r="G28" i="1"/>
  <c r="S4" i="1"/>
  <c r="G4" i="1"/>
  <c r="P4" i="1"/>
  <c r="D4" i="1"/>
  <c r="P36" i="1"/>
  <c r="D36" i="1"/>
  <c r="P32" i="1"/>
  <c r="D32" i="1"/>
  <c r="P28" i="1"/>
  <c r="D28" i="1"/>
  <c r="M36" i="1"/>
  <c r="M32" i="1"/>
  <c r="M28" i="1"/>
  <c r="J22" i="1"/>
  <c r="S22" i="1"/>
  <c r="D22" i="1"/>
  <c r="P22" i="1"/>
  <c r="M22" i="1"/>
  <c r="G22" i="1"/>
  <c r="J14" i="1"/>
  <c r="S14" i="1"/>
  <c r="D14" i="1"/>
  <c r="P14" i="1"/>
  <c r="M14" i="1"/>
  <c r="G14" i="1"/>
  <c r="J10" i="1"/>
  <c r="S10" i="1"/>
  <c r="D10" i="1"/>
  <c r="P10" i="1"/>
  <c r="M10" i="1"/>
  <c r="G10" i="1"/>
  <c r="G21" i="1"/>
  <c r="J21" i="1"/>
  <c r="S21" i="1"/>
  <c r="D21" i="1"/>
  <c r="P21" i="1"/>
  <c r="M21" i="1"/>
  <c r="G13" i="1"/>
  <c r="J13" i="1"/>
  <c r="S13" i="1"/>
  <c r="D13" i="1"/>
  <c r="P13" i="1"/>
  <c r="M13" i="1"/>
  <c r="G5" i="1"/>
  <c r="S5" i="1"/>
  <c r="J5" i="1"/>
  <c r="D5" i="1"/>
  <c r="P5" i="1"/>
  <c r="M5" i="1"/>
  <c r="M20" i="1"/>
  <c r="G20" i="1"/>
  <c r="J20" i="1"/>
  <c r="S20" i="1"/>
  <c r="D20" i="1"/>
  <c r="P20" i="1"/>
  <c r="M16" i="1"/>
  <c r="G16" i="1"/>
  <c r="J16" i="1"/>
  <c r="S16" i="1"/>
  <c r="D16" i="1"/>
  <c r="P16" i="1"/>
  <c r="M12" i="1"/>
  <c r="G12" i="1"/>
  <c r="J12" i="1"/>
  <c r="S12" i="1"/>
  <c r="D12" i="1"/>
  <c r="P12" i="1"/>
  <c r="P8" i="1"/>
  <c r="M8" i="1"/>
  <c r="G8" i="1"/>
  <c r="J8" i="1"/>
  <c r="S8" i="1"/>
  <c r="D8" i="1"/>
  <c r="J18" i="1"/>
  <c r="S18" i="1"/>
  <c r="D18" i="1"/>
  <c r="P18" i="1"/>
  <c r="M18" i="1"/>
  <c r="G18" i="1"/>
  <c r="G6" i="1"/>
  <c r="J6" i="1"/>
  <c r="S6" i="1"/>
  <c r="D6" i="1"/>
  <c r="P6" i="1"/>
  <c r="M6" i="1"/>
  <c r="G17" i="1"/>
  <c r="J17" i="1"/>
  <c r="S17" i="1"/>
  <c r="D17" i="1"/>
  <c r="P17" i="1"/>
  <c r="M17" i="1"/>
  <c r="G9" i="1"/>
  <c r="J9" i="1"/>
  <c r="S9" i="1"/>
  <c r="D9" i="1"/>
  <c r="P9" i="1"/>
  <c r="M9" i="1"/>
  <c r="P19" i="1"/>
  <c r="M19" i="1"/>
  <c r="G19" i="1"/>
  <c r="J19" i="1"/>
  <c r="S19" i="1"/>
  <c r="D19" i="1"/>
  <c r="S15" i="1"/>
  <c r="P15" i="1"/>
  <c r="M15" i="1"/>
  <c r="G15" i="1"/>
  <c r="J15" i="1"/>
  <c r="D15" i="1"/>
  <c r="P11" i="1"/>
  <c r="M11" i="1"/>
  <c r="G11" i="1"/>
  <c r="J11" i="1"/>
  <c r="S11" i="1"/>
  <c r="D11" i="1"/>
  <c r="P7" i="1"/>
  <c r="M7" i="1"/>
  <c r="G7" i="1"/>
  <c r="J7" i="1"/>
  <c r="S7" i="1"/>
  <c r="D7" i="1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F35" i="3"/>
  <c r="F34" i="3"/>
  <c r="F33" i="3"/>
  <c r="F32" i="3"/>
  <c r="F31" i="3"/>
  <c r="F30" i="3"/>
  <c r="F29" i="3"/>
  <c r="F28" i="3"/>
  <c r="F27" i="3"/>
  <c r="F26" i="3"/>
  <c r="F25" i="3"/>
  <c r="F24" i="3"/>
  <c r="A35" i="3"/>
  <c r="A34" i="3"/>
  <c r="A33" i="3"/>
  <c r="A32" i="3"/>
  <c r="A31" i="3"/>
  <c r="A30" i="3"/>
  <c r="A29" i="3"/>
  <c r="A28" i="3"/>
  <c r="A27" i="3"/>
  <c r="A26" i="3"/>
  <c r="A25" i="3"/>
  <c r="A24" i="3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F12" i="3"/>
  <c r="G12" i="3" s="1"/>
  <c r="F11" i="3"/>
  <c r="G11" i="3" s="1"/>
  <c r="F10" i="3"/>
  <c r="G10" i="3" s="1"/>
  <c r="F9" i="3"/>
  <c r="G9" i="3" s="1"/>
  <c r="F8" i="3"/>
  <c r="G8" i="3" s="1"/>
  <c r="F7" i="3"/>
  <c r="G7" i="3" s="1"/>
  <c r="F6" i="3"/>
  <c r="G6" i="3" s="1"/>
  <c r="F5" i="3"/>
  <c r="G5" i="3" s="1"/>
  <c r="F4" i="3"/>
  <c r="G4" i="3" s="1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6" i="1"/>
  <c r="A35" i="1"/>
  <c r="A34" i="1"/>
  <c r="A33" i="1"/>
  <c r="A32" i="1"/>
  <c r="A31" i="1"/>
  <c r="A30" i="1"/>
  <c r="A29" i="1"/>
  <c r="A28" i="1"/>
  <c r="A27" i="1"/>
  <c r="A26" i="1"/>
  <c r="A25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<sst xmlns="http://schemas.openxmlformats.org/spreadsheetml/2006/main" count="85" uniqueCount="45">
  <si>
    <t xml:space="preserve">top 20 </t>
  </si>
  <si>
    <t>appel</t>
  </si>
  <si>
    <t>autre</t>
  </si>
  <si>
    <t>biocoop lbv</t>
  </si>
  <si>
    <t>vaugirar</t>
  </si>
  <si>
    <t>naturalia</t>
  </si>
  <si>
    <t>abdc</t>
  </si>
  <si>
    <t>lib</t>
  </si>
  <si>
    <t>conv</t>
  </si>
  <si>
    <t>bio c bon</t>
  </si>
  <si>
    <t>bien et bio</t>
  </si>
  <si>
    <t>la vie claire</t>
  </si>
  <si>
    <t>pomme</t>
  </si>
  <si>
    <t>clem corse</t>
  </si>
  <si>
    <t>courge</t>
  </si>
  <si>
    <t>banane</t>
  </si>
  <si>
    <t>orange</t>
  </si>
  <si>
    <t>raisin</t>
  </si>
  <si>
    <t>pdt</t>
  </si>
  <si>
    <t>oignon</t>
  </si>
  <si>
    <t>carotte l</t>
  </si>
  <si>
    <t>carotte b</t>
  </si>
  <si>
    <t>poireau</t>
  </si>
  <si>
    <t>brocolie</t>
  </si>
  <si>
    <t>endive</t>
  </si>
  <si>
    <t>courgette</t>
  </si>
  <si>
    <t>kiwi vert</t>
  </si>
  <si>
    <t>avocat</t>
  </si>
  <si>
    <t>figue</t>
  </si>
  <si>
    <t>top 20</t>
  </si>
  <si>
    <t>champignon</t>
  </si>
  <si>
    <t>min</t>
  </si>
  <si>
    <t>max</t>
  </si>
  <si>
    <t>ref</t>
  </si>
  <si>
    <t>ecard</t>
  </si>
  <si>
    <t>nom</t>
  </si>
  <si>
    <t>prix</t>
  </si>
  <si>
    <t>a</t>
  </si>
  <si>
    <t>b</t>
  </si>
  <si>
    <t>lbv</t>
  </si>
  <si>
    <t>vaug</t>
  </si>
  <si>
    <t>nat</t>
  </si>
  <si>
    <t>bcb</t>
  </si>
  <si>
    <t>beb</t>
  </si>
  <si>
    <t>lvc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</si>
</sst>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2"/>
      <color rgb="FF303030"/>
      <name val="Roboto"/>
    </font>
    <font>
      <sz val="12"/>
      <color rgb="FF303030"/>
      <name val="Arial"/>
      <family val="2"/>
    </font>
    <font>
      <b/>
      <sz val="14"/>
      <color rgb="FF080808"/>
      <name val="Calibri"/>
      <family val="2"/>
      <scheme val="minor"/>
    </font>
    <font>
      <sz val="11"/>
      <color rgb="FF30303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6" xfId="0" applyFill="1" applyBorder="1"/>
    <xf numFmtId="0" fontId="0" fillId="3" borderId="7" xfId="0" applyFill="1" applyBorder="1"/>
    <xf numFmtId="0" fontId="1" fillId="0" borderId="0" xfId="0" applyFont="1"/>
    <xf numFmtId="0" fontId="0" fillId="0" borderId="0" xfId="0" applyNumberFormat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0" borderId="0" xfId="0" applyFo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6" borderId="0" xfId="0" applyFont="1" applyFill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zoomScaleNormal="100" workbookViewId="0">
      <selection activeCell="W13" sqref="W13"/>
    </sheetView>
  </sheetViews>
  <sheetFormatPr baseColWidth="10" defaultRowHeight="15"/>
  <cols>
    <col min="2" max="2" width="6.7109375" customWidth="1"/>
    <col min="3" max="3" width="4.7109375" customWidth="1"/>
    <col min="5" max="5" width="6.7109375" customWidth="1"/>
    <col min="6" max="6" width="4.7109375" customWidth="1"/>
    <col min="8" max="8" width="6.7109375" customWidth="1"/>
    <col min="9" max="9" width="4.7109375" customWidth="1"/>
    <col min="11" max="11" width="8.140625" customWidth="1"/>
    <col min="12" max="12" width="4.7109375" customWidth="1"/>
    <col min="14" max="14" width="6.7109375" customWidth="1"/>
    <col min="15" max="15" width="4.7109375" customWidth="1"/>
    <col min="17" max="17" width="8.140625" customWidth="1"/>
    <col min="18" max="18" width="4.7109375" customWidth="1"/>
    <col min="20" max="20" width="6.7109375" customWidth="1"/>
    <col min="21" max="21" width="4.7109375" customWidth="1"/>
    <col min="24" max="24" width="12.42578125" bestFit="1" customWidth="1"/>
  </cols>
  <sheetData>
    <row r="1" spans="1:24">
      <c r="A1" s="26" t="s">
        <v>3</v>
      </c>
      <c r="B1" s="27"/>
      <c r="C1" s="28"/>
      <c r="D1" s="19" t="s">
        <v>4</v>
      </c>
      <c r="E1" s="20"/>
      <c r="F1" s="21"/>
      <c r="G1" s="26" t="s">
        <v>5</v>
      </c>
      <c r="H1" s="27"/>
      <c r="I1" s="28"/>
      <c r="J1" s="19" t="s">
        <v>6</v>
      </c>
      <c r="K1" s="20"/>
      <c r="L1" s="21"/>
      <c r="M1" s="26" t="s">
        <v>9</v>
      </c>
      <c r="N1" s="27"/>
      <c r="O1" s="28"/>
      <c r="P1" s="19" t="s">
        <v>10</v>
      </c>
      <c r="Q1" s="20"/>
      <c r="R1" s="21"/>
      <c r="S1" s="26" t="s">
        <v>11</v>
      </c>
      <c r="T1" s="27"/>
      <c r="U1" s="28"/>
    </row>
    <row r="2" spans="1:24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4"/>
    </row>
    <row r="3" spans="1:24" ht="18.75">
      <c r="A3" s="1" t="s">
        <v>7</v>
      </c>
      <c r="B3" s="2" t="s">
        <v>36</v>
      </c>
      <c r="C3" s="3" t="s">
        <v>8</v>
      </c>
      <c r="D3" s="7" t="s">
        <v>7</v>
      </c>
      <c r="E3" s="8" t="s">
        <v>36</v>
      </c>
      <c r="F3" s="9" t="s">
        <v>8</v>
      </c>
      <c r="G3" s="1" t="s">
        <v>7</v>
      </c>
      <c r="H3" s="2" t="s">
        <v>36</v>
      </c>
      <c r="I3" s="3" t="s">
        <v>8</v>
      </c>
      <c r="J3" s="7" t="s">
        <v>7</v>
      </c>
      <c r="K3" s="8" t="s">
        <v>36</v>
      </c>
      <c r="L3" s="9" t="s">
        <v>8</v>
      </c>
      <c r="M3" s="1" t="s">
        <v>7</v>
      </c>
      <c r="N3" s="2" t="s">
        <v>36</v>
      </c>
      <c r="O3" s="3" t="s">
        <v>8</v>
      </c>
      <c r="P3" s="7" t="s">
        <v>7</v>
      </c>
      <c r="Q3" s="8" t="s">
        <v>36</v>
      </c>
      <c r="R3" s="9" t="s">
        <v>8</v>
      </c>
      <c r="S3" s="1" t="s">
        <v>7</v>
      </c>
      <c r="T3" s="2" t="s">
        <v>36</v>
      </c>
      <c r="U3" s="3" t="s">
        <v>8</v>
      </c>
      <c r="X3" s="30" t="e">
        <f>SUMPRODUCT((MOD(B4:U4,2)=0)*1,B4:U4)</f>
        <v>#VALUE!</v>
      </c>
    </row>
    <row r="4" spans="1:24" ht="15.75">
      <c r="A4" s="4" t="str" cm="1">
        <f t="array" ref="A4:A22">top.20</f>
        <v>pomme</v>
      </c>
      <c r="B4" s="5">
        <v>2</v>
      </c>
      <c r="C4" s="6"/>
      <c r="D4" s="10" t="str">
        <f>$A4</f>
        <v>pomme</v>
      </c>
      <c r="E4" s="11">
        <v>4</v>
      </c>
      <c r="F4" s="12"/>
      <c r="G4" s="4" t="str">
        <f>$A4</f>
        <v>pomme</v>
      </c>
      <c r="H4" s="5">
        <v>9</v>
      </c>
      <c r="I4" s="6"/>
      <c r="J4" s="10" t="str">
        <f>$A4</f>
        <v>pomme</v>
      </c>
      <c r="K4" s="11">
        <v>6</v>
      </c>
      <c r="L4" s="12"/>
      <c r="M4" s="4" t="str">
        <f t="shared" ref="M4:M19" si="0">$A4</f>
        <v>pomme</v>
      </c>
      <c r="N4" s="5">
        <v>3</v>
      </c>
      <c r="O4" s="6"/>
      <c r="P4" s="10" t="str">
        <f t="shared" ref="P4:P19" si="1">$A4</f>
        <v>pomme</v>
      </c>
      <c r="Q4" s="11">
        <v>8</v>
      </c>
      <c r="R4" s="12"/>
      <c r="S4" s="4" t="str">
        <f t="shared" ref="S4:S19" si="2">$A4</f>
        <v>pomme</v>
      </c>
      <c r="T4" s="5">
        <v>10</v>
      </c>
      <c r="U4" s="6"/>
      <c r="V4" s="13"/>
      <c r="W4" s="31">
        <f>MAX(reference!B4:'reference'!T4)</f>
        <v>10</v>
      </c>
    </row>
    <row r="5" spans="1:24" ht="15.75">
      <c r="A5" s="4" t="str">
        <v>clem corse</v>
      </c>
      <c r="B5" s="5"/>
      <c r="C5" s="6"/>
      <c r="D5" s="10" t="str">
        <f t="shared" ref="D5:D36" si="3">$A5</f>
        <v>clem corse</v>
      </c>
      <c r="E5" s="11"/>
      <c r="F5" s="12"/>
      <c r="G5" s="4" t="str">
        <f t="shared" ref="G5:G22" si="4">$A5</f>
        <v>clem corse</v>
      </c>
      <c r="H5" s="5"/>
      <c r="I5" s="6"/>
      <c r="J5" s="10" t="str">
        <f t="shared" ref="J5:J22" si="5">$A5</f>
        <v>clem corse</v>
      </c>
      <c r="K5" s="11"/>
      <c r="L5" s="12"/>
      <c r="M5" s="4" t="str">
        <f t="shared" si="0"/>
        <v>clem corse</v>
      </c>
      <c r="N5" s="5"/>
      <c r="O5" s="6"/>
      <c r="P5" s="10" t="str">
        <f t="shared" si="1"/>
        <v>clem corse</v>
      </c>
      <c r="Q5" s="11"/>
      <c r="R5" s="12"/>
      <c r="S5" s="4" t="str">
        <f t="shared" si="2"/>
        <v>clem corse</v>
      </c>
      <c r="T5" s="5"/>
      <c r="U5" s="6"/>
      <c r="V5" s="13"/>
    </row>
    <row r="6" spans="1:24">
      <c r="A6" s="4" t="str">
        <v>courge</v>
      </c>
      <c r="B6" s="5"/>
      <c r="C6" s="6"/>
      <c r="D6" s="10" t="str">
        <f t="shared" si="3"/>
        <v>courge</v>
      </c>
      <c r="E6" s="11"/>
      <c r="F6" s="12"/>
      <c r="G6" s="4" t="str">
        <f t="shared" si="4"/>
        <v>courge</v>
      </c>
      <c r="H6" s="5"/>
      <c r="I6" s="6"/>
      <c r="J6" s="10" t="str">
        <f t="shared" si="5"/>
        <v>courge</v>
      </c>
      <c r="K6" s="11"/>
      <c r="L6" s="12"/>
      <c r="M6" s="4" t="str">
        <f t="shared" si="0"/>
        <v>courge</v>
      </c>
      <c r="N6" s="5"/>
      <c r="O6" s="6"/>
      <c r="P6" s="10" t="str">
        <f t="shared" si="1"/>
        <v>courge</v>
      </c>
      <c r="Q6" s="11"/>
      <c r="R6" s="12"/>
      <c r="S6" s="4" t="str">
        <f t="shared" si="2"/>
        <v>courge</v>
      </c>
      <c r="T6" s="5"/>
      <c r="U6" s="6"/>
    </row>
    <row r="7" spans="1:24">
      <c r="A7" s="4" t="str">
        <v>banane</v>
      </c>
      <c r="B7" s="5"/>
      <c r="C7" s="6"/>
      <c r="D7" s="10" t="str">
        <f t="shared" si="3"/>
        <v>banane</v>
      </c>
      <c r="E7" s="11">
        <v>10</v>
      </c>
      <c r="F7" s="12"/>
      <c r="G7" s="4" t="str">
        <f t="shared" si="4"/>
        <v>banane</v>
      </c>
      <c r="H7" s="5">
        <v>5</v>
      </c>
      <c r="I7" s="6"/>
      <c r="J7" s="10" t="str">
        <f t="shared" si="5"/>
        <v>banane</v>
      </c>
      <c r="K7" s="11"/>
      <c r="L7" s="12"/>
      <c r="M7" s="4" t="str">
        <f t="shared" si="0"/>
        <v>banane</v>
      </c>
      <c r="N7" s="5"/>
      <c r="O7" s="6"/>
      <c r="P7" s="10" t="str">
        <f t="shared" si="1"/>
        <v>banane</v>
      </c>
      <c r="Q7" s="11"/>
      <c r="R7" s="12"/>
      <c r="S7" s="4" t="str">
        <f t="shared" si="2"/>
        <v>banane</v>
      </c>
      <c r="T7" s="5"/>
      <c r="U7" s="6"/>
    </row>
    <row r="8" spans="1:24">
      <c r="A8" s="4" t="str">
        <v>orange</v>
      </c>
      <c r="B8" s="5"/>
      <c r="C8" s="6"/>
      <c r="D8" s="10" t="str">
        <f t="shared" si="3"/>
        <v>orange</v>
      </c>
      <c r="E8" s="11"/>
      <c r="F8" s="12"/>
      <c r="G8" s="4" t="str">
        <f t="shared" si="4"/>
        <v>orange</v>
      </c>
      <c r="H8" s="5"/>
      <c r="I8" s="6"/>
      <c r="J8" s="10" t="str">
        <f t="shared" si="5"/>
        <v>orange</v>
      </c>
      <c r="K8" s="11"/>
      <c r="L8" s="12"/>
      <c r="M8" s="4" t="str">
        <f t="shared" si="0"/>
        <v>orange</v>
      </c>
      <c r="N8" s="5"/>
      <c r="O8" s="6"/>
      <c r="P8" s="10" t="str">
        <f t="shared" si="1"/>
        <v>orange</v>
      </c>
      <c r="Q8" s="11"/>
      <c r="R8" s="12"/>
      <c r="S8" s="4" t="str">
        <f t="shared" si="2"/>
        <v>orange</v>
      </c>
      <c r="T8" s="5"/>
      <c r="U8" s="6"/>
    </row>
    <row r="9" spans="1:24">
      <c r="A9" s="4" t="str">
        <v>raisin</v>
      </c>
      <c r="B9" s="5"/>
      <c r="C9" s="6"/>
      <c r="D9" s="10" t="str">
        <f t="shared" si="3"/>
        <v>raisin</v>
      </c>
      <c r="E9" s="11"/>
      <c r="F9" s="12"/>
      <c r="G9" s="4" t="str">
        <f t="shared" si="4"/>
        <v>raisin</v>
      </c>
      <c r="H9" s="5"/>
      <c r="I9" s="6"/>
      <c r="J9" s="10" t="str">
        <f t="shared" si="5"/>
        <v>raisin</v>
      </c>
      <c r="K9" s="11"/>
      <c r="L9" s="12"/>
      <c r="M9" s="4" t="str">
        <f t="shared" si="0"/>
        <v>raisin</v>
      </c>
      <c r="N9" s="5"/>
      <c r="O9" s="6"/>
      <c r="P9" s="10" t="str">
        <f t="shared" si="1"/>
        <v>raisin</v>
      </c>
      <c r="Q9" s="11"/>
      <c r="R9" s="12"/>
      <c r="S9" s="4" t="str">
        <f t="shared" si="2"/>
        <v>raisin</v>
      </c>
      <c r="T9" s="5"/>
      <c r="U9" s="6"/>
    </row>
    <row r="10" spans="1:24">
      <c r="A10" s="4" t="str">
        <v>pdt</v>
      </c>
      <c r="B10" s="5"/>
      <c r="C10" s="6"/>
      <c r="D10" s="10" t="str">
        <f t="shared" si="3"/>
        <v>pdt</v>
      </c>
      <c r="E10" s="11"/>
      <c r="F10" s="12"/>
      <c r="G10" s="4" t="str">
        <f t="shared" si="4"/>
        <v>pdt</v>
      </c>
      <c r="H10" s="5"/>
      <c r="I10" s="6"/>
      <c r="J10" s="10" t="str">
        <f t="shared" si="5"/>
        <v>pdt</v>
      </c>
      <c r="K10" s="11"/>
      <c r="L10" s="12"/>
      <c r="M10" s="4" t="str">
        <f t="shared" si="0"/>
        <v>pdt</v>
      </c>
      <c r="N10" s="5"/>
      <c r="O10" s="6"/>
      <c r="P10" s="10" t="str">
        <f t="shared" si="1"/>
        <v>pdt</v>
      </c>
      <c r="Q10" s="11"/>
      <c r="R10" s="12"/>
      <c r="S10" s="4" t="str">
        <f t="shared" si="2"/>
        <v>pdt</v>
      </c>
      <c r="T10" s="5"/>
      <c r="U10" s="6"/>
    </row>
    <row r="11" spans="1:24">
      <c r="A11" s="4" t="str">
        <v>oignon</v>
      </c>
      <c r="B11" s="5"/>
      <c r="C11" s="6"/>
      <c r="D11" s="10" t="str">
        <f t="shared" si="3"/>
        <v>oignon</v>
      </c>
      <c r="E11" s="11"/>
      <c r="F11" s="12"/>
      <c r="G11" s="4" t="str">
        <f t="shared" si="4"/>
        <v>oignon</v>
      </c>
      <c r="H11" s="5"/>
      <c r="I11" s="6"/>
      <c r="J11" s="10" t="str">
        <f t="shared" si="5"/>
        <v>oignon</v>
      </c>
      <c r="K11" s="11"/>
      <c r="L11" s="12"/>
      <c r="M11" s="4" t="str">
        <f t="shared" si="0"/>
        <v>oignon</v>
      </c>
      <c r="N11" s="5"/>
      <c r="O11" s="6"/>
      <c r="P11" s="10" t="str">
        <f t="shared" si="1"/>
        <v>oignon</v>
      </c>
      <c r="Q11" s="11"/>
      <c r="R11" s="12"/>
      <c r="S11" s="4" t="str">
        <f t="shared" si="2"/>
        <v>oignon</v>
      </c>
      <c r="T11" s="5"/>
      <c r="U11" s="6"/>
    </row>
    <row r="12" spans="1:24">
      <c r="A12" s="4" t="str">
        <v>carotte l</v>
      </c>
      <c r="B12" s="5"/>
      <c r="C12" s="6"/>
      <c r="D12" s="10" t="str">
        <f t="shared" si="3"/>
        <v>carotte l</v>
      </c>
      <c r="E12" s="11"/>
      <c r="F12" s="12"/>
      <c r="G12" s="4" t="str">
        <f t="shared" si="4"/>
        <v>carotte l</v>
      </c>
      <c r="H12" s="5"/>
      <c r="I12" s="6"/>
      <c r="J12" s="10" t="str">
        <f t="shared" si="5"/>
        <v>carotte l</v>
      </c>
      <c r="K12" s="11"/>
      <c r="L12" s="12"/>
      <c r="M12" s="4" t="str">
        <f t="shared" si="0"/>
        <v>carotte l</v>
      </c>
      <c r="N12" s="5"/>
      <c r="O12" s="6"/>
      <c r="P12" s="10" t="str">
        <f t="shared" si="1"/>
        <v>carotte l</v>
      </c>
      <c r="Q12" s="11"/>
      <c r="R12" s="12"/>
      <c r="S12" s="4" t="str">
        <f t="shared" si="2"/>
        <v>carotte l</v>
      </c>
      <c r="T12" s="5"/>
      <c r="U12" s="6"/>
    </row>
    <row r="13" spans="1:24">
      <c r="A13" s="4" t="str">
        <v>carotte b</v>
      </c>
      <c r="B13" s="5"/>
      <c r="C13" s="6"/>
      <c r="D13" s="10" t="str">
        <f t="shared" si="3"/>
        <v>carotte b</v>
      </c>
      <c r="E13" s="11"/>
      <c r="F13" s="12"/>
      <c r="G13" s="4" t="str">
        <f t="shared" si="4"/>
        <v>carotte b</v>
      </c>
      <c r="H13" s="5"/>
      <c r="I13" s="6"/>
      <c r="J13" s="10" t="str">
        <f t="shared" si="5"/>
        <v>carotte b</v>
      </c>
      <c r="K13" s="11"/>
      <c r="L13" s="12"/>
      <c r="M13" s="4" t="str">
        <f t="shared" si="0"/>
        <v>carotte b</v>
      </c>
      <c r="N13" s="5"/>
      <c r="O13" s="6"/>
      <c r="P13" s="10" t="str">
        <f t="shared" si="1"/>
        <v>carotte b</v>
      </c>
      <c r="Q13" s="11"/>
      <c r="R13" s="12"/>
      <c r="S13" s="4" t="str">
        <f t="shared" si="2"/>
        <v>carotte b</v>
      </c>
      <c r="T13" s="5"/>
      <c r="U13" s="6"/>
    </row>
    <row r="14" spans="1:24">
      <c r="A14" s="4" t="str">
        <v>poireau</v>
      </c>
      <c r="B14" s="5"/>
      <c r="C14" s="6"/>
      <c r="D14" s="10" t="str">
        <f t="shared" si="3"/>
        <v>poireau</v>
      </c>
      <c r="E14" s="11"/>
      <c r="F14" s="12"/>
      <c r="G14" s="4" t="str">
        <f t="shared" si="4"/>
        <v>poireau</v>
      </c>
      <c r="H14" s="5"/>
      <c r="I14" s="6"/>
      <c r="J14" s="10" t="str">
        <f t="shared" si="5"/>
        <v>poireau</v>
      </c>
      <c r="K14" s="11"/>
      <c r="L14" s="12"/>
      <c r="M14" s="4" t="str">
        <f t="shared" si="0"/>
        <v>poireau</v>
      </c>
      <c r="N14" s="5"/>
      <c r="O14" s="6"/>
      <c r="P14" s="10" t="str">
        <f t="shared" si="1"/>
        <v>poireau</v>
      </c>
      <c r="Q14" s="11"/>
      <c r="R14" s="12"/>
      <c r="S14" s="4" t="str">
        <f t="shared" si="2"/>
        <v>poireau</v>
      </c>
      <c r="T14" s="5"/>
      <c r="U14" s="6"/>
    </row>
    <row r="15" spans="1:24">
      <c r="A15" s="4" t="str">
        <v>brocolie</v>
      </c>
      <c r="B15" s="5"/>
      <c r="C15" s="6"/>
      <c r="D15" s="10" t="str">
        <f t="shared" si="3"/>
        <v>brocolie</v>
      </c>
      <c r="E15" s="11"/>
      <c r="F15" s="12"/>
      <c r="G15" s="4" t="str">
        <f t="shared" si="4"/>
        <v>brocolie</v>
      </c>
      <c r="H15" s="5"/>
      <c r="I15" s="6"/>
      <c r="J15" s="10" t="str">
        <f t="shared" si="5"/>
        <v>brocolie</v>
      </c>
      <c r="K15" s="11"/>
      <c r="L15" s="12"/>
      <c r="M15" s="4" t="str">
        <f t="shared" si="0"/>
        <v>brocolie</v>
      </c>
      <c r="N15" s="5"/>
      <c r="O15" s="6"/>
      <c r="P15" s="10" t="str">
        <f t="shared" si="1"/>
        <v>brocolie</v>
      </c>
      <c r="Q15" s="11"/>
      <c r="R15" s="12"/>
      <c r="S15" s="4" t="str">
        <f t="shared" si="2"/>
        <v>brocolie</v>
      </c>
      <c r="T15" s="5"/>
      <c r="U15" s="6"/>
    </row>
    <row r="16" spans="1:24">
      <c r="A16" s="4" t="str">
        <v>endive</v>
      </c>
      <c r="B16" s="5"/>
      <c r="C16" s="6"/>
      <c r="D16" s="10" t="str">
        <f t="shared" si="3"/>
        <v>endive</v>
      </c>
      <c r="E16" s="11"/>
      <c r="F16" s="12"/>
      <c r="G16" s="4" t="str">
        <f t="shared" si="4"/>
        <v>endive</v>
      </c>
      <c r="H16" s="5"/>
      <c r="I16" s="6"/>
      <c r="J16" s="10" t="str">
        <f t="shared" si="5"/>
        <v>endive</v>
      </c>
      <c r="K16" s="11"/>
      <c r="L16" s="12"/>
      <c r="M16" s="4" t="str">
        <f t="shared" si="0"/>
        <v>endive</v>
      </c>
      <c r="N16" s="5"/>
      <c r="O16" s="6"/>
      <c r="P16" s="10" t="str">
        <f t="shared" si="1"/>
        <v>endive</v>
      </c>
      <c r="Q16" s="11"/>
      <c r="R16" s="12"/>
      <c r="S16" s="4" t="str">
        <f t="shared" si="2"/>
        <v>endive</v>
      </c>
      <c r="T16" s="5"/>
      <c r="U16" s="6"/>
    </row>
    <row r="17" spans="1:21">
      <c r="A17" s="4" t="str">
        <v>courgette</v>
      </c>
      <c r="B17" s="5"/>
      <c r="C17" s="6"/>
      <c r="D17" s="10" t="str">
        <f t="shared" si="3"/>
        <v>courgette</v>
      </c>
      <c r="E17" s="11"/>
      <c r="F17" s="12"/>
      <c r="G17" s="4" t="str">
        <f t="shared" si="4"/>
        <v>courgette</v>
      </c>
      <c r="H17" s="5"/>
      <c r="I17" s="6"/>
      <c r="J17" s="10" t="str">
        <f t="shared" si="5"/>
        <v>courgette</v>
      </c>
      <c r="K17" s="11"/>
      <c r="L17" s="12"/>
      <c r="M17" s="4" t="str">
        <f t="shared" si="0"/>
        <v>courgette</v>
      </c>
      <c r="N17" s="5"/>
      <c r="O17" s="6"/>
      <c r="P17" s="10" t="str">
        <f t="shared" si="1"/>
        <v>courgette</v>
      </c>
      <c r="Q17" s="11"/>
      <c r="R17" s="12"/>
      <c r="S17" s="4" t="str">
        <f t="shared" si="2"/>
        <v>courgette</v>
      </c>
      <c r="T17" s="5"/>
      <c r="U17" s="6"/>
    </row>
    <row r="18" spans="1:21">
      <c r="A18" s="4" t="str">
        <v>kiwi vert</v>
      </c>
      <c r="B18" s="5"/>
      <c r="C18" s="6"/>
      <c r="D18" s="10" t="str">
        <f t="shared" si="3"/>
        <v>kiwi vert</v>
      </c>
      <c r="E18" s="11"/>
      <c r="F18" s="12"/>
      <c r="G18" s="4" t="str">
        <f t="shared" si="4"/>
        <v>kiwi vert</v>
      </c>
      <c r="H18" s="5"/>
      <c r="I18" s="6"/>
      <c r="J18" s="10" t="str">
        <f t="shared" si="5"/>
        <v>kiwi vert</v>
      </c>
      <c r="K18" s="11"/>
      <c r="L18" s="12"/>
      <c r="M18" s="4" t="str">
        <f t="shared" si="0"/>
        <v>kiwi vert</v>
      </c>
      <c r="N18" s="5"/>
      <c r="O18" s="6"/>
      <c r="P18" s="10" t="str">
        <f t="shared" si="1"/>
        <v>kiwi vert</v>
      </c>
      <c r="Q18" s="11"/>
      <c r="R18" s="12"/>
      <c r="S18" s="4" t="str">
        <f t="shared" si="2"/>
        <v>kiwi vert</v>
      </c>
      <c r="T18" s="5"/>
      <c r="U18" s="6"/>
    </row>
    <row r="19" spans="1:21">
      <c r="A19" s="4" t="str">
        <v>avocat</v>
      </c>
      <c r="B19" s="5"/>
      <c r="C19" s="6"/>
      <c r="D19" s="10" t="str">
        <f t="shared" si="3"/>
        <v>avocat</v>
      </c>
      <c r="E19" s="11"/>
      <c r="F19" s="12"/>
      <c r="G19" s="4" t="str">
        <f t="shared" si="4"/>
        <v>avocat</v>
      </c>
      <c r="H19" s="5"/>
      <c r="I19" s="6"/>
      <c r="J19" s="10" t="str">
        <f t="shared" si="5"/>
        <v>avocat</v>
      </c>
      <c r="K19" s="11"/>
      <c r="L19" s="12"/>
      <c r="M19" s="4" t="str">
        <f t="shared" si="0"/>
        <v>avocat</v>
      </c>
      <c r="N19" s="5"/>
      <c r="O19" s="6"/>
      <c r="P19" s="10" t="str">
        <f t="shared" si="1"/>
        <v>avocat</v>
      </c>
      <c r="Q19" s="11"/>
      <c r="R19" s="12"/>
      <c r="S19" s="4" t="str">
        <f t="shared" si="2"/>
        <v>avocat</v>
      </c>
      <c r="T19" s="5"/>
      <c r="U19" s="6"/>
    </row>
    <row r="20" spans="1:21">
      <c r="A20" s="4" t="str">
        <v>poireau</v>
      </c>
      <c r="B20" s="5"/>
      <c r="C20" s="6"/>
      <c r="D20" s="10" t="str">
        <f t="shared" si="3"/>
        <v>poireau</v>
      </c>
      <c r="E20" s="11"/>
      <c r="F20" s="12"/>
      <c r="G20" s="4" t="str">
        <f t="shared" si="4"/>
        <v>poireau</v>
      </c>
      <c r="H20" s="5"/>
      <c r="I20" s="6"/>
      <c r="J20" s="10" t="str">
        <f t="shared" si="5"/>
        <v>poireau</v>
      </c>
      <c r="K20" s="11"/>
      <c r="L20" s="12"/>
      <c r="M20" s="4" t="str">
        <f t="shared" ref="M20:M22" si="6">$A20</f>
        <v>poireau</v>
      </c>
      <c r="N20" s="5"/>
      <c r="O20" s="6"/>
      <c r="P20" s="10" t="str">
        <f t="shared" ref="P20:P22" si="7">$A20</f>
        <v>poireau</v>
      </c>
      <c r="Q20" s="11"/>
      <c r="R20" s="12"/>
      <c r="S20" s="4" t="str">
        <f t="shared" ref="S20:S22" si="8">$A20</f>
        <v>poireau</v>
      </c>
      <c r="T20" s="5"/>
      <c r="U20" s="6"/>
    </row>
    <row r="21" spans="1:21">
      <c r="A21" s="4" t="str">
        <v>figue</v>
      </c>
      <c r="B21" s="5"/>
      <c r="C21" s="6"/>
      <c r="D21" s="10" t="str">
        <f t="shared" si="3"/>
        <v>figue</v>
      </c>
      <c r="E21" s="11"/>
      <c r="F21" s="12"/>
      <c r="G21" s="4" t="str">
        <f t="shared" si="4"/>
        <v>figue</v>
      </c>
      <c r="H21" s="5"/>
      <c r="I21" s="6"/>
      <c r="J21" s="10" t="str">
        <f t="shared" si="5"/>
        <v>figue</v>
      </c>
      <c r="K21" s="11"/>
      <c r="L21" s="12"/>
      <c r="M21" s="4" t="str">
        <f t="shared" si="6"/>
        <v>figue</v>
      </c>
      <c r="N21" s="5"/>
      <c r="O21" s="6"/>
      <c r="P21" s="10" t="str">
        <f t="shared" si="7"/>
        <v>figue</v>
      </c>
      <c r="Q21" s="11"/>
      <c r="R21" s="12"/>
      <c r="S21" s="4" t="str">
        <f t="shared" si="8"/>
        <v>figue</v>
      </c>
      <c r="T21" s="5"/>
      <c r="U21" s="6"/>
    </row>
    <row r="22" spans="1:21">
      <c r="A22" s="4" t="str">
        <v>champignon</v>
      </c>
      <c r="B22" s="5">
        <v>10</v>
      </c>
      <c r="C22" s="6"/>
      <c r="D22" s="10" t="str">
        <f t="shared" si="3"/>
        <v>champignon</v>
      </c>
      <c r="E22" s="11">
        <v>2</v>
      </c>
      <c r="F22" s="12"/>
      <c r="G22" s="4" t="str">
        <f t="shared" si="4"/>
        <v>champignon</v>
      </c>
      <c r="H22" s="5">
        <v>5</v>
      </c>
      <c r="I22" s="6"/>
      <c r="J22" s="10" t="str">
        <f t="shared" si="5"/>
        <v>champignon</v>
      </c>
      <c r="K22" s="11">
        <v>7</v>
      </c>
      <c r="L22" s="12"/>
      <c r="M22" s="4" t="str">
        <f t="shared" si="6"/>
        <v>champignon</v>
      </c>
      <c r="N22" s="5">
        <v>4</v>
      </c>
      <c r="O22" s="6"/>
      <c r="P22" s="10" t="str">
        <f t="shared" si="7"/>
        <v>champignon</v>
      </c>
      <c r="Q22" s="11">
        <v>6</v>
      </c>
      <c r="R22" s="12"/>
      <c r="S22" s="4" t="str">
        <f t="shared" si="8"/>
        <v>champignon</v>
      </c>
      <c r="T22" s="5">
        <v>1</v>
      </c>
      <c r="U22" s="6"/>
    </row>
    <row r="23" spans="1:21">
      <c r="A23" s="22" t="s">
        <v>1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4"/>
    </row>
    <row r="24" spans="1:21">
      <c r="A24" s="4" cm="1">
        <f t="array" ref="A24:A36">appel</f>
        <v>0</v>
      </c>
      <c r="B24" s="5"/>
      <c r="C24" s="6"/>
      <c r="D24" s="10">
        <f t="shared" si="3"/>
        <v>0</v>
      </c>
      <c r="E24" s="11"/>
      <c r="F24" s="12"/>
      <c r="G24" s="4">
        <f>$A24</f>
        <v>0</v>
      </c>
      <c r="H24" s="5"/>
      <c r="I24" s="6"/>
      <c r="J24" s="10">
        <f t="shared" ref="J24:P36" si="9">$A24</f>
        <v>0</v>
      </c>
      <c r="K24" s="11"/>
      <c r="L24" s="12"/>
      <c r="M24" s="4">
        <f t="shared" ref="M24:M36" si="10">$A24</f>
        <v>0</v>
      </c>
      <c r="N24" s="5"/>
      <c r="O24" s="6"/>
      <c r="P24" s="10">
        <f t="shared" si="9"/>
        <v>0</v>
      </c>
      <c r="Q24" s="11"/>
      <c r="R24" s="12"/>
      <c r="S24" s="4">
        <f t="shared" ref="S24:S36" si="11">$A24</f>
        <v>0</v>
      </c>
      <c r="T24" s="5"/>
      <c r="U24" s="6"/>
    </row>
    <row r="25" spans="1:21">
      <c r="A25" s="4">
        <v>0</v>
      </c>
      <c r="B25" s="5"/>
      <c r="C25" s="6"/>
      <c r="D25" s="10">
        <f t="shared" si="3"/>
        <v>0</v>
      </c>
      <c r="E25" s="11"/>
      <c r="F25" s="12"/>
      <c r="G25" s="4">
        <f t="shared" ref="G25:G36" si="12">$A25</f>
        <v>0</v>
      </c>
      <c r="H25" s="5"/>
      <c r="I25" s="6"/>
      <c r="J25" s="10">
        <f t="shared" si="9"/>
        <v>0</v>
      </c>
      <c r="K25" s="11"/>
      <c r="L25" s="12"/>
      <c r="M25" s="4">
        <f t="shared" si="10"/>
        <v>0</v>
      </c>
      <c r="N25" s="5"/>
      <c r="O25" s="6"/>
      <c r="P25" s="10">
        <f t="shared" si="9"/>
        <v>0</v>
      </c>
      <c r="Q25" s="11"/>
      <c r="R25" s="12"/>
      <c r="S25" s="4">
        <f t="shared" si="11"/>
        <v>0</v>
      </c>
      <c r="T25" s="5"/>
      <c r="U25" s="6"/>
    </row>
    <row r="26" spans="1:21">
      <c r="A26" s="4">
        <v>0</v>
      </c>
      <c r="B26" s="5"/>
      <c r="C26" s="6"/>
      <c r="D26" s="10">
        <f t="shared" si="3"/>
        <v>0</v>
      </c>
      <c r="E26" s="11"/>
      <c r="F26" s="12"/>
      <c r="G26" s="4">
        <f t="shared" si="12"/>
        <v>0</v>
      </c>
      <c r="H26" s="5"/>
      <c r="I26" s="6"/>
      <c r="J26" s="10">
        <f t="shared" si="9"/>
        <v>0</v>
      </c>
      <c r="K26" s="11"/>
      <c r="L26" s="12"/>
      <c r="M26" s="4">
        <f t="shared" si="10"/>
        <v>0</v>
      </c>
      <c r="N26" s="5"/>
      <c r="O26" s="6"/>
      <c r="P26" s="10">
        <f t="shared" si="9"/>
        <v>0</v>
      </c>
      <c r="Q26" s="11"/>
      <c r="R26" s="12"/>
      <c r="S26" s="4">
        <f t="shared" si="11"/>
        <v>0</v>
      </c>
      <c r="T26" s="5"/>
      <c r="U26" s="6"/>
    </row>
    <row r="27" spans="1:21">
      <c r="A27" s="4">
        <v>0</v>
      </c>
      <c r="B27" s="5"/>
      <c r="C27" s="6"/>
      <c r="D27" s="10">
        <f t="shared" si="3"/>
        <v>0</v>
      </c>
      <c r="E27" s="11"/>
      <c r="F27" s="12"/>
      <c r="G27" s="4">
        <f t="shared" si="12"/>
        <v>0</v>
      </c>
      <c r="H27" s="5"/>
      <c r="I27" s="6"/>
      <c r="J27" s="10">
        <f t="shared" si="9"/>
        <v>0</v>
      </c>
      <c r="K27" s="11"/>
      <c r="L27" s="12"/>
      <c r="M27" s="4">
        <f t="shared" si="10"/>
        <v>0</v>
      </c>
      <c r="N27" s="5"/>
      <c r="O27" s="6"/>
      <c r="P27" s="10">
        <f t="shared" si="9"/>
        <v>0</v>
      </c>
      <c r="Q27" s="11"/>
      <c r="R27" s="12"/>
      <c r="S27" s="4">
        <f t="shared" si="11"/>
        <v>0</v>
      </c>
      <c r="T27" s="5"/>
      <c r="U27" s="6"/>
    </row>
    <row r="28" spans="1:21">
      <c r="A28" s="4">
        <v>0</v>
      </c>
      <c r="B28" s="5"/>
      <c r="C28" s="6"/>
      <c r="D28" s="10">
        <f t="shared" si="3"/>
        <v>0</v>
      </c>
      <c r="E28" s="11"/>
      <c r="F28" s="12"/>
      <c r="G28" s="4">
        <f t="shared" si="12"/>
        <v>0</v>
      </c>
      <c r="H28" s="5"/>
      <c r="I28" s="6"/>
      <c r="J28" s="10">
        <f t="shared" si="9"/>
        <v>0</v>
      </c>
      <c r="K28" s="11"/>
      <c r="L28" s="12"/>
      <c r="M28" s="4">
        <f t="shared" si="10"/>
        <v>0</v>
      </c>
      <c r="N28" s="5"/>
      <c r="O28" s="6"/>
      <c r="P28" s="10">
        <f t="shared" si="9"/>
        <v>0</v>
      </c>
      <c r="Q28" s="11"/>
      <c r="R28" s="12"/>
      <c r="S28" s="4">
        <f t="shared" si="11"/>
        <v>0</v>
      </c>
      <c r="T28" s="5"/>
      <c r="U28" s="6"/>
    </row>
    <row r="29" spans="1:21">
      <c r="A29" s="4">
        <v>0</v>
      </c>
      <c r="B29" s="5"/>
      <c r="C29" s="6"/>
      <c r="D29" s="10">
        <f t="shared" si="3"/>
        <v>0</v>
      </c>
      <c r="E29" s="11"/>
      <c r="F29" s="12"/>
      <c r="G29" s="4">
        <f t="shared" si="12"/>
        <v>0</v>
      </c>
      <c r="H29" s="5"/>
      <c r="I29" s="6"/>
      <c r="J29" s="10">
        <f t="shared" si="9"/>
        <v>0</v>
      </c>
      <c r="K29" s="11"/>
      <c r="L29" s="12"/>
      <c r="M29" s="4">
        <f t="shared" si="10"/>
        <v>0</v>
      </c>
      <c r="N29" s="5"/>
      <c r="O29" s="6"/>
      <c r="P29" s="10">
        <f t="shared" si="9"/>
        <v>0</v>
      </c>
      <c r="Q29" s="11"/>
      <c r="R29" s="12"/>
      <c r="S29" s="4">
        <f t="shared" si="11"/>
        <v>0</v>
      </c>
      <c r="T29" s="5"/>
      <c r="U29" s="6"/>
    </row>
    <row r="30" spans="1:21">
      <c r="A30" s="4">
        <v>0</v>
      </c>
      <c r="B30" s="5"/>
      <c r="C30" s="6"/>
      <c r="D30" s="10">
        <f t="shared" si="3"/>
        <v>0</v>
      </c>
      <c r="E30" s="11"/>
      <c r="F30" s="12"/>
      <c r="G30" s="4">
        <f t="shared" si="12"/>
        <v>0</v>
      </c>
      <c r="H30" s="5"/>
      <c r="I30" s="6"/>
      <c r="J30" s="10">
        <f t="shared" si="9"/>
        <v>0</v>
      </c>
      <c r="K30" s="11"/>
      <c r="L30" s="12"/>
      <c r="M30" s="4">
        <f t="shared" si="10"/>
        <v>0</v>
      </c>
      <c r="N30" s="5"/>
      <c r="O30" s="6"/>
      <c r="P30" s="10">
        <f t="shared" si="9"/>
        <v>0</v>
      </c>
      <c r="Q30" s="11"/>
      <c r="R30" s="12"/>
      <c r="S30" s="4">
        <f t="shared" si="11"/>
        <v>0</v>
      </c>
      <c r="T30" s="5"/>
      <c r="U30" s="6"/>
    </row>
    <row r="31" spans="1:21">
      <c r="A31" s="4">
        <v>0</v>
      </c>
      <c r="B31" s="5"/>
      <c r="C31" s="6"/>
      <c r="D31" s="10">
        <f t="shared" si="3"/>
        <v>0</v>
      </c>
      <c r="E31" s="11"/>
      <c r="F31" s="12"/>
      <c r="G31" s="4">
        <f t="shared" si="12"/>
        <v>0</v>
      </c>
      <c r="H31" s="5"/>
      <c r="I31" s="6"/>
      <c r="J31" s="10">
        <f t="shared" si="9"/>
        <v>0</v>
      </c>
      <c r="K31" s="11"/>
      <c r="L31" s="12"/>
      <c r="M31" s="4">
        <f t="shared" si="10"/>
        <v>0</v>
      </c>
      <c r="N31" s="5"/>
      <c r="O31" s="6"/>
      <c r="P31" s="10">
        <f t="shared" si="9"/>
        <v>0</v>
      </c>
      <c r="Q31" s="11"/>
      <c r="R31" s="12"/>
      <c r="S31" s="4">
        <f t="shared" si="11"/>
        <v>0</v>
      </c>
      <c r="T31" s="5"/>
      <c r="U31" s="6"/>
    </row>
    <row r="32" spans="1:21">
      <c r="A32" s="4">
        <v>0</v>
      </c>
      <c r="B32" s="5"/>
      <c r="C32" s="6"/>
      <c r="D32" s="10">
        <f t="shared" si="3"/>
        <v>0</v>
      </c>
      <c r="E32" s="11"/>
      <c r="F32" s="12"/>
      <c r="G32" s="4">
        <f t="shared" si="12"/>
        <v>0</v>
      </c>
      <c r="H32" s="5"/>
      <c r="I32" s="6"/>
      <c r="J32" s="10">
        <f t="shared" si="9"/>
        <v>0</v>
      </c>
      <c r="K32" s="11"/>
      <c r="L32" s="12"/>
      <c r="M32" s="4">
        <f t="shared" si="10"/>
        <v>0</v>
      </c>
      <c r="N32" s="5"/>
      <c r="O32" s="6"/>
      <c r="P32" s="10">
        <f t="shared" si="9"/>
        <v>0</v>
      </c>
      <c r="Q32" s="11"/>
      <c r="R32" s="12"/>
      <c r="S32" s="4">
        <f t="shared" si="11"/>
        <v>0</v>
      </c>
      <c r="T32" s="5"/>
      <c r="U32" s="6"/>
    </row>
    <row r="33" spans="1:21">
      <c r="A33" s="4">
        <v>0</v>
      </c>
      <c r="B33" s="5"/>
      <c r="C33" s="6"/>
      <c r="D33" s="10">
        <f t="shared" si="3"/>
        <v>0</v>
      </c>
      <c r="E33" s="11"/>
      <c r="F33" s="12"/>
      <c r="G33" s="4">
        <f t="shared" si="12"/>
        <v>0</v>
      </c>
      <c r="H33" s="5"/>
      <c r="I33" s="6"/>
      <c r="J33" s="10">
        <f t="shared" si="9"/>
        <v>0</v>
      </c>
      <c r="K33" s="11"/>
      <c r="L33" s="12"/>
      <c r="M33" s="4">
        <f t="shared" si="10"/>
        <v>0</v>
      </c>
      <c r="N33" s="5"/>
      <c r="O33" s="6"/>
      <c r="P33" s="10">
        <f t="shared" si="9"/>
        <v>0</v>
      </c>
      <c r="Q33" s="11"/>
      <c r="R33" s="12"/>
      <c r="S33" s="4">
        <f t="shared" si="11"/>
        <v>0</v>
      </c>
      <c r="T33" s="5"/>
      <c r="U33" s="6"/>
    </row>
    <row r="34" spans="1:21" ht="14.25" customHeight="1">
      <c r="A34" s="4">
        <v>0</v>
      </c>
      <c r="B34" s="5"/>
      <c r="C34" s="6"/>
      <c r="D34" s="10">
        <f t="shared" si="3"/>
        <v>0</v>
      </c>
      <c r="E34" s="11"/>
      <c r="F34" s="12"/>
      <c r="G34" s="4">
        <f t="shared" si="12"/>
        <v>0</v>
      </c>
      <c r="H34" s="5"/>
      <c r="I34" s="6"/>
      <c r="J34" s="10">
        <f t="shared" si="9"/>
        <v>0</v>
      </c>
      <c r="K34" s="11"/>
      <c r="L34" s="12"/>
      <c r="M34" s="4">
        <f t="shared" si="10"/>
        <v>0</v>
      </c>
      <c r="N34" s="5"/>
      <c r="O34" s="6"/>
      <c r="P34" s="10">
        <f t="shared" si="9"/>
        <v>0</v>
      </c>
      <c r="Q34" s="11"/>
      <c r="R34" s="12"/>
      <c r="S34" s="4">
        <f t="shared" si="11"/>
        <v>0</v>
      </c>
      <c r="T34" s="5"/>
      <c r="U34" s="6"/>
    </row>
    <row r="35" spans="1:21">
      <c r="A35" s="4">
        <v>0</v>
      </c>
      <c r="B35" s="5"/>
      <c r="C35" s="6"/>
      <c r="D35" s="10">
        <f t="shared" si="3"/>
        <v>0</v>
      </c>
      <c r="E35" s="11"/>
      <c r="F35" s="12"/>
      <c r="G35" s="4">
        <f t="shared" si="12"/>
        <v>0</v>
      </c>
      <c r="H35" s="5"/>
      <c r="I35" s="6"/>
      <c r="J35" s="10">
        <f t="shared" si="9"/>
        <v>0</v>
      </c>
      <c r="K35" s="11"/>
      <c r="L35" s="12"/>
      <c r="M35" s="4">
        <f t="shared" si="10"/>
        <v>0</v>
      </c>
      <c r="N35" s="5"/>
      <c r="O35" s="6"/>
      <c r="P35" s="10">
        <f t="shared" si="9"/>
        <v>0</v>
      </c>
      <c r="Q35" s="11"/>
      <c r="R35" s="12"/>
      <c r="S35" s="4">
        <f t="shared" si="11"/>
        <v>0</v>
      </c>
      <c r="T35" s="5"/>
      <c r="U35" s="6"/>
    </row>
    <row r="36" spans="1:21">
      <c r="A36" s="4" t="str">
        <v>a</v>
      </c>
      <c r="B36" s="5"/>
      <c r="C36" s="6"/>
      <c r="D36" s="10" t="str">
        <f t="shared" si="3"/>
        <v>a</v>
      </c>
      <c r="E36" s="11"/>
      <c r="F36" s="12"/>
      <c r="G36" s="4" t="str">
        <f t="shared" si="12"/>
        <v>a</v>
      </c>
      <c r="H36" s="5"/>
      <c r="I36" s="6"/>
      <c r="J36" s="10" t="str">
        <f t="shared" si="9"/>
        <v>a</v>
      </c>
      <c r="K36" s="11"/>
      <c r="L36" s="12"/>
      <c r="M36" s="4" t="str">
        <f t="shared" si="10"/>
        <v>a</v>
      </c>
      <c r="N36" s="5"/>
      <c r="O36" s="6"/>
      <c r="P36" s="10" t="str">
        <f t="shared" si="9"/>
        <v>a</v>
      </c>
      <c r="Q36" s="11"/>
      <c r="R36" s="12"/>
      <c r="S36" s="4" t="str">
        <f t="shared" si="11"/>
        <v>a</v>
      </c>
      <c r="T36" s="5"/>
      <c r="U36" s="6"/>
    </row>
    <row r="37" spans="1:21">
      <c r="A37" s="18" t="s">
        <v>3</v>
      </c>
      <c r="B37" s="18"/>
      <c r="C37" s="18"/>
      <c r="D37" s="19" t="s">
        <v>4</v>
      </c>
      <c r="E37" s="20"/>
      <c r="F37" s="21"/>
      <c r="G37" s="18" t="s">
        <v>5</v>
      </c>
      <c r="H37" s="18"/>
      <c r="I37" s="18"/>
      <c r="J37" s="19" t="s">
        <v>6</v>
      </c>
      <c r="K37" s="20"/>
      <c r="L37" s="21"/>
      <c r="M37" s="18" t="s">
        <v>9</v>
      </c>
      <c r="N37" s="18"/>
      <c r="O37" s="18"/>
      <c r="P37" s="19" t="s">
        <v>10</v>
      </c>
      <c r="Q37" s="20"/>
      <c r="R37" s="21"/>
      <c r="S37" s="18" t="s">
        <v>11</v>
      </c>
      <c r="T37" s="18"/>
      <c r="U37" s="18"/>
    </row>
    <row r="38" spans="1:21">
      <c r="A38" s="22" t="s">
        <v>2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4"/>
    </row>
    <row r="39" spans="1:21">
      <c r="A39" s="4" cm="1">
        <f t="array" ref="A39:A57">autre</f>
        <v>0</v>
      </c>
      <c r="B39" s="5"/>
      <c r="C39" s="6"/>
      <c r="D39" s="10">
        <f t="shared" ref="D39:D57" si="13">$A39</f>
        <v>0</v>
      </c>
      <c r="E39" s="11"/>
      <c r="F39" s="12"/>
      <c r="G39" s="4">
        <f>$A39</f>
        <v>0</v>
      </c>
      <c r="H39" s="5"/>
      <c r="I39" s="6"/>
      <c r="J39" s="10">
        <f t="shared" ref="J39:P54" si="14">$A39</f>
        <v>0</v>
      </c>
      <c r="K39" s="11"/>
      <c r="L39" s="12"/>
      <c r="M39" s="4">
        <f t="shared" ref="M39:M57" si="15">$A39</f>
        <v>0</v>
      </c>
      <c r="N39" s="5"/>
      <c r="O39" s="6"/>
      <c r="P39" s="10">
        <f t="shared" si="14"/>
        <v>0</v>
      </c>
      <c r="Q39" s="11"/>
      <c r="R39" s="12"/>
      <c r="S39" s="4">
        <f t="shared" ref="S39:S57" si="16">$A39</f>
        <v>0</v>
      </c>
      <c r="T39" s="5"/>
      <c r="U39" s="6"/>
    </row>
    <row r="40" spans="1:21">
      <c r="A40" s="4">
        <v>0</v>
      </c>
      <c r="B40" s="5"/>
      <c r="C40" s="6"/>
      <c r="D40" s="10">
        <f t="shared" si="13"/>
        <v>0</v>
      </c>
      <c r="E40" s="11"/>
      <c r="F40" s="12"/>
      <c r="G40" s="4">
        <f t="shared" ref="G40:G57" si="17">$A40</f>
        <v>0</v>
      </c>
      <c r="H40" s="5"/>
      <c r="I40" s="6"/>
      <c r="J40" s="10">
        <f t="shared" si="14"/>
        <v>0</v>
      </c>
      <c r="K40" s="11"/>
      <c r="L40" s="12"/>
      <c r="M40" s="4">
        <f t="shared" si="15"/>
        <v>0</v>
      </c>
      <c r="N40" s="5"/>
      <c r="O40" s="6"/>
      <c r="P40" s="10">
        <f t="shared" si="14"/>
        <v>0</v>
      </c>
      <c r="Q40" s="11"/>
      <c r="R40" s="12"/>
      <c r="S40" s="4">
        <f t="shared" si="16"/>
        <v>0</v>
      </c>
      <c r="T40" s="5"/>
      <c r="U40" s="6"/>
    </row>
    <row r="41" spans="1:21">
      <c r="A41" s="4">
        <v>0</v>
      </c>
      <c r="B41" s="5"/>
      <c r="C41" s="6"/>
      <c r="D41" s="10">
        <f t="shared" si="13"/>
        <v>0</v>
      </c>
      <c r="E41" s="11"/>
      <c r="F41" s="12"/>
      <c r="G41" s="4">
        <f t="shared" si="17"/>
        <v>0</v>
      </c>
      <c r="H41" s="5"/>
      <c r="I41" s="6"/>
      <c r="J41" s="10">
        <f t="shared" si="14"/>
        <v>0</v>
      </c>
      <c r="K41" s="11"/>
      <c r="L41" s="12"/>
      <c r="M41" s="4">
        <f t="shared" si="15"/>
        <v>0</v>
      </c>
      <c r="N41" s="5"/>
      <c r="O41" s="6"/>
      <c r="P41" s="10">
        <f t="shared" si="14"/>
        <v>0</v>
      </c>
      <c r="Q41" s="11"/>
      <c r="R41" s="12"/>
      <c r="S41" s="4">
        <f t="shared" si="16"/>
        <v>0</v>
      </c>
      <c r="T41" s="5"/>
      <c r="U41" s="6"/>
    </row>
    <row r="42" spans="1:21">
      <c r="A42" s="4">
        <v>0</v>
      </c>
      <c r="B42" s="5"/>
      <c r="C42" s="6"/>
      <c r="D42" s="10">
        <f t="shared" si="13"/>
        <v>0</v>
      </c>
      <c r="E42" s="11"/>
      <c r="F42" s="12"/>
      <c r="G42" s="4">
        <f t="shared" si="17"/>
        <v>0</v>
      </c>
      <c r="H42" s="5"/>
      <c r="I42" s="6"/>
      <c r="J42" s="10">
        <f t="shared" si="14"/>
        <v>0</v>
      </c>
      <c r="K42" s="11"/>
      <c r="L42" s="12"/>
      <c r="M42" s="4">
        <f t="shared" si="15"/>
        <v>0</v>
      </c>
      <c r="N42" s="5"/>
      <c r="O42" s="6"/>
      <c r="P42" s="10">
        <f t="shared" si="14"/>
        <v>0</v>
      </c>
      <c r="Q42" s="11"/>
      <c r="R42" s="12"/>
      <c r="S42" s="4">
        <f t="shared" si="16"/>
        <v>0</v>
      </c>
      <c r="T42" s="5"/>
      <c r="U42" s="6"/>
    </row>
    <row r="43" spans="1:21">
      <c r="A43" s="4">
        <v>0</v>
      </c>
      <c r="B43" s="5"/>
      <c r="C43" s="6"/>
      <c r="D43" s="10">
        <f t="shared" si="13"/>
        <v>0</v>
      </c>
      <c r="E43" s="11"/>
      <c r="F43" s="12"/>
      <c r="G43" s="4">
        <f t="shared" si="17"/>
        <v>0</v>
      </c>
      <c r="H43" s="5"/>
      <c r="I43" s="6"/>
      <c r="J43" s="10">
        <f t="shared" si="14"/>
        <v>0</v>
      </c>
      <c r="K43" s="11"/>
      <c r="L43" s="12"/>
      <c r="M43" s="4">
        <f t="shared" si="15"/>
        <v>0</v>
      </c>
      <c r="N43" s="5"/>
      <c r="O43" s="6"/>
      <c r="P43" s="10">
        <f t="shared" si="14"/>
        <v>0</v>
      </c>
      <c r="Q43" s="11"/>
      <c r="R43" s="12"/>
      <c r="S43" s="4">
        <f t="shared" si="16"/>
        <v>0</v>
      </c>
      <c r="T43" s="5"/>
      <c r="U43" s="6"/>
    </row>
    <row r="44" spans="1:21">
      <c r="A44" s="4">
        <v>0</v>
      </c>
      <c r="B44" s="5"/>
      <c r="C44" s="6"/>
      <c r="D44" s="10">
        <f t="shared" si="13"/>
        <v>0</v>
      </c>
      <c r="E44" s="11"/>
      <c r="F44" s="12"/>
      <c r="G44" s="4">
        <f t="shared" si="17"/>
        <v>0</v>
      </c>
      <c r="H44" s="5"/>
      <c r="I44" s="6"/>
      <c r="J44" s="10">
        <f t="shared" si="14"/>
        <v>0</v>
      </c>
      <c r="K44" s="11"/>
      <c r="L44" s="12"/>
      <c r="M44" s="4">
        <f t="shared" si="15"/>
        <v>0</v>
      </c>
      <c r="N44" s="5"/>
      <c r="O44" s="6"/>
      <c r="P44" s="10">
        <f t="shared" si="14"/>
        <v>0</v>
      </c>
      <c r="Q44" s="11"/>
      <c r="R44" s="12"/>
      <c r="S44" s="4">
        <f t="shared" si="16"/>
        <v>0</v>
      </c>
      <c r="T44" s="5"/>
      <c r="U44" s="6"/>
    </row>
    <row r="45" spans="1:21">
      <c r="A45" s="4">
        <v>0</v>
      </c>
      <c r="B45" s="5"/>
      <c r="C45" s="6"/>
      <c r="D45" s="10">
        <f t="shared" si="13"/>
        <v>0</v>
      </c>
      <c r="E45" s="11"/>
      <c r="F45" s="12"/>
      <c r="G45" s="4">
        <f t="shared" si="17"/>
        <v>0</v>
      </c>
      <c r="H45" s="5"/>
      <c r="I45" s="6"/>
      <c r="J45" s="10">
        <f t="shared" si="14"/>
        <v>0</v>
      </c>
      <c r="K45" s="11"/>
      <c r="L45" s="12"/>
      <c r="M45" s="4">
        <f t="shared" si="15"/>
        <v>0</v>
      </c>
      <c r="N45" s="5"/>
      <c r="O45" s="6"/>
      <c r="P45" s="10">
        <f t="shared" si="14"/>
        <v>0</v>
      </c>
      <c r="Q45" s="11"/>
      <c r="R45" s="12"/>
      <c r="S45" s="4">
        <f t="shared" si="16"/>
        <v>0</v>
      </c>
      <c r="T45" s="5"/>
      <c r="U45" s="6"/>
    </row>
    <row r="46" spans="1:21">
      <c r="A46" s="4">
        <v>0</v>
      </c>
      <c r="B46" s="5"/>
      <c r="C46" s="6"/>
      <c r="D46" s="10">
        <f t="shared" si="13"/>
        <v>0</v>
      </c>
      <c r="E46" s="11"/>
      <c r="F46" s="12"/>
      <c r="G46" s="4">
        <f t="shared" si="17"/>
        <v>0</v>
      </c>
      <c r="H46" s="5"/>
      <c r="I46" s="6"/>
      <c r="J46" s="10">
        <f t="shared" si="14"/>
        <v>0</v>
      </c>
      <c r="K46" s="11"/>
      <c r="L46" s="12"/>
      <c r="M46" s="4">
        <f t="shared" si="15"/>
        <v>0</v>
      </c>
      <c r="N46" s="5"/>
      <c r="O46" s="6"/>
      <c r="P46" s="10">
        <f t="shared" si="14"/>
        <v>0</v>
      </c>
      <c r="Q46" s="11"/>
      <c r="R46" s="12"/>
      <c r="S46" s="4">
        <f t="shared" si="16"/>
        <v>0</v>
      </c>
      <c r="T46" s="5"/>
      <c r="U46" s="6"/>
    </row>
    <row r="47" spans="1:21">
      <c r="A47" s="4">
        <v>0</v>
      </c>
      <c r="B47" s="5"/>
      <c r="C47" s="6"/>
      <c r="D47" s="10">
        <f t="shared" si="13"/>
        <v>0</v>
      </c>
      <c r="E47" s="11"/>
      <c r="F47" s="12"/>
      <c r="G47" s="4">
        <f t="shared" si="17"/>
        <v>0</v>
      </c>
      <c r="H47" s="5"/>
      <c r="I47" s="6"/>
      <c r="J47" s="10">
        <f t="shared" si="14"/>
        <v>0</v>
      </c>
      <c r="K47" s="11"/>
      <c r="L47" s="12"/>
      <c r="M47" s="4">
        <f t="shared" si="15"/>
        <v>0</v>
      </c>
      <c r="N47" s="5"/>
      <c r="O47" s="6"/>
      <c r="P47" s="10">
        <f t="shared" si="14"/>
        <v>0</v>
      </c>
      <c r="Q47" s="11"/>
      <c r="R47" s="12"/>
      <c r="S47" s="4">
        <f t="shared" si="16"/>
        <v>0</v>
      </c>
      <c r="T47" s="5"/>
      <c r="U47" s="6"/>
    </row>
    <row r="48" spans="1:21">
      <c r="A48" s="4">
        <v>0</v>
      </c>
      <c r="B48" s="5"/>
      <c r="C48" s="6"/>
      <c r="D48" s="10">
        <f t="shared" si="13"/>
        <v>0</v>
      </c>
      <c r="E48" s="11"/>
      <c r="F48" s="12"/>
      <c r="G48" s="4">
        <f t="shared" si="17"/>
        <v>0</v>
      </c>
      <c r="H48" s="5"/>
      <c r="I48" s="6"/>
      <c r="J48" s="10">
        <f t="shared" si="14"/>
        <v>0</v>
      </c>
      <c r="K48" s="11"/>
      <c r="L48" s="12"/>
      <c r="M48" s="4">
        <f t="shared" si="15"/>
        <v>0</v>
      </c>
      <c r="N48" s="5"/>
      <c r="O48" s="6"/>
      <c r="P48" s="10">
        <f t="shared" si="14"/>
        <v>0</v>
      </c>
      <c r="Q48" s="11"/>
      <c r="R48" s="12"/>
      <c r="S48" s="4">
        <f t="shared" si="16"/>
        <v>0</v>
      </c>
      <c r="T48" s="5"/>
      <c r="U48" s="6"/>
    </row>
    <row r="49" spans="1:21">
      <c r="A49" s="4">
        <v>0</v>
      </c>
      <c r="B49" s="5"/>
      <c r="C49" s="6"/>
      <c r="D49" s="10">
        <f t="shared" si="13"/>
        <v>0</v>
      </c>
      <c r="E49" s="11"/>
      <c r="F49" s="12"/>
      <c r="G49" s="4">
        <f t="shared" si="17"/>
        <v>0</v>
      </c>
      <c r="H49" s="5"/>
      <c r="I49" s="6"/>
      <c r="J49" s="10">
        <f t="shared" si="14"/>
        <v>0</v>
      </c>
      <c r="K49" s="11"/>
      <c r="L49" s="12"/>
      <c r="M49" s="4">
        <f t="shared" si="15"/>
        <v>0</v>
      </c>
      <c r="N49" s="5"/>
      <c r="O49" s="6"/>
      <c r="P49" s="10">
        <f t="shared" si="14"/>
        <v>0</v>
      </c>
      <c r="Q49" s="11"/>
      <c r="R49" s="12"/>
      <c r="S49" s="4">
        <f t="shared" si="16"/>
        <v>0</v>
      </c>
      <c r="T49" s="5"/>
      <c r="U49" s="6"/>
    </row>
    <row r="50" spans="1:21">
      <c r="A50" s="4">
        <v>0</v>
      </c>
      <c r="B50" s="5"/>
      <c r="C50" s="6"/>
      <c r="D50" s="10">
        <f t="shared" si="13"/>
        <v>0</v>
      </c>
      <c r="E50" s="11"/>
      <c r="F50" s="12"/>
      <c r="G50" s="4">
        <f t="shared" si="17"/>
        <v>0</v>
      </c>
      <c r="H50" s="5"/>
      <c r="I50" s="6"/>
      <c r="J50" s="10">
        <f t="shared" si="14"/>
        <v>0</v>
      </c>
      <c r="K50" s="11"/>
      <c r="L50" s="12"/>
      <c r="M50" s="4">
        <f t="shared" si="15"/>
        <v>0</v>
      </c>
      <c r="N50" s="5"/>
      <c r="O50" s="6"/>
      <c r="P50" s="10">
        <f t="shared" si="14"/>
        <v>0</v>
      </c>
      <c r="Q50" s="11"/>
      <c r="R50" s="12"/>
      <c r="S50" s="4">
        <f t="shared" si="16"/>
        <v>0</v>
      </c>
      <c r="T50" s="5"/>
      <c r="U50" s="6"/>
    </row>
    <row r="51" spans="1:21">
      <c r="A51" s="4">
        <v>0</v>
      </c>
      <c r="B51" s="5"/>
      <c r="C51" s="6"/>
      <c r="D51" s="10">
        <f t="shared" si="13"/>
        <v>0</v>
      </c>
      <c r="E51" s="11"/>
      <c r="F51" s="12"/>
      <c r="G51" s="4">
        <f t="shared" si="17"/>
        <v>0</v>
      </c>
      <c r="H51" s="5"/>
      <c r="I51" s="6"/>
      <c r="J51" s="10">
        <f t="shared" si="14"/>
        <v>0</v>
      </c>
      <c r="K51" s="11"/>
      <c r="L51" s="12"/>
      <c r="M51" s="4">
        <f t="shared" si="15"/>
        <v>0</v>
      </c>
      <c r="N51" s="5"/>
      <c r="O51" s="6"/>
      <c r="P51" s="10">
        <f t="shared" si="14"/>
        <v>0</v>
      </c>
      <c r="Q51" s="11"/>
      <c r="R51" s="12"/>
      <c r="S51" s="4">
        <f t="shared" si="16"/>
        <v>0</v>
      </c>
      <c r="T51" s="5"/>
      <c r="U51" s="6"/>
    </row>
    <row r="52" spans="1:21">
      <c r="A52" s="4">
        <v>0</v>
      </c>
      <c r="B52" s="5"/>
      <c r="C52" s="6"/>
      <c r="D52" s="10">
        <f t="shared" si="13"/>
        <v>0</v>
      </c>
      <c r="E52" s="11"/>
      <c r="F52" s="12"/>
      <c r="G52" s="4">
        <f t="shared" si="17"/>
        <v>0</v>
      </c>
      <c r="H52" s="5"/>
      <c r="I52" s="6"/>
      <c r="J52" s="10">
        <f t="shared" si="14"/>
        <v>0</v>
      </c>
      <c r="K52" s="11"/>
      <c r="L52" s="12"/>
      <c r="M52" s="4">
        <f t="shared" si="15"/>
        <v>0</v>
      </c>
      <c r="N52" s="5"/>
      <c r="O52" s="6"/>
      <c r="P52" s="10">
        <f t="shared" si="14"/>
        <v>0</v>
      </c>
      <c r="Q52" s="11"/>
      <c r="R52" s="12"/>
      <c r="S52" s="4">
        <f t="shared" si="16"/>
        <v>0</v>
      </c>
      <c r="T52" s="5"/>
      <c r="U52" s="6"/>
    </row>
    <row r="53" spans="1:21">
      <c r="A53" s="4">
        <v>0</v>
      </c>
      <c r="B53" s="5"/>
      <c r="C53" s="6"/>
      <c r="D53" s="10">
        <f t="shared" si="13"/>
        <v>0</v>
      </c>
      <c r="E53" s="11"/>
      <c r="F53" s="12"/>
      <c r="G53" s="4">
        <f t="shared" si="17"/>
        <v>0</v>
      </c>
      <c r="H53" s="5"/>
      <c r="I53" s="6"/>
      <c r="J53" s="10">
        <f t="shared" si="14"/>
        <v>0</v>
      </c>
      <c r="K53" s="11"/>
      <c r="L53" s="12"/>
      <c r="M53" s="4">
        <f t="shared" si="15"/>
        <v>0</v>
      </c>
      <c r="N53" s="5"/>
      <c r="O53" s="6"/>
      <c r="P53" s="10">
        <f t="shared" si="14"/>
        <v>0</v>
      </c>
      <c r="Q53" s="11"/>
      <c r="R53" s="12"/>
      <c r="S53" s="4">
        <f t="shared" si="16"/>
        <v>0</v>
      </c>
      <c r="T53" s="5"/>
      <c r="U53" s="6"/>
    </row>
    <row r="54" spans="1:21">
      <c r="A54" s="4">
        <v>0</v>
      </c>
      <c r="B54" s="5"/>
      <c r="C54" s="6"/>
      <c r="D54" s="10">
        <f t="shared" si="13"/>
        <v>0</v>
      </c>
      <c r="E54" s="11"/>
      <c r="F54" s="12"/>
      <c r="G54" s="4">
        <f t="shared" si="17"/>
        <v>0</v>
      </c>
      <c r="H54" s="5"/>
      <c r="I54" s="6"/>
      <c r="J54" s="10">
        <f t="shared" si="14"/>
        <v>0</v>
      </c>
      <c r="K54" s="11"/>
      <c r="L54" s="12"/>
      <c r="M54" s="4">
        <f t="shared" si="15"/>
        <v>0</v>
      </c>
      <c r="N54" s="5"/>
      <c r="O54" s="6"/>
      <c r="P54" s="10">
        <f t="shared" si="14"/>
        <v>0</v>
      </c>
      <c r="Q54" s="11"/>
      <c r="R54" s="12"/>
      <c r="S54" s="4">
        <f t="shared" si="16"/>
        <v>0</v>
      </c>
      <c r="T54" s="5"/>
      <c r="U54" s="6"/>
    </row>
    <row r="55" spans="1:21">
      <c r="A55" s="4">
        <v>0</v>
      </c>
      <c r="B55" s="5"/>
      <c r="C55" s="6"/>
      <c r="D55" s="10">
        <f t="shared" si="13"/>
        <v>0</v>
      </c>
      <c r="E55" s="11"/>
      <c r="F55" s="12"/>
      <c r="G55" s="4">
        <f t="shared" si="17"/>
        <v>0</v>
      </c>
      <c r="H55" s="5"/>
      <c r="I55" s="6"/>
      <c r="J55" s="10">
        <f t="shared" ref="J55:P57" si="18">$A55</f>
        <v>0</v>
      </c>
      <c r="K55" s="11"/>
      <c r="L55" s="12"/>
      <c r="M55" s="4">
        <f t="shared" si="15"/>
        <v>0</v>
      </c>
      <c r="N55" s="5"/>
      <c r="O55" s="6"/>
      <c r="P55" s="10">
        <f t="shared" si="18"/>
        <v>0</v>
      </c>
      <c r="Q55" s="11"/>
      <c r="R55" s="12"/>
      <c r="S55" s="4">
        <f t="shared" si="16"/>
        <v>0</v>
      </c>
      <c r="T55" s="5"/>
      <c r="U55" s="6"/>
    </row>
    <row r="56" spans="1:21">
      <c r="A56" s="4">
        <v>0</v>
      </c>
      <c r="B56" s="5"/>
      <c r="C56" s="6"/>
      <c r="D56" s="10">
        <f t="shared" si="13"/>
        <v>0</v>
      </c>
      <c r="E56" s="11"/>
      <c r="F56" s="12"/>
      <c r="G56" s="4">
        <f t="shared" si="17"/>
        <v>0</v>
      </c>
      <c r="H56" s="5"/>
      <c r="I56" s="6"/>
      <c r="J56" s="10">
        <f t="shared" si="18"/>
        <v>0</v>
      </c>
      <c r="K56" s="11"/>
      <c r="L56" s="12"/>
      <c r="M56" s="4">
        <f t="shared" si="15"/>
        <v>0</v>
      </c>
      <c r="N56" s="5"/>
      <c r="O56" s="6"/>
      <c r="P56" s="10">
        <f t="shared" si="18"/>
        <v>0</v>
      </c>
      <c r="Q56" s="11"/>
      <c r="R56" s="12"/>
      <c r="S56" s="4">
        <f t="shared" si="16"/>
        <v>0</v>
      </c>
      <c r="T56" s="5"/>
      <c r="U56" s="6"/>
    </row>
    <row r="57" spans="1:21">
      <c r="A57" s="4" t="str">
        <v>b</v>
      </c>
      <c r="B57" s="5"/>
      <c r="C57" s="6"/>
      <c r="D57" s="10" t="str">
        <f t="shared" si="13"/>
        <v>b</v>
      </c>
      <c r="E57" s="11"/>
      <c r="F57" s="12"/>
      <c r="G57" s="4" t="str">
        <f t="shared" si="17"/>
        <v>b</v>
      </c>
      <c r="H57" s="5"/>
      <c r="I57" s="6"/>
      <c r="J57" s="10" t="str">
        <f t="shared" si="18"/>
        <v>b</v>
      </c>
      <c r="K57" s="11"/>
      <c r="L57" s="12"/>
      <c r="M57" s="4" t="str">
        <f t="shared" si="15"/>
        <v>b</v>
      </c>
      <c r="N57" s="5"/>
      <c r="O57" s="6"/>
      <c r="P57" s="10" t="str">
        <f t="shared" si="18"/>
        <v>b</v>
      </c>
      <c r="Q57" s="11"/>
      <c r="R57" s="12"/>
      <c r="S57" s="4" t="str">
        <f t="shared" si="16"/>
        <v>b</v>
      </c>
      <c r="T57" s="5"/>
      <c r="U57" s="6"/>
    </row>
  </sheetData>
  <mergeCells count="17">
    <mergeCell ref="P1:R1"/>
    <mergeCell ref="G1:I1"/>
    <mergeCell ref="A1:C1"/>
    <mergeCell ref="J1:L1"/>
    <mergeCell ref="D1:F1"/>
    <mergeCell ref="A38:U38"/>
    <mergeCell ref="A23:U23"/>
    <mergeCell ref="A2:U2"/>
    <mergeCell ref="A37:C37"/>
    <mergeCell ref="D37:F37"/>
    <mergeCell ref="G37:I37"/>
    <mergeCell ref="J37:L37"/>
    <mergeCell ref="M37:O37"/>
    <mergeCell ref="P37:R37"/>
    <mergeCell ref="S37:U37"/>
    <mergeCell ref="M1:O1"/>
    <mergeCell ref="S1:U1"/>
  </mergeCells>
  <pageMargins left="1.5208333333333333" right="0.7" top="0.34375" bottom="0.27083333333333331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activeCell="F3" sqref="F3"/>
    </sheetView>
  </sheetViews>
  <sheetFormatPr baseColWidth="10" defaultRowHeight="15"/>
  <cols>
    <col min="1" max="1" width="11.42578125" style="14"/>
    <col min="2" max="2" width="7.140625" style="14" customWidth="1"/>
    <col min="3" max="3" width="11.42578125" style="14"/>
    <col min="4" max="4" width="7.140625" style="14" customWidth="1"/>
    <col min="5" max="16384" width="11.42578125" style="14"/>
  </cols>
  <sheetData>
    <row r="1" spans="1:12">
      <c r="A1" s="14" t="s">
        <v>7</v>
      </c>
    </row>
    <row r="2" spans="1:12">
      <c r="A2" s="14" t="s">
        <v>29</v>
      </c>
      <c r="B2" s="14" t="s">
        <v>31</v>
      </c>
      <c r="C2" s="14" t="s">
        <v>35</v>
      </c>
      <c r="D2" s="14" t="s">
        <v>32</v>
      </c>
      <c r="E2" s="14" t="s">
        <v>35</v>
      </c>
      <c r="F2" s="14" t="s">
        <v>33</v>
      </c>
      <c r="G2" s="14" t="s">
        <v>34</v>
      </c>
    </row>
    <row r="3" spans="1:12" ht="15.75">
      <c r="A3" s="14" t="str" cm="1">
        <f t="array" ref="A3:A21">top.20</f>
        <v>pomme</v>
      </c>
      <c r="B3" s="14">
        <f>MIN(reference!B4:'reference'!T4)</f>
        <v>2</v>
      </c>
      <c r="D3" s="14">
        <f>MAX(reference!B4:'reference'!T4)</f>
        <v>10</v>
      </c>
      <c r="F3" s="14" cm="1">
        <f t="array" ref="F3:F21">prix.top.20.lbv</f>
        <v>2</v>
      </c>
      <c r="G3" s="14">
        <f>F3-B3</f>
        <v>0</v>
      </c>
      <c r="J3" s="29" t="str">
        <f>IFERROR(INDEX(reference!$A$1:$U$1,MATCH($B3,reference!$A4:$U4,0)-1),"")</f>
        <v>biocoop lbv</v>
      </c>
      <c r="L3" s="25"/>
    </row>
    <row r="4" spans="1:12" ht="15.75">
      <c r="A4" s="14" t="str">
        <v>clem corse</v>
      </c>
      <c r="B4" s="14">
        <f>MIN(reference!B5:'reference'!T5)</f>
        <v>0</v>
      </c>
      <c r="D4" s="14">
        <f>MAX(reference!B5:'reference'!T5)</f>
        <v>0</v>
      </c>
      <c r="F4" s="14">
        <v>0</v>
      </c>
      <c r="G4" s="14">
        <f t="shared" ref="G4:G21" si="0">F4-B4</f>
        <v>0</v>
      </c>
      <c r="J4" s="29" t="str">
        <f>IFERROR(INDEX(reference!$A$1:$U$1,MATCH($B4,reference!$A5:$U5,0)-1),"")</f>
        <v/>
      </c>
    </row>
    <row r="5" spans="1:12" ht="15.75">
      <c r="A5" s="14" t="str">
        <v>courge</v>
      </c>
      <c r="B5" s="14">
        <f>MIN(reference!B6:'reference'!T6)</f>
        <v>0</v>
      </c>
      <c r="D5" s="14">
        <f>MAX(reference!B6:'reference'!T6)</f>
        <v>0</v>
      </c>
      <c r="F5" s="14">
        <v>0</v>
      </c>
      <c r="G5" s="14">
        <f t="shared" si="0"/>
        <v>0</v>
      </c>
      <c r="J5" s="29" t="str">
        <f>IFERROR(INDEX(reference!$A$1:$U$1,MATCH($B5,reference!$A6:$U6,0)-1),"")</f>
        <v/>
      </c>
    </row>
    <row r="6" spans="1:12" ht="15.75">
      <c r="A6" s="14" t="str">
        <v>banane</v>
      </c>
      <c r="B6" s="14">
        <f>MIN(reference!B7:'reference'!T7)</f>
        <v>5</v>
      </c>
      <c r="D6" s="14">
        <f>MAX(reference!B7:'reference'!T7)</f>
        <v>10</v>
      </c>
      <c r="F6" s="14">
        <v>0</v>
      </c>
      <c r="G6" s="14">
        <f t="shared" si="0"/>
        <v>-5</v>
      </c>
      <c r="J6" s="29" t="str">
        <f>IFERROR(INDEX(reference!$A$1:$U$1,MATCH($B6,reference!$A7:$U7,0)-1),"")</f>
        <v>naturalia</v>
      </c>
    </row>
    <row r="7" spans="1:12" ht="15.75">
      <c r="A7" s="14" t="str">
        <v>orange</v>
      </c>
      <c r="B7" s="14">
        <f>MIN(reference!B8:'reference'!T8)</f>
        <v>0</v>
      </c>
      <c r="D7" s="14">
        <f>MAX(reference!B8:'reference'!T8)</f>
        <v>0</v>
      </c>
      <c r="F7" s="14">
        <v>0</v>
      </c>
      <c r="G7" s="14">
        <f t="shared" si="0"/>
        <v>0</v>
      </c>
      <c r="J7" s="29" t="str">
        <f>IFERROR(INDEX(reference!$A$1:$U$1,MATCH($B7,reference!$A8:$U8,0)-1),"")</f>
        <v/>
      </c>
    </row>
    <row r="8" spans="1:12" ht="15.75">
      <c r="A8" s="14" t="str">
        <v>raisin</v>
      </c>
      <c r="B8" s="14">
        <f>MIN(reference!B9:'reference'!T9)</f>
        <v>0</v>
      </c>
      <c r="D8" s="14">
        <f>MAX(reference!B9:'reference'!T9)</f>
        <v>0</v>
      </c>
      <c r="F8" s="14">
        <v>0</v>
      </c>
      <c r="G8" s="14">
        <f t="shared" si="0"/>
        <v>0</v>
      </c>
      <c r="J8" s="29" t="str">
        <f>IFERROR(INDEX(reference!$A$1:$U$1,MATCH($B8,reference!$A9:$U9,0)-1),"")</f>
        <v/>
      </c>
    </row>
    <row r="9" spans="1:12" ht="15.75">
      <c r="A9" s="14" t="str">
        <v>pdt</v>
      </c>
      <c r="B9" s="14">
        <f>MIN(reference!B10:'reference'!T10)</f>
        <v>0</v>
      </c>
      <c r="D9" s="14">
        <f>MAX(reference!B10:'reference'!T10)</f>
        <v>0</v>
      </c>
      <c r="F9" s="14">
        <v>0</v>
      </c>
      <c r="G9" s="14">
        <f t="shared" si="0"/>
        <v>0</v>
      </c>
      <c r="J9" s="29" t="str">
        <f>IFERROR(INDEX(reference!$A$1:$U$1,MATCH($B9,reference!$A10:$U10,0)-1),"")</f>
        <v/>
      </c>
    </row>
    <row r="10" spans="1:12" ht="15.75">
      <c r="A10" s="14" t="str">
        <v>oignon</v>
      </c>
      <c r="B10" s="14">
        <f>MIN(reference!B11:'reference'!T11)</f>
        <v>0</v>
      </c>
      <c r="D10" s="14">
        <f>MAX(reference!B11:'reference'!T11)</f>
        <v>0</v>
      </c>
      <c r="F10" s="14">
        <v>0</v>
      </c>
      <c r="G10" s="14">
        <f t="shared" si="0"/>
        <v>0</v>
      </c>
      <c r="J10" s="29" t="str">
        <f>IFERROR(INDEX(reference!$A$1:$U$1,MATCH($B10,reference!$A11:$U11,0)-1),"")</f>
        <v/>
      </c>
    </row>
    <row r="11" spans="1:12" ht="15.75">
      <c r="A11" s="14" t="str">
        <v>carotte l</v>
      </c>
      <c r="B11" s="14">
        <f>MIN(reference!B12:'reference'!T12)</f>
        <v>0</v>
      </c>
      <c r="D11" s="14">
        <f>MAX(reference!B12:'reference'!T12)</f>
        <v>0</v>
      </c>
      <c r="F11" s="14">
        <v>0</v>
      </c>
      <c r="G11" s="14">
        <f t="shared" si="0"/>
        <v>0</v>
      </c>
      <c r="J11" s="29" t="str">
        <f>IFERROR(INDEX(reference!$A$1:$U$1,MATCH($B11,reference!$A12:$U12,0)-1),"")</f>
        <v/>
      </c>
    </row>
    <row r="12" spans="1:12" ht="15.75">
      <c r="A12" s="14" t="str">
        <v>carotte b</v>
      </c>
      <c r="B12" s="14">
        <f>MIN(reference!B13:'reference'!T13)</f>
        <v>0</v>
      </c>
      <c r="D12" s="14">
        <f>MAX(reference!B13:'reference'!T13)</f>
        <v>0</v>
      </c>
      <c r="F12" s="14">
        <v>0</v>
      </c>
      <c r="G12" s="14">
        <f t="shared" si="0"/>
        <v>0</v>
      </c>
      <c r="J12" s="29" t="str">
        <f>IFERROR(INDEX(reference!$A$1:$U$1,MATCH($B12,reference!$A13:$U13,0)-1),"")</f>
        <v/>
      </c>
    </row>
    <row r="13" spans="1:12" ht="15.75">
      <c r="A13" s="14" t="str">
        <v>poireau</v>
      </c>
      <c r="B13" s="14">
        <f>MIN(reference!B14:'reference'!T14)</f>
        <v>0</v>
      </c>
      <c r="D13" s="14">
        <f>MAX(reference!B14:'reference'!T14)</f>
        <v>0</v>
      </c>
      <c r="F13" s="14">
        <v>0</v>
      </c>
      <c r="G13" s="14">
        <f t="shared" si="0"/>
        <v>0</v>
      </c>
      <c r="J13" s="29" t="str">
        <f>IFERROR(INDEX(reference!$A$1:$U$1,MATCH($B13,reference!$A14:$U14,0)-1),"")</f>
        <v/>
      </c>
    </row>
    <row r="14" spans="1:12" ht="15.75">
      <c r="A14" s="14" t="str">
        <v>brocolie</v>
      </c>
      <c r="B14" s="14">
        <f>MIN(reference!B15:'reference'!T15)</f>
        <v>0</v>
      </c>
      <c r="D14" s="14">
        <f>MAX(reference!B15:'reference'!T15)</f>
        <v>0</v>
      </c>
      <c r="F14" s="14">
        <v>0</v>
      </c>
      <c r="G14" s="14">
        <f t="shared" si="0"/>
        <v>0</v>
      </c>
      <c r="J14" s="29" t="str">
        <f>IFERROR(INDEX(reference!$A$1:$U$1,MATCH($B14,reference!$A15:$U15,0)-1),"")</f>
        <v/>
      </c>
    </row>
    <row r="15" spans="1:12" ht="15.75">
      <c r="A15" s="14" t="str">
        <v>endive</v>
      </c>
      <c r="B15" s="14">
        <f>MIN(reference!B16:'reference'!T16)</f>
        <v>0</v>
      </c>
      <c r="D15" s="14">
        <f>MAX(reference!B16:'reference'!T16)</f>
        <v>0</v>
      </c>
      <c r="F15" s="14">
        <v>0</v>
      </c>
      <c r="G15" s="14">
        <f t="shared" si="0"/>
        <v>0</v>
      </c>
      <c r="J15" s="29" t="str">
        <f>IFERROR(INDEX(reference!$A$1:$U$1,MATCH($B15,reference!$A16:$U16,0)-1),"")</f>
        <v/>
      </c>
    </row>
    <row r="16" spans="1:12" ht="15.75">
      <c r="A16" s="14" t="str">
        <v>courgette</v>
      </c>
      <c r="B16" s="14">
        <f>MIN(reference!B17:'reference'!T17)</f>
        <v>0</v>
      </c>
      <c r="D16" s="14">
        <f>MAX(reference!B17:'reference'!T17)</f>
        <v>0</v>
      </c>
      <c r="F16" s="14">
        <v>0</v>
      </c>
      <c r="G16" s="14">
        <f t="shared" si="0"/>
        <v>0</v>
      </c>
      <c r="J16" s="29" t="str">
        <f>IFERROR(INDEX(reference!$A$1:$U$1,MATCH($B16,reference!$A17:$U17,0)-1),"")</f>
        <v/>
      </c>
    </row>
    <row r="17" spans="1:10" ht="15.75">
      <c r="A17" s="14" t="str">
        <v>kiwi vert</v>
      </c>
      <c r="B17" s="14">
        <f>MIN(reference!B18:'reference'!T18)</f>
        <v>0</v>
      </c>
      <c r="D17" s="14">
        <f>MAX(reference!B18:'reference'!T18)</f>
        <v>0</v>
      </c>
      <c r="F17" s="14">
        <v>0</v>
      </c>
      <c r="G17" s="14">
        <f t="shared" si="0"/>
        <v>0</v>
      </c>
      <c r="J17" s="29" t="str">
        <f>IFERROR(INDEX(reference!$A$1:$U$1,MATCH($B17,reference!$A18:$U18,0)-1),"")</f>
        <v/>
      </c>
    </row>
    <row r="18" spans="1:10" ht="15.75">
      <c r="A18" s="14" t="str">
        <v>avocat</v>
      </c>
      <c r="B18" s="14">
        <f>MIN(reference!B19:'reference'!T19)</f>
        <v>0</v>
      </c>
      <c r="D18" s="14">
        <f>MAX(reference!B19:'reference'!T19)</f>
        <v>0</v>
      </c>
      <c r="F18" s="14">
        <v>0</v>
      </c>
      <c r="G18" s="14">
        <f t="shared" si="0"/>
        <v>0</v>
      </c>
      <c r="J18" s="29" t="str">
        <f>IFERROR(INDEX(reference!$A$1:$U$1,MATCH($B18,reference!$A19:$U19,0)-1),"")</f>
        <v/>
      </c>
    </row>
    <row r="19" spans="1:10" ht="15.75">
      <c r="A19" s="14" t="str">
        <v>poireau</v>
      </c>
      <c r="B19" s="14">
        <f>MIN(reference!B20:'reference'!T20)</f>
        <v>0</v>
      </c>
      <c r="D19" s="14">
        <f>MAX(reference!B20:'reference'!T20)</f>
        <v>0</v>
      </c>
      <c r="F19" s="14">
        <v>0</v>
      </c>
      <c r="G19" s="14">
        <f t="shared" si="0"/>
        <v>0</v>
      </c>
      <c r="J19" s="29" t="str">
        <f>IFERROR(INDEX(reference!$A$1:$U$1,MATCH($B19,reference!$A20:$U20,0)-1),"")</f>
        <v/>
      </c>
    </row>
    <row r="20" spans="1:10" ht="15.75">
      <c r="A20" s="14" t="str">
        <v>figue</v>
      </c>
      <c r="B20" s="14">
        <f>MIN(reference!B21:'reference'!T21)</f>
        <v>0</v>
      </c>
      <c r="D20" s="14">
        <f>MAX(reference!B21:'reference'!T21)</f>
        <v>0</v>
      </c>
      <c r="F20" s="14">
        <v>0</v>
      </c>
      <c r="G20" s="14">
        <f t="shared" si="0"/>
        <v>0</v>
      </c>
      <c r="J20" s="29" t="str">
        <f>IFERROR(INDEX(reference!$A$1:$U$1,MATCH($B20,reference!$A21:$U21,0)-1),"")</f>
        <v/>
      </c>
    </row>
    <row r="21" spans="1:10" ht="15.75">
      <c r="A21" s="14" t="str">
        <v>champignon</v>
      </c>
      <c r="B21" s="14">
        <f>MIN(reference!B22:'reference'!T22)</f>
        <v>1</v>
      </c>
      <c r="D21" s="14">
        <f>MAX(reference!B22:'reference'!T22)</f>
        <v>10</v>
      </c>
      <c r="F21" s="14">
        <v>10</v>
      </c>
      <c r="G21" s="14">
        <f t="shared" si="0"/>
        <v>9</v>
      </c>
      <c r="J21" s="29" t="str">
        <f>IFERROR(INDEX(reference!$A$1:$U$1,MATCH($B21,reference!$A22:$U22,0)-1),"")</f>
        <v>la vie claire</v>
      </c>
    </row>
    <row r="22" spans="1:10">
      <c r="A22" s="14" t="s">
        <v>1</v>
      </c>
      <c r="B22" s="14" t="s">
        <v>31</v>
      </c>
      <c r="C22" s="14" t="s">
        <v>35</v>
      </c>
      <c r="D22" s="14" t="s">
        <v>32</v>
      </c>
      <c r="E22" s="14" t="s">
        <v>35</v>
      </c>
      <c r="F22" s="14" t="s">
        <v>33</v>
      </c>
      <c r="G22" s="14" t="s">
        <v>34</v>
      </c>
    </row>
    <row r="23" spans="1:10">
      <c r="A23" s="14" cm="1">
        <f t="array" ref="A23:A35">appel</f>
        <v>0</v>
      </c>
      <c r="F23" s="14" cm="1">
        <f t="array" ref="F23:F35">prix.appel.lbv</f>
        <v>0</v>
      </c>
    </row>
    <row r="24" spans="1:10">
      <c r="A24" s="14">
        <v>0</v>
      </c>
      <c r="F24" s="14">
        <v>0</v>
      </c>
    </row>
    <row r="25" spans="1:10">
      <c r="A25" s="14">
        <v>0</v>
      </c>
      <c r="F25" s="14">
        <v>0</v>
      </c>
    </row>
    <row r="26" spans="1:10">
      <c r="A26" s="14">
        <v>0</v>
      </c>
      <c r="F26" s="14">
        <v>0</v>
      </c>
    </row>
    <row r="27" spans="1:10">
      <c r="A27" s="14">
        <v>0</v>
      </c>
      <c r="F27" s="14">
        <v>0</v>
      </c>
    </row>
    <row r="28" spans="1:10">
      <c r="A28" s="14">
        <v>0</v>
      </c>
      <c r="F28" s="14">
        <v>0</v>
      </c>
    </row>
    <row r="29" spans="1:10">
      <c r="A29" s="14">
        <v>0</v>
      </c>
      <c r="F29" s="14">
        <v>0</v>
      </c>
    </row>
    <row r="30" spans="1:10">
      <c r="A30" s="14">
        <v>0</v>
      </c>
      <c r="F30" s="14">
        <v>0</v>
      </c>
    </row>
    <row r="31" spans="1:10">
      <c r="A31" s="14">
        <v>0</v>
      </c>
      <c r="F31" s="14">
        <v>0</v>
      </c>
    </row>
    <row r="32" spans="1:10">
      <c r="A32" s="14">
        <v>0</v>
      </c>
      <c r="F32" s="14">
        <v>0</v>
      </c>
    </row>
    <row r="33" spans="1:6">
      <c r="A33" s="14">
        <v>0</v>
      </c>
      <c r="F33" s="14">
        <v>0</v>
      </c>
    </row>
    <row r="34" spans="1:6">
      <c r="A34" s="14">
        <v>0</v>
      </c>
      <c r="F34" s="14">
        <v>0</v>
      </c>
    </row>
    <row r="35" spans="1:6">
      <c r="A35" s="14" t="str">
        <v>a</v>
      </c>
      <c r="F35" s="14">
        <v>0</v>
      </c>
    </row>
    <row r="36" spans="1:6">
      <c r="A36" s="14" t="s">
        <v>2</v>
      </c>
    </row>
    <row r="37" spans="1:6">
      <c r="A37" s="14" cm="1">
        <f t="array" ref="A37:A55">autre</f>
        <v>0</v>
      </c>
      <c r="F37" s="14" cm="1">
        <f t="array" ref="F37:F55">prix.autre.lbv</f>
        <v>0</v>
      </c>
    </row>
    <row r="38" spans="1:6">
      <c r="A38" s="14">
        <v>0</v>
      </c>
      <c r="F38" s="14">
        <v>0</v>
      </c>
    </row>
    <row r="39" spans="1:6">
      <c r="A39" s="14">
        <v>0</v>
      </c>
      <c r="F39" s="14">
        <v>0</v>
      </c>
    </row>
    <row r="40" spans="1:6">
      <c r="A40" s="14">
        <v>0</v>
      </c>
      <c r="F40" s="14">
        <v>0</v>
      </c>
    </row>
    <row r="41" spans="1:6">
      <c r="A41" s="14">
        <v>0</v>
      </c>
      <c r="F41" s="14">
        <v>0</v>
      </c>
    </row>
    <row r="42" spans="1:6">
      <c r="A42" s="14">
        <v>0</v>
      </c>
      <c r="F42" s="14">
        <v>0</v>
      </c>
    </row>
    <row r="43" spans="1:6">
      <c r="A43" s="14">
        <v>0</v>
      </c>
      <c r="F43" s="14">
        <v>0</v>
      </c>
    </row>
    <row r="44" spans="1:6">
      <c r="A44" s="14">
        <v>0</v>
      </c>
      <c r="F44" s="14">
        <v>0</v>
      </c>
    </row>
    <row r="45" spans="1:6">
      <c r="A45" s="14">
        <v>0</v>
      </c>
      <c r="F45" s="14">
        <v>0</v>
      </c>
    </row>
    <row r="46" spans="1:6">
      <c r="A46" s="14">
        <v>0</v>
      </c>
      <c r="F46" s="14">
        <v>0</v>
      </c>
    </row>
    <row r="47" spans="1:6">
      <c r="A47" s="14">
        <v>0</v>
      </c>
      <c r="F47" s="14">
        <v>0</v>
      </c>
    </row>
    <row r="48" spans="1:6">
      <c r="A48" s="14">
        <v>0</v>
      </c>
      <c r="F48" s="14">
        <v>0</v>
      </c>
    </row>
    <row r="49" spans="1:6">
      <c r="A49" s="14">
        <v>0</v>
      </c>
      <c r="F49" s="14">
        <v>0</v>
      </c>
    </row>
    <row r="50" spans="1:6">
      <c r="A50" s="14">
        <v>0</v>
      </c>
      <c r="F50" s="14">
        <v>0</v>
      </c>
    </row>
    <row r="51" spans="1:6">
      <c r="A51" s="14">
        <v>0</v>
      </c>
      <c r="F51" s="14">
        <v>0</v>
      </c>
    </row>
    <row r="52" spans="1:6">
      <c r="A52" s="14">
        <v>0</v>
      </c>
      <c r="F52" s="14">
        <v>0</v>
      </c>
    </row>
    <row r="53" spans="1:6">
      <c r="A53" s="14">
        <v>0</v>
      </c>
      <c r="F53" s="14">
        <v>0</v>
      </c>
    </row>
    <row r="54" spans="1:6">
      <c r="A54" s="14">
        <v>0</v>
      </c>
      <c r="F54" s="14">
        <v>0</v>
      </c>
    </row>
    <row r="55" spans="1:6">
      <c r="A55" s="14" t="str">
        <v>b</v>
      </c>
      <c r="F55" s="14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C2" sqref="C2"/>
    </sheetView>
  </sheetViews>
  <sheetFormatPr baseColWidth="10" defaultRowHeight="15"/>
  <cols>
    <col min="7" max="13" width="7.140625" customWidth="1"/>
  </cols>
  <sheetData>
    <row r="1" spans="1:13" ht="15.75" thickBot="1">
      <c r="A1" t="s">
        <v>29</v>
      </c>
      <c r="B1" t="s">
        <v>1</v>
      </c>
      <c r="C1" t="s">
        <v>2</v>
      </c>
      <c r="G1" t="s">
        <v>39</v>
      </c>
      <c r="H1" t="s">
        <v>40</v>
      </c>
      <c r="I1" t="s">
        <v>41</v>
      </c>
      <c r="J1" t="s">
        <v>6</v>
      </c>
      <c r="K1" t="s">
        <v>42</v>
      </c>
      <c r="L1" t="s">
        <v>43</v>
      </c>
      <c r="M1" t="s">
        <v>44</v>
      </c>
    </row>
    <row r="2" spans="1:13">
      <c r="A2" s="15" t="s">
        <v>12</v>
      </c>
      <c r="B2" s="15"/>
      <c r="C2" s="15"/>
      <c r="G2" cm="1">
        <f t="array" ref="G2:G20">prix.top.20.lbv</f>
        <v>2</v>
      </c>
      <c r="H2" cm="1">
        <f t="array" ref="H2:H20">top.20.vugirar</f>
        <v>4</v>
      </c>
      <c r="I2" cm="1">
        <f t="array" ref="I2:I20">top.20.naturalia</f>
        <v>9</v>
      </c>
      <c r="J2" cm="1">
        <f t="array" ref="J2:J20">top.20.abdc</f>
        <v>6</v>
      </c>
      <c r="K2" cm="1">
        <f t="array" ref="K2:K20">top.20.biocbon</f>
        <v>3</v>
      </c>
      <c r="L2" cm="1">
        <f t="array" ref="L2:L20">top.20.bioetbon</f>
        <v>8</v>
      </c>
      <c r="M2" cm="1">
        <f t="array" ref="M2:M20">top.20.lavieclaire</f>
        <v>10</v>
      </c>
    </row>
    <row r="3" spans="1:13">
      <c r="A3" s="16" t="s">
        <v>13</v>
      </c>
      <c r="B3" s="16"/>
      <c r="C3" s="16"/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</row>
    <row r="4" spans="1:13">
      <c r="A4" s="16" t="s">
        <v>14</v>
      </c>
      <c r="B4" s="16"/>
      <c r="C4" s="16"/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</row>
    <row r="5" spans="1:13">
      <c r="A5" s="16" t="s">
        <v>15</v>
      </c>
      <c r="B5" s="16"/>
      <c r="C5" s="16"/>
      <c r="G5">
        <v>0</v>
      </c>
      <c r="H5">
        <v>10</v>
      </c>
      <c r="I5">
        <v>5</v>
      </c>
      <c r="J5">
        <v>0</v>
      </c>
      <c r="K5">
        <v>0</v>
      </c>
      <c r="L5">
        <v>0</v>
      </c>
      <c r="M5">
        <v>0</v>
      </c>
    </row>
    <row r="6" spans="1:13">
      <c r="A6" s="16" t="s">
        <v>16</v>
      </c>
      <c r="B6" s="16"/>
      <c r="C6" s="16"/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</row>
    <row r="7" spans="1:13">
      <c r="A7" s="16" t="s">
        <v>17</v>
      </c>
      <c r="B7" s="16"/>
      <c r="C7" s="16"/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8" spans="1:13">
      <c r="A8" s="16" t="s">
        <v>18</v>
      </c>
      <c r="B8" s="16"/>
      <c r="C8" s="16"/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</row>
    <row r="9" spans="1:13">
      <c r="A9" s="16" t="s">
        <v>19</v>
      </c>
      <c r="B9" s="16"/>
      <c r="C9" s="16"/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>
      <c r="A10" s="16" t="s">
        <v>20</v>
      </c>
      <c r="B10" s="16"/>
      <c r="C10" s="16"/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</row>
    <row r="11" spans="1:13">
      <c r="A11" s="16" t="s">
        <v>21</v>
      </c>
      <c r="B11" s="16"/>
      <c r="C11" s="16"/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</row>
    <row r="12" spans="1:13">
      <c r="A12" s="16" t="s">
        <v>22</v>
      </c>
      <c r="B12" s="16"/>
      <c r="C12" s="16"/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>
      <c r="A13" s="16" t="s">
        <v>23</v>
      </c>
      <c r="B13" s="16"/>
      <c r="C13" s="16"/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3" ht="15.75" thickBot="1">
      <c r="A14" s="16" t="s">
        <v>24</v>
      </c>
      <c r="B14" s="17" t="s">
        <v>37</v>
      </c>
      <c r="C14" s="16"/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</row>
    <row r="15" spans="1:13">
      <c r="A15" s="16" t="s">
        <v>25</v>
      </c>
      <c r="C15" s="16"/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>
      <c r="A16" s="16" t="s">
        <v>26</v>
      </c>
      <c r="C16" s="16"/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>
      <c r="A17" s="16" t="s">
        <v>27</v>
      </c>
      <c r="C17" s="16"/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>
      <c r="A18" s="16" t="s">
        <v>22</v>
      </c>
      <c r="C18" s="16"/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>
      <c r="A19" s="16" t="s">
        <v>28</v>
      </c>
      <c r="C19" s="16"/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ht="15.75" thickBot="1">
      <c r="A20" s="17" t="s">
        <v>30</v>
      </c>
      <c r="C20" s="17" t="s">
        <v>38</v>
      </c>
      <c r="G20">
        <v>10</v>
      </c>
      <c r="H20">
        <v>2</v>
      </c>
      <c r="I20">
        <v>5</v>
      </c>
      <c r="J20">
        <v>7</v>
      </c>
      <c r="K20">
        <v>4</v>
      </c>
      <c r="L20">
        <v>6</v>
      </c>
      <c r="M2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12</vt:i4>
      </vt:variant>
    </vt:vector>
  </HeadingPairs>
  <TitlesOfParts>
    <vt:vector size="15" baseType="lpstr">
      <vt:lpstr>reference</vt:lpstr>
      <vt:lpstr>calculateur</vt:lpstr>
      <vt:lpstr>reglage</vt:lpstr>
      <vt:lpstr>appel</vt:lpstr>
      <vt:lpstr>autre</vt:lpstr>
      <vt:lpstr>prix.appel.lbv</vt:lpstr>
      <vt:lpstr>prix.autre.lbv</vt:lpstr>
      <vt:lpstr>prix.top.20.lbv</vt:lpstr>
      <vt:lpstr>top.20</vt:lpstr>
      <vt:lpstr>top.20.abdc</vt:lpstr>
      <vt:lpstr>top.20.biocbon</vt:lpstr>
      <vt:lpstr>top.20.bioetbon</vt:lpstr>
      <vt:lpstr>top.20.lavieclaire</vt:lpstr>
      <vt:lpstr>top.20.naturalia</vt:lpstr>
      <vt:lpstr>top.20.vugirar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</dc:creator>
  <cp:lastModifiedBy>Michel</cp:lastModifiedBy>
  <dcterms:created xsi:type="dcterms:W3CDTF">2021-11-10T08:02:22Z</dcterms:created>
  <dcterms:modified xsi:type="dcterms:W3CDTF">2021-11-12T12:55:44Z</dcterms:modified>
</cp:coreProperties>
</file>