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vSHAVS\USERS\aurore\Bureau\"/>
    </mc:Choice>
  </mc:AlternateContent>
  <bookViews>
    <workbookView xWindow="0" yWindow="0" windowWidth="28800" windowHeight="12300" activeTab="1"/>
  </bookViews>
  <sheets>
    <sheet name="Emplois" sheetId="4" r:id="rId1"/>
    <sheet name="Etablissement" sheetId="3" r:id="rId2"/>
    <sheet name="Grille coeff" sheetId="1" r:id="rId3"/>
  </sheets>
  <definedNames>
    <definedName name="_xlnm._FilterDatabase" localSheetId="0" hidden="1">Emplois!$A$1:$D$98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3" l="1"/>
  <c r="C6" i="3"/>
  <c r="C26" i="3"/>
  <c r="C4" i="3"/>
  <c r="J150" i="1"/>
  <c r="J151" i="1"/>
  <c r="J152" i="1"/>
  <c r="J153" i="1"/>
  <c r="J154" i="1"/>
  <c r="J155" i="1"/>
  <c r="J156" i="1"/>
  <c r="J157" i="1"/>
  <c r="J158" i="1"/>
  <c r="J159" i="1"/>
  <c r="J160" i="1"/>
  <c r="J161" i="1"/>
  <c r="J149" i="1"/>
  <c r="J92" i="1"/>
  <c r="J93" i="1"/>
  <c r="J94" i="1"/>
  <c r="J95" i="1"/>
  <c r="J96" i="1"/>
  <c r="J97" i="1"/>
  <c r="J98" i="1"/>
  <c r="J99" i="1"/>
  <c r="J100" i="1"/>
  <c r="J101" i="1"/>
  <c r="J102" i="1"/>
  <c r="J103" i="1"/>
  <c r="J91" i="1"/>
  <c r="C8" i="3" l="1"/>
  <c r="A10" i="3" s="1"/>
  <c r="C7" i="3"/>
  <c r="B10" i="3"/>
  <c r="B11" i="3" s="1"/>
  <c r="F20" i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H19" i="1"/>
  <c r="H20" i="1" s="1"/>
  <c r="H21" i="1" s="1"/>
  <c r="E19" i="1"/>
  <c r="A11" i="3" l="1"/>
  <c r="B12" i="3"/>
  <c r="C11" i="3"/>
  <c r="D11" i="3"/>
  <c r="D10" i="3"/>
  <c r="E20" i="1"/>
  <c r="E22" i="1"/>
  <c r="H22" i="1"/>
  <c r="E21" i="1"/>
  <c r="A12" i="3" l="1"/>
  <c r="C12" i="3"/>
  <c r="B13" i="3"/>
  <c r="D12" i="3"/>
  <c r="H23" i="1"/>
  <c r="E23" i="1"/>
  <c r="A13" i="3" l="1"/>
  <c r="B14" i="3"/>
  <c r="C13" i="3"/>
  <c r="D13" i="3"/>
  <c r="E24" i="1"/>
  <c r="H24" i="1"/>
  <c r="A14" i="3" l="1"/>
  <c r="B15" i="3"/>
  <c r="D14" i="3"/>
  <c r="C14" i="3"/>
  <c r="H25" i="1"/>
  <c r="E25" i="1"/>
  <c r="A15" i="3" l="1"/>
  <c r="C15" i="3"/>
  <c r="D15" i="3"/>
  <c r="B16" i="3"/>
  <c r="E26" i="1"/>
  <c r="H26" i="1"/>
  <c r="A16" i="3" l="1"/>
  <c r="B17" i="3"/>
  <c r="D16" i="3"/>
  <c r="C16" i="3"/>
  <c r="H27" i="1"/>
  <c r="E27" i="1"/>
  <c r="A17" i="3" l="1"/>
  <c r="C17" i="3"/>
  <c r="D17" i="3"/>
  <c r="B18" i="3"/>
  <c r="E28" i="1"/>
  <c r="H28" i="1"/>
  <c r="A18" i="3" l="1"/>
  <c r="C18" i="3"/>
  <c r="B19" i="3"/>
  <c r="D18" i="3"/>
  <c r="H29" i="1"/>
  <c r="E29" i="1"/>
  <c r="A19" i="3" l="1"/>
  <c r="C19" i="3"/>
  <c r="D19" i="3"/>
  <c r="B20" i="3"/>
  <c r="E30" i="1"/>
  <c r="H30" i="1"/>
  <c r="A20" i="3" l="1"/>
  <c r="C20" i="3"/>
  <c r="A21" i="3" s="1"/>
  <c r="B21" i="3"/>
  <c r="D20" i="3"/>
  <c r="D21" i="3" l="1"/>
  <c r="C21" i="3"/>
</calcChain>
</file>

<file path=xl/sharedStrings.xml><?xml version="1.0" encoding="utf-8"?>
<sst xmlns="http://schemas.openxmlformats.org/spreadsheetml/2006/main" count="1448" uniqueCount="741">
  <si>
    <t>Plafond</t>
  </si>
  <si>
    <t>Echelon</t>
  </si>
  <si>
    <t>Ancienneté / an</t>
  </si>
  <si>
    <t>Durée / an</t>
  </si>
  <si>
    <t>3,163%</t>
  </si>
  <si>
    <t>6,569%</t>
  </si>
  <si>
    <t>10,219%</t>
  </si>
  <si>
    <t>13,139%</t>
  </si>
  <si>
    <t>17,275%</t>
  </si>
  <si>
    <t>21,898%</t>
  </si>
  <si>
    <t>24,818%</t>
  </si>
  <si>
    <t>28,224%</t>
  </si>
  <si>
    <t>35,280%</t>
  </si>
  <si>
    <t>42,822%</t>
  </si>
  <si>
    <t>50,122%</t>
  </si>
  <si>
    <t>58,637%</t>
  </si>
  <si>
    <t>Point ancienneté acquis</t>
  </si>
  <si>
    <t>% ancienneté acquis</t>
  </si>
  <si>
    <t>Nombre points ancienneté cumulé</t>
  </si>
  <si>
    <t>% ancienneté cumulé</t>
  </si>
  <si>
    <t>Coeff de base</t>
  </si>
  <si>
    <t>Grille 2</t>
  </si>
  <si>
    <t>Nom et prénom</t>
  </si>
  <si>
    <t>Date d'embauche</t>
  </si>
  <si>
    <t>Echelon de départ</t>
  </si>
  <si>
    <t>Coefficient</t>
  </si>
  <si>
    <t>Coefficient départ</t>
  </si>
  <si>
    <t>Anciennété à embauche</t>
  </si>
  <si>
    <t>Durée échelon</t>
  </si>
  <si>
    <t>Date changement échelon</t>
  </si>
  <si>
    <t>Durée</t>
  </si>
  <si>
    <t>Monsieur XXXX</t>
  </si>
  <si>
    <t>Grille 1</t>
  </si>
  <si>
    <t>Emploi</t>
  </si>
  <si>
    <t>PET</t>
  </si>
  <si>
    <t xml:space="preserve"> Animateur</t>
  </si>
  <si>
    <t xml:space="preserve"> Animateur de 2e catégorie SANS Anomalie de Rythme de Travail</t>
  </si>
  <si>
    <t xml:space="preserve"> Dessinateur</t>
  </si>
  <si>
    <t xml:space="preserve"> Educateur Scolaire avec CAP</t>
  </si>
  <si>
    <t xml:space="preserve"> Educateur Technique</t>
  </si>
  <si>
    <t xml:space="preserve"> Moniteur d'Atelier 2e classe</t>
  </si>
  <si>
    <t xml:space="preserve"> Technicien Qualifié</t>
  </si>
  <si>
    <t xml:space="preserve"> Agent Technique Supérieur  SANS internat</t>
  </si>
  <si>
    <t xml:space="preserve"> Educateur de Jeunes Enfants  SANS internat</t>
  </si>
  <si>
    <t xml:space="preserve"> Educateur Sportif Niveau IV   SANS internat</t>
  </si>
  <si>
    <t xml:space="preserve"> Moniteur Educateur  SANS internat</t>
  </si>
  <si>
    <t>ES1</t>
  </si>
  <si>
    <t>ESS</t>
  </si>
  <si>
    <t>Animateur de 1e catégorie SANS Anomalie de Rythme de Travail</t>
  </si>
  <si>
    <t>Agent Commercial ou Technico Commercial</t>
  </si>
  <si>
    <t>Animateur de Formation</t>
  </si>
  <si>
    <t>Agent de Méthodes ou Chef de Fabrication</t>
  </si>
  <si>
    <t>Audio Prothésiste</t>
  </si>
  <si>
    <t>Animateur Socio Educatif SANS internat</t>
  </si>
  <si>
    <t>Assitant Social Spécialisé Enfance Inadaptée</t>
  </si>
  <si>
    <t>Conseiller en Economie Familiale et Sociale</t>
  </si>
  <si>
    <t>Ergothérapeute</t>
  </si>
  <si>
    <t>Enseignant Technique</t>
  </si>
  <si>
    <t>Educateur Spécialisé sans internat</t>
  </si>
  <si>
    <t>Educateur Sportif Niveau III  SANS Anomalie de Rythme de Travail</t>
  </si>
  <si>
    <t>Educateur Scolaire Spécialisé</t>
  </si>
  <si>
    <t>Educateur Technique Spécialisé</t>
  </si>
  <si>
    <t>Infirmier  SANS internat</t>
  </si>
  <si>
    <t>Interprète en Langue des Signes</t>
  </si>
  <si>
    <t>Jardinière d'Enfants Spécialisée  SANS internat</t>
  </si>
  <si>
    <t>Kinésithérapeute</t>
  </si>
  <si>
    <t>Moniteur d'Atelier 1e classe</t>
  </si>
  <si>
    <t>Moniteur d'Enseignement Ménager</t>
  </si>
  <si>
    <t>OrthOptiste</t>
  </si>
  <si>
    <t>OrthoPhoniste</t>
  </si>
  <si>
    <t>Professeur d'Enseignement Spécialisé</t>
  </si>
  <si>
    <t>Professeur d'Enseignement Technique</t>
  </si>
  <si>
    <t>PsychoMotricien</t>
  </si>
  <si>
    <t>Transcripteur de Braille Spécialisé</t>
  </si>
  <si>
    <t>Technicien Supérieur</t>
  </si>
  <si>
    <t>APR</t>
  </si>
  <si>
    <t>ASE1</t>
  </si>
  <si>
    <t>ASSEI</t>
  </si>
  <si>
    <t>CEFS</t>
  </si>
  <si>
    <t>ACTC</t>
  </si>
  <si>
    <t>AF</t>
  </si>
  <si>
    <t>AMCF</t>
  </si>
  <si>
    <t>E</t>
  </si>
  <si>
    <t>EnsT</t>
  </si>
  <si>
    <t>ESpIII 1</t>
  </si>
  <si>
    <t>ETS</t>
  </si>
  <si>
    <t>I1</t>
  </si>
  <si>
    <t>ILS</t>
  </si>
  <si>
    <t>JES1</t>
  </si>
  <si>
    <t>K</t>
  </si>
  <si>
    <t>MA1</t>
  </si>
  <si>
    <t>MEM</t>
  </si>
  <si>
    <t>OO</t>
  </si>
  <si>
    <t>OP</t>
  </si>
  <si>
    <t>PES</t>
  </si>
  <si>
    <t>PM</t>
  </si>
  <si>
    <t>TBS</t>
  </si>
  <si>
    <t>TS</t>
  </si>
  <si>
    <t>A</t>
  </si>
  <si>
    <t>ATS1</t>
  </si>
  <si>
    <t>D</t>
  </si>
  <si>
    <t>EJE1</t>
  </si>
  <si>
    <t>A2C1</t>
  </si>
  <si>
    <t>ESc1</t>
  </si>
  <si>
    <t>ET</t>
  </si>
  <si>
    <t>ESpIV1</t>
  </si>
  <si>
    <t>MA2</t>
  </si>
  <si>
    <t>ME1</t>
  </si>
  <si>
    <t>TQ</t>
  </si>
  <si>
    <t>A1C1</t>
  </si>
  <si>
    <t>Réf grille</t>
  </si>
  <si>
    <t>Grille 3</t>
  </si>
  <si>
    <t>Grille 4</t>
  </si>
  <si>
    <t>AB</t>
  </si>
  <si>
    <t>AS1</t>
  </si>
  <si>
    <t>Agent de Bureau</t>
  </si>
  <si>
    <t>Agent de Service Intérieur - SANS internat</t>
  </si>
  <si>
    <t>ASI1</t>
  </si>
  <si>
    <t>AAP</t>
  </si>
  <si>
    <t>AMP1</t>
  </si>
  <si>
    <t>AP1</t>
  </si>
  <si>
    <t>AT1</t>
  </si>
  <si>
    <t>AMM</t>
  </si>
  <si>
    <t>AMPA1</t>
  </si>
  <si>
    <t>Agent Administratif Principal</t>
  </si>
  <si>
    <t>Aide Médico Psychologique - SANS internat</t>
  </si>
  <si>
    <t>AMP pour Adultes SANS Anomalie de Rythme de Travail</t>
  </si>
  <si>
    <t>Auxiliaire de Puériculture - SANS internat</t>
  </si>
  <si>
    <t>Aide-Soignant - SANS internat</t>
  </si>
  <si>
    <t>Agent Technique - SANS internat</t>
  </si>
  <si>
    <t>Grille 5</t>
  </si>
  <si>
    <t>AA</t>
  </si>
  <si>
    <t>ADP</t>
  </si>
  <si>
    <t>AMC</t>
  </si>
  <si>
    <t>OPE</t>
  </si>
  <si>
    <t>OQ1</t>
  </si>
  <si>
    <t>Agent Administratif</t>
  </si>
  <si>
    <t>Agent de Planning</t>
  </si>
  <si>
    <t>Agent Magasinier-Cariste</t>
  </si>
  <si>
    <t>Agent Magasinier Manutentionnaire</t>
  </si>
  <si>
    <t>Ouvrier Qualifié - SANS internat</t>
  </si>
  <si>
    <t>Ouvrier de Production ou Entretien</t>
  </si>
  <si>
    <t>Grille 6</t>
  </si>
  <si>
    <t>A1C2</t>
  </si>
  <si>
    <t>ASE2</t>
  </si>
  <si>
    <t>JES2</t>
  </si>
  <si>
    <t>ES2</t>
  </si>
  <si>
    <t>ESpIII2</t>
  </si>
  <si>
    <t>I2</t>
  </si>
  <si>
    <t>Animateur de 1e catégorie AVEC Anomalie de Rythme de Travail</t>
  </si>
  <si>
    <t>Educateur Spécialisé - AVEC internat</t>
  </si>
  <si>
    <t>Animateur Socio-Educatif - AVEC internat</t>
  </si>
  <si>
    <t>Educateur Sportif Niveau III  - AVEC Anomalie de Rythme de Travail</t>
  </si>
  <si>
    <t>Infirmier - AVEC internat</t>
  </si>
  <si>
    <t>Jardinière d'Enfants Spécialisée- AVEC internat</t>
  </si>
  <si>
    <t>Grille 7</t>
  </si>
  <si>
    <t>A2C2</t>
  </si>
  <si>
    <t>AMPA2</t>
  </si>
  <si>
    <t>ATS</t>
  </si>
  <si>
    <t>EJE2</t>
  </si>
  <si>
    <t>AMP2</t>
  </si>
  <si>
    <t>ME2</t>
  </si>
  <si>
    <t>AS2</t>
  </si>
  <si>
    <t>Animateur de 2e catégorie AVEC Anomalie de Rythme de Travail</t>
  </si>
  <si>
    <t>Agent Technique Supérieur - AVEC internat</t>
  </si>
  <si>
    <t>Educateur de Jeunes Enfants - AVEC internat</t>
  </si>
  <si>
    <t>Moniteur Educateur - AVEC internat</t>
  </si>
  <si>
    <t>Grille 8</t>
  </si>
  <si>
    <t>AP2</t>
  </si>
  <si>
    <t>AT2</t>
  </si>
  <si>
    <t>AMP pour Adultes AVEC Anomalie de Rythme de Travail</t>
  </si>
  <si>
    <t>Aide Médico Psychologique - AVEC internat</t>
  </si>
  <si>
    <t>Auxiliaire de Puériculture - AVEC internat</t>
  </si>
  <si>
    <t>Aide-Soignant - AVEC internat</t>
  </si>
  <si>
    <t>Agent Technique - AVEC internat</t>
  </si>
  <si>
    <t>Grille 9</t>
  </si>
  <si>
    <t>CLPC</t>
  </si>
  <si>
    <t>ESc2</t>
  </si>
  <si>
    <t>ILSF</t>
  </si>
  <si>
    <t>MC</t>
  </si>
  <si>
    <t>TB</t>
  </si>
  <si>
    <t>Transcripteur de Braille</t>
  </si>
  <si>
    <t>Moniteur de Classe</t>
  </si>
  <si>
    <t>Interprète Langues des Signes LSF</t>
  </si>
  <si>
    <t>Educateur Scolaire</t>
  </si>
  <si>
    <t>Codeur Langage Parlé Complété</t>
  </si>
  <si>
    <t>Grille 10</t>
  </si>
  <si>
    <t>MPA</t>
  </si>
  <si>
    <t>PC1</t>
  </si>
  <si>
    <t>PEPS</t>
  </si>
  <si>
    <t>Grille 11</t>
  </si>
  <si>
    <t>ESpIV2</t>
  </si>
  <si>
    <t>Educateur Sportif Niveau IV  -AVEC Anomalie de Rythme de Travail</t>
  </si>
  <si>
    <t>Grille 12</t>
  </si>
  <si>
    <t>Grille 14</t>
  </si>
  <si>
    <t>Grille 13</t>
  </si>
  <si>
    <t>Grille 15</t>
  </si>
  <si>
    <t>Grille 16</t>
  </si>
  <si>
    <t>Grille 17</t>
  </si>
  <si>
    <t>Grille 18</t>
  </si>
  <si>
    <t>Grille 19</t>
  </si>
  <si>
    <t>Grille 20</t>
  </si>
  <si>
    <t>MAAA1</t>
  </si>
  <si>
    <t>MAAA2</t>
  </si>
  <si>
    <t>PC2</t>
  </si>
  <si>
    <t>ASI2</t>
  </si>
  <si>
    <t>OQ2</t>
  </si>
  <si>
    <t>HCDG</t>
  </si>
  <si>
    <t>C1N1</t>
  </si>
  <si>
    <t>C1N2</t>
  </si>
  <si>
    <t>C3N1</t>
  </si>
  <si>
    <t>Classe 1  - Niveau 2</t>
  </si>
  <si>
    <t>Classe 3  - Niveau 1</t>
  </si>
  <si>
    <t>Classe 1  - Niveau 1</t>
  </si>
  <si>
    <t>Directeur Général Adjoint</t>
  </si>
  <si>
    <t>Directeur Général</t>
  </si>
  <si>
    <t>Ouvrier Qualifié - AVEC internat</t>
  </si>
  <si>
    <t>Agent de Service Intérieur - AVEC internat</t>
  </si>
  <si>
    <t>PuériCulteur - AVEC internat</t>
  </si>
  <si>
    <t>Moniteur Adjoint d'Animation ou Activités -AVEC Anomalie de Rythme de Travail</t>
  </si>
  <si>
    <t>Moniteur Adjoint d'Animation ou Activités -SANS Anomalie de Rythme de Travail</t>
  </si>
  <si>
    <t>HCDGA</t>
  </si>
  <si>
    <t>Grille 21</t>
  </si>
  <si>
    <t>Grille 22</t>
  </si>
  <si>
    <t>Grille 23</t>
  </si>
  <si>
    <t>Grille 24</t>
  </si>
  <si>
    <t>Grille 25</t>
  </si>
  <si>
    <t>Grille 26</t>
  </si>
  <si>
    <t>Grille 27</t>
  </si>
  <si>
    <t>Grille 28</t>
  </si>
  <si>
    <t>Grille 29</t>
  </si>
  <si>
    <t>Grille 30</t>
  </si>
  <si>
    <t>C2N1</t>
  </si>
  <si>
    <t>C2N2</t>
  </si>
  <si>
    <t>C2N3</t>
  </si>
  <si>
    <t>C3N2</t>
  </si>
  <si>
    <t>C3N3</t>
  </si>
  <si>
    <t>PROF</t>
  </si>
  <si>
    <t>AF1</t>
  </si>
  <si>
    <t>AF2</t>
  </si>
  <si>
    <t>AF3</t>
  </si>
  <si>
    <t>MSQ</t>
  </si>
  <si>
    <t>MSCSM</t>
  </si>
  <si>
    <t>Médecin Spécialiste Chef de Service Médical</t>
  </si>
  <si>
    <t>Médecin Spécialiste Qualifié</t>
  </si>
  <si>
    <t>Assistant Familial - 3  enfants</t>
  </si>
  <si>
    <t>Assistant Familial - 2  enfants</t>
  </si>
  <si>
    <t>Assistant Familial - 1  enfant</t>
  </si>
  <si>
    <t>Professeur</t>
  </si>
  <si>
    <t>Classe 3  - Niveau 2</t>
  </si>
  <si>
    <t>Classe 2  - Niveau 3</t>
  </si>
  <si>
    <t>Classe 2  - Niveau 2</t>
  </si>
  <si>
    <t>Classe 2  - Niveau 1</t>
  </si>
  <si>
    <t>Avancement échelon ou changement de grille</t>
  </si>
  <si>
    <t>Date du changement</t>
  </si>
  <si>
    <t>6,158%</t>
  </si>
  <si>
    <t>2,486%</t>
  </si>
  <si>
    <t>8,798%</t>
  </si>
  <si>
    <t>2,695%</t>
  </si>
  <si>
    <t>11,730%</t>
  </si>
  <si>
    <t>2,625%</t>
  </si>
  <si>
    <t>14,663%</t>
  </si>
  <si>
    <t>2,302%</t>
  </si>
  <si>
    <t>17,302%</t>
  </si>
  <si>
    <t>1,500%</t>
  </si>
  <si>
    <t>19,062%</t>
  </si>
  <si>
    <t>2,217%</t>
  </si>
  <si>
    <t>21,701%</t>
  </si>
  <si>
    <t>1,446%</t>
  </si>
  <si>
    <t>23,460%</t>
  </si>
  <si>
    <t>2,613%</t>
  </si>
  <si>
    <t>26,686%</t>
  </si>
  <si>
    <t>3,009%</t>
  </si>
  <si>
    <t>30,499%</t>
  </si>
  <si>
    <t>1 an</t>
  </si>
  <si>
    <t>2,273%</t>
  </si>
  <si>
    <t>3,210%</t>
  </si>
  <si>
    <t>5,556%</t>
  </si>
  <si>
    <t>3,349%</t>
  </si>
  <si>
    <t>9,091%</t>
  </si>
  <si>
    <t>3 ans</t>
  </si>
  <si>
    <t>3,704%</t>
  </si>
  <si>
    <t>13,131%</t>
  </si>
  <si>
    <t>2,902%</t>
  </si>
  <si>
    <t>16,414%</t>
  </si>
  <si>
    <t>2,820%</t>
  </si>
  <si>
    <t>19,697%</t>
  </si>
  <si>
    <t>4 ans</t>
  </si>
  <si>
    <t>2,532%</t>
  </si>
  <si>
    <t>22,727%</t>
  </si>
  <si>
    <t>2,469%</t>
  </si>
  <si>
    <t>25,758%</t>
  </si>
  <si>
    <t>3,614%</t>
  </si>
  <si>
    <t>30,303%</t>
  </si>
  <si>
    <t>2,713%</t>
  </si>
  <si>
    <t>33,838%</t>
  </si>
  <si>
    <t>Ind suj spéc</t>
  </si>
  <si>
    <t>4,444%</t>
  </si>
  <si>
    <t>3,989%</t>
  </si>
  <si>
    <t>8,611%</t>
  </si>
  <si>
    <t>3,069%</t>
  </si>
  <si>
    <t>11,944%</t>
  </si>
  <si>
    <t>2,978%</t>
  </si>
  <si>
    <t>15,278%</t>
  </si>
  <si>
    <t>4,096%</t>
  </si>
  <si>
    <t>20,000%</t>
  </si>
  <si>
    <t>24,444%</t>
  </si>
  <si>
    <t>3,125%</t>
  </si>
  <si>
    <t>28,333%</t>
  </si>
  <si>
    <t>3,680%</t>
  </si>
  <si>
    <t>33,056%</t>
  </si>
  <si>
    <t>24 ans</t>
  </si>
  <si>
    <t>2,923%</t>
  </si>
  <si>
    <t>36,944%</t>
  </si>
  <si>
    <t>28 ans</t>
  </si>
  <si>
    <t>1,623%</t>
  </si>
  <si>
    <t>39,167%</t>
  </si>
  <si>
    <t>9 ans</t>
  </si>
  <si>
    <t>2,915%</t>
  </si>
  <si>
    <t>6,972%</t>
  </si>
  <si>
    <t>10,090%</t>
  </si>
  <si>
    <t>5,295%</t>
  </si>
  <si>
    <t>15,919%</t>
  </si>
  <si>
    <t>6,770%</t>
  </si>
  <si>
    <t>23,767%</t>
  </si>
  <si>
    <t>6,159%</t>
  </si>
  <si>
    <t>31,390%</t>
  </si>
  <si>
    <t>1,877%</t>
  </si>
  <si>
    <t>33,857%</t>
  </si>
  <si>
    <t>5,863%</t>
  </si>
  <si>
    <t>41,704%</t>
  </si>
  <si>
    <t>5,222%</t>
  </si>
  <si>
    <t>49,103%</t>
  </si>
  <si>
    <t>4,962%</t>
  </si>
  <si>
    <t>56,502%</t>
  </si>
  <si>
    <t>5,301%</t>
  </si>
  <si>
    <t>64,798%</t>
  </si>
  <si>
    <t>6,531%</t>
  </si>
  <si>
    <t>75,561%</t>
  </si>
  <si>
    <t>Internat ART</t>
  </si>
  <si>
    <t>Coeff</t>
  </si>
  <si>
    <t>3,088%</t>
  </si>
  <si>
    <t>3,687%</t>
  </si>
  <si>
    <t>6,888%</t>
  </si>
  <si>
    <t>3,111%</t>
  </si>
  <si>
    <t>10,214%</t>
  </si>
  <si>
    <t>2,586%</t>
  </si>
  <si>
    <t>13,064%</t>
  </si>
  <si>
    <t>3,571%</t>
  </si>
  <si>
    <t>17,102%</t>
  </si>
  <si>
    <t>4,057%</t>
  </si>
  <si>
    <t>21,853%</t>
  </si>
  <si>
    <t>2,339%</t>
  </si>
  <si>
    <t>24,703%</t>
  </si>
  <si>
    <t>2,667%</t>
  </si>
  <si>
    <t>28,029%</t>
  </si>
  <si>
    <t>5,380%</t>
  </si>
  <si>
    <t>34,917%</t>
  </si>
  <si>
    <t>5,634%</t>
  </si>
  <si>
    <t>42,518%</t>
  </si>
  <si>
    <t>5,000%</t>
  </si>
  <si>
    <t>49,644%</t>
  </si>
  <si>
    <t>57,957%</t>
  </si>
  <si>
    <t>1,970%</t>
  </si>
  <si>
    <t>3,623%</t>
  </si>
  <si>
    <t>5,665%</t>
  </si>
  <si>
    <t>3,963%</t>
  </si>
  <si>
    <t>9,852%</t>
  </si>
  <si>
    <t>3,139%</t>
  </si>
  <si>
    <t>13,300%</t>
  </si>
  <si>
    <t>2,826%</t>
  </si>
  <si>
    <t>16,502%</t>
  </si>
  <si>
    <t>2,748%</t>
  </si>
  <si>
    <t>19,704%</t>
  </si>
  <si>
    <t>2,675%</t>
  </si>
  <si>
    <t>22,906%</t>
  </si>
  <si>
    <t>2,405%</t>
  </si>
  <si>
    <t>25,862%</t>
  </si>
  <si>
    <t>3,327%</t>
  </si>
  <si>
    <t>30,049%</t>
  </si>
  <si>
    <t>3,030%</t>
  </si>
  <si>
    <t>33,990%</t>
  </si>
  <si>
    <t>3,562%</t>
  </si>
  <si>
    <t>3,931%</t>
  </si>
  <si>
    <t>7,634%</t>
  </si>
  <si>
    <t>5,674%</t>
  </si>
  <si>
    <t>13,740%</t>
  </si>
  <si>
    <t>3,356%</t>
  </si>
  <si>
    <t>17,557%</t>
  </si>
  <si>
    <t>4,113%</t>
  </si>
  <si>
    <t>22,392%</t>
  </si>
  <si>
    <t>4,158%</t>
  </si>
  <si>
    <t>27,481%</t>
  </si>
  <si>
    <t>2,994%</t>
  </si>
  <si>
    <t>31,298%</t>
  </si>
  <si>
    <t>2,326%</t>
  </si>
  <si>
    <t>34,351%</t>
  </si>
  <si>
    <t>5,492%</t>
  </si>
  <si>
    <t>41,730%</t>
  </si>
  <si>
    <t>2,863%</t>
  </si>
  <si>
    <t>6,638%</t>
  </si>
  <si>
    <t>9,692%</t>
  </si>
  <si>
    <t>5,020%</t>
  </si>
  <si>
    <t>15,198%</t>
  </si>
  <si>
    <t>6,501%</t>
  </si>
  <si>
    <t>22,687%</t>
  </si>
  <si>
    <t>5,925%</t>
  </si>
  <si>
    <t>29,956%</t>
  </si>
  <si>
    <t>1,864%</t>
  </si>
  <si>
    <t>32,379%</t>
  </si>
  <si>
    <t>5,657%</t>
  </si>
  <si>
    <t>39,868%</t>
  </si>
  <si>
    <t>5,039%</t>
  </si>
  <si>
    <t>46,916%</t>
  </si>
  <si>
    <t>4,798%</t>
  </si>
  <si>
    <t>53,965%</t>
  </si>
  <si>
    <t>5,150%</t>
  </si>
  <si>
    <t>61,894%</t>
  </si>
  <si>
    <t>6,395%</t>
  </si>
  <si>
    <t>72,247%</t>
  </si>
  <si>
    <t>5,833%</t>
  </si>
  <si>
    <t>50,831%</t>
  </si>
  <si>
    <t>4,724%</t>
  </si>
  <si>
    <t>3,161%</t>
  </si>
  <si>
    <t>6 ans</t>
  </si>
  <si>
    <t>6,407%</t>
  </si>
  <si>
    <t>9,770%</t>
  </si>
  <si>
    <t>5,236%</t>
  </si>
  <si>
    <t>15,517%</t>
  </si>
  <si>
    <t>5,721%</t>
  </si>
  <si>
    <t>22,126%</t>
  </si>
  <si>
    <t>5,412%</t>
  </si>
  <si>
    <t>28,736%</t>
  </si>
  <si>
    <t>21 ans</t>
  </si>
  <si>
    <t>4,688%</t>
  </si>
  <si>
    <t>34,770%</t>
  </si>
  <si>
    <t>4,478%</t>
  </si>
  <si>
    <t>40,805%</t>
  </si>
  <si>
    <t>3,073%</t>
  </si>
  <si>
    <t>6,504%</t>
  </si>
  <si>
    <t>9,777%</t>
  </si>
  <si>
    <t>5,089%</t>
  </si>
  <si>
    <t>15,363%</t>
  </si>
  <si>
    <t>5,811%</t>
  </si>
  <si>
    <t>22,067%</t>
  </si>
  <si>
    <t>5,263%</t>
  </si>
  <si>
    <t>28,492%</t>
  </si>
  <si>
    <t>4,783%</t>
  </si>
  <si>
    <t>34,637%</t>
  </si>
  <si>
    <t>4,357%</t>
  </si>
  <si>
    <t>40,503%</t>
  </si>
  <si>
    <t>2,790%</t>
  </si>
  <si>
    <t>6,681%</t>
  </si>
  <si>
    <t>9,657%</t>
  </si>
  <si>
    <t>5,088%</t>
  </si>
  <si>
    <t>15,236%</t>
  </si>
  <si>
    <t>6,518%</t>
  </si>
  <si>
    <t>22,747%</t>
  </si>
  <si>
    <t>5,944%</t>
  </si>
  <si>
    <t>30,043%</t>
  </si>
  <si>
    <t>1,815%</t>
  </si>
  <si>
    <t>32,403%</t>
  </si>
  <si>
    <t>5,673%</t>
  </si>
  <si>
    <t>39,914%</t>
  </si>
  <si>
    <t>5,061%</t>
  </si>
  <si>
    <t>46,996%</t>
  </si>
  <si>
    <t>4,818%</t>
  </si>
  <si>
    <t>54,077%</t>
  </si>
  <si>
    <t>5,153%</t>
  </si>
  <si>
    <t>62,017%</t>
  </si>
  <si>
    <t>6,358%</t>
  </si>
  <si>
    <t>72,318%</t>
  </si>
  <si>
    <t>6,304%</t>
  </si>
  <si>
    <t>2,426%</t>
  </si>
  <si>
    <t>8,883%</t>
  </si>
  <si>
    <t>2,632%</t>
  </si>
  <si>
    <t>11,748%</t>
  </si>
  <si>
    <t>2,308%</t>
  </si>
  <si>
    <t>14,327%</t>
  </si>
  <si>
    <t>2,506%</t>
  </si>
  <si>
    <t>17,192%</t>
  </si>
  <si>
    <t>1,467%</t>
  </si>
  <si>
    <t>18,911%</t>
  </si>
  <si>
    <t>2,410%</t>
  </si>
  <si>
    <t>21,777%</t>
  </si>
  <si>
    <t>1,412%</t>
  </si>
  <si>
    <t>23,496%</t>
  </si>
  <si>
    <t>2,552%</t>
  </si>
  <si>
    <t>26,648%</t>
  </si>
  <si>
    <t>2,941%</t>
  </si>
  <si>
    <t>30,372%</t>
  </si>
  <si>
    <t>4,348%</t>
  </si>
  <si>
    <t>4,167%</t>
  </si>
  <si>
    <t>8,696%</t>
  </si>
  <si>
    <t>2,750%</t>
  </si>
  <si>
    <t>11,685%</t>
  </si>
  <si>
    <t>3,406%</t>
  </si>
  <si>
    <t>15,489%</t>
  </si>
  <si>
    <t>4,000%</t>
  </si>
  <si>
    <t>20,109%</t>
  </si>
  <si>
    <t>3,620%</t>
  </si>
  <si>
    <t>24,457%</t>
  </si>
  <si>
    <t>3,057%</t>
  </si>
  <si>
    <t>28,261%</t>
  </si>
  <si>
    <t>3,602%</t>
  </si>
  <si>
    <t>32,880%</t>
  </si>
  <si>
    <t>3,067%</t>
  </si>
  <si>
    <t>36,957%</t>
  </si>
  <si>
    <t>1,587%</t>
  </si>
  <si>
    <t>39,130%</t>
  </si>
  <si>
    <t>3,000%</t>
  </si>
  <si>
    <t>2,913%</t>
  </si>
  <si>
    <t>6,000%</t>
  </si>
  <si>
    <t>2,830%</t>
  </si>
  <si>
    <t>9,000%</t>
  </si>
  <si>
    <t>12 ans</t>
  </si>
  <si>
    <t>2,752%</t>
  </si>
  <si>
    <t>12,000%</t>
  </si>
  <si>
    <t>15 ans</t>
  </si>
  <si>
    <t>2,679%</t>
  </si>
  <si>
    <t>15,000%</t>
  </si>
  <si>
    <t>18 ans</t>
  </si>
  <si>
    <t>2,609%</t>
  </si>
  <si>
    <t>18,000%</t>
  </si>
  <si>
    <t>2,542%</t>
  </si>
  <si>
    <t>21,000%</t>
  </si>
  <si>
    <t>2,479%</t>
  </si>
  <si>
    <t>24,000%</t>
  </si>
  <si>
    <t>3,226%</t>
  </si>
  <si>
    <t>28,000%</t>
  </si>
  <si>
    <t>26,1</t>
  </si>
  <si>
    <t>896,1</t>
  </si>
  <si>
    <t>52,2</t>
  </si>
  <si>
    <t>922,2</t>
  </si>
  <si>
    <t>78,3</t>
  </si>
  <si>
    <t>948,3</t>
  </si>
  <si>
    <t>104,4</t>
  </si>
  <si>
    <t>974,4</t>
  </si>
  <si>
    <t>130,5</t>
  </si>
  <si>
    <t>1000,5</t>
  </si>
  <si>
    <t>156,6</t>
  </si>
  <si>
    <t>1026,6</t>
  </si>
  <si>
    <t>182,7</t>
  </si>
  <si>
    <t>1052,7</t>
  </si>
  <si>
    <t>208,8</t>
  </si>
  <si>
    <t>1078,8</t>
  </si>
  <si>
    <t>34,8</t>
  </si>
  <si>
    <t>243,6</t>
  </si>
  <si>
    <t>1113,6</t>
  </si>
  <si>
    <t>25,5</t>
  </si>
  <si>
    <t>875,5</t>
  </si>
  <si>
    <t>76,5</t>
  </si>
  <si>
    <t>926,5</t>
  </si>
  <si>
    <t>127,5</t>
  </si>
  <si>
    <t>977,5</t>
  </si>
  <si>
    <t>178,5</t>
  </si>
  <si>
    <t>1028,5</t>
  </si>
  <si>
    <t>23,1</t>
  </si>
  <si>
    <t>793,1</t>
  </si>
  <si>
    <t>46,2</t>
  </si>
  <si>
    <t>816,2</t>
  </si>
  <si>
    <t>69,3</t>
  </si>
  <si>
    <t>839,3</t>
  </si>
  <si>
    <t>92,4</t>
  </si>
  <si>
    <t>862,4</t>
  </si>
  <si>
    <t>115,5</t>
  </si>
  <si>
    <t>885,5</t>
  </si>
  <si>
    <t>138,6</t>
  </si>
  <si>
    <t>908,6</t>
  </si>
  <si>
    <t>161,7</t>
  </si>
  <si>
    <t>931,7</t>
  </si>
  <si>
    <t>184,8</t>
  </si>
  <si>
    <t>954,8</t>
  </si>
  <si>
    <t>30,8</t>
  </si>
  <si>
    <t>215,6</t>
  </si>
  <si>
    <t>985,6</t>
  </si>
  <si>
    <t>21,6</t>
  </si>
  <si>
    <t>741,6</t>
  </si>
  <si>
    <t>43,2</t>
  </si>
  <si>
    <t>763,2</t>
  </si>
  <si>
    <t>64,8</t>
  </si>
  <si>
    <t>784,8</t>
  </si>
  <si>
    <t>86,4</t>
  </si>
  <si>
    <t>806,4</t>
  </si>
  <si>
    <t>129,6</t>
  </si>
  <si>
    <t>849,6</t>
  </si>
  <si>
    <t>151,2</t>
  </si>
  <si>
    <t>871,2</t>
  </si>
  <si>
    <t>172,8</t>
  </si>
  <si>
    <t>892,8</t>
  </si>
  <si>
    <t>28,8</t>
  </si>
  <si>
    <t>201,6</t>
  </si>
  <si>
    <t>921,6</t>
  </si>
  <si>
    <t>20,4</t>
  </si>
  <si>
    <t>700,4</t>
  </si>
  <si>
    <t>40,8</t>
  </si>
  <si>
    <t>720,8</t>
  </si>
  <si>
    <t>61,2</t>
  </si>
  <si>
    <t>741,2</t>
  </si>
  <si>
    <t>81,6</t>
  </si>
  <si>
    <t>761,6</t>
  </si>
  <si>
    <t>122,4</t>
  </si>
  <si>
    <t>802,4</t>
  </si>
  <si>
    <t>142,8</t>
  </si>
  <si>
    <t>822,8</t>
  </si>
  <si>
    <t>163,2</t>
  </si>
  <si>
    <t>843,2</t>
  </si>
  <si>
    <t>27,2</t>
  </si>
  <si>
    <t>190,4</t>
  </si>
  <si>
    <t>870,4</t>
  </si>
  <si>
    <t>8,048%</t>
  </si>
  <si>
    <t>5,214%</t>
  </si>
  <si>
    <t>13,682%</t>
  </si>
  <si>
    <t>5,664%</t>
  </si>
  <si>
    <t>20,121%</t>
  </si>
  <si>
    <t>5,360%</t>
  </si>
  <si>
    <t>26,559%</t>
  </si>
  <si>
    <t>6,359%</t>
  </si>
  <si>
    <t>34,608%</t>
  </si>
  <si>
    <t>5,979%</t>
  </si>
  <si>
    <t>42,656%</t>
  </si>
  <si>
    <t>7,193%</t>
  </si>
  <si>
    <t>52,918%</t>
  </si>
  <si>
    <t>6,711%</t>
  </si>
  <si>
    <t>63,179%</t>
  </si>
  <si>
    <t>7,891%</t>
  </si>
  <si>
    <t>76,056%</t>
  </si>
  <si>
    <t>7,429%</t>
  </si>
  <si>
    <t>89,135%</t>
  </si>
  <si>
    <t>277,2</t>
  </si>
  <si>
    <t>6,3</t>
  </si>
  <si>
    <t>283,5</t>
  </si>
  <si>
    <t>9,1</t>
  </si>
  <si>
    <t>15,4</t>
  </si>
  <si>
    <t>292,6</t>
  </si>
  <si>
    <t>9,8</t>
  </si>
  <si>
    <t>25,2</t>
  </si>
  <si>
    <t>302,4</t>
  </si>
  <si>
    <t>11,2</t>
  </si>
  <si>
    <t>36,4</t>
  </si>
  <si>
    <t>313,6</t>
  </si>
  <si>
    <t>45,5</t>
  </si>
  <si>
    <t>322,7</t>
  </si>
  <si>
    <t>54,6</t>
  </si>
  <si>
    <t>331,8</t>
  </si>
  <si>
    <t>8,4</t>
  </si>
  <si>
    <t>340,2</t>
  </si>
  <si>
    <t>71,4</t>
  </si>
  <si>
    <t>348,6</t>
  </si>
  <si>
    <t>12,6</t>
  </si>
  <si>
    <t>361,2</t>
  </si>
  <si>
    <t>93,8</t>
  </si>
  <si>
    <t>415,8</t>
  </si>
  <si>
    <t>9,45</t>
  </si>
  <si>
    <t>425,25</t>
  </si>
  <si>
    <t>13,65</t>
  </si>
  <si>
    <t>438,9</t>
  </si>
  <si>
    <t>14,7</t>
  </si>
  <si>
    <t>37,8</t>
  </si>
  <si>
    <t>453,6</t>
  </si>
  <si>
    <t>16,8</t>
  </si>
  <si>
    <t>470,4</t>
  </si>
  <si>
    <t>68,25</t>
  </si>
  <si>
    <t>484,05</t>
  </si>
  <si>
    <t>81,9</t>
  </si>
  <si>
    <t>497,7</t>
  </si>
  <si>
    <t>94,5</t>
  </si>
  <si>
    <t>510,3</t>
  </si>
  <si>
    <t>107,1</t>
  </si>
  <si>
    <t>522,9</t>
  </si>
  <si>
    <t>18,9</t>
  </si>
  <si>
    <t>541,8</t>
  </si>
  <si>
    <t>140,7</t>
  </si>
  <si>
    <t>556,5</t>
  </si>
  <si>
    <t>554,4</t>
  </si>
  <si>
    <t>18,2</t>
  </si>
  <si>
    <t>585,2</t>
  </si>
  <si>
    <t>19,6</t>
  </si>
  <si>
    <t>50,4</t>
  </si>
  <si>
    <t>604,8</t>
  </si>
  <si>
    <t>22,4</t>
  </si>
  <si>
    <t>72,8</t>
  </si>
  <si>
    <t>627,2</t>
  </si>
  <si>
    <t>645,4</t>
  </si>
  <si>
    <t>109,2</t>
  </si>
  <si>
    <t>663,6</t>
  </si>
  <si>
    <t>680,4</t>
  </si>
  <si>
    <t>697,2</t>
  </si>
  <si>
    <t>722,4</t>
  </si>
  <si>
    <t>187,6</t>
  </si>
  <si>
    <t>7,818%</t>
  </si>
  <si>
    <t>6,420%</t>
  </si>
  <si>
    <t>14,739%</t>
  </si>
  <si>
    <t>6,742%</t>
  </si>
  <si>
    <t>22,476%</t>
  </si>
  <si>
    <t>6,981%</t>
  </si>
  <si>
    <t>31,026%</t>
  </si>
  <si>
    <t>5,034%</t>
  </si>
  <si>
    <t>37,622%</t>
  </si>
  <si>
    <t>3,787%</t>
  </si>
  <si>
    <t>42,834%</t>
  </si>
  <si>
    <t>15,393%</t>
  </si>
  <si>
    <t>64,821%</t>
  </si>
  <si>
    <t>2,520%</t>
  </si>
  <si>
    <t>68,974%</t>
  </si>
  <si>
    <t>73,046%</t>
  </si>
  <si>
    <t>7,956%</t>
  </si>
  <si>
    <t>6,142%</t>
  </si>
  <si>
    <t>14,587%</t>
  </si>
  <si>
    <t>6,467%</t>
  </si>
  <si>
    <t>21,997%</t>
  </si>
  <si>
    <t>6,714%</t>
  </si>
  <si>
    <t>30,187%</t>
  </si>
  <si>
    <t>4,853%</t>
  </si>
  <si>
    <t>36,505%</t>
  </si>
  <si>
    <t>3,657%</t>
  </si>
  <si>
    <t>41,498%</t>
  </si>
  <si>
    <t>14,884%</t>
  </si>
  <si>
    <t>62,559%</t>
  </si>
  <si>
    <t>2,447%</t>
  </si>
  <si>
    <t>66,537%</t>
  </si>
  <si>
    <t>2,342%</t>
  </si>
  <si>
    <t>70,437%</t>
  </si>
  <si>
    <t>Classe 3  - Niveau 3</t>
  </si>
  <si>
    <t>Moniteur Principal d'Atelier</t>
  </si>
  <si>
    <t>PuériCulteur - SANS internat</t>
  </si>
  <si>
    <t>Professeur d'Education Physique et Sportive</t>
  </si>
  <si>
    <t>Annexe 10</t>
  </si>
  <si>
    <t>Annexe 9</t>
  </si>
  <si>
    <t>Annexe 3</t>
  </si>
  <si>
    <t>Annexe 4</t>
  </si>
  <si>
    <t>Annexe 3 et 10</t>
  </si>
  <si>
    <t>Annexe 3 et 9</t>
  </si>
  <si>
    <t>Annexe 2</t>
  </si>
  <si>
    <t>Annexe 5</t>
  </si>
  <si>
    <t>Annexe 6</t>
  </si>
  <si>
    <t>Annexe AF</t>
  </si>
  <si>
    <t>CC79</t>
  </si>
  <si>
    <t>Code emploi</t>
  </si>
  <si>
    <t>Annexe CC66</t>
  </si>
  <si>
    <t>N°Grille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</si>
</sst>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name val="Book Antiqua"/>
      <family val="1"/>
    </font>
    <font>
      <sz val="12"/>
      <color theme="1"/>
      <name val="Book Antiqua"/>
      <family val="1"/>
    </font>
    <font>
      <sz val="11"/>
      <color theme="0"/>
      <name val="Book Antiqua"/>
      <family val="1"/>
    </font>
    <font>
      <sz val="9"/>
      <color theme="1"/>
      <name val="Book Antiqua"/>
      <family val="1"/>
    </font>
    <font>
      <sz val="10"/>
      <name val="Book Antiqua"/>
      <family val="1"/>
    </font>
    <font>
      <b/>
      <sz val="12"/>
      <name val="Courier New"/>
      <family val="3"/>
    </font>
    <font>
      <sz val="8"/>
      <color rgb="FF000000"/>
      <name val="Segoe UI"/>
      <family val="2"/>
    </font>
    <font>
      <u/>
      <sz val="11"/>
      <color theme="10"/>
      <name val="Calibri"/>
      <family val="2"/>
      <scheme val="minor"/>
    </font>
    <font>
      <b/>
      <sz val="14"/>
      <color rgb="FF003399"/>
      <name val="Book Antiqua"/>
      <family val="1"/>
    </font>
    <font>
      <sz val="11"/>
      <color rgb="FF003399"/>
      <name val="Book Antiqua"/>
      <family val="1"/>
    </font>
    <font>
      <b/>
      <sz val="10"/>
      <color theme="0"/>
      <name val="Book Antiqua"/>
      <family val="1"/>
    </font>
    <font>
      <b/>
      <sz val="12"/>
      <color theme="0"/>
      <name val="Book Antiqua"/>
      <family val="1"/>
    </font>
    <font>
      <sz val="11"/>
      <color rgb="FFFF6600"/>
      <name val="Book Antiqua"/>
      <family val="1"/>
    </font>
    <font>
      <b/>
      <sz val="14"/>
      <color rgb="FFFF6600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rgb="FFFF6600"/>
        <bgColor indexed="64"/>
      </patternFill>
    </fill>
  </fills>
  <borders count="3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/>
      <bottom style="thin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n">
        <color theme="0" tint="-0.34998626667073579"/>
      </bottom>
      <diagonal/>
    </border>
    <border>
      <left/>
      <right/>
      <top style="thick">
        <color theme="0" tint="-0.34998626667073579"/>
      </top>
      <bottom style="thin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ck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ck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/>
      <bottom style="thick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8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3" borderId="0" xfId="0" applyFont="1" applyFill="1" applyAlignment="1">
      <alignment horizontal="center" vertical="center"/>
    </xf>
    <xf numFmtId="14" fontId="1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14" fontId="4" fillId="3" borderId="0" xfId="0" applyNumberFormat="1" applyFon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" fontId="3" fillId="0" borderId="0" xfId="0" applyNumberFormat="1" applyFont="1" applyAlignment="1">
      <alignment vertical="center" wrapText="1"/>
    </xf>
    <xf numFmtId="0" fontId="4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/>
    </xf>
    <xf numFmtId="0" fontId="2" fillId="0" borderId="1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10" fontId="2" fillId="0" borderId="10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0" xfId="0" applyNumberFormat="1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4" xfId="0" applyNumberFormat="1" applyFont="1" applyBorder="1"/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9" fontId="2" fillId="0" borderId="6" xfId="0" applyNumberFormat="1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2" xfId="0" applyFont="1" applyBorder="1" applyAlignment="1">
      <alignment horizontal="center" vertical="center"/>
    </xf>
    <xf numFmtId="9" fontId="2" fillId="0" borderId="13" xfId="0" applyNumberFormat="1" applyFont="1" applyBorder="1"/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 wrapText="1"/>
    </xf>
    <xf numFmtId="0" fontId="2" fillId="0" borderId="1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0" fillId="0" borderId="16" xfId="0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9" fontId="2" fillId="0" borderId="9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9" fontId="2" fillId="0" borderId="4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9" fontId="2" fillId="0" borderId="9" xfId="0" applyNumberFormat="1" applyFont="1" applyBorder="1" applyAlignment="1">
      <alignment horizontal="center"/>
    </xf>
    <xf numFmtId="9" fontId="2" fillId="0" borderId="4" xfId="0" applyNumberFormat="1" applyFont="1" applyBorder="1" applyAlignment="1">
      <alignment horizontal="center"/>
    </xf>
    <xf numFmtId="9" fontId="2" fillId="0" borderId="6" xfId="0" applyNumberFormat="1" applyFont="1" applyBorder="1" applyAlignment="1">
      <alignment horizontal="center"/>
    </xf>
    <xf numFmtId="0" fontId="12" fillId="4" borderId="25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2" fillId="4" borderId="26" xfId="0" applyNumberFormat="1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2" fillId="4" borderId="31" xfId="0" applyFont="1" applyFill="1" applyBorder="1" applyAlignment="1">
      <alignment horizontal="center" vertical="center" wrapText="1"/>
    </xf>
    <xf numFmtId="1" fontId="2" fillId="0" borderId="20" xfId="0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1" fontId="2" fillId="0" borderId="17" xfId="0" applyNumberFormat="1" applyFont="1" applyBorder="1" applyAlignment="1">
      <alignment horizontal="center"/>
    </xf>
    <xf numFmtId="0" fontId="10" fillId="0" borderId="32" xfId="1" applyFont="1" applyBorder="1" applyAlignment="1">
      <alignment horizontal="left" vertical="center"/>
    </xf>
    <xf numFmtId="0" fontId="10" fillId="0" borderId="34" xfId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33" xfId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10" fillId="0" borderId="32" xfId="1" applyFont="1" applyBorder="1" applyAlignment="1">
      <alignment horizontal="left" vertical="center"/>
    </xf>
    <xf numFmtId="0" fontId="10" fillId="0" borderId="2" xfId="1" applyFont="1" applyBorder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13" fillId="4" borderId="35" xfId="0" applyFont="1" applyFill="1" applyBorder="1" applyAlignment="1">
      <alignment horizontal="left" vertical="center" wrapText="1"/>
    </xf>
    <xf numFmtId="0" fontId="13" fillId="4" borderId="36" xfId="0" applyFont="1" applyFill="1" applyBorder="1" applyAlignment="1">
      <alignment horizontal="left" vertical="center" wrapText="1"/>
    </xf>
    <xf numFmtId="0" fontId="13" fillId="4" borderId="37" xfId="0" applyFont="1" applyFill="1" applyBorder="1" applyAlignment="1">
      <alignment horizontal="left" vertical="center" wrapText="1"/>
    </xf>
    <xf numFmtId="0" fontId="13" fillId="4" borderId="24" xfId="0" applyFont="1" applyFill="1" applyBorder="1" applyAlignment="1">
      <alignment horizontal="left" vertical="center" wrapText="1"/>
    </xf>
    <xf numFmtId="0" fontId="11" fillId="0" borderId="11" xfId="0" applyNumberFormat="1" applyFont="1" applyBorder="1" applyAlignment="1">
      <alignment horizontal="left" vertical="center"/>
    </xf>
    <xf numFmtId="0" fontId="11" fillId="0" borderId="23" xfId="0" applyNumberFormat="1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3" xfId="0" applyNumberFormat="1" applyFont="1" applyBorder="1" applyAlignment="1">
      <alignment horizontal="left" vertical="center"/>
    </xf>
    <xf numFmtId="0" fontId="11" fillId="0" borderId="21" xfId="0" applyNumberFormat="1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5" xfId="0" applyNumberFormat="1" applyFont="1" applyBorder="1" applyAlignment="1">
      <alignment horizontal="left" vertical="center"/>
    </xf>
    <xf numFmtId="0" fontId="11" fillId="0" borderId="22" xfId="0" applyNumberFormat="1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4" fillId="0" borderId="3" xfId="0" applyNumberFormat="1" applyFont="1" applyBorder="1" applyAlignment="1">
      <alignment horizontal="left" vertical="center"/>
    </xf>
    <xf numFmtId="0" fontId="14" fillId="0" borderId="21" xfId="0" applyNumberFormat="1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5" fillId="0" borderId="32" xfId="1" applyFont="1" applyBorder="1" applyAlignment="1">
      <alignment horizontal="left" vertical="center"/>
    </xf>
    <xf numFmtId="0" fontId="15" fillId="0" borderId="33" xfId="1" applyFont="1" applyBorder="1" applyAlignment="1">
      <alignment horizontal="left" vertical="center"/>
    </xf>
    <xf numFmtId="0" fontId="14" fillId="0" borderId="5" xfId="0" applyNumberFormat="1" applyFont="1" applyBorder="1" applyAlignment="1">
      <alignment horizontal="left" vertical="center"/>
    </xf>
    <xf numFmtId="0" fontId="14" fillId="0" borderId="22" xfId="0" applyNumberFormat="1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5" fillId="0" borderId="34" xfId="1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5" fillId="0" borderId="2" xfId="1" applyFont="1" applyBorder="1" applyAlignment="1">
      <alignment horizontal="left" vertical="center"/>
    </xf>
    <xf numFmtId="0" fontId="15" fillId="0" borderId="32" xfId="1" applyFont="1" applyBorder="1" applyAlignment="1">
      <alignment horizontal="left" vertical="center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 wrapText="1"/>
    </xf>
    <xf numFmtId="0" fontId="12" fillId="5" borderId="26" xfId="0" applyFont="1" applyFill="1" applyBorder="1" applyAlignment="1">
      <alignment horizontal="center" vertical="center" wrapText="1"/>
    </xf>
    <xf numFmtId="0" fontId="12" fillId="5" borderId="26" xfId="0" applyNumberFormat="1" applyFont="1" applyFill="1" applyBorder="1" applyAlignment="1">
      <alignment horizontal="center" vertical="center" wrapText="1"/>
    </xf>
    <xf numFmtId="0" fontId="12" fillId="5" borderId="31" xfId="0" applyFont="1" applyFill="1" applyBorder="1" applyAlignment="1">
      <alignment horizontal="center" vertical="center" wrapText="1"/>
    </xf>
    <xf numFmtId="0" fontId="12" fillId="5" borderId="2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0" xfId="0" applyNumberFormat="1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6600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133350</xdr:rowOff>
        </xdr:from>
        <xdr:to>
          <xdr:col>4</xdr:col>
          <xdr:colOff>676275</xdr:colOff>
          <xdr:row>24</xdr:row>
          <xdr:rowOff>66675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Avancement d'échelon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142875</xdr:rowOff>
        </xdr:from>
        <xdr:to>
          <xdr:col>6</xdr:col>
          <xdr:colOff>400050</xdr:colOff>
          <xdr:row>24</xdr:row>
          <xdr:rowOff>76200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Changement de grille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E99"/>
  <sheetViews>
    <sheetView workbookViewId="0">
      <selection activeCell="J14" sqref="J14"/>
    </sheetView>
  </sheetViews>
  <sheetFormatPr baseColWidth="10" defaultRowHeight="16.5" x14ac:dyDescent="0.25"/>
  <cols>
    <col min="1" max="1" width="10.7109375" style="121" customWidth="1"/>
    <col min="2" max="2" width="16.85546875" style="121" customWidth="1"/>
    <col min="3" max="3" width="84.140625" style="121" customWidth="1"/>
    <col min="4" max="4" width="13.5703125" style="121" customWidth="1"/>
    <col min="5" max="16384" width="11.42578125" style="121"/>
  </cols>
  <sheetData>
    <row r="1" spans="1:4" ht="39.75" customHeight="1" thickTop="1" thickBot="1" x14ac:dyDescent="0.3">
      <c r="A1" s="127" t="s">
        <v>738</v>
      </c>
      <c r="B1" s="128" t="s">
        <v>739</v>
      </c>
      <c r="C1" s="129" t="s">
        <v>33</v>
      </c>
      <c r="D1" s="130" t="s">
        <v>740</v>
      </c>
    </row>
    <row r="2" spans="1:4" ht="16.5" customHeight="1" thickTop="1" x14ac:dyDescent="0.25">
      <c r="A2" s="131" t="s">
        <v>109</v>
      </c>
      <c r="B2" s="132" t="s">
        <v>727</v>
      </c>
      <c r="C2" s="133" t="s">
        <v>48</v>
      </c>
      <c r="D2" s="119" t="s">
        <v>32</v>
      </c>
    </row>
    <row r="3" spans="1:4" ht="16.5" customHeight="1" x14ac:dyDescent="0.25">
      <c r="A3" s="134" t="s">
        <v>79</v>
      </c>
      <c r="B3" s="135" t="s">
        <v>727</v>
      </c>
      <c r="C3" s="136" t="s">
        <v>49</v>
      </c>
      <c r="D3" s="122"/>
    </row>
    <row r="4" spans="1:4" ht="16.5" customHeight="1" x14ac:dyDescent="0.25">
      <c r="A4" s="134" t="s">
        <v>80</v>
      </c>
      <c r="B4" s="135" t="s">
        <v>727</v>
      </c>
      <c r="C4" s="136" t="s">
        <v>50</v>
      </c>
      <c r="D4" s="122"/>
    </row>
    <row r="5" spans="1:4" ht="16.5" customHeight="1" x14ac:dyDescent="0.25">
      <c r="A5" s="134" t="s">
        <v>81</v>
      </c>
      <c r="B5" s="135" t="s">
        <v>727</v>
      </c>
      <c r="C5" s="136" t="s">
        <v>51</v>
      </c>
      <c r="D5" s="122"/>
    </row>
    <row r="6" spans="1:4" ht="16.5" customHeight="1" x14ac:dyDescent="0.25">
      <c r="A6" s="134" t="s">
        <v>75</v>
      </c>
      <c r="B6" s="135" t="s">
        <v>728</v>
      </c>
      <c r="C6" s="136" t="s">
        <v>52</v>
      </c>
      <c r="D6" s="122"/>
    </row>
    <row r="7" spans="1:4" ht="16.5" customHeight="1" x14ac:dyDescent="0.25">
      <c r="A7" s="134" t="s">
        <v>76</v>
      </c>
      <c r="B7" s="135" t="s">
        <v>729</v>
      </c>
      <c r="C7" s="136" t="s">
        <v>53</v>
      </c>
      <c r="D7" s="122"/>
    </row>
    <row r="8" spans="1:4" ht="16.5" customHeight="1" x14ac:dyDescent="0.25">
      <c r="A8" s="134" t="s">
        <v>77</v>
      </c>
      <c r="B8" s="135" t="s">
        <v>729</v>
      </c>
      <c r="C8" s="136" t="s">
        <v>54</v>
      </c>
      <c r="D8" s="122"/>
    </row>
    <row r="9" spans="1:4" ht="16.5" customHeight="1" x14ac:dyDescent="0.25">
      <c r="A9" s="134" t="s">
        <v>78</v>
      </c>
      <c r="B9" s="135" t="s">
        <v>729</v>
      </c>
      <c r="C9" s="136" t="s">
        <v>55</v>
      </c>
      <c r="D9" s="122"/>
    </row>
    <row r="10" spans="1:4" ht="16.5" customHeight="1" x14ac:dyDescent="0.25">
      <c r="A10" s="134" t="s">
        <v>82</v>
      </c>
      <c r="B10" s="135" t="s">
        <v>730</v>
      </c>
      <c r="C10" s="136" t="s">
        <v>56</v>
      </c>
      <c r="D10" s="122"/>
    </row>
    <row r="11" spans="1:4" ht="16.5" customHeight="1" x14ac:dyDescent="0.25">
      <c r="A11" s="134" t="s">
        <v>83</v>
      </c>
      <c r="B11" s="135" t="s">
        <v>729</v>
      </c>
      <c r="C11" s="136" t="s">
        <v>57</v>
      </c>
      <c r="D11" s="122"/>
    </row>
    <row r="12" spans="1:4" ht="16.5" customHeight="1" x14ac:dyDescent="0.25">
      <c r="A12" s="134" t="s">
        <v>46</v>
      </c>
      <c r="B12" s="135" t="s">
        <v>731</v>
      </c>
      <c r="C12" s="136" t="s">
        <v>58</v>
      </c>
      <c r="D12" s="122"/>
    </row>
    <row r="13" spans="1:4" ht="16.5" customHeight="1" x14ac:dyDescent="0.25">
      <c r="A13" s="134" t="s">
        <v>84</v>
      </c>
      <c r="B13" s="135" t="s">
        <v>729</v>
      </c>
      <c r="C13" s="136" t="s">
        <v>59</v>
      </c>
      <c r="D13" s="122"/>
    </row>
    <row r="14" spans="1:4" ht="16.5" customHeight="1" x14ac:dyDescent="0.25">
      <c r="A14" s="134" t="s">
        <v>47</v>
      </c>
      <c r="B14" s="135" t="s">
        <v>729</v>
      </c>
      <c r="C14" s="136" t="s">
        <v>60</v>
      </c>
      <c r="D14" s="122"/>
    </row>
    <row r="15" spans="1:4" ht="16.5" customHeight="1" x14ac:dyDescent="0.25">
      <c r="A15" s="134" t="s">
        <v>85</v>
      </c>
      <c r="B15" s="135" t="s">
        <v>731</v>
      </c>
      <c r="C15" s="136" t="s">
        <v>61</v>
      </c>
      <c r="D15" s="122"/>
    </row>
    <row r="16" spans="1:4" ht="16.5" customHeight="1" x14ac:dyDescent="0.25">
      <c r="A16" s="134" t="s">
        <v>86</v>
      </c>
      <c r="B16" s="135" t="s">
        <v>730</v>
      </c>
      <c r="C16" s="136" t="s">
        <v>62</v>
      </c>
      <c r="D16" s="122"/>
    </row>
    <row r="17" spans="1:4" ht="16.5" customHeight="1" x14ac:dyDescent="0.25">
      <c r="A17" s="134" t="s">
        <v>87</v>
      </c>
      <c r="B17" s="135" t="s">
        <v>728</v>
      </c>
      <c r="C17" s="136" t="s">
        <v>63</v>
      </c>
      <c r="D17" s="122"/>
    </row>
    <row r="18" spans="1:4" ht="16.5" customHeight="1" x14ac:dyDescent="0.25">
      <c r="A18" s="134" t="s">
        <v>88</v>
      </c>
      <c r="B18" s="135" t="s">
        <v>732</v>
      </c>
      <c r="C18" s="136" t="s">
        <v>64</v>
      </c>
      <c r="D18" s="122"/>
    </row>
    <row r="19" spans="1:4" ht="16.5" customHeight="1" x14ac:dyDescent="0.25">
      <c r="A19" s="134" t="s">
        <v>89</v>
      </c>
      <c r="B19" s="135" t="s">
        <v>730</v>
      </c>
      <c r="C19" s="136" t="s">
        <v>65</v>
      </c>
      <c r="D19" s="122"/>
    </row>
    <row r="20" spans="1:4" ht="16.5" customHeight="1" x14ac:dyDescent="0.25">
      <c r="A20" s="134" t="s">
        <v>90</v>
      </c>
      <c r="B20" s="135" t="s">
        <v>727</v>
      </c>
      <c r="C20" s="136" t="s">
        <v>66</v>
      </c>
      <c r="D20" s="122"/>
    </row>
    <row r="21" spans="1:4" ht="16.5" customHeight="1" x14ac:dyDescent="0.25">
      <c r="A21" s="134" t="s">
        <v>91</v>
      </c>
      <c r="B21" s="135" t="s">
        <v>729</v>
      </c>
      <c r="C21" s="136" t="s">
        <v>67</v>
      </c>
      <c r="D21" s="122"/>
    </row>
    <row r="22" spans="1:4" ht="16.5" customHeight="1" x14ac:dyDescent="0.25">
      <c r="A22" s="134" t="s">
        <v>92</v>
      </c>
      <c r="B22" s="135" t="s">
        <v>730</v>
      </c>
      <c r="C22" s="136" t="s">
        <v>68</v>
      </c>
      <c r="D22" s="122"/>
    </row>
    <row r="23" spans="1:4" ht="16.5" customHeight="1" x14ac:dyDescent="0.25">
      <c r="A23" s="134" t="s">
        <v>93</v>
      </c>
      <c r="B23" s="135" t="s">
        <v>730</v>
      </c>
      <c r="C23" s="136" t="s">
        <v>69</v>
      </c>
      <c r="D23" s="122"/>
    </row>
    <row r="24" spans="1:4" ht="16.5" customHeight="1" x14ac:dyDescent="0.25">
      <c r="A24" s="134" t="s">
        <v>94</v>
      </c>
      <c r="B24" s="135" t="s">
        <v>728</v>
      </c>
      <c r="C24" s="136" t="s">
        <v>70</v>
      </c>
      <c r="D24" s="122"/>
    </row>
    <row r="25" spans="1:4" ht="16.5" customHeight="1" x14ac:dyDescent="0.25">
      <c r="A25" s="134" t="s">
        <v>34</v>
      </c>
      <c r="B25" s="135" t="s">
        <v>728</v>
      </c>
      <c r="C25" s="136" t="s">
        <v>71</v>
      </c>
      <c r="D25" s="122"/>
    </row>
    <row r="26" spans="1:4" ht="16.5" customHeight="1" x14ac:dyDescent="0.25">
      <c r="A26" s="134" t="s">
        <v>95</v>
      </c>
      <c r="B26" s="135" t="s">
        <v>730</v>
      </c>
      <c r="C26" s="136" t="s">
        <v>72</v>
      </c>
      <c r="D26" s="122"/>
    </row>
    <row r="27" spans="1:4" ht="16.5" customHeight="1" x14ac:dyDescent="0.25">
      <c r="A27" s="134" t="s">
        <v>96</v>
      </c>
      <c r="B27" s="135" t="s">
        <v>728</v>
      </c>
      <c r="C27" s="136" t="s">
        <v>73</v>
      </c>
      <c r="D27" s="122"/>
    </row>
    <row r="28" spans="1:4" ht="17.25" customHeight="1" thickBot="1" x14ac:dyDescent="0.3">
      <c r="A28" s="137" t="s">
        <v>97</v>
      </c>
      <c r="B28" s="138" t="s">
        <v>733</v>
      </c>
      <c r="C28" s="139" t="s">
        <v>74</v>
      </c>
      <c r="D28" s="120"/>
    </row>
    <row r="29" spans="1:4" ht="19.5" customHeight="1" thickTop="1" x14ac:dyDescent="0.25">
      <c r="A29" s="142" t="s">
        <v>98</v>
      </c>
      <c r="B29" s="143" t="s">
        <v>729</v>
      </c>
      <c r="C29" s="144" t="s">
        <v>35</v>
      </c>
      <c r="D29" s="145" t="s">
        <v>21</v>
      </c>
    </row>
    <row r="30" spans="1:4" x14ac:dyDescent="0.25">
      <c r="A30" s="142" t="s">
        <v>102</v>
      </c>
      <c r="B30" s="143" t="s">
        <v>727</v>
      </c>
      <c r="C30" s="144" t="s">
        <v>36</v>
      </c>
      <c r="D30" s="146"/>
    </row>
    <row r="31" spans="1:4" x14ac:dyDescent="0.25">
      <c r="A31" s="142" t="s">
        <v>99</v>
      </c>
      <c r="B31" s="143" t="s">
        <v>734</v>
      </c>
      <c r="C31" s="144" t="s">
        <v>42</v>
      </c>
      <c r="D31" s="146"/>
    </row>
    <row r="32" spans="1:4" x14ac:dyDescent="0.25">
      <c r="A32" s="142" t="s">
        <v>100</v>
      </c>
      <c r="B32" s="143" t="s">
        <v>727</v>
      </c>
      <c r="C32" s="144" t="s">
        <v>37</v>
      </c>
      <c r="D32" s="146"/>
    </row>
    <row r="33" spans="1:4" x14ac:dyDescent="0.25">
      <c r="A33" s="142" t="s">
        <v>101</v>
      </c>
      <c r="B33" s="143" t="s">
        <v>729</v>
      </c>
      <c r="C33" s="144" t="s">
        <v>43</v>
      </c>
      <c r="D33" s="146"/>
    </row>
    <row r="34" spans="1:4" x14ac:dyDescent="0.25">
      <c r="A34" s="142" t="s">
        <v>103</v>
      </c>
      <c r="B34" s="143" t="s">
        <v>729</v>
      </c>
      <c r="C34" s="144" t="s">
        <v>38</v>
      </c>
      <c r="D34" s="146"/>
    </row>
    <row r="35" spans="1:4" x14ac:dyDescent="0.25">
      <c r="A35" s="142" t="s">
        <v>105</v>
      </c>
      <c r="B35" s="143" t="s">
        <v>729</v>
      </c>
      <c r="C35" s="144" t="s">
        <v>44</v>
      </c>
      <c r="D35" s="146"/>
    </row>
    <row r="36" spans="1:4" x14ac:dyDescent="0.25">
      <c r="A36" s="142" t="s">
        <v>104</v>
      </c>
      <c r="B36" s="143" t="s">
        <v>729</v>
      </c>
      <c r="C36" s="144" t="s">
        <v>39</v>
      </c>
      <c r="D36" s="146"/>
    </row>
    <row r="37" spans="1:4" x14ac:dyDescent="0.25">
      <c r="A37" s="142" t="s">
        <v>106</v>
      </c>
      <c r="B37" s="143" t="s">
        <v>727</v>
      </c>
      <c r="C37" s="144" t="s">
        <v>40</v>
      </c>
      <c r="D37" s="146"/>
    </row>
    <row r="38" spans="1:4" x14ac:dyDescent="0.25">
      <c r="A38" s="142" t="s">
        <v>107</v>
      </c>
      <c r="B38" s="143" t="s">
        <v>729</v>
      </c>
      <c r="C38" s="144" t="s">
        <v>45</v>
      </c>
      <c r="D38" s="146"/>
    </row>
    <row r="39" spans="1:4" ht="17.25" thickBot="1" x14ac:dyDescent="0.3">
      <c r="A39" s="147" t="s">
        <v>108</v>
      </c>
      <c r="B39" s="148" t="s">
        <v>733</v>
      </c>
      <c r="C39" s="149" t="s">
        <v>41</v>
      </c>
      <c r="D39" s="150"/>
    </row>
    <row r="40" spans="1:4" ht="19.5" customHeight="1" thickTop="1" x14ac:dyDescent="0.25">
      <c r="A40" s="151" t="s">
        <v>113</v>
      </c>
      <c r="B40" s="152" t="s">
        <v>733</v>
      </c>
      <c r="C40" s="140" t="s">
        <v>115</v>
      </c>
      <c r="D40" s="119" t="s">
        <v>111</v>
      </c>
    </row>
    <row r="41" spans="1:4" ht="17.25" thickBot="1" x14ac:dyDescent="0.3">
      <c r="A41" s="153" t="s">
        <v>117</v>
      </c>
      <c r="B41" s="154" t="s">
        <v>734</v>
      </c>
      <c r="C41" s="141" t="s">
        <v>116</v>
      </c>
      <c r="D41" s="122"/>
    </row>
    <row r="42" spans="1:4" ht="19.5" customHeight="1" thickTop="1" x14ac:dyDescent="0.25">
      <c r="A42" s="155" t="s">
        <v>118</v>
      </c>
      <c r="B42" s="156" t="s">
        <v>733</v>
      </c>
      <c r="C42" s="144" t="s">
        <v>124</v>
      </c>
      <c r="D42" s="145" t="s">
        <v>112</v>
      </c>
    </row>
    <row r="43" spans="1:4" x14ac:dyDescent="0.25">
      <c r="A43" s="155" t="s">
        <v>119</v>
      </c>
      <c r="B43" s="156" t="s">
        <v>729</v>
      </c>
      <c r="C43" s="144" t="s">
        <v>125</v>
      </c>
      <c r="D43" s="146"/>
    </row>
    <row r="44" spans="1:4" x14ac:dyDescent="0.25">
      <c r="A44" s="155" t="s">
        <v>123</v>
      </c>
      <c r="B44" s="156" t="s">
        <v>727</v>
      </c>
      <c r="C44" s="144" t="s">
        <v>126</v>
      </c>
      <c r="D44" s="146"/>
    </row>
    <row r="45" spans="1:4" x14ac:dyDescent="0.25">
      <c r="A45" s="155" t="s">
        <v>120</v>
      </c>
      <c r="B45" s="156" t="s">
        <v>730</v>
      </c>
      <c r="C45" s="144" t="s">
        <v>127</v>
      </c>
      <c r="D45" s="146"/>
    </row>
    <row r="46" spans="1:4" x14ac:dyDescent="0.25">
      <c r="A46" s="155" t="s">
        <v>114</v>
      </c>
      <c r="B46" s="156" t="s">
        <v>730</v>
      </c>
      <c r="C46" s="144" t="s">
        <v>128</v>
      </c>
      <c r="D46" s="146"/>
    </row>
    <row r="47" spans="1:4" ht="17.25" thickBot="1" x14ac:dyDescent="0.3">
      <c r="A47" s="157" t="s">
        <v>121</v>
      </c>
      <c r="B47" s="158" t="s">
        <v>734</v>
      </c>
      <c r="C47" s="149" t="s">
        <v>129</v>
      </c>
      <c r="D47" s="146"/>
    </row>
    <row r="48" spans="1:4" ht="19.5" customHeight="1" thickTop="1" x14ac:dyDescent="0.25">
      <c r="A48" s="151" t="s">
        <v>131</v>
      </c>
      <c r="B48" s="152" t="s">
        <v>733</v>
      </c>
      <c r="C48" s="140" t="s">
        <v>136</v>
      </c>
      <c r="D48" s="119" t="s">
        <v>130</v>
      </c>
    </row>
    <row r="49" spans="1:5" x14ac:dyDescent="0.25">
      <c r="A49" s="151" t="s">
        <v>132</v>
      </c>
      <c r="B49" s="152" t="s">
        <v>727</v>
      </c>
      <c r="C49" s="140" t="s">
        <v>137</v>
      </c>
      <c r="D49" s="122"/>
    </row>
    <row r="50" spans="1:5" x14ac:dyDescent="0.25">
      <c r="A50" s="151" t="s">
        <v>133</v>
      </c>
      <c r="B50" s="152" t="s">
        <v>727</v>
      </c>
      <c r="C50" s="140" t="s">
        <v>138</v>
      </c>
      <c r="D50" s="122"/>
    </row>
    <row r="51" spans="1:5" x14ac:dyDescent="0.25">
      <c r="A51" s="151" t="s">
        <v>122</v>
      </c>
      <c r="B51" s="152" t="s">
        <v>727</v>
      </c>
      <c r="C51" s="140" t="s">
        <v>139</v>
      </c>
      <c r="D51" s="122"/>
    </row>
    <row r="52" spans="1:5" x14ac:dyDescent="0.25">
      <c r="A52" s="151" t="s">
        <v>134</v>
      </c>
      <c r="B52" s="152" t="s">
        <v>727</v>
      </c>
      <c r="C52" s="140" t="s">
        <v>141</v>
      </c>
      <c r="D52" s="122"/>
    </row>
    <row r="53" spans="1:5" ht="17.25" thickBot="1" x14ac:dyDescent="0.3">
      <c r="A53" s="153" t="s">
        <v>135</v>
      </c>
      <c r="B53" s="154" t="s">
        <v>734</v>
      </c>
      <c r="C53" s="141" t="s">
        <v>140</v>
      </c>
      <c r="D53" s="122"/>
    </row>
    <row r="54" spans="1:5" ht="19.5" customHeight="1" thickTop="1" x14ac:dyDescent="0.25">
      <c r="A54" s="155" t="s">
        <v>143</v>
      </c>
      <c r="B54" s="156" t="s">
        <v>727</v>
      </c>
      <c r="C54" s="144" t="s">
        <v>149</v>
      </c>
      <c r="D54" s="145" t="s">
        <v>142</v>
      </c>
    </row>
    <row r="55" spans="1:5" x14ac:dyDescent="0.25">
      <c r="A55" s="155" t="s">
        <v>144</v>
      </c>
      <c r="B55" s="156" t="s">
        <v>729</v>
      </c>
      <c r="C55" s="144" t="s">
        <v>151</v>
      </c>
      <c r="D55" s="146"/>
    </row>
    <row r="56" spans="1:5" x14ac:dyDescent="0.25">
      <c r="A56" s="155" t="s">
        <v>146</v>
      </c>
      <c r="B56" s="156" t="s">
        <v>729</v>
      </c>
      <c r="C56" s="144" t="s">
        <v>150</v>
      </c>
      <c r="D56" s="146"/>
    </row>
    <row r="57" spans="1:5" x14ac:dyDescent="0.25">
      <c r="A57" s="155" t="s">
        <v>147</v>
      </c>
      <c r="B57" s="156" t="s">
        <v>729</v>
      </c>
      <c r="C57" s="144" t="s">
        <v>152</v>
      </c>
      <c r="D57" s="146"/>
    </row>
    <row r="58" spans="1:5" x14ac:dyDescent="0.25">
      <c r="A58" s="155" t="s">
        <v>148</v>
      </c>
      <c r="B58" s="156" t="s">
        <v>730</v>
      </c>
      <c r="C58" s="144" t="s">
        <v>153</v>
      </c>
      <c r="D58" s="146"/>
    </row>
    <row r="59" spans="1:5" ht="17.25" thickBot="1" x14ac:dyDescent="0.3">
      <c r="A59" s="157" t="s">
        <v>145</v>
      </c>
      <c r="B59" s="158" t="s">
        <v>729</v>
      </c>
      <c r="C59" s="149" t="s">
        <v>154</v>
      </c>
      <c r="D59" s="146"/>
    </row>
    <row r="60" spans="1:5" ht="19.5" customHeight="1" thickTop="1" x14ac:dyDescent="0.25">
      <c r="A60" s="151" t="s">
        <v>156</v>
      </c>
      <c r="B60" s="152" t="s">
        <v>727</v>
      </c>
      <c r="C60" s="140" t="s">
        <v>163</v>
      </c>
      <c r="D60" s="119" t="s">
        <v>155</v>
      </c>
      <c r="E60" s="123"/>
    </row>
    <row r="61" spans="1:5" x14ac:dyDescent="0.25">
      <c r="A61" s="151" t="s">
        <v>158</v>
      </c>
      <c r="B61" s="152" t="s">
        <v>734</v>
      </c>
      <c r="C61" s="140" t="s">
        <v>164</v>
      </c>
      <c r="D61" s="122"/>
      <c r="E61" s="123"/>
    </row>
    <row r="62" spans="1:5" x14ac:dyDescent="0.25">
      <c r="A62" s="151" t="s">
        <v>159</v>
      </c>
      <c r="B62" s="152" t="s">
        <v>729</v>
      </c>
      <c r="C62" s="140" t="s">
        <v>165</v>
      </c>
      <c r="D62" s="122"/>
      <c r="E62" s="123"/>
    </row>
    <row r="63" spans="1:5" ht="17.25" thickBot="1" x14ac:dyDescent="0.3">
      <c r="A63" s="153" t="s">
        <v>161</v>
      </c>
      <c r="B63" s="154" t="s">
        <v>729</v>
      </c>
      <c r="C63" s="141" t="s">
        <v>166</v>
      </c>
      <c r="D63" s="122"/>
      <c r="E63" s="123"/>
    </row>
    <row r="64" spans="1:5" ht="19.5" customHeight="1" thickTop="1" x14ac:dyDescent="0.25">
      <c r="A64" s="155" t="s">
        <v>160</v>
      </c>
      <c r="B64" s="156" t="s">
        <v>729</v>
      </c>
      <c r="C64" s="144" t="s">
        <v>171</v>
      </c>
      <c r="D64" s="145" t="s">
        <v>167</v>
      </c>
    </row>
    <row r="65" spans="1:5" x14ac:dyDescent="0.25">
      <c r="A65" s="155" t="s">
        <v>157</v>
      </c>
      <c r="B65" s="156" t="s">
        <v>727</v>
      </c>
      <c r="C65" s="144" t="s">
        <v>170</v>
      </c>
      <c r="D65" s="146"/>
    </row>
    <row r="66" spans="1:5" x14ac:dyDescent="0.25">
      <c r="A66" s="155" t="s">
        <v>168</v>
      </c>
      <c r="B66" s="156" t="s">
        <v>730</v>
      </c>
      <c r="C66" s="144" t="s">
        <v>172</v>
      </c>
      <c r="D66" s="146"/>
    </row>
    <row r="67" spans="1:5" x14ac:dyDescent="0.25">
      <c r="A67" s="155" t="s">
        <v>162</v>
      </c>
      <c r="B67" s="156" t="s">
        <v>730</v>
      </c>
      <c r="C67" s="144" t="s">
        <v>173</v>
      </c>
      <c r="D67" s="146"/>
    </row>
    <row r="68" spans="1:5" ht="17.25" thickBot="1" x14ac:dyDescent="0.3">
      <c r="A68" s="157" t="s">
        <v>169</v>
      </c>
      <c r="B68" s="158" t="s">
        <v>734</v>
      </c>
      <c r="C68" s="149" t="s">
        <v>174</v>
      </c>
      <c r="D68" s="146"/>
    </row>
    <row r="69" spans="1:5" ht="19.5" customHeight="1" thickTop="1" x14ac:dyDescent="0.25">
      <c r="A69" s="151" t="s">
        <v>176</v>
      </c>
      <c r="B69" s="152" t="s">
        <v>728</v>
      </c>
      <c r="C69" s="140" t="s">
        <v>185</v>
      </c>
      <c r="D69" s="119" t="s">
        <v>175</v>
      </c>
      <c r="E69" s="123"/>
    </row>
    <row r="70" spans="1:5" x14ac:dyDescent="0.25">
      <c r="A70" s="151" t="s">
        <v>177</v>
      </c>
      <c r="B70" s="152" t="s">
        <v>732</v>
      </c>
      <c r="C70" s="140" t="s">
        <v>184</v>
      </c>
      <c r="D70" s="122"/>
      <c r="E70" s="123"/>
    </row>
    <row r="71" spans="1:5" x14ac:dyDescent="0.25">
      <c r="A71" s="151" t="s">
        <v>178</v>
      </c>
      <c r="B71" s="152" t="s">
        <v>728</v>
      </c>
      <c r="C71" s="140" t="s">
        <v>183</v>
      </c>
      <c r="D71" s="122"/>
      <c r="E71" s="123"/>
    </row>
    <row r="72" spans="1:5" x14ac:dyDescent="0.25">
      <c r="A72" s="151" t="s">
        <v>179</v>
      </c>
      <c r="B72" s="152" t="s">
        <v>728</v>
      </c>
      <c r="C72" s="140" t="s">
        <v>182</v>
      </c>
      <c r="D72" s="122"/>
      <c r="E72" s="123"/>
    </row>
    <row r="73" spans="1:5" ht="17.25" thickBot="1" x14ac:dyDescent="0.3">
      <c r="A73" s="153" t="s">
        <v>180</v>
      </c>
      <c r="B73" s="154" t="s">
        <v>728</v>
      </c>
      <c r="C73" s="141" t="s">
        <v>181</v>
      </c>
      <c r="D73" s="122"/>
      <c r="E73" s="123"/>
    </row>
    <row r="74" spans="1:5" ht="19.5" customHeight="1" thickTop="1" x14ac:dyDescent="0.25">
      <c r="A74" s="155" t="s">
        <v>187</v>
      </c>
      <c r="B74" s="156" t="s">
        <v>727</v>
      </c>
      <c r="C74" s="144" t="s">
        <v>724</v>
      </c>
      <c r="D74" s="145" t="s">
        <v>186</v>
      </c>
    </row>
    <row r="75" spans="1:5" x14ac:dyDescent="0.25">
      <c r="A75" s="155" t="s">
        <v>188</v>
      </c>
      <c r="B75" s="156" t="s">
        <v>730</v>
      </c>
      <c r="C75" s="144" t="s">
        <v>725</v>
      </c>
      <c r="D75" s="146"/>
    </row>
    <row r="76" spans="1:5" ht="17.25" thickBot="1" x14ac:dyDescent="0.3">
      <c r="A76" s="157" t="s">
        <v>189</v>
      </c>
      <c r="B76" s="158" t="s">
        <v>729</v>
      </c>
      <c r="C76" s="149" t="s">
        <v>726</v>
      </c>
      <c r="D76" s="146"/>
    </row>
    <row r="77" spans="1:5" ht="20.25" thickTop="1" thickBot="1" x14ac:dyDescent="0.3">
      <c r="A77" s="153" t="s">
        <v>191</v>
      </c>
      <c r="B77" s="154" t="s">
        <v>729</v>
      </c>
      <c r="C77" s="141" t="s">
        <v>192</v>
      </c>
      <c r="D77" s="124" t="s">
        <v>190</v>
      </c>
    </row>
    <row r="78" spans="1:5" ht="20.25" thickTop="1" thickBot="1" x14ac:dyDescent="0.3">
      <c r="A78" s="157" t="s">
        <v>202</v>
      </c>
      <c r="B78" s="158" t="s">
        <v>729</v>
      </c>
      <c r="C78" s="149" t="s">
        <v>220</v>
      </c>
      <c r="D78" s="159" t="s">
        <v>193</v>
      </c>
      <c r="E78" s="123"/>
    </row>
    <row r="79" spans="1:5" ht="20.25" thickTop="1" thickBot="1" x14ac:dyDescent="0.3">
      <c r="A79" s="153" t="s">
        <v>203</v>
      </c>
      <c r="B79" s="154" t="s">
        <v>729</v>
      </c>
      <c r="C79" s="141" t="s">
        <v>219</v>
      </c>
      <c r="D79" s="125" t="s">
        <v>195</v>
      </c>
      <c r="E79" s="123"/>
    </row>
    <row r="80" spans="1:5" ht="20.25" thickTop="1" thickBot="1" x14ac:dyDescent="0.3">
      <c r="A80" s="157" t="s">
        <v>204</v>
      </c>
      <c r="B80" s="158" t="s">
        <v>730</v>
      </c>
      <c r="C80" s="149" t="s">
        <v>218</v>
      </c>
      <c r="D80" s="160" t="s">
        <v>194</v>
      </c>
    </row>
    <row r="81" spans="1:5" ht="20.25" thickTop="1" thickBot="1" x14ac:dyDescent="0.3">
      <c r="A81" s="153" t="s">
        <v>205</v>
      </c>
      <c r="B81" s="154" t="s">
        <v>734</v>
      </c>
      <c r="C81" s="141" t="s">
        <v>217</v>
      </c>
      <c r="D81" s="124" t="s">
        <v>196</v>
      </c>
    </row>
    <row r="82" spans="1:5" ht="20.25" thickTop="1" thickBot="1" x14ac:dyDescent="0.3">
      <c r="A82" s="157" t="s">
        <v>206</v>
      </c>
      <c r="B82" s="158" t="s">
        <v>734</v>
      </c>
      <c r="C82" s="149" t="s">
        <v>216</v>
      </c>
      <c r="D82" s="160" t="s">
        <v>197</v>
      </c>
    </row>
    <row r="83" spans="1:5" ht="20.25" thickTop="1" thickBot="1" x14ac:dyDescent="0.3">
      <c r="A83" s="153" t="s">
        <v>207</v>
      </c>
      <c r="B83" s="154" t="s">
        <v>735</v>
      </c>
      <c r="C83" s="141" t="s">
        <v>215</v>
      </c>
      <c r="D83" s="124" t="s">
        <v>198</v>
      </c>
    </row>
    <row r="84" spans="1:5" ht="20.25" thickTop="1" thickBot="1" x14ac:dyDescent="0.3">
      <c r="A84" s="157" t="s">
        <v>221</v>
      </c>
      <c r="B84" s="158" t="s">
        <v>735</v>
      </c>
      <c r="C84" s="149" t="s">
        <v>214</v>
      </c>
      <c r="D84" s="160" t="s">
        <v>199</v>
      </c>
    </row>
    <row r="85" spans="1:5" ht="20.25" thickTop="1" thickBot="1" x14ac:dyDescent="0.3">
      <c r="A85" s="153" t="s">
        <v>208</v>
      </c>
      <c r="B85" s="154" t="s">
        <v>735</v>
      </c>
      <c r="C85" s="141" t="s">
        <v>213</v>
      </c>
      <c r="D85" s="124" t="s">
        <v>200</v>
      </c>
    </row>
    <row r="86" spans="1:5" ht="19.5" customHeight="1" thickTop="1" x14ac:dyDescent="0.25">
      <c r="A86" s="155" t="s">
        <v>209</v>
      </c>
      <c r="B86" s="156" t="s">
        <v>735</v>
      </c>
      <c r="C86" s="144" t="s">
        <v>211</v>
      </c>
      <c r="D86" s="145" t="s">
        <v>201</v>
      </c>
    </row>
    <row r="87" spans="1:5" ht="17.25" thickBot="1" x14ac:dyDescent="0.3">
      <c r="A87" s="157" t="s">
        <v>210</v>
      </c>
      <c r="B87" s="158" t="s">
        <v>735</v>
      </c>
      <c r="C87" s="149" t="s">
        <v>212</v>
      </c>
      <c r="D87" s="150"/>
      <c r="E87" s="123"/>
    </row>
    <row r="88" spans="1:5" ht="20.25" thickTop="1" thickBot="1" x14ac:dyDescent="0.3">
      <c r="A88" s="153" t="s">
        <v>232</v>
      </c>
      <c r="B88" s="154" t="s">
        <v>735</v>
      </c>
      <c r="C88" s="141" t="s">
        <v>252</v>
      </c>
      <c r="D88" s="125" t="s">
        <v>222</v>
      </c>
    </row>
    <row r="89" spans="1:5" ht="20.25" thickTop="1" thickBot="1" x14ac:dyDescent="0.3">
      <c r="A89" s="157" t="s">
        <v>233</v>
      </c>
      <c r="B89" s="158" t="s">
        <v>735</v>
      </c>
      <c r="C89" s="149" t="s">
        <v>251</v>
      </c>
      <c r="D89" s="160" t="s">
        <v>223</v>
      </c>
    </row>
    <row r="90" spans="1:5" ht="19.5" customHeight="1" thickTop="1" x14ac:dyDescent="0.25">
      <c r="A90" s="151" t="s">
        <v>234</v>
      </c>
      <c r="B90" s="152" t="s">
        <v>735</v>
      </c>
      <c r="C90" s="140" t="s">
        <v>250</v>
      </c>
      <c r="D90" s="119" t="s">
        <v>224</v>
      </c>
    </row>
    <row r="91" spans="1:5" ht="17.25" thickBot="1" x14ac:dyDescent="0.3">
      <c r="A91" s="153" t="s">
        <v>235</v>
      </c>
      <c r="B91" s="154" t="s">
        <v>735</v>
      </c>
      <c r="C91" s="141" t="s">
        <v>249</v>
      </c>
      <c r="D91" s="120"/>
    </row>
    <row r="92" spans="1:5" ht="20.25" thickTop="1" thickBot="1" x14ac:dyDescent="0.3">
      <c r="A92" s="157" t="s">
        <v>236</v>
      </c>
      <c r="B92" s="158" t="s">
        <v>735</v>
      </c>
      <c r="C92" s="149" t="s">
        <v>723</v>
      </c>
      <c r="D92" s="160" t="s">
        <v>225</v>
      </c>
    </row>
    <row r="93" spans="1:5" ht="20.25" thickTop="1" thickBot="1" x14ac:dyDescent="0.3">
      <c r="A93" s="153" t="s">
        <v>237</v>
      </c>
      <c r="B93" s="154" t="s">
        <v>728</v>
      </c>
      <c r="C93" s="141" t="s">
        <v>248</v>
      </c>
      <c r="D93" s="124" t="s">
        <v>226</v>
      </c>
    </row>
    <row r="94" spans="1:5" ht="20.25" thickTop="1" thickBot="1" x14ac:dyDescent="0.3">
      <c r="A94" s="157" t="s">
        <v>238</v>
      </c>
      <c r="B94" s="158" t="s">
        <v>736</v>
      </c>
      <c r="C94" s="149" t="s">
        <v>247</v>
      </c>
      <c r="D94" s="160" t="s">
        <v>227</v>
      </c>
      <c r="E94" s="126"/>
    </row>
    <row r="95" spans="1:5" ht="20.25" thickTop="1" thickBot="1" x14ac:dyDescent="0.3">
      <c r="A95" s="153" t="s">
        <v>239</v>
      </c>
      <c r="B95" s="154" t="s">
        <v>736</v>
      </c>
      <c r="C95" s="141" t="s">
        <v>246</v>
      </c>
      <c r="D95" s="124" t="s">
        <v>228</v>
      </c>
    </row>
    <row r="96" spans="1:5" ht="20.25" thickTop="1" thickBot="1" x14ac:dyDescent="0.3">
      <c r="A96" s="157" t="s">
        <v>240</v>
      </c>
      <c r="B96" s="158" t="s">
        <v>736</v>
      </c>
      <c r="C96" s="149" t="s">
        <v>245</v>
      </c>
      <c r="D96" s="160" t="s">
        <v>229</v>
      </c>
    </row>
    <row r="97" spans="1:4" ht="20.25" thickTop="1" thickBot="1" x14ac:dyDescent="0.3">
      <c r="A97" s="153" t="s">
        <v>241</v>
      </c>
      <c r="B97" s="154" t="s">
        <v>737</v>
      </c>
      <c r="C97" s="141" t="s">
        <v>244</v>
      </c>
      <c r="D97" s="124" t="s">
        <v>230</v>
      </c>
    </row>
    <row r="98" spans="1:4" ht="20.25" thickTop="1" thickBot="1" x14ac:dyDescent="0.3">
      <c r="A98" s="157" t="s">
        <v>242</v>
      </c>
      <c r="B98" s="158" t="s">
        <v>737</v>
      </c>
      <c r="C98" s="149" t="s">
        <v>243</v>
      </c>
      <c r="D98" s="159" t="s">
        <v>231</v>
      </c>
    </row>
    <row r="99" spans="1:4" ht="17.25" thickTop="1" x14ac:dyDescent="0.25"/>
  </sheetData>
  <autoFilter ref="A1:D98"/>
  <mergeCells count="12">
    <mergeCell ref="D86:D87"/>
    <mergeCell ref="D90:D91"/>
    <mergeCell ref="D2:D28"/>
    <mergeCell ref="D69:D73"/>
    <mergeCell ref="D64:D68"/>
    <mergeCell ref="D60:D63"/>
    <mergeCell ref="D54:D59"/>
    <mergeCell ref="D48:D53"/>
    <mergeCell ref="D74:D76"/>
    <mergeCell ref="D29:D39"/>
    <mergeCell ref="D42:D47"/>
    <mergeCell ref="D40:D41"/>
  </mergeCells>
  <hyperlinks>
    <hyperlink ref="D2" location="'Grille coeff'!A1" display="Grille 1"/>
    <hyperlink ref="D29" location="'Grille coeff'!A16" display="Grille 2"/>
    <hyperlink ref="D40" location="'Grille coeff'!A32" display="Grille 3"/>
    <hyperlink ref="D42" location="'Grille coeff'!A46" display="Grille 4"/>
    <hyperlink ref="D48" location="'Grille coeff'!A60" display="Grille 5"/>
    <hyperlink ref="D54" location="'Grille coeff'!A74" display="Grille 6"/>
    <hyperlink ref="D60" location="'Grille coeff'!A89" display="Grille 7"/>
    <hyperlink ref="D64" location="'Grille coeff'!A106" display="Grille 8"/>
    <hyperlink ref="D69" location="'Grille coeff'!A120" display="Grille 9"/>
    <hyperlink ref="D74" location="'Grille coeff'!A133" display="Grille 10"/>
    <hyperlink ref="D77" location="'Grille coeff'!A148" display="Grille 11"/>
    <hyperlink ref="D78" location="'Grille coeff'!A164" display="Grille 12"/>
    <hyperlink ref="D79" location="'Grille coeff'!A174" display="Grille 13"/>
    <hyperlink ref="D80" location="'Grille coeff'!A186" display="Grille 14"/>
    <hyperlink ref="D81" location="'Grille coeff'!A201" display="Grille 15"/>
    <hyperlink ref="D82" location="'Grille coeff'!A215" display="Grille 16"/>
    <hyperlink ref="D83" location="'Grille coeff'!A229" display="Grille 17"/>
    <hyperlink ref="D84" location="'Grille coeff'!A242" display="Grille 18"/>
    <hyperlink ref="D85" location="'Grille coeff'!A255" display="Grille 19"/>
    <hyperlink ref="D86" location="'Grille coeff'!A268" display="Grille 20"/>
    <hyperlink ref="D88" location="'Grille coeff'!A281" display="Grille 21"/>
    <hyperlink ref="D89" location="'Grille coeff'!A294" display="Grille 22"/>
    <hyperlink ref="D90" location="'Grille coeff'!A307" display="Grille 23"/>
    <hyperlink ref="D92" location="'Grille coeff'!A320" display="Grille 24"/>
    <hyperlink ref="D93" location="'Grille coeff'!A333" display="Grille 25"/>
    <hyperlink ref="D94" location="'Grille coeff'!A347" display="Grille 26"/>
    <hyperlink ref="D95" location="'Grille coeff'!A361" display="Grille 27"/>
    <hyperlink ref="D96" location="'Grille coeff'!A375" display="Grille 28"/>
    <hyperlink ref="D97" location="'Grille coeff'!A389" display="Grille 29"/>
    <hyperlink ref="D98" location="'Grille coeff'!A402" display="Grille 30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3"/>
  <dimension ref="A1:P36"/>
  <sheetViews>
    <sheetView tabSelected="1" workbookViewId="0">
      <selection activeCell="C11" sqref="C11"/>
    </sheetView>
  </sheetViews>
  <sheetFormatPr baseColWidth="10" defaultRowHeight="16.5" x14ac:dyDescent="0.25"/>
  <cols>
    <col min="1" max="1" width="15.7109375" style="4" customWidth="1"/>
    <col min="2" max="2" width="17.7109375" style="4" customWidth="1"/>
    <col min="3" max="3" width="18.5703125" style="4" customWidth="1"/>
    <col min="4" max="4" width="13.5703125" style="4" bestFit="1" customWidth="1"/>
    <col min="5" max="5" width="13.28515625" style="4" bestFit="1" customWidth="1"/>
    <col min="6" max="6" width="17.7109375" style="4" customWidth="1"/>
    <col min="7" max="16384" width="11.42578125" style="4"/>
  </cols>
  <sheetData>
    <row r="1" spans="1:16" ht="39.75" customHeight="1" x14ac:dyDescent="0.25">
      <c r="A1" s="4" t="s">
        <v>22</v>
      </c>
      <c r="C1" s="4" t="s">
        <v>31</v>
      </c>
    </row>
    <row r="2" spans="1:16" x14ac:dyDescent="0.25">
      <c r="A2" s="4" t="s">
        <v>23</v>
      </c>
      <c r="C2" s="6">
        <v>36656</v>
      </c>
      <c r="D2" s="7"/>
      <c r="E2" s="8"/>
    </row>
    <row r="3" spans="1:16" x14ac:dyDescent="0.25">
      <c r="A3" s="4" t="s">
        <v>24</v>
      </c>
      <c r="C3" s="4">
        <v>5</v>
      </c>
    </row>
    <row r="4" spans="1:16" x14ac:dyDescent="0.25">
      <c r="A4" s="4" t="s">
        <v>33</v>
      </c>
      <c r="B4" s="2" t="s">
        <v>98</v>
      </c>
      <c r="C4" s="16" t="str">
        <f>VLOOKUP(B4,Emplois!$A$2:$C$3965,3,FALSE)</f>
        <v xml:space="preserve"> Animateur</v>
      </c>
      <c r="D4" s="16"/>
      <c r="E4" s="16"/>
      <c r="F4" s="16"/>
    </row>
    <row r="5" spans="1:16" x14ac:dyDescent="0.25">
      <c r="A5" s="4" t="s">
        <v>110</v>
      </c>
      <c r="C5" s="12"/>
      <c r="E5" s="13"/>
      <c r="F5" s="14"/>
      <c r="G5" s="11"/>
    </row>
    <row r="6" spans="1:16" x14ac:dyDescent="0.25">
      <c r="A6" s="4" t="s">
        <v>26</v>
      </c>
      <c r="C6" s="179">
        <f>VLOOKUP(C3,'Grille coeff'!$A$3:$H$14,8)</f>
        <v>537</v>
      </c>
    </row>
    <row r="7" spans="1:16" x14ac:dyDescent="0.25">
      <c r="A7" s="4" t="s">
        <v>27</v>
      </c>
      <c r="C7" s="179">
        <f>VLOOKUP(C3,'Grille coeff'!$A$3:$H$14,2)</f>
        <v>7</v>
      </c>
    </row>
    <row r="8" spans="1:16" x14ac:dyDescent="0.25">
      <c r="A8" s="4" t="s">
        <v>28</v>
      </c>
      <c r="C8" s="179">
        <f>VLOOKUP(C3,'Grille coeff'!$A$3:$H$14,3)</f>
        <v>2</v>
      </c>
    </row>
    <row r="9" spans="1:16" ht="34.5" customHeight="1" x14ac:dyDescent="0.25">
      <c r="A9" s="3" t="s">
        <v>29</v>
      </c>
      <c r="B9" s="2" t="s">
        <v>1</v>
      </c>
      <c r="C9" s="2" t="s">
        <v>30</v>
      </c>
      <c r="D9" s="2" t="s">
        <v>25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x14ac:dyDescent="0.25">
      <c r="A10" s="9">
        <f>C2+365*C8</f>
        <v>37386</v>
      </c>
      <c r="B10" s="5">
        <f>1+C3</f>
        <v>6</v>
      </c>
      <c r="C10" s="5">
        <f>VLOOKUP(B10,'Grille coeff'!$A$3:$H$14,3)</f>
        <v>2</v>
      </c>
      <c r="D10" s="5">
        <f>VLOOKUP(B10,'Grille coeff'!$A$3:$H$14,8)</f>
        <v>570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5.75" customHeight="1" x14ac:dyDescent="0.25">
      <c r="A11" s="9">
        <f>A10+365*C10</f>
        <v>38116</v>
      </c>
      <c r="B11" s="5">
        <f>B10+1</f>
        <v>7</v>
      </c>
      <c r="C11" s="5">
        <f>VLOOKUP(B11,'Grille coeff'!$A$3:$H$14,3)</f>
        <v>3</v>
      </c>
      <c r="D11" s="5">
        <f>VLOOKUP(B11,'Grille coeff'!$A$3:$H$14,8)</f>
        <v>581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ht="15.75" customHeight="1" x14ac:dyDescent="0.25">
      <c r="A12" s="9">
        <f t="shared" ref="A12:A15" si="0">A11+365*C11</f>
        <v>39211</v>
      </c>
      <c r="B12" s="5">
        <f t="shared" ref="B12:B21" si="1">B11+1</f>
        <v>8</v>
      </c>
      <c r="C12" s="5">
        <f>VLOOKUP(B12,'Grille coeff'!$A$3:$H$14,3)</f>
        <v>3</v>
      </c>
      <c r="D12" s="5">
        <f>VLOOKUP(B12,'Grille coeff'!$A$3:$H$14,8)</f>
        <v>615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 x14ac:dyDescent="0.25">
      <c r="A13" s="9">
        <f t="shared" si="0"/>
        <v>40306</v>
      </c>
      <c r="B13" s="5">
        <f t="shared" si="1"/>
        <v>9</v>
      </c>
      <c r="C13" s="5">
        <f>VLOOKUP(B13,'Grille coeff'!$A$3:$H$14,3)</f>
        <v>3</v>
      </c>
      <c r="D13" s="5">
        <f>VLOOKUP(B13,'Grille coeff'!$A$3:$H$14,8)</f>
        <v>647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 x14ac:dyDescent="0.25">
      <c r="A14" s="9">
        <f t="shared" si="0"/>
        <v>41401</v>
      </c>
      <c r="B14" s="5">
        <f t="shared" si="1"/>
        <v>10</v>
      </c>
      <c r="C14" s="5">
        <f>VLOOKUP(B14,'Grille coeff'!$A$3:$H$14,3)</f>
        <v>4</v>
      </c>
      <c r="D14" s="5">
        <f>VLOOKUP(B14,'Grille coeff'!$A$3:$H$14,8)</f>
        <v>679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6" x14ac:dyDescent="0.25">
      <c r="A15" s="9">
        <f t="shared" si="0"/>
        <v>42861</v>
      </c>
      <c r="B15" s="5">
        <f t="shared" si="1"/>
        <v>11</v>
      </c>
      <c r="C15" s="5">
        <f>VLOOKUP(B15,'Grille coeff'!$A$3:$H$14,3)</f>
        <v>4</v>
      </c>
      <c r="D15" s="5">
        <f>VLOOKUP(B15,'Grille coeff'!$A$3:$H$14,8)</f>
        <v>715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 x14ac:dyDescent="0.25">
      <c r="A16" s="9">
        <f>A15+365*C15</f>
        <v>44321</v>
      </c>
      <c r="B16" s="5">
        <f t="shared" si="1"/>
        <v>12</v>
      </c>
      <c r="C16" s="5" t="str">
        <f>VLOOKUP(B16,'Grille coeff'!$A$3:$H$14,3)</f>
        <v>Plafond</v>
      </c>
      <c r="D16" s="5">
        <f>VLOOKUP(B16,'Grille coeff'!$A$3:$H$14,8)</f>
        <v>762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x14ac:dyDescent="0.25">
      <c r="A17" s="9" t="e">
        <f t="shared" ref="A17:A21" si="2">A16+365*C16</f>
        <v>#VALUE!</v>
      </c>
      <c r="B17" s="5">
        <f t="shared" si="1"/>
        <v>13</v>
      </c>
      <c r="C17" s="5" t="str">
        <f>VLOOKUP(B17,'Grille coeff'!$A$3:$H$14,3)</f>
        <v>Plafond</v>
      </c>
      <c r="D17" s="5">
        <f>VLOOKUP(B17,'Grille coeff'!$A$3:$H$14,8)</f>
        <v>762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6" x14ac:dyDescent="0.25">
      <c r="A18" s="9" t="e">
        <f t="shared" si="2"/>
        <v>#VALUE!</v>
      </c>
      <c r="B18" s="5">
        <f t="shared" si="1"/>
        <v>14</v>
      </c>
      <c r="C18" s="5" t="str">
        <f>VLOOKUP(B18,'Grille coeff'!$A$3:$H$14,3)</f>
        <v>Plafond</v>
      </c>
      <c r="D18" s="5">
        <f>VLOOKUP(B18,'Grille coeff'!$A$3:$H$14,8)</f>
        <v>762</v>
      </c>
      <c r="I18" s="10"/>
      <c r="J18" s="11"/>
    </row>
    <row r="19" spans="1:16" x14ac:dyDescent="0.25">
      <c r="A19" s="9" t="e">
        <f t="shared" si="2"/>
        <v>#VALUE!</v>
      </c>
      <c r="B19" s="5">
        <f t="shared" si="1"/>
        <v>15</v>
      </c>
      <c r="C19" s="5" t="str">
        <f>VLOOKUP(B19,'Grille coeff'!$A$3:$H$14,3)</f>
        <v>Plafond</v>
      </c>
      <c r="D19" s="5">
        <f>VLOOKUP(B19,'Grille coeff'!$A$3:$H$14,8)</f>
        <v>762</v>
      </c>
      <c r="I19" s="10"/>
      <c r="J19" s="11"/>
    </row>
    <row r="20" spans="1:16" x14ac:dyDescent="0.25">
      <c r="A20" s="9" t="e">
        <f t="shared" si="2"/>
        <v>#VALUE!</v>
      </c>
      <c r="B20" s="5">
        <f t="shared" si="1"/>
        <v>16</v>
      </c>
      <c r="C20" s="5" t="str">
        <f>VLOOKUP(B20,'Grille coeff'!$A$3:$H$14,3)</f>
        <v>Plafond</v>
      </c>
      <c r="D20" s="5">
        <f>VLOOKUP(B20,'Grille coeff'!$A$3:$H$14,8)</f>
        <v>762</v>
      </c>
      <c r="I20" s="10"/>
      <c r="J20" s="11"/>
    </row>
    <row r="21" spans="1:16" x14ac:dyDescent="0.25">
      <c r="A21" s="9" t="e">
        <f t="shared" si="2"/>
        <v>#VALUE!</v>
      </c>
      <c r="B21" s="5">
        <f t="shared" si="1"/>
        <v>17</v>
      </c>
      <c r="C21" s="5" t="str">
        <f>VLOOKUP(B21,'Grille coeff'!$A$3:$H$14,3)</f>
        <v>Plafond</v>
      </c>
      <c r="D21" s="5">
        <f>VLOOKUP(B21,'Grille coeff'!$A$3:$H$14,8)</f>
        <v>762</v>
      </c>
      <c r="I21" s="10"/>
      <c r="J21" s="11"/>
    </row>
    <row r="22" spans="1:16" x14ac:dyDescent="0.25">
      <c r="I22" s="10"/>
      <c r="J22" s="11"/>
    </row>
    <row r="23" spans="1:16" x14ac:dyDescent="0.25">
      <c r="I23" s="10"/>
      <c r="J23" s="11"/>
    </row>
    <row r="24" spans="1:16" x14ac:dyDescent="0.25">
      <c r="A24" s="10" t="s">
        <v>253</v>
      </c>
      <c r="B24" s="11"/>
    </row>
    <row r="25" spans="1:16" x14ac:dyDescent="0.25">
      <c r="A25" s="10" t="s">
        <v>254</v>
      </c>
      <c r="B25" s="11"/>
    </row>
    <row r="26" spans="1:16" x14ac:dyDescent="0.25">
      <c r="A26" s="10" t="s">
        <v>33</v>
      </c>
      <c r="B26" s="11" t="s">
        <v>46</v>
      </c>
      <c r="C26" s="16" t="str">
        <f>VLOOKUP(B26,Emplois!$A$2:$C$3965,3,FALSE)</f>
        <v>Educateur Spécialisé sans internat</v>
      </c>
      <c r="D26" s="16"/>
      <c r="E26" s="16"/>
      <c r="F26" s="16"/>
    </row>
    <row r="28" spans="1:16" x14ac:dyDescent="0.25">
      <c r="A28" s="10" t="s">
        <v>1</v>
      </c>
      <c r="B28" s="11"/>
      <c r="C28" s="4">
        <v>1</v>
      </c>
    </row>
    <row r="29" spans="1:16" x14ac:dyDescent="0.25">
      <c r="A29" s="10"/>
      <c r="B29" s="11"/>
    </row>
    <row r="30" spans="1:16" x14ac:dyDescent="0.25">
      <c r="A30" s="10"/>
      <c r="B30" s="11"/>
    </row>
    <row r="31" spans="1:16" x14ac:dyDescent="0.25">
      <c r="A31" s="10"/>
      <c r="B31" s="11"/>
    </row>
    <row r="32" spans="1:16" x14ac:dyDescent="0.25">
      <c r="A32" s="10"/>
      <c r="B32" s="11"/>
    </row>
    <row r="33" spans="1:2" x14ac:dyDescent="0.25">
      <c r="A33" s="10"/>
      <c r="B33" s="11"/>
    </row>
    <row r="34" spans="1:2" x14ac:dyDescent="0.25">
      <c r="A34" s="10"/>
      <c r="B34" s="11"/>
    </row>
    <row r="35" spans="1:2" x14ac:dyDescent="0.25">
      <c r="A35" s="10"/>
      <c r="B35" s="11"/>
    </row>
    <row r="36" spans="1:2" x14ac:dyDescent="0.25">
      <c r="A36" s="10"/>
      <c r="B36" s="11"/>
    </row>
  </sheetData>
  <mergeCells count="2">
    <mergeCell ref="C4:F4"/>
    <mergeCell ref="C26:F26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133350</xdr:rowOff>
                  </from>
                  <to>
                    <xdr:col>4</xdr:col>
                    <xdr:colOff>676275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22</xdr:row>
                    <xdr:rowOff>142875</xdr:rowOff>
                  </from>
                  <to>
                    <xdr:col>6</xdr:col>
                    <xdr:colOff>400050</xdr:colOff>
                    <xdr:row>24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K413"/>
  <sheetViews>
    <sheetView zoomScaleNormal="100" workbookViewId="0">
      <selection activeCell="O13" sqref="O13"/>
    </sheetView>
  </sheetViews>
  <sheetFormatPr baseColWidth="10" defaultRowHeight="16.5" x14ac:dyDescent="0.3"/>
  <cols>
    <col min="1" max="1" width="9" style="17" customWidth="1"/>
    <col min="2" max="2" width="12.140625" style="18" customWidth="1"/>
    <col min="3" max="3" width="8.42578125" style="17" customWidth="1"/>
    <col min="4" max="8" width="11.42578125" style="17"/>
    <col min="9" max="16384" width="11.42578125" style="1"/>
  </cols>
  <sheetData>
    <row r="1" spans="1:9" ht="30" customHeight="1" thickTop="1" thickBot="1" x14ac:dyDescent="0.35">
      <c r="A1" s="112" t="s">
        <v>32</v>
      </c>
      <c r="B1" s="113"/>
      <c r="C1" s="113"/>
      <c r="D1" s="113"/>
      <c r="E1" s="113"/>
      <c r="F1" s="113"/>
      <c r="G1" s="113"/>
      <c r="H1" s="113"/>
      <c r="I1" s="114"/>
    </row>
    <row r="2" spans="1:9" ht="66" customHeight="1" thickTop="1" thickBot="1" x14ac:dyDescent="0.35">
      <c r="A2" s="108" t="s">
        <v>1</v>
      </c>
      <c r="B2" s="109" t="s">
        <v>2</v>
      </c>
      <c r="C2" s="109" t="s">
        <v>3</v>
      </c>
      <c r="D2" s="110" t="s">
        <v>16</v>
      </c>
      <c r="E2" s="109" t="s">
        <v>17</v>
      </c>
      <c r="F2" s="109" t="s">
        <v>18</v>
      </c>
      <c r="G2" s="109" t="s">
        <v>19</v>
      </c>
      <c r="H2" s="115" t="s">
        <v>20</v>
      </c>
      <c r="I2" s="111" t="s">
        <v>296</v>
      </c>
    </row>
    <row r="3" spans="1:9" ht="17.25" thickTop="1" x14ac:dyDescent="0.3">
      <c r="A3" s="35">
        <v>1</v>
      </c>
      <c r="B3" s="36"/>
      <c r="C3" s="37">
        <v>1</v>
      </c>
      <c r="D3" s="37"/>
      <c r="E3" s="37"/>
      <c r="F3" s="37"/>
      <c r="G3" s="37"/>
      <c r="H3" s="75">
        <v>434</v>
      </c>
      <c r="I3" s="105">
        <v>8.2100000000000009</v>
      </c>
    </row>
    <row r="4" spans="1:9" x14ac:dyDescent="0.3">
      <c r="A4" s="25">
        <v>2</v>
      </c>
      <c r="B4" s="26">
        <v>1</v>
      </c>
      <c r="C4" s="27">
        <v>2</v>
      </c>
      <c r="D4" s="27">
        <v>13</v>
      </c>
      <c r="E4" s="29">
        <v>2.9950000000000001E-2</v>
      </c>
      <c r="F4" s="27">
        <v>13</v>
      </c>
      <c r="G4" s="29">
        <v>2.9950000000000001E-2</v>
      </c>
      <c r="H4" s="76">
        <v>447</v>
      </c>
      <c r="I4" s="106">
        <v>8.2100000000000009</v>
      </c>
    </row>
    <row r="5" spans="1:9" x14ac:dyDescent="0.3">
      <c r="A5" s="25">
        <v>3</v>
      </c>
      <c r="B5" s="26">
        <v>3</v>
      </c>
      <c r="C5" s="27">
        <v>2</v>
      </c>
      <c r="D5" s="27">
        <v>31</v>
      </c>
      <c r="E5" s="29">
        <v>6.9349999999999995E-2</v>
      </c>
      <c r="F5" s="27">
        <v>44</v>
      </c>
      <c r="G5" s="29">
        <v>0.10138</v>
      </c>
      <c r="H5" s="76">
        <v>478</v>
      </c>
      <c r="I5" s="106">
        <v>8.2100000000000009</v>
      </c>
    </row>
    <row r="6" spans="1:9" x14ac:dyDescent="0.3">
      <c r="A6" s="25">
        <v>4</v>
      </c>
      <c r="B6" s="26">
        <v>5</v>
      </c>
      <c r="C6" s="27">
        <v>2</v>
      </c>
      <c r="D6" s="27">
        <v>25</v>
      </c>
      <c r="E6" s="29">
        <v>5.2299999999999999E-2</v>
      </c>
      <c r="F6" s="27">
        <v>69</v>
      </c>
      <c r="G6" s="29">
        <v>0.15898999999999999</v>
      </c>
      <c r="H6" s="76">
        <v>503</v>
      </c>
      <c r="I6" s="106">
        <v>8.2100000000000009</v>
      </c>
    </row>
    <row r="7" spans="1:9" x14ac:dyDescent="0.3">
      <c r="A7" s="25">
        <v>5</v>
      </c>
      <c r="B7" s="26">
        <v>7</v>
      </c>
      <c r="C7" s="27">
        <v>2</v>
      </c>
      <c r="D7" s="27">
        <v>34</v>
      </c>
      <c r="E7" s="29">
        <v>6.7589999999999997E-2</v>
      </c>
      <c r="F7" s="27">
        <v>103</v>
      </c>
      <c r="G7" s="29">
        <v>0.23733000000000001</v>
      </c>
      <c r="H7" s="76">
        <v>537</v>
      </c>
      <c r="I7" s="106">
        <v>8.2100000000000009</v>
      </c>
    </row>
    <row r="8" spans="1:9" x14ac:dyDescent="0.3">
      <c r="A8" s="25">
        <v>6</v>
      </c>
      <c r="B8" s="26">
        <v>9</v>
      </c>
      <c r="C8" s="27">
        <v>2</v>
      </c>
      <c r="D8" s="27">
        <v>33</v>
      </c>
      <c r="E8" s="29">
        <v>6.1449999999999998E-2</v>
      </c>
      <c r="F8" s="27">
        <v>136</v>
      </c>
      <c r="G8" s="29">
        <v>0.31336000000000003</v>
      </c>
      <c r="H8" s="76">
        <v>570</v>
      </c>
      <c r="I8" s="106">
        <v>8.2100000000000009</v>
      </c>
    </row>
    <row r="9" spans="1:9" x14ac:dyDescent="0.3">
      <c r="A9" s="25">
        <v>7</v>
      </c>
      <c r="B9" s="26">
        <v>11</v>
      </c>
      <c r="C9" s="27">
        <v>3</v>
      </c>
      <c r="D9" s="27">
        <v>11</v>
      </c>
      <c r="E9" s="29">
        <v>1.9300000000000001E-2</v>
      </c>
      <c r="F9" s="27">
        <v>147</v>
      </c>
      <c r="G9" s="29">
        <v>0.33871000000000001</v>
      </c>
      <c r="H9" s="76">
        <v>581</v>
      </c>
      <c r="I9" s="106">
        <v>8.2100000000000009</v>
      </c>
    </row>
    <row r="10" spans="1:9" x14ac:dyDescent="0.3">
      <c r="A10" s="25">
        <v>8</v>
      </c>
      <c r="B10" s="26">
        <v>14</v>
      </c>
      <c r="C10" s="27">
        <v>3</v>
      </c>
      <c r="D10" s="27">
        <v>34</v>
      </c>
      <c r="E10" s="29">
        <v>5.8520000000000003E-2</v>
      </c>
      <c r="F10" s="27">
        <v>181</v>
      </c>
      <c r="G10" s="29">
        <v>0.41704999999999998</v>
      </c>
      <c r="H10" s="76">
        <v>615</v>
      </c>
      <c r="I10" s="106">
        <v>8.2100000000000009</v>
      </c>
    </row>
    <row r="11" spans="1:9" x14ac:dyDescent="0.3">
      <c r="A11" s="25">
        <v>9</v>
      </c>
      <c r="B11" s="26">
        <v>17</v>
      </c>
      <c r="C11" s="27">
        <v>3</v>
      </c>
      <c r="D11" s="27">
        <v>32</v>
      </c>
      <c r="E11" s="29">
        <v>5.203E-2</v>
      </c>
      <c r="F11" s="27">
        <v>213</v>
      </c>
      <c r="G11" s="29">
        <v>0.49077999999999999</v>
      </c>
      <c r="H11" s="76">
        <v>647</v>
      </c>
      <c r="I11" s="106">
        <v>8.2100000000000009</v>
      </c>
    </row>
    <row r="12" spans="1:9" x14ac:dyDescent="0.3">
      <c r="A12" s="25">
        <v>10</v>
      </c>
      <c r="B12" s="26">
        <v>20</v>
      </c>
      <c r="C12" s="27">
        <v>4</v>
      </c>
      <c r="D12" s="27">
        <v>32</v>
      </c>
      <c r="E12" s="29">
        <v>4.9459999999999997E-2</v>
      </c>
      <c r="F12" s="27">
        <v>245</v>
      </c>
      <c r="G12" s="29">
        <v>0.56452000000000002</v>
      </c>
      <c r="H12" s="76">
        <v>679</v>
      </c>
      <c r="I12" s="106">
        <v>8.2100000000000009</v>
      </c>
    </row>
    <row r="13" spans="1:9" x14ac:dyDescent="0.3">
      <c r="A13" s="25">
        <v>11</v>
      </c>
      <c r="B13" s="26">
        <v>24</v>
      </c>
      <c r="C13" s="27">
        <v>4</v>
      </c>
      <c r="D13" s="27">
        <v>36</v>
      </c>
      <c r="E13" s="29">
        <v>5.3019999999999998E-2</v>
      </c>
      <c r="F13" s="27">
        <v>281</v>
      </c>
      <c r="G13" s="29">
        <v>0.64746999999999999</v>
      </c>
      <c r="H13" s="76">
        <v>715</v>
      </c>
      <c r="I13" s="106">
        <v>8.2100000000000009</v>
      </c>
    </row>
    <row r="14" spans="1:9" ht="17.25" thickBot="1" x14ac:dyDescent="0.35">
      <c r="A14" s="30">
        <v>12</v>
      </c>
      <c r="B14" s="31">
        <v>28</v>
      </c>
      <c r="C14" s="32" t="s">
        <v>0</v>
      </c>
      <c r="D14" s="32">
        <v>47</v>
      </c>
      <c r="E14" s="33">
        <v>6.5729999999999997E-2</v>
      </c>
      <c r="F14" s="32">
        <v>328</v>
      </c>
      <c r="G14" s="33">
        <v>0.75575999999999999</v>
      </c>
      <c r="H14" s="104">
        <v>762</v>
      </c>
      <c r="I14" s="107">
        <v>8.2100000000000009</v>
      </c>
    </row>
    <row r="15" spans="1:9" ht="18" thickTop="1" thickBot="1" x14ac:dyDescent="0.35"/>
    <row r="16" spans="1:9" ht="30" customHeight="1" thickTop="1" thickBot="1" x14ac:dyDescent="0.35">
      <c r="A16" s="161" t="s">
        <v>21</v>
      </c>
      <c r="B16" s="162"/>
      <c r="C16" s="162"/>
      <c r="D16" s="162"/>
      <c r="E16" s="162"/>
      <c r="F16" s="162"/>
      <c r="G16" s="162"/>
      <c r="H16" s="162"/>
      <c r="I16" s="163"/>
    </row>
    <row r="17" spans="1:9" ht="61.5" thickTop="1" thickBot="1" x14ac:dyDescent="0.35">
      <c r="A17" s="170" t="s">
        <v>1</v>
      </c>
      <c r="B17" s="171" t="s">
        <v>2</v>
      </c>
      <c r="C17" s="171" t="s">
        <v>3</v>
      </c>
      <c r="D17" s="172" t="s">
        <v>16</v>
      </c>
      <c r="E17" s="171" t="s">
        <v>17</v>
      </c>
      <c r="F17" s="171" t="s">
        <v>18</v>
      </c>
      <c r="G17" s="171" t="s">
        <v>19</v>
      </c>
      <c r="H17" s="173" t="s">
        <v>20</v>
      </c>
      <c r="I17" s="174" t="s">
        <v>296</v>
      </c>
    </row>
    <row r="18" spans="1:9" ht="17.25" thickTop="1" x14ac:dyDescent="0.3">
      <c r="A18" s="63">
        <v>1</v>
      </c>
      <c r="B18" s="60"/>
      <c r="C18" s="64">
        <v>1</v>
      </c>
      <c r="D18" s="61">
        <v>0</v>
      </c>
      <c r="E18" s="61"/>
      <c r="F18" s="61"/>
      <c r="G18" s="61"/>
      <c r="H18" s="116">
        <v>411</v>
      </c>
      <c r="I18" s="105">
        <v>8.2100000000000009</v>
      </c>
    </row>
    <row r="19" spans="1:9" x14ac:dyDescent="0.3">
      <c r="A19" s="65">
        <v>2</v>
      </c>
      <c r="B19" s="66">
        <v>1</v>
      </c>
      <c r="C19" s="67">
        <v>1</v>
      </c>
      <c r="D19" s="67">
        <v>13</v>
      </c>
      <c r="E19" s="68">
        <f>D19/H18</f>
        <v>3.1630170316301706E-2</v>
      </c>
      <c r="F19" s="67">
        <v>13</v>
      </c>
      <c r="G19" s="69" t="s">
        <v>4</v>
      </c>
      <c r="H19" s="117">
        <f>H18+D19</f>
        <v>424</v>
      </c>
      <c r="I19" s="106">
        <v>8.2100000000000009</v>
      </c>
    </row>
    <row r="20" spans="1:9" x14ac:dyDescent="0.3">
      <c r="A20" s="65">
        <v>3</v>
      </c>
      <c r="B20" s="66">
        <v>2</v>
      </c>
      <c r="C20" s="67">
        <v>1</v>
      </c>
      <c r="D20" s="67">
        <v>14</v>
      </c>
      <c r="E20" s="68">
        <f>D20/H19</f>
        <v>3.3018867924528301E-2</v>
      </c>
      <c r="F20" s="67">
        <f>F19+D20</f>
        <v>27</v>
      </c>
      <c r="G20" s="69" t="s">
        <v>5</v>
      </c>
      <c r="H20" s="117">
        <f>H19+D20</f>
        <v>438</v>
      </c>
      <c r="I20" s="106">
        <v>8.2100000000000009</v>
      </c>
    </row>
    <row r="21" spans="1:9" x14ac:dyDescent="0.3">
      <c r="A21" s="65">
        <v>4</v>
      </c>
      <c r="B21" s="66">
        <v>3</v>
      </c>
      <c r="C21" s="67">
        <v>2</v>
      </c>
      <c r="D21" s="67">
        <v>15</v>
      </c>
      <c r="E21" s="68">
        <f t="shared" ref="E21:E30" si="0">D21/H20</f>
        <v>3.4246575342465752E-2</v>
      </c>
      <c r="F21" s="67">
        <f t="shared" ref="F21:F30" si="1">F20+D21</f>
        <v>42</v>
      </c>
      <c r="G21" s="69" t="s">
        <v>6</v>
      </c>
      <c r="H21" s="117">
        <f t="shared" ref="H21:H30" si="2">H20+D21</f>
        <v>453</v>
      </c>
      <c r="I21" s="106">
        <v>8.2100000000000009</v>
      </c>
    </row>
    <row r="22" spans="1:9" x14ac:dyDescent="0.3">
      <c r="A22" s="65">
        <v>5</v>
      </c>
      <c r="B22" s="66">
        <v>5</v>
      </c>
      <c r="C22" s="67">
        <v>2</v>
      </c>
      <c r="D22" s="67">
        <v>12</v>
      </c>
      <c r="E22" s="68">
        <f t="shared" si="0"/>
        <v>2.6490066225165563E-2</v>
      </c>
      <c r="F22" s="67">
        <f t="shared" si="1"/>
        <v>54</v>
      </c>
      <c r="G22" s="69" t="s">
        <v>7</v>
      </c>
      <c r="H22" s="117">
        <f t="shared" si="2"/>
        <v>465</v>
      </c>
      <c r="I22" s="106">
        <v>8.2100000000000009</v>
      </c>
    </row>
    <row r="23" spans="1:9" x14ac:dyDescent="0.3">
      <c r="A23" s="65">
        <v>6</v>
      </c>
      <c r="B23" s="66">
        <v>7</v>
      </c>
      <c r="C23" s="67">
        <v>2</v>
      </c>
      <c r="D23" s="67">
        <v>17</v>
      </c>
      <c r="E23" s="68">
        <f t="shared" si="0"/>
        <v>3.6559139784946237E-2</v>
      </c>
      <c r="F23" s="67">
        <f t="shared" si="1"/>
        <v>71</v>
      </c>
      <c r="G23" s="69" t="s">
        <v>8</v>
      </c>
      <c r="H23" s="117">
        <f t="shared" si="2"/>
        <v>482</v>
      </c>
      <c r="I23" s="106">
        <v>8.2100000000000009</v>
      </c>
    </row>
    <row r="24" spans="1:9" x14ac:dyDescent="0.3">
      <c r="A24" s="65">
        <v>7</v>
      </c>
      <c r="B24" s="66">
        <v>9</v>
      </c>
      <c r="C24" s="67">
        <v>3</v>
      </c>
      <c r="D24" s="67">
        <v>19</v>
      </c>
      <c r="E24" s="68">
        <f t="shared" si="0"/>
        <v>3.9419087136929459E-2</v>
      </c>
      <c r="F24" s="67">
        <f t="shared" si="1"/>
        <v>90</v>
      </c>
      <c r="G24" s="69" t="s">
        <v>9</v>
      </c>
      <c r="H24" s="117">
        <f t="shared" si="2"/>
        <v>501</v>
      </c>
      <c r="I24" s="106">
        <v>8.2100000000000009</v>
      </c>
    </row>
    <row r="25" spans="1:9" x14ac:dyDescent="0.3">
      <c r="A25" s="65">
        <v>8</v>
      </c>
      <c r="B25" s="66">
        <v>12</v>
      </c>
      <c r="C25" s="67">
        <v>3</v>
      </c>
      <c r="D25" s="67">
        <v>12</v>
      </c>
      <c r="E25" s="68">
        <f t="shared" si="0"/>
        <v>2.3952095808383235E-2</v>
      </c>
      <c r="F25" s="67">
        <f t="shared" si="1"/>
        <v>102</v>
      </c>
      <c r="G25" s="69" t="s">
        <v>10</v>
      </c>
      <c r="H25" s="117">
        <f t="shared" si="2"/>
        <v>513</v>
      </c>
      <c r="I25" s="106">
        <v>8.2100000000000009</v>
      </c>
    </row>
    <row r="26" spans="1:9" x14ac:dyDescent="0.3">
      <c r="A26" s="65">
        <v>9</v>
      </c>
      <c r="B26" s="66">
        <v>15</v>
      </c>
      <c r="C26" s="67">
        <v>3</v>
      </c>
      <c r="D26" s="67">
        <v>14</v>
      </c>
      <c r="E26" s="68">
        <f t="shared" si="0"/>
        <v>2.7290448343079921E-2</v>
      </c>
      <c r="F26" s="67">
        <f t="shared" si="1"/>
        <v>116</v>
      </c>
      <c r="G26" s="69" t="s">
        <v>11</v>
      </c>
      <c r="H26" s="117">
        <f t="shared" si="2"/>
        <v>527</v>
      </c>
      <c r="I26" s="106">
        <v>8.2100000000000009</v>
      </c>
    </row>
    <row r="27" spans="1:9" x14ac:dyDescent="0.3">
      <c r="A27" s="65">
        <v>10</v>
      </c>
      <c r="B27" s="66">
        <v>18</v>
      </c>
      <c r="C27" s="67">
        <v>3</v>
      </c>
      <c r="D27" s="67">
        <v>29</v>
      </c>
      <c r="E27" s="68">
        <f t="shared" si="0"/>
        <v>5.5028462998102469E-2</v>
      </c>
      <c r="F27" s="67">
        <f t="shared" si="1"/>
        <v>145</v>
      </c>
      <c r="G27" s="69" t="s">
        <v>12</v>
      </c>
      <c r="H27" s="117">
        <f t="shared" si="2"/>
        <v>556</v>
      </c>
      <c r="I27" s="106">
        <v>8.2100000000000009</v>
      </c>
    </row>
    <row r="28" spans="1:9" x14ac:dyDescent="0.3">
      <c r="A28" s="65">
        <v>11</v>
      </c>
      <c r="B28" s="66">
        <v>21</v>
      </c>
      <c r="C28" s="67">
        <v>3</v>
      </c>
      <c r="D28" s="67">
        <v>31</v>
      </c>
      <c r="E28" s="68">
        <f t="shared" si="0"/>
        <v>5.5755395683453238E-2</v>
      </c>
      <c r="F28" s="67">
        <f t="shared" si="1"/>
        <v>176</v>
      </c>
      <c r="G28" s="69" t="s">
        <v>13</v>
      </c>
      <c r="H28" s="117">
        <f t="shared" si="2"/>
        <v>587</v>
      </c>
      <c r="I28" s="106">
        <v>8.2100000000000009</v>
      </c>
    </row>
    <row r="29" spans="1:9" x14ac:dyDescent="0.3">
      <c r="A29" s="65">
        <v>12</v>
      </c>
      <c r="B29" s="66">
        <v>24</v>
      </c>
      <c r="C29" s="67">
        <v>4</v>
      </c>
      <c r="D29" s="67">
        <v>30</v>
      </c>
      <c r="E29" s="68">
        <f t="shared" si="0"/>
        <v>5.1107325383304938E-2</v>
      </c>
      <c r="F29" s="67">
        <f t="shared" si="1"/>
        <v>206</v>
      </c>
      <c r="G29" s="69" t="s">
        <v>14</v>
      </c>
      <c r="H29" s="117">
        <f t="shared" si="2"/>
        <v>617</v>
      </c>
      <c r="I29" s="106">
        <v>8.2100000000000009</v>
      </c>
    </row>
    <row r="30" spans="1:9" ht="17.25" thickBot="1" x14ac:dyDescent="0.35">
      <c r="A30" s="70">
        <v>13</v>
      </c>
      <c r="B30" s="71">
        <v>28</v>
      </c>
      <c r="C30" s="72" t="s">
        <v>0</v>
      </c>
      <c r="D30" s="73">
        <v>35</v>
      </c>
      <c r="E30" s="74">
        <f t="shared" si="0"/>
        <v>5.6726094003241488E-2</v>
      </c>
      <c r="F30" s="73">
        <f t="shared" si="1"/>
        <v>241</v>
      </c>
      <c r="G30" s="72" t="s">
        <v>15</v>
      </c>
      <c r="H30" s="118">
        <f t="shared" si="2"/>
        <v>652</v>
      </c>
      <c r="I30" s="107">
        <v>8.2100000000000009</v>
      </c>
    </row>
    <row r="31" spans="1:9" ht="18" thickTop="1" thickBot="1" x14ac:dyDescent="0.35">
      <c r="E31" s="20"/>
    </row>
    <row r="32" spans="1:9" ht="30" customHeight="1" thickTop="1" x14ac:dyDescent="0.3">
      <c r="A32" s="44" t="s">
        <v>111</v>
      </c>
      <c r="B32" s="45"/>
      <c r="C32" s="45"/>
      <c r="D32" s="45"/>
      <c r="E32" s="45"/>
      <c r="F32" s="45"/>
      <c r="G32" s="45"/>
      <c r="H32" s="46"/>
    </row>
    <row r="33" spans="1:9" ht="60.75" thickBot="1" x14ac:dyDescent="0.35">
      <c r="A33" s="40" t="s">
        <v>1</v>
      </c>
      <c r="B33" s="41" t="s">
        <v>2</v>
      </c>
      <c r="C33" s="41" t="s">
        <v>3</v>
      </c>
      <c r="D33" s="42" t="s">
        <v>16</v>
      </c>
      <c r="E33" s="41" t="s">
        <v>17</v>
      </c>
      <c r="F33" s="41" t="s">
        <v>18</v>
      </c>
      <c r="G33" s="41" t="s">
        <v>19</v>
      </c>
      <c r="H33" s="43" t="s">
        <v>20</v>
      </c>
    </row>
    <row r="34" spans="1:9" ht="17.25" thickTop="1" x14ac:dyDescent="0.3">
      <c r="A34" s="59">
        <v>1</v>
      </c>
      <c r="B34" s="60"/>
      <c r="C34" s="61">
        <v>1</v>
      </c>
      <c r="D34" s="61"/>
      <c r="E34" s="61"/>
      <c r="F34" s="61"/>
      <c r="G34" s="61"/>
      <c r="H34" s="62">
        <v>341</v>
      </c>
    </row>
    <row r="35" spans="1:9" x14ac:dyDescent="0.3">
      <c r="A35" s="25">
        <v>2</v>
      </c>
      <c r="B35" s="26">
        <v>1</v>
      </c>
      <c r="C35" s="27">
        <v>2</v>
      </c>
      <c r="D35" s="27">
        <v>21</v>
      </c>
      <c r="E35" s="27" t="s">
        <v>255</v>
      </c>
      <c r="F35" s="27">
        <v>21</v>
      </c>
      <c r="G35" s="27" t="s">
        <v>255</v>
      </c>
      <c r="H35" s="28">
        <v>362</v>
      </c>
    </row>
    <row r="36" spans="1:9" x14ac:dyDescent="0.3">
      <c r="A36" s="25">
        <v>3</v>
      </c>
      <c r="B36" s="26">
        <v>3</v>
      </c>
      <c r="C36" s="27">
        <v>2</v>
      </c>
      <c r="D36" s="27">
        <v>9</v>
      </c>
      <c r="E36" s="27" t="s">
        <v>256</v>
      </c>
      <c r="F36" s="27">
        <v>30</v>
      </c>
      <c r="G36" s="27" t="s">
        <v>257</v>
      </c>
      <c r="H36" s="28">
        <v>371</v>
      </c>
    </row>
    <row r="37" spans="1:9" x14ac:dyDescent="0.3">
      <c r="A37" s="25">
        <v>4</v>
      </c>
      <c r="B37" s="26">
        <v>5</v>
      </c>
      <c r="C37" s="27">
        <v>2</v>
      </c>
      <c r="D37" s="27">
        <v>10</v>
      </c>
      <c r="E37" s="27" t="s">
        <v>258</v>
      </c>
      <c r="F37" s="27">
        <v>40</v>
      </c>
      <c r="G37" s="27" t="s">
        <v>259</v>
      </c>
      <c r="H37" s="28">
        <v>381</v>
      </c>
    </row>
    <row r="38" spans="1:9" x14ac:dyDescent="0.3">
      <c r="A38" s="25">
        <v>5</v>
      </c>
      <c r="B38" s="26">
        <v>7</v>
      </c>
      <c r="C38" s="27">
        <v>3</v>
      </c>
      <c r="D38" s="27">
        <v>10</v>
      </c>
      <c r="E38" s="27" t="s">
        <v>260</v>
      </c>
      <c r="F38" s="27">
        <v>50</v>
      </c>
      <c r="G38" s="27" t="s">
        <v>261</v>
      </c>
      <c r="H38" s="28">
        <v>391</v>
      </c>
    </row>
    <row r="39" spans="1:9" x14ac:dyDescent="0.3">
      <c r="A39" s="25">
        <v>6</v>
      </c>
      <c r="B39" s="26">
        <v>10</v>
      </c>
      <c r="C39" s="27">
        <v>3</v>
      </c>
      <c r="D39" s="27">
        <v>9</v>
      </c>
      <c r="E39" s="27" t="s">
        <v>262</v>
      </c>
      <c r="F39" s="27">
        <v>59</v>
      </c>
      <c r="G39" s="27" t="s">
        <v>263</v>
      </c>
      <c r="H39" s="28">
        <v>400</v>
      </c>
    </row>
    <row r="40" spans="1:9" x14ac:dyDescent="0.3">
      <c r="A40" s="25">
        <v>7</v>
      </c>
      <c r="B40" s="26">
        <v>13</v>
      </c>
      <c r="C40" s="27">
        <v>3</v>
      </c>
      <c r="D40" s="27">
        <v>6</v>
      </c>
      <c r="E40" s="27" t="s">
        <v>264</v>
      </c>
      <c r="F40" s="27">
        <v>65</v>
      </c>
      <c r="G40" s="27" t="s">
        <v>265</v>
      </c>
      <c r="H40" s="28">
        <v>406</v>
      </c>
    </row>
    <row r="41" spans="1:9" x14ac:dyDescent="0.3">
      <c r="A41" s="25">
        <v>8</v>
      </c>
      <c r="B41" s="26">
        <v>16</v>
      </c>
      <c r="C41" s="27">
        <v>4</v>
      </c>
      <c r="D41" s="27">
        <v>9</v>
      </c>
      <c r="E41" s="27" t="s">
        <v>266</v>
      </c>
      <c r="F41" s="27">
        <v>74</v>
      </c>
      <c r="G41" s="27" t="s">
        <v>267</v>
      </c>
      <c r="H41" s="28">
        <v>415</v>
      </c>
    </row>
    <row r="42" spans="1:9" x14ac:dyDescent="0.3">
      <c r="A42" s="25">
        <v>9</v>
      </c>
      <c r="B42" s="26">
        <v>20</v>
      </c>
      <c r="C42" s="27">
        <v>4</v>
      </c>
      <c r="D42" s="27">
        <v>6</v>
      </c>
      <c r="E42" s="27" t="s">
        <v>268</v>
      </c>
      <c r="F42" s="27">
        <v>80</v>
      </c>
      <c r="G42" s="27" t="s">
        <v>269</v>
      </c>
      <c r="H42" s="28">
        <v>421</v>
      </c>
    </row>
    <row r="43" spans="1:9" x14ac:dyDescent="0.3">
      <c r="A43" s="25">
        <v>10</v>
      </c>
      <c r="B43" s="26">
        <v>24</v>
      </c>
      <c r="C43" s="27">
        <v>4</v>
      </c>
      <c r="D43" s="27">
        <v>11</v>
      </c>
      <c r="E43" s="27" t="s">
        <v>270</v>
      </c>
      <c r="F43" s="27">
        <v>91</v>
      </c>
      <c r="G43" s="27" t="s">
        <v>271</v>
      </c>
      <c r="H43" s="28">
        <v>432</v>
      </c>
    </row>
    <row r="44" spans="1:9" ht="17.25" thickBot="1" x14ac:dyDescent="0.35">
      <c r="A44" s="30">
        <v>11</v>
      </c>
      <c r="B44" s="31">
        <v>28</v>
      </c>
      <c r="C44" s="32" t="s">
        <v>0</v>
      </c>
      <c r="D44" s="32">
        <v>13</v>
      </c>
      <c r="E44" s="32" t="s">
        <v>272</v>
      </c>
      <c r="F44" s="32">
        <v>104</v>
      </c>
      <c r="G44" s="32" t="s">
        <v>273</v>
      </c>
      <c r="H44" s="34">
        <v>445</v>
      </c>
    </row>
    <row r="45" spans="1:9" ht="18" thickTop="1" thickBot="1" x14ac:dyDescent="0.35"/>
    <row r="46" spans="1:9" ht="30" customHeight="1" thickTop="1" x14ac:dyDescent="0.3">
      <c r="A46" s="164" t="s">
        <v>112</v>
      </c>
      <c r="B46" s="165"/>
      <c r="C46" s="165"/>
      <c r="D46" s="165"/>
      <c r="E46" s="165"/>
      <c r="F46" s="165"/>
      <c r="G46" s="165"/>
      <c r="H46" s="165"/>
      <c r="I46" s="166"/>
    </row>
    <row r="47" spans="1:9" ht="60.75" thickBot="1" x14ac:dyDescent="0.35">
      <c r="A47" s="175" t="s">
        <v>1</v>
      </c>
      <c r="B47" s="176" t="s">
        <v>2</v>
      </c>
      <c r="C47" s="176" t="s">
        <v>3</v>
      </c>
      <c r="D47" s="177" t="s">
        <v>16</v>
      </c>
      <c r="E47" s="176" t="s">
        <v>17</v>
      </c>
      <c r="F47" s="176" t="s">
        <v>18</v>
      </c>
      <c r="G47" s="176" t="s">
        <v>19</v>
      </c>
      <c r="H47" s="176" t="s">
        <v>20</v>
      </c>
      <c r="I47" s="178" t="s">
        <v>296</v>
      </c>
    </row>
    <row r="48" spans="1:9" ht="17.25" thickTop="1" x14ac:dyDescent="0.3">
      <c r="A48" s="52">
        <v>1</v>
      </c>
      <c r="B48" s="53"/>
      <c r="C48" s="54">
        <v>1</v>
      </c>
      <c r="D48" s="37"/>
      <c r="E48" s="37"/>
      <c r="F48" s="37"/>
      <c r="G48" s="53"/>
      <c r="H48" s="53">
        <v>396</v>
      </c>
      <c r="I48" s="55">
        <v>8.2100000000000009</v>
      </c>
    </row>
    <row r="49" spans="1:9" x14ac:dyDescent="0.3">
      <c r="A49" s="22">
        <v>2</v>
      </c>
      <c r="B49" s="21">
        <v>1</v>
      </c>
      <c r="C49" s="47">
        <v>2</v>
      </c>
      <c r="D49" s="47">
        <v>9</v>
      </c>
      <c r="E49" s="47" t="s">
        <v>275</v>
      </c>
      <c r="F49" s="47">
        <v>9</v>
      </c>
      <c r="G49" s="21" t="s">
        <v>275</v>
      </c>
      <c r="H49" s="21">
        <v>405</v>
      </c>
      <c r="I49" s="48">
        <v>8.2100000000000009</v>
      </c>
    </row>
    <row r="50" spans="1:9" x14ac:dyDescent="0.3">
      <c r="A50" s="22">
        <v>3</v>
      </c>
      <c r="B50" s="21">
        <v>3</v>
      </c>
      <c r="C50" s="47">
        <v>2</v>
      </c>
      <c r="D50" s="47">
        <v>13</v>
      </c>
      <c r="E50" s="47" t="s">
        <v>276</v>
      </c>
      <c r="F50" s="47">
        <v>22</v>
      </c>
      <c r="G50" s="21" t="s">
        <v>277</v>
      </c>
      <c r="H50" s="21">
        <v>418</v>
      </c>
      <c r="I50" s="48">
        <v>8.2100000000000009</v>
      </c>
    </row>
    <row r="51" spans="1:9" x14ac:dyDescent="0.3">
      <c r="A51" s="22">
        <v>4</v>
      </c>
      <c r="B51" s="21">
        <v>5</v>
      </c>
      <c r="C51" s="47">
        <v>2</v>
      </c>
      <c r="D51" s="47">
        <v>14</v>
      </c>
      <c r="E51" s="47" t="s">
        <v>278</v>
      </c>
      <c r="F51" s="47">
        <v>36</v>
      </c>
      <c r="G51" s="21" t="s">
        <v>279</v>
      </c>
      <c r="H51" s="21">
        <v>432</v>
      </c>
      <c r="I51" s="48">
        <v>8.2100000000000009</v>
      </c>
    </row>
    <row r="52" spans="1:9" x14ac:dyDescent="0.3">
      <c r="A52" s="22">
        <v>5</v>
      </c>
      <c r="B52" s="21">
        <v>7</v>
      </c>
      <c r="C52" s="47">
        <v>3</v>
      </c>
      <c r="D52" s="47">
        <v>16</v>
      </c>
      <c r="E52" s="47" t="s">
        <v>281</v>
      </c>
      <c r="F52" s="47">
        <v>52</v>
      </c>
      <c r="G52" s="21" t="s">
        <v>282</v>
      </c>
      <c r="H52" s="21">
        <v>448</v>
      </c>
      <c r="I52" s="48">
        <v>8.2100000000000009</v>
      </c>
    </row>
    <row r="53" spans="1:9" x14ac:dyDescent="0.3">
      <c r="A53" s="22">
        <v>6</v>
      </c>
      <c r="B53" s="21">
        <v>10</v>
      </c>
      <c r="C53" s="47">
        <v>3</v>
      </c>
      <c r="D53" s="47">
        <v>13</v>
      </c>
      <c r="E53" s="47" t="s">
        <v>283</v>
      </c>
      <c r="F53" s="47">
        <v>65</v>
      </c>
      <c r="G53" s="21" t="s">
        <v>284</v>
      </c>
      <c r="H53" s="21">
        <v>461</v>
      </c>
      <c r="I53" s="48">
        <v>8.2100000000000009</v>
      </c>
    </row>
    <row r="54" spans="1:9" x14ac:dyDescent="0.3">
      <c r="A54" s="22">
        <v>7</v>
      </c>
      <c r="B54" s="21">
        <v>13</v>
      </c>
      <c r="C54" s="47">
        <v>3</v>
      </c>
      <c r="D54" s="47">
        <v>13</v>
      </c>
      <c r="E54" s="47" t="s">
        <v>285</v>
      </c>
      <c r="F54" s="47">
        <v>78</v>
      </c>
      <c r="G54" s="21" t="s">
        <v>286</v>
      </c>
      <c r="H54" s="21">
        <v>474</v>
      </c>
      <c r="I54" s="48">
        <v>8.2100000000000009</v>
      </c>
    </row>
    <row r="55" spans="1:9" x14ac:dyDescent="0.3">
      <c r="A55" s="22">
        <v>8</v>
      </c>
      <c r="B55" s="21">
        <v>16</v>
      </c>
      <c r="C55" s="47">
        <v>4</v>
      </c>
      <c r="D55" s="47">
        <v>12</v>
      </c>
      <c r="E55" s="47" t="s">
        <v>288</v>
      </c>
      <c r="F55" s="47">
        <v>90</v>
      </c>
      <c r="G55" s="21" t="s">
        <v>289</v>
      </c>
      <c r="H55" s="21">
        <v>486</v>
      </c>
      <c r="I55" s="48">
        <v>8.2100000000000009</v>
      </c>
    </row>
    <row r="56" spans="1:9" x14ac:dyDescent="0.3">
      <c r="A56" s="22">
        <v>9</v>
      </c>
      <c r="B56" s="21">
        <v>20</v>
      </c>
      <c r="C56" s="47">
        <v>4</v>
      </c>
      <c r="D56" s="47">
        <v>12</v>
      </c>
      <c r="E56" s="47" t="s">
        <v>290</v>
      </c>
      <c r="F56" s="47">
        <v>102</v>
      </c>
      <c r="G56" s="21" t="s">
        <v>291</v>
      </c>
      <c r="H56" s="21">
        <v>498</v>
      </c>
      <c r="I56" s="48">
        <v>8.2100000000000009</v>
      </c>
    </row>
    <row r="57" spans="1:9" x14ac:dyDescent="0.3">
      <c r="A57" s="22">
        <v>10</v>
      </c>
      <c r="B57" s="21">
        <v>24</v>
      </c>
      <c r="C57" s="47">
        <v>4</v>
      </c>
      <c r="D57" s="47">
        <v>18</v>
      </c>
      <c r="E57" s="47" t="s">
        <v>292</v>
      </c>
      <c r="F57" s="47">
        <v>120</v>
      </c>
      <c r="G57" s="21" t="s">
        <v>293</v>
      </c>
      <c r="H57" s="21">
        <v>516</v>
      </c>
      <c r="I57" s="48">
        <v>8.2100000000000009</v>
      </c>
    </row>
    <row r="58" spans="1:9" ht="17.25" thickBot="1" x14ac:dyDescent="0.35">
      <c r="A58" s="23">
        <v>11</v>
      </c>
      <c r="B58" s="49">
        <v>28</v>
      </c>
      <c r="C58" s="49" t="s">
        <v>0</v>
      </c>
      <c r="D58" s="50">
        <v>14</v>
      </c>
      <c r="E58" s="50" t="s">
        <v>294</v>
      </c>
      <c r="F58" s="50">
        <v>134</v>
      </c>
      <c r="G58" s="49" t="s">
        <v>295</v>
      </c>
      <c r="H58" s="49">
        <v>530</v>
      </c>
      <c r="I58" s="51">
        <v>8.2100000000000009</v>
      </c>
    </row>
    <row r="59" spans="1:9" ht="18" thickTop="1" thickBot="1" x14ac:dyDescent="0.35"/>
    <row r="60" spans="1:9" ht="30" customHeight="1" thickTop="1" x14ac:dyDescent="0.3">
      <c r="A60" s="44" t="s">
        <v>130</v>
      </c>
      <c r="B60" s="45"/>
      <c r="C60" s="45"/>
      <c r="D60" s="45"/>
      <c r="E60" s="45"/>
      <c r="F60" s="45"/>
      <c r="G60" s="45"/>
      <c r="H60" s="46"/>
      <c r="I60" s="88"/>
    </row>
    <row r="61" spans="1:9" ht="60.75" thickBot="1" x14ac:dyDescent="0.35">
      <c r="A61" s="40" t="s">
        <v>1</v>
      </c>
      <c r="B61" s="41" t="s">
        <v>2</v>
      </c>
      <c r="C61" s="41" t="s">
        <v>3</v>
      </c>
      <c r="D61" s="42" t="s">
        <v>16</v>
      </c>
      <c r="E61" s="41" t="s">
        <v>17</v>
      </c>
      <c r="F61" s="41" t="s">
        <v>18</v>
      </c>
      <c r="G61" s="41" t="s">
        <v>19</v>
      </c>
      <c r="H61" s="43" t="s">
        <v>20</v>
      </c>
      <c r="I61" s="89"/>
    </row>
    <row r="62" spans="1:9" ht="17.25" thickTop="1" x14ac:dyDescent="0.3">
      <c r="A62" s="35">
        <v>1</v>
      </c>
      <c r="B62" s="36"/>
      <c r="C62" s="37">
        <v>1</v>
      </c>
      <c r="D62" s="37"/>
      <c r="E62" s="37"/>
      <c r="F62" s="37"/>
      <c r="G62" s="37"/>
      <c r="H62" s="38">
        <v>360</v>
      </c>
      <c r="I62" s="90"/>
    </row>
    <row r="63" spans="1:9" x14ac:dyDescent="0.3">
      <c r="A63" s="25">
        <v>2</v>
      </c>
      <c r="B63" s="26">
        <v>1</v>
      </c>
      <c r="C63" s="27">
        <v>2</v>
      </c>
      <c r="D63" s="27">
        <v>16</v>
      </c>
      <c r="E63" s="27" t="s">
        <v>297</v>
      </c>
      <c r="F63" s="27">
        <v>16</v>
      </c>
      <c r="G63" s="27" t="s">
        <v>297</v>
      </c>
      <c r="H63" s="28">
        <v>376</v>
      </c>
      <c r="I63" s="90"/>
    </row>
    <row r="64" spans="1:9" x14ac:dyDescent="0.3">
      <c r="A64" s="25">
        <v>3</v>
      </c>
      <c r="B64" s="26">
        <v>3</v>
      </c>
      <c r="C64" s="27">
        <v>2</v>
      </c>
      <c r="D64" s="27">
        <v>15</v>
      </c>
      <c r="E64" s="27" t="s">
        <v>298</v>
      </c>
      <c r="F64" s="27">
        <v>31</v>
      </c>
      <c r="G64" s="27" t="s">
        <v>299</v>
      </c>
      <c r="H64" s="28">
        <v>391</v>
      </c>
      <c r="I64" s="90"/>
    </row>
    <row r="65" spans="1:10" x14ac:dyDescent="0.3">
      <c r="A65" s="25">
        <v>4</v>
      </c>
      <c r="B65" s="26">
        <v>5</v>
      </c>
      <c r="C65" s="27">
        <v>2</v>
      </c>
      <c r="D65" s="27">
        <v>12</v>
      </c>
      <c r="E65" s="27" t="s">
        <v>300</v>
      </c>
      <c r="F65" s="27">
        <v>43</v>
      </c>
      <c r="G65" s="27" t="s">
        <v>301</v>
      </c>
      <c r="H65" s="28">
        <v>403</v>
      </c>
      <c r="I65" s="90"/>
    </row>
    <row r="66" spans="1:10" x14ac:dyDescent="0.3">
      <c r="A66" s="25">
        <v>5</v>
      </c>
      <c r="B66" s="26">
        <v>7</v>
      </c>
      <c r="C66" s="27">
        <v>3</v>
      </c>
      <c r="D66" s="27">
        <v>12</v>
      </c>
      <c r="E66" s="27" t="s">
        <v>302</v>
      </c>
      <c r="F66" s="27">
        <v>55</v>
      </c>
      <c r="G66" s="27" t="s">
        <v>303</v>
      </c>
      <c r="H66" s="28">
        <v>415</v>
      </c>
      <c r="I66" s="90"/>
    </row>
    <row r="67" spans="1:10" x14ac:dyDescent="0.3">
      <c r="A67" s="25">
        <v>6</v>
      </c>
      <c r="B67" s="26">
        <v>10</v>
      </c>
      <c r="C67" s="27">
        <v>3</v>
      </c>
      <c r="D67" s="27">
        <v>17</v>
      </c>
      <c r="E67" s="27" t="s">
        <v>304</v>
      </c>
      <c r="F67" s="27">
        <v>72</v>
      </c>
      <c r="G67" s="27" t="s">
        <v>305</v>
      </c>
      <c r="H67" s="28">
        <v>432</v>
      </c>
      <c r="I67" s="90"/>
    </row>
    <row r="68" spans="1:10" x14ac:dyDescent="0.3">
      <c r="A68" s="25">
        <v>7</v>
      </c>
      <c r="B68" s="26">
        <v>13</v>
      </c>
      <c r="C68" s="27">
        <v>3</v>
      </c>
      <c r="D68" s="27">
        <v>16</v>
      </c>
      <c r="E68" s="27" t="s">
        <v>281</v>
      </c>
      <c r="F68" s="27">
        <v>88</v>
      </c>
      <c r="G68" s="27" t="s">
        <v>306</v>
      </c>
      <c r="H68" s="28">
        <v>448</v>
      </c>
      <c r="I68" s="90"/>
    </row>
    <row r="69" spans="1:10" x14ac:dyDescent="0.3">
      <c r="A69" s="25">
        <v>8</v>
      </c>
      <c r="B69" s="26">
        <v>16</v>
      </c>
      <c r="C69" s="27">
        <v>4</v>
      </c>
      <c r="D69" s="27">
        <v>14</v>
      </c>
      <c r="E69" s="27" t="s">
        <v>307</v>
      </c>
      <c r="F69" s="27">
        <v>102</v>
      </c>
      <c r="G69" s="27" t="s">
        <v>308</v>
      </c>
      <c r="H69" s="28">
        <v>462</v>
      </c>
      <c r="I69" s="90"/>
    </row>
    <row r="70" spans="1:10" x14ac:dyDescent="0.3">
      <c r="A70" s="25">
        <v>9</v>
      </c>
      <c r="B70" s="26">
        <v>20</v>
      </c>
      <c r="C70" s="27">
        <v>4</v>
      </c>
      <c r="D70" s="27">
        <v>17</v>
      </c>
      <c r="E70" s="27" t="s">
        <v>309</v>
      </c>
      <c r="F70" s="27">
        <v>119</v>
      </c>
      <c r="G70" s="27" t="s">
        <v>310</v>
      </c>
      <c r="H70" s="28">
        <v>479</v>
      </c>
      <c r="I70" s="90"/>
    </row>
    <row r="71" spans="1:10" x14ac:dyDescent="0.3">
      <c r="A71" s="25">
        <v>10</v>
      </c>
      <c r="B71" s="26">
        <v>24</v>
      </c>
      <c r="C71" s="27">
        <v>4</v>
      </c>
      <c r="D71" s="27">
        <v>14</v>
      </c>
      <c r="E71" s="27" t="s">
        <v>312</v>
      </c>
      <c r="F71" s="27">
        <v>133</v>
      </c>
      <c r="G71" s="27" t="s">
        <v>313</v>
      </c>
      <c r="H71" s="28">
        <v>493</v>
      </c>
      <c r="I71" s="90"/>
    </row>
    <row r="72" spans="1:10" ht="17.25" thickBot="1" x14ac:dyDescent="0.35">
      <c r="A72" s="30">
        <v>11</v>
      </c>
      <c r="B72" s="31">
        <v>28</v>
      </c>
      <c r="C72" s="32" t="s">
        <v>0</v>
      </c>
      <c r="D72" s="32">
        <v>8</v>
      </c>
      <c r="E72" s="32" t="s">
        <v>315</v>
      </c>
      <c r="F72" s="32">
        <v>141</v>
      </c>
      <c r="G72" s="32" t="s">
        <v>316</v>
      </c>
      <c r="H72" s="34">
        <v>501</v>
      </c>
      <c r="I72" s="90"/>
    </row>
    <row r="73" spans="1:10" ht="18" thickTop="1" thickBot="1" x14ac:dyDescent="0.35"/>
    <row r="74" spans="1:10" ht="30" customHeight="1" thickTop="1" x14ac:dyDescent="0.3">
      <c r="A74" s="167" t="s">
        <v>142</v>
      </c>
      <c r="B74" s="168"/>
      <c r="C74" s="168"/>
      <c r="D74" s="168"/>
      <c r="E74" s="168"/>
      <c r="F74" s="168"/>
      <c r="G74" s="168"/>
      <c r="H74" s="168"/>
      <c r="I74" s="168"/>
      <c r="J74" s="169"/>
    </row>
    <row r="75" spans="1:10" ht="60.75" thickBot="1" x14ac:dyDescent="0.35">
      <c r="A75" s="175" t="s">
        <v>1</v>
      </c>
      <c r="B75" s="176" t="s">
        <v>2</v>
      </c>
      <c r="C75" s="176" t="s">
        <v>3</v>
      </c>
      <c r="D75" s="177" t="s">
        <v>16</v>
      </c>
      <c r="E75" s="176" t="s">
        <v>17</v>
      </c>
      <c r="F75" s="176" t="s">
        <v>18</v>
      </c>
      <c r="G75" s="176" t="s">
        <v>19</v>
      </c>
      <c r="H75" s="176" t="s">
        <v>20</v>
      </c>
      <c r="I75" s="176" t="s">
        <v>339</v>
      </c>
      <c r="J75" s="178" t="s">
        <v>340</v>
      </c>
    </row>
    <row r="76" spans="1:10" ht="17.25" thickTop="1" x14ac:dyDescent="0.3">
      <c r="A76" s="80">
        <v>1</v>
      </c>
      <c r="B76" s="81"/>
      <c r="C76" s="82">
        <v>1</v>
      </c>
      <c r="D76" s="82"/>
      <c r="E76" s="82"/>
      <c r="F76" s="82"/>
      <c r="G76" s="82"/>
      <c r="H76" s="82">
        <v>434</v>
      </c>
      <c r="I76" s="82">
        <v>12</v>
      </c>
      <c r="J76" s="83">
        <v>446</v>
      </c>
    </row>
    <row r="77" spans="1:10" x14ac:dyDescent="0.3">
      <c r="A77" s="84">
        <v>2</v>
      </c>
      <c r="B77" s="24">
        <v>1</v>
      </c>
      <c r="C77" s="47">
        <v>2</v>
      </c>
      <c r="D77" s="47">
        <v>13</v>
      </c>
      <c r="E77" s="47" t="s">
        <v>318</v>
      </c>
      <c r="F77" s="47">
        <v>13</v>
      </c>
      <c r="G77" s="47" t="s">
        <v>318</v>
      </c>
      <c r="H77" s="47">
        <v>447</v>
      </c>
      <c r="I77" s="47">
        <v>12</v>
      </c>
      <c r="J77" s="85">
        <v>459</v>
      </c>
    </row>
    <row r="78" spans="1:10" x14ac:dyDescent="0.3">
      <c r="A78" s="84">
        <v>3</v>
      </c>
      <c r="B78" s="24">
        <v>3</v>
      </c>
      <c r="C78" s="47">
        <v>2</v>
      </c>
      <c r="D78" s="47">
        <v>32</v>
      </c>
      <c r="E78" s="47" t="s">
        <v>319</v>
      </c>
      <c r="F78" s="47">
        <v>45</v>
      </c>
      <c r="G78" s="47" t="s">
        <v>320</v>
      </c>
      <c r="H78" s="47">
        <v>478</v>
      </c>
      <c r="I78" s="47">
        <v>13</v>
      </c>
      <c r="J78" s="85">
        <v>491</v>
      </c>
    </row>
    <row r="79" spans="1:10" x14ac:dyDescent="0.3">
      <c r="A79" s="84">
        <v>4</v>
      </c>
      <c r="B79" s="24">
        <v>5</v>
      </c>
      <c r="C79" s="47">
        <v>2</v>
      </c>
      <c r="D79" s="47">
        <v>26</v>
      </c>
      <c r="E79" s="47" t="s">
        <v>321</v>
      </c>
      <c r="F79" s="47">
        <v>71</v>
      </c>
      <c r="G79" s="47" t="s">
        <v>322</v>
      </c>
      <c r="H79" s="47">
        <v>503</v>
      </c>
      <c r="I79" s="47">
        <v>14</v>
      </c>
      <c r="J79" s="85">
        <v>517</v>
      </c>
    </row>
    <row r="80" spans="1:10" x14ac:dyDescent="0.3">
      <c r="A80" s="84">
        <v>5</v>
      </c>
      <c r="B80" s="24">
        <v>7</v>
      </c>
      <c r="C80" s="47">
        <v>2</v>
      </c>
      <c r="D80" s="47">
        <v>35</v>
      </c>
      <c r="E80" s="47" t="s">
        <v>323</v>
      </c>
      <c r="F80" s="47">
        <v>106</v>
      </c>
      <c r="G80" s="47" t="s">
        <v>324</v>
      </c>
      <c r="H80" s="47">
        <v>537</v>
      </c>
      <c r="I80" s="47">
        <v>15</v>
      </c>
      <c r="J80" s="85">
        <v>552</v>
      </c>
    </row>
    <row r="81" spans="1:11" x14ac:dyDescent="0.3">
      <c r="A81" s="84">
        <v>6</v>
      </c>
      <c r="B81" s="24">
        <v>9</v>
      </c>
      <c r="C81" s="47">
        <v>2</v>
      </c>
      <c r="D81" s="47">
        <v>34</v>
      </c>
      <c r="E81" s="47" t="s">
        <v>325</v>
      </c>
      <c r="F81" s="47">
        <v>140</v>
      </c>
      <c r="G81" s="47" t="s">
        <v>326</v>
      </c>
      <c r="H81" s="47">
        <v>570</v>
      </c>
      <c r="I81" s="47">
        <v>16</v>
      </c>
      <c r="J81" s="85">
        <v>586</v>
      </c>
    </row>
    <row r="82" spans="1:11" x14ac:dyDescent="0.3">
      <c r="A82" s="84">
        <v>7</v>
      </c>
      <c r="B82" s="24">
        <v>11</v>
      </c>
      <c r="C82" s="47">
        <v>3</v>
      </c>
      <c r="D82" s="47">
        <v>11</v>
      </c>
      <c r="E82" s="47" t="s">
        <v>327</v>
      </c>
      <c r="F82" s="47">
        <v>151</v>
      </c>
      <c r="G82" s="47" t="s">
        <v>328</v>
      </c>
      <c r="H82" s="47">
        <v>581</v>
      </c>
      <c r="I82" s="47">
        <v>16</v>
      </c>
      <c r="J82" s="85">
        <v>597</v>
      </c>
    </row>
    <row r="83" spans="1:11" x14ac:dyDescent="0.3">
      <c r="A83" s="84">
        <v>8</v>
      </c>
      <c r="B83" s="24">
        <v>14</v>
      </c>
      <c r="C83" s="47">
        <v>3</v>
      </c>
      <c r="D83" s="47">
        <v>35</v>
      </c>
      <c r="E83" s="47" t="s">
        <v>329</v>
      </c>
      <c r="F83" s="47">
        <v>186</v>
      </c>
      <c r="G83" s="47" t="s">
        <v>330</v>
      </c>
      <c r="H83" s="47">
        <v>615</v>
      </c>
      <c r="I83" s="47">
        <v>17</v>
      </c>
      <c r="J83" s="85">
        <v>632</v>
      </c>
    </row>
    <row r="84" spans="1:11" x14ac:dyDescent="0.3">
      <c r="A84" s="84">
        <v>9</v>
      </c>
      <c r="B84" s="24">
        <v>17</v>
      </c>
      <c r="C84" s="47">
        <v>3</v>
      </c>
      <c r="D84" s="47">
        <v>33</v>
      </c>
      <c r="E84" s="47" t="s">
        <v>331</v>
      </c>
      <c r="F84" s="47">
        <v>219</v>
      </c>
      <c r="G84" s="47" t="s">
        <v>332</v>
      </c>
      <c r="H84" s="47">
        <v>647</v>
      </c>
      <c r="I84" s="47">
        <v>18</v>
      </c>
      <c r="J84" s="85">
        <v>665</v>
      </c>
    </row>
    <row r="85" spans="1:11" x14ac:dyDescent="0.3">
      <c r="A85" s="84">
        <v>10</v>
      </c>
      <c r="B85" s="24">
        <v>20</v>
      </c>
      <c r="C85" s="47">
        <v>4</v>
      </c>
      <c r="D85" s="47">
        <v>33</v>
      </c>
      <c r="E85" s="47" t="s">
        <v>333</v>
      </c>
      <c r="F85" s="47">
        <v>252</v>
      </c>
      <c r="G85" s="47" t="s">
        <v>334</v>
      </c>
      <c r="H85" s="47">
        <v>679</v>
      </c>
      <c r="I85" s="47">
        <v>19</v>
      </c>
      <c r="J85" s="85">
        <v>698</v>
      </c>
    </row>
    <row r="86" spans="1:11" x14ac:dyDescent="0.3">
      <c r="A86" s="84">
        <v>11</v>
      </c>
      <c r="B86" s="24">
        <v>24</v>
      </c>
      <c r="C86" s="47">
        <v>4</v>
      </c>
      <c r="D86" s="47">
        <v>37</v>
      </c>
      <c r="E86" s="47" t="s">
        <v>335</v>
      </c>
      <c r="F86" s="47">
        <v>289</v>
      </c>
      <c r="G86" s="47" t="s">
        <v>336</v>
      </c>
      <c r="H86" s="47">
        <v>715</v>
      </c>
      <c r="I86" s="47">
        <v>20</v>
      </c>
      <c r="J86" s="85">
        <v>735</v>
      </c>
    </row>
    <row r="87" spans="1:11" ht="17.25" thickBot="1" x14ac:dyDescent="0.35">
      <c r="A87" s="86">
        <v>12</v>
      </c>
      <c r="B87" s="39">
        <v>28</v>
      </c>
      <c r="C87" s="50" t="s">
        <v>0</v>
      </c>
      <c r="D87" s="50">
        <v>48</v>
      </c>
      <c r="E87" s="50" t="s">
        <v>337</v>
      </c>
      <c r="F87" s="50">
        <v>337</v>
      </c>
      <c r="G87" s="50" t="s">
        <v>338</v>
      </c>
      <c r="H87" s="50">
        <v>762</v>
      </c>
      <c r="I87" s="50">
        <v>21</v>
      </c>
      <c r="J87" s="87">
        <v>783</v>
      </c>
    </row>
    <row r="88" spans="1:11" ht="18" thickTop="1" thickBot="1" x14ac:dyDescent="0.35"/>
    <row r="89" spans="1:11" ht="30" customHeight="1" thickTop="1" x14ac:dyDescent="0.3">
      <c r="A89" s="56" t="s">
        <v>155</v>
      </c>
      <c r="B89" s="57"/>
      <c r="C89" s="57"/>
      <c r="D89" s="57"/>
      <c r="E89" s="57"/>
      <c r="F89" s="57"/>
      <c r="G89" s="57"/>
      <c r="H89" s="57"/>
      <c r="I89" s="57"/>
      <c r="J89" s="57"/>
      <c r="K89" s="91"/>
    </row>
    <row r="90" spans="1:11" ht="60.75" thickBot="1" x14ac:dyDescent="0.35">
      <c r="A90" s="40" t="s">
        <v>1</v>
      </c>
      <c r="B90" s="41" t="s">
        <v>2</v>
      </c>
      <c r="C90" s="41" t="s">
        <v>3</v>
      </c>
      <c r="D90" s="42" t="s">
        <v>16</v>
      </c>
      <c r="E90" s="41" t="s">
        <v>17</v>
      </c>
      <c r="F90" s="41" t="s">
        <v>18</v>
      </c>
      <c r="G90" s="41" t="s">
        <v>19</v>
      </c>
      <c r="H90" s="41" t="s">
        <v>20</v>
      </c>
      <c r="I90" s="58" t="s">
        <v>339</v>
      </c>
      <c r="J90" s="41" t="s">
        <v>340</v>
      </c>
      <c r="K90" s="43" t="s">
        <v>296</v>
      </c>
    </row>
    <row r="91" spans="1:11" ht="17.25" thickTop="1" x14ac:dyDescent="0.3">
      <c r="A91" s="35">
        <v>1</v>
      </c>
      <c r="B91" s="36"/>
      <c r="C91" s="37" t="s">
        <v>274</v>
      </c>
      <c r="D91" s="37"/>
      <c r="E91" s="37"/>
      <c r="F91" s="37"/>
      <c r="G91" s="37"/>
      <c r="H91" s="37">
        <v>411</v>
      </c>
      <c r="I91" s="53">
        <v>10</v>
      </c>
      <c r="J91" s="53">
        <f>H91+I91</f>
        <v>421</v>
      </c>
      <c r="K91" s="55">
        <v>8.2100000000000009</v>
      </c>
    </row>
    <row r="92" spans="1:11" x14ac:dyDescent="0.3">
      <c r="A92" s="25">
        <v>2</v>
      </c>
      <c r="B92" s="26">
        <v>1</v>
      </c>
      <c r="C92" s="27" t="s">
        <v>274</v>
      </c>
      <c r="D92" s="27">
        <v>13</v>
      </c>
      <c r="E92" s="27" t="s">
        <v>341</v>
      </c>
      <c r="F92" s="27">
        <v>13</v>
      </c>
      <c r="G92" s="27" t="s">
        <v>341</v>
      </c>
      <c r="H92" s="27">
        <v>424</v>
      </c>
      <c r="I92" s="21">
        <v>10</v>
      </c>
      <c r="J92" s="21">
        <f t="shared" ref="J92:J103" si="3">H92+I92</f>
        <v>434</v>
      </c>
      <c r="K92" s="48">
        <v>8.2100000000000009</v>
      </c>
    </row>
    <row r="93" spans="1:11" x14ac:dyDescent="0.3">
      <c r="A93" s="25">
        <v>3</v>
      </c>
      <c r="B93" s="26">
        <v>2</v>
      </c>
      <c r="C93" s="27" t="s">
        <v>274</v>
      </c>
      <c r="D93" s="27">
        <v>16</v>
      </c>
      <c r="E93" s="27" t="s">
        <v>342</v>
      </c>
      <c r="F93" s="27">
        <v>29</v>
      </c>
      <c r="G93" s="27" t="s">
        <v>343</v>
      </c>
      <c r="H93" s="27">
        <v>438</v>
      </c>
      <c r="I93" s="21">
        <v>12</v>
      </c>
      <c r="J93" s="21">
        <f t="shared" si="3"/>
        <v>450</v>
      </c>
      <c r="K93" s="48">
        <v>8.2100000000000009</v>
      </c>
    </row>
    <row r="94" spans="1:11" x14ac:dyDescent="0.3">
      <c r="A94" s="25">
        <v>4</v>
      </c>
      <c r="B94" s="26">
        <v>3</v>
      </c>
      <c r="C94" s="27">
        <v>2</v>
      </c>
      <c r="D94" s="27">
        <v>14</v>
      </c>
      <c r="E94" s="27" t="s">
        <v>344</v>
      </c>
      <c r="F94" s="27">
        <v>43</v>
      </c>
      <c r="G94" s="27" t="s">
        <v>345</v>
      </c>
      <c r="H94" s="27">
        <v>453</v>
      </c>
      <c r="I94" s="21">
        <v>11</v>
      </c>
      <c r="J94" s="21">
        <f t="shared" si="3"/>
        <v>464</v>
      </c>
      <c r="K94" s="48">
        <v>8.2100000000000009</v>
      </c>
    </row>
    <row r="95" spans="1:11" x14ac:dyDescent="0.3">
      <c r="A95" s="25">
        <v>5</v>
      </c>
      <c r="B95" s="26">
        <v>5</v>
      </c>
      <c r="C95" s="27">
        <v>2</v>
      </c>
      <c r="D95" s="27">
        <v>12</v>
      </c>
      <c r="E95" s="27" t="s">
        <v>346</v>
      </c>
      <c r="F95" s="27">
        <v>55</v>
      </c>
      <c r="G95" s="27" t="s">
        <v>347</v>
      </c>
      <c r="H95" s="27">
        <v>465</v>
      </c>
      <c r="I95" s="21">
        <v>11</v>
      </c>
      <c r="J95" s="21">
        <f t="shared" si="3"/>
        <v>476</v>
      </c>
      <c r="K95" s="48">
        <v>8.2100000000000009</v>
      </c>
    </row>
    <row r="96" spans="1:11" x14ac:dyDescent="0.3">
      <c r="A96" s="25">
        <v>6</v>
      </c>
      <c r="B96" s="26">
        <v>7</v>
      </c>
      <c r="C96" s="27">
        <v>2</v>
      </c>
      <c r="D96" s="27">
        <v>17</v>
      </c>
      <c r="E96" s="27" t="s">
        <v>348</v>
      </c>
      <c r="F96" s="27">
        <v>72</v>
      </c>
      <c r="G96" s="27" t="s">
        <v>349</v>
      </c>
      <c r="H96" s="27">
        <v>482</v>
      </c>
      <c r="I96" s="21">
        <v>11</v>
      </c>
      <c r="J96" s="21">
        <f t="shared" si="3"/>
        <v>493</v>
      </c>
      <c r="K96" s="48">
        <v>8.2100000000000009</v>
      </c>
    </row>
    <row r="97" spans="1:11" x14ac:dyDescent="0.3">
      <c r="A97" s="25">
        <v>7</v>
      </c>
      <c r="B97" s="26">
        <v>9</v>
      </c>
      <c r="C97" s="27">
        <v>3</v>
      </c>
      <c r="D97" s="27">
        <v>20</v>
      </c>
      <c r="E97" s="27" t="s">
        <v>350</v>
      </c>
      <c r="F97" s="27">
        <v>92</v>
      </c>
      <c r="G97" s="27" t="s">
        <v>351</v>
      </c>
      <c r="H97" s="27">
        <v>501</v>
      </c>
      <c r="I97" s="21">
        <v>12</v>
      </c>
      <c r="J97" s="21">
        <f t="shared" si="3"/>
        <v>513</v>
      </c>
      <c r="K97" s="48">
        <v>8.2100000000000009</v>
      </c>
    </row>
    <row r="98" spans="1:11" x14ac:dyDescent="0.3">
      <c r="A98" s="25">
        <v>8</v>
      </c>
      <c r="B98" s="26">
        <v>12</v>
      </c>
      <c r="C98" s="27">
        <v>3</v>
      </c>
      <c r="D98" s="27">
        <v>12</v>
      </c>
      <c r="E98" s="27" t="s">
        <v>352</v>
      </c>
      <c r="F98" s="27">
        <v>104</v>
      </c>
      <c r="G98" s="27" t="s">
        <v>353</v>
      </c>
      <c r="H98" s="27">
        <v>513</v>
      </c>
      <c r="I98" s="21">
        <v>12</v>
      </c>
      <c r="J98" s="21">
        <f t="shared" si="3"/>
        <v>525</v>
      </c>
      <c r="K98" s="48">
        <v>8.2100000000000009</v>
      </c>
    </row>
    <row r="99" spans="1:11" x14ac:dyDescent="0.3">
      <c r="A99" s="25">
        <v>9</v>
      </c>
      <c r="B99" s="26">
        <v>15</v>
      </c>
      <c r="C99" s="27">
        <v>3</v>
      </c>
      <c r="D99" s="27">
        <v>14</v>
      </c>
      <c r="E99" s="27" t="s">
        <v>354</v>
      </c>
      <c r="F99" s="27">
        <v>118</v>
      </c>
      <c r="G99" s="27" t="s">
        <v>355</v>
      </c>
      <c r="H99" s="27">
        <v>527</v>
      </c>
      <c r="I99" s="21">
        <v>12</v>
      </c>
      <c r="J99" s="21">
        <f t="shared" si="3"/>
        <v>539</v>
      </c>
      <c r="K99" s="48">
        <v>8.2100000000000009</v>
      </c>
    </row>
    <row r="100" spans="1:11" x14ac:dyDescent="0.3">
      <c r="A100" s="25">
        <v>10</v>
      </c>
      <c r="B100" s="26">
        <v>18</v>
      </c>
      <c r="C100" s="27">
        <v>3</v>
      </c>
      <c r="D100" s="27">
        <v>29</v>
      </c>
      <c r="E100" s="27" t="s">
        <v>356</v>
      </c>
      <c r="F100" s="27">
        <v>147</v>
      </c>
      <c r="G100" s="27" t="s">
        <v>357</v>
      </c>
      <c r="H100" s="27">
        <v>556</v>
      </c>
      <c r="I100" s="21">
        <v>12</v>
      </c>
      <c r="J100" s="21">
        <f t="shared" si="3"/>
        <v>568</v>
      </c>
      <c r="K100" s="48">
        <v>8.2100000000000009</v>
      </c>
    </row>
    <row r="101" spans="1:11" x14ac:dyDescent="0.3">
      <c r="A101" s="25">
        <v>11</v>
      </c>
      <c r="B101" s="26">
        <v>21</v>
      </c>
      <c r="C101" s="27">
        <v>3</v>
      </c>
      <c r="D101" s="27">
        <v>32</v>
      </c>
      <c r="E101" s="27" t="s">
        <v>358</v>
      </c>
      <c r="F101" s="27">
        <v>179</v>
      </c>
      <c r="G101" s="27" t="s">
        <v>359</v>
      </c>
      <c r="H101" s="27">
        <v>587</v>
      </c>
      <c r="I101" s="21">
        <v>13</v>
      </c>
      <c r="J101" s="21">
        <f t="shared" si="3"/>
        <v>600</v>
      </c>
      <c r="K101" s="48">
        <v>8.2100000000000009</v>
      </c>
    </row>
    <row r="102" spans="1:11" x14ac:dyDescent="0.3">
      <c r="A102" s="25">
        <v>12</v>
      </c>
      <c r="B102" s="26">
        <v>24</v>
      </c>
      <c r="C102" s="27">
        <v>4</v>
      </c>
      <c r="D102" s="27">
        <v>30</v>
      </c>
      <c r="E102" s="27" t="s">
        <v>360</v>
      </c>
      <c r="F102" s="27">
        <v>209</v>
      </c>
      <c r="G102" s="27" t="s">
        <v>361</v>
      </c>
      <c r="H102" s="27">
        <v>617</v>
      </c>
      <c r="I102" s="21">
        <v>13</v>
      </c>
      <c r="J102" s="21">
        <f t="shared" si="3"/>
        <v>630</v>
      </c>
      <c r="K102" s="48">
        <v>8.2100000000000009</v>
      </c>
    </row>
    <row r="103" spans="1:11" ht="17.25" thickBot="1" x14ac:dyDescent="0.35">
      <c r="A103" s="30">
        <v>13</v>
      </c>
      <c r="B103" s="31">
        <v>28</v>
      </c>
      <c r="C103" s="32" t="s">
        <v>0</v>
      </c>
      <c r="D103" s="32">
        <v>35</v>
      </c>
      <c r="E103" s="32" t="s">
        <v>277</v>
      </c>
      <c r="F103" s="32">
        <v>244</v>
      </c>
      <c r="G103" s="32" t="s">
        <v>362</v>
      </c>
      <c r="H103" s="32">
        <v>652</v>
      </c>
      <c r="I103" s="49">
        <v>13</v>
      </c>
      <c r="J103" s="49">
        <f t="shared" si="3"/>
        <v>665</v>
      </c>
      <c r="K103" s="51">
        <v>8.2100000000000009</v>
      </c>
    </row>
    <row r="104" spans="1:11" ht="18" thickTop="1" thickBot="1" x14ac:dyDescent="0.35"/>
    <row r="105" spans="1:11" ht="30" customHeight="1" thickTop="1" x14ac:dyDescent="0.3">
      <c r="A105" s="167" t="s">
        <v>167</v>
      </c>
      <c r="B105" s="168"/>
      <c r="C105" s="168"/>
      <c r="D105" s="168"/>
      <c r="E105" s="168"/>
      <c r="F105" s="168"/>
      <c r="G105" s="168"/>
      <c r="H105" s="168"/>
      <c r="I105" s="168"/>
      <c r="J105" s="169"/>
    </row>
    <row r="106" spans="1:11" ht="60.75" thickBot="1" x14ac:dyDescent="0.35">
      <c r="A106" s="175" t="s">
        <v>1</v>
      </c>
      <c r="B106" s="176" t="s">
        <v>2</v>
      </c>
      <c r="C106" s="176" t="s">
        <v>3</v>
      </c>
      <c r="D106" s="177" t="s">
        <v>16</v>
      </c>
      <c r="E106" s="176" t="s">
        <v>17</v>
      </c>
      <c r="F106" s="176" t="s">
        <v>18</v>
      </c>
      <c r="G106" s="176" t="s">
        <v>19</v>
      </c>
      <c r="H106" s="176" t="s">
        <v>20</v>
      </c>
      <c r="I106" s="176" t="s">
        <v>339</v>
      </c>
      <c r="J106" s="178" t="s">
        <v>340</v>
      </c>
    </row>
    <row r="107" spans="1:11" ht="17.25" thickTop="1" x14ac:dyDescent="0.3">
      <c r="A107" s="80">
        <v>1</v>
      </c>
      <c r="B107" s="81"/>
      <c r="C107" s="82">
        <v>1</v>
      </c>
      <c r="D107" s="82"/>
      <c r="E107" s="82"/>
      <c r="F107" s="82"/>
      <c r="G107" s="82"/>
      <c r="H107" s="82">
        <v>396</v>
      </c>
      <c r="I107" s="82">
        <v>10</v>
      </c>
      <c r="J107" s="83">
        <v>406</v>
      </c>
    </row>
    <row r="108" spans="1:11" x14ac:dyDescent="0.3">
      <c r="A108" s="84">
        <v>2</v>
      </c>
      <c r="B108" s="24">
        <v>1</v>
      </c>
      <c r="C108" s="47">
        <v>2</v>
      </c>
      <c r="D108" s="47">
        <v>8</v>
      </c>
      <c r="E108" s="47" t="s">
        <v>363</v>
      </c>
      <c r="F108" s="47">
        <v>8</v>
      </c>
      <c r="G108" s="47" t="s">
        <v>363</v>
      </c>
      <c r="H108" s="47">
        <v>405</v>
      </c>
      <c r="I108" s="47">
        <v>9</v>
      </c>
      <c r="J108" s="85">
        <v>414</v>
      </c>
    </row>
    <row r="109" spans="1:11" x14ac:dyDescent="0.3">
      <c r="A109" s="84">
        <v>3</v>
      </c>
      <c r="B109" s="24">
        <v>3</v>
      </c>
      <c r="C109" s="47">
        <v>2</v>
      </c>
      <c r="D109" s="47">
        <v>15</v>
      </c>
      <c r="E109" s="47" t="s">
        <v>364</v>
      </c>
      <c r="F109" s="47">
        <v>23</v>
      </c>
      <c r="G109" s="47" t="s">
        <v>365</v>
      </c>
      <c r="H109" s="47">
        <v>418</v>
      </c>
      <c r="I109" s="47">
        <v>11</v>
      </c>
      <c r="J109" s="85">
        <v>429</v>
      </c>
    </row>
    <row r="110" spans="1:11" x14ac:dyDescent="0.3">
      <c r="A110" s="84">
        <v>4</v>
      </c>
      <c r="B110" s="24">
        <v>5</v>
      </c>
      <c r="C110" s="47">
        <v>2</v>
      </c>
      <c r="D110" s="47">
        <v>17</v>
      </c>
      <c r="E110" s="47" t="s">
        <v>366</v>
      </c>
      <c r="F110" s="47">
        <v>40</v>
      </c>
      <c r="G110" s="47" t="s">
        <v>367</v>
      </c>
      <c r="H110" s="47">
        <v>432</v>
      </c>
      <c r="I110" s="47">
        <v>14</v>
      </c>
      <c r="J110" s="85">
        <v>446</v>
      </c>
    </row>
    <row r="111" spans="1:11" x14ac:dyDescent="0.3">
      <c r="A111" s="84">
        <v>5</v>
      </c>
      <c r="B111" s="24">
        <v>7</v>
      </c>
      <c r="C111" s="47">
        <v>3</v>
      </c>
      <c r="D111" s="47">
        <v>14</v>
      </c>
      <c r="E111" s="47" t="s">
        <v>368</v>
      </c>
      <c r="F111" s="47">
        <v>54</v>
      </c>
      <c r="G111" s="47" t="s">
        <v>369</v>
      </c>
      <c r="H111" s="47">
        <v>448</v>
      </c>
      <c r="I111" s="47">
        <v>12</v>
      </c>
      <c r="J111" s="85">
        <v>460</v>
      </c>
    </row>
    <row r="112" spans="1:11" x14ac:dyDescent="0.3">
      <c r="A112" s="84">
        <v>6</v>
      </c>
      <c r="B112" s="24">
        <v>10</v>
      </c>
      <c r="C112" s="47">
        <v>3</v>
      </c>
      <c r="D112" s="47">
        <v>13</v>
      </c>
      <c r="E112" s="47" t="s">
        <v>370</v>
      </c>
      <c r="F112" s="47">
        <v>67</v>
      </c>
      <c r="G112" s="47" t="s">
        <v>371</v>
      </c>
      <c r="H112" s="47">
        <v>461</v>
      </c>
      <c r="I112" s="47">
        <v>12</v>
      </c>
      <c r="J112" s="85">
        <v>473</v>
      </c>
    </row>
    <row r="113" spans="1:10" x14ac:dyDescent="0.3">
      <c r="A113" s="84">
        <v>7</v>
      </c>
      <c r="B113" s="24">
        <v>13</v>
      </c>
      <c r="C113" s="47">
        <v>3</v>
      </c>
      <c r="D113" s="47">
        <v>13</v>
      </c>
      <c r="E113" s="47" t="s">
        <v>372</v>
      </c>
      <c r="F113" s="47">
        <v>80</v>
      </c>
      <c r="G113" s="47" t="s">
        <v>373</v>
      </c>
      <c r="H113" s="47">
        <v>474</v>
      </c>
      <c r="I113" s="47">
        <v>12</v>
      </c>
      <c r="J113" s="85">
        <v>486</v>
      </c>
    </row>
    <row r="114" spans="1:10" x14ac:dyDescent="0.3">
      <c r="A114" s="84">
        <v>8</v>
      </c>
      <c r="B114" s="24">
        <v>16</v>
      </c>
      <c r="C114" s="47">
        <v>4</v>
      </c>
      <c r="D114" s="47">
        <v>13</v>
      </c>
      <c r="E114" s="47" t="s">
        <v>374</v>
      </c>
      <c r="F114" s="47">
        <v>93</v>
      </c>
      <c r="G114" s="47" t="s">
        <v>375</v>
      </c>
      <c r="H114" s="47">
        <v>486</v>
      </c>
      <c r="I114" s="47">
        <v>13</v>
      </c>
      <c r="J114" s="85">
        <v>499</v>
      </c>
    </row>
    <row r="115" spans="1:10" x14ac:dyDescent="0.3">
      <c r="A115" s="84">
        <v>9</v>
      </c>
      <c r="B115" s="24">
        <v>20</v>
      </c>
      <c r="C115" s="47">
        <v>4</v>
      </c>
      <c r="D115" s="47">
        <v>12</v>
      </c>
      <c r="E115" s="47" t="s">
        <v>376</v>
      </c>
      <c r="F115" s="47">
        <v>105</v>
      </c>
      <c r="G115" s="47" t="s">
        <v>377</v>
      </c>
      <c r="H115" s="47">
        <v>498</v>
      </c>
      <c r="I115" s="47">
        <v>13</v>
      </c>
      <c r="J115" s="85">
        <v>511</v>
      </c>
    </row>
    <row r="116" spans="1:10" x14ac:dyDescent="0.3">
      <c r="A116" s="84">
        <v>10</v>
      </c>
      <c r="B116" s="24">
        <v>24</v>
      </c>
      <c r="C116" s="47">
        <v>4</v>
      </c>
      <c r="D116" s="47">
        <v>17</v>
      </c>
      <c r="E116" s="47" t="s">
        <v>378</v>
      </c>
      <c r="F116" s="47">
        <v>122</v>
      </c>
      <c r="G116" s="47" t="s">
        <v>379</v>
      </c>
      <c r="H116" s="47">
        <v>516</v>
      </c>
      <c r="I116" s="47">
        <v>12</v>
      </c>
      <c r="J116" s="85">
        <v>528</v>
      </c>
    </row>
    <row r="117" spans="1:10" ht="17.25" thickBot="1" x14ac:dyDescent="0.35">
      <c r="A117" s="86">
        <v>11</v>
      </c>
      <c r="B117" s="39">
        <v>28</v>
      </c>
      <c r="C117" s="50" t="s">
        <v>0</v>
      </c>
      <c r="D117" s="50">
        <v>16</v>
      </c>
      <c r="E117" s="50" t="s">
        <v>380</v>
      </c>
      <c r="F117" s="50">
        <v>138</v>
      </c>
      <c r="G117" s="50" t="s">
        <v>381</v>
      </c>
      <c r="H117" s="50">
        <v>530</v>
      </c>
      <c r="I117" s="50">
        <v>14</v>
      </c>
      <c r="J117" s="87">
        <v>544</v>
      </c>
    </row>
    <row r="118" spans="1:10" ht="18" thickTop="1" thickBot="1" x14ac:dyDescent="0.35"/>
    <row r="119" spans="1:10" ht="30" customHeight="1" thickTop="1" x14ac:dyDescent="0.3">
      <c r="A119" s="44" t="s">
        <v>175</v>
      </c>
      <c r="B119" s="45"/>
      <c r="C119" s="45"/>
      <c r="D119" s="45"/>
      <c r="E119" s="45"/>
      <c r="F119" s="45"/>
      <c r="G119" s="45"/>
      <c r="H119" s="46"/>
    </row>
    <row r="120" spans="1:10" ht="60.75" thickBot="1" x14ac:dyDescent="0.35">
      <c r="A120" s="40" t="s">
        <v>1</v>
      </c>
      <c r="B120" s="41" t="s">
        <v>2</v>
      </c>
      <c r="C120" s="41" t="s">
        <v>3</v>
      </c>
      <c r="D120" s="42" t="s">
        <v>16</v>
      </c>
      <c r="E120" s="41" t="s">
        <v>17</v>
      </c>
      <c r="F120" s="41" t="s">
        <v>18</v>
      </c>
      <c r="G120" s="41" t="s">
        <v>19</v>
      </c>
      <c r="H120" s="43" t="s">
        <v>20</v>
      </c>
      <c r="I120" s="19"/>
      <c r="J120" s="19"/>
    </row>
    <row r="121" spans="1:10" ht="17.25" thickTop="1" x14ac:dyDescent="0.3">
      <c r="A121" s="59">
        <v>1</v>
      </c>
      <c r="B121" s="60"/>
      <c r="C121" s="61">
        <v>1</v>
      </c>
      <c r="D121" s="61"/>
      <c r="E121" s="61"/>
      <c r="F121" s="61"/>
      <c r="G121" s="61"/>
      <c r="H121" s="62">
        <v>393</v>
      </c>
    </row>
    <row r="122" spans="1:10" x14ac:dyDescent="0.3">
      <c r="A122" s="25">
        <v>2</v>
      </c>
      <c r="B122" s="26">
        <v>1</v>
      </c>
      <c r="C122" s="27">
        <v>2</v>
      </c>
      <c r="D122" s="27">
        <v>14</v>
      </c>
      <c r="E122" s="27" t="s">
        <v>382</v>
      </c>
      <c r="F122" s="27">
        <v>14</v>
      </c>
      <c r="G122" s="27" t="s">
        <v>382</v>
      </c>
      <c r="H122" s="28">
        <v>407</v>
      </c>
    </row>
    <row r="123" spans="1:10" x14ac:dyDescent="0.3">
      <c r="A123" s="25">
        <v>3</v>
      </c>
      <c r="B123" s="26">
        <v>3</v>
      </c>
      <c r="C123" s="27">
        <v>2</v>
      </c>
      <c r="D123" s="27">
        <v>16</v>
      </c>
      <c r="E123" s="27" t="s">
        <v>383</v>
      </c>
      <c r="F123" s="27">
        <v>30</v>
      </c>
      <c r="G123" s="27" t="s">
        <v>384</v>
      </c>
      <c r="H123" s="28">
        <v>423</v>
      </c>
    </row>
    <row r="124" spans="1:10" x14ac:dyDescent="0.3">
      <c r="A124" s="25">
        <v>4</v>
      </c>
      <c r="B124" s="26">
        <v>5</v>
      </c>
      <c r="C124" s="27">
        <v>2</v>
      </c>
      <c r="D124" s="27">
        <v>24</v>
      </c>
      <c r="E124" s="27" t="s">
        <v>385</v>
      </c>
      <c r="F124" s="27">
        <v>54</v>
      </c>
      <c r="G124" s="27" t="s">
        <v>386</v>
      </c>
      <c r="H124" s="28">
        <v>447</v>
      </c>
    </row>
    <row r="125" spans="1:10" x14ac:dyDescent="0.3">
      <c r="A125" s="25">
        <v>5</v>
      </c>
      <c r="B125" s="26">
        <v>7</v>
      </c>
      <c r="C125" s="27">
        <v>2</v>
      </c>
      <c r="D125" s="27">
        <v>15</v>
      </c>
      <c r="E125" s="27" t="s">
        <v>387</v>
      </c>
      <c r="F125" s="27">
        <v>69</v>
      </c>
      <c r="G125" s="27" t="s">
        <v>388</v>
      </c>
      <c r="H125" s="28">
        <v>462</v>
      </c>
    </row>
    <row r="126" spans="1:10" x14ac:dyDescent="0.3">
      <c r="A126" s="25">
        <v>6</v>
      </c>
      <c r="B126" s="26">
        <v>9</v>
      </c>
      <c r="C126" s="27">
        <v>2</v>
      </c>
      <c r="D126" s="27">
        <v>19</v>
      </c>
      <c r="E126" s="27" t="s">
        <v>389</v>
      </c>
      <c r="F126" s="27">
        <v>88</v>
      </c>
      <c r="G126" s="27" t="s">
        <v>390</v>
      </c>
      <c r="H126" s="28">
        <v>481</v>
      </c>
    </row>
    <row r="127" spans="1:10" x14ac:dyDescent="0.3">
      <c r="A127" s="25">
        <v>7</v>
      </c>
      <c r="B127" s="26">
        <v>11</v>
      </c>
      <c r="C127" s="27">
        <v>2</v>
      </c>
      <c r="D127" s="27">
        <v>20</v>
      </c>
      <c r="E127" s="27" t="s">
        <v>391</v>
      </c>
      <c r="F127" s="27">
        <v>108</v>
      </c>
      <c r="G127" s="27" t="s">
        <v>392</v>
      </c>
      <c r="H127" s="28">
        <v>501</v>
      </c>
    </row>
    <row r="128" spans="1:10" x14ac:dyDescent="0.3">
      <c r="A128" s="25">
        <v>8</v>
      </c>
      <c r="B128" s="26">
        <v>13</v>
      </c>
      <c r="C128" s="27">
        <v>3</v>
      </c>
      <c r="D128" s="27">
        <v>15</v>
      </c>
      <c r="E128" s="27" t="s">
        <v>393</v>
      </c>
      <c r="F128" s="27">
        <v>123</v>
      </c>
      <c r="G128" s="27" t="s">
        <v>394</v>
      </c>
      <c r="H128" s="28">
        <v>516</v>
      </c>
    </row>
    <row r="129" spans="1:8" x14ac:dyDescent="0.3">
      <c r="A129" s="25">
        <v>9</v>
      </c>
      <c r="B129" s="26">
        <v>16</v>
      </c>
      <c r="C129" s="27">
        <v>3</v>
      </c>
      <c r="D129" s="27">
        <v>12</v>
      </c>
      <c r="E129" s="27" t="s">
        <v>395</v>
      </c>
      <c r="F129" s="27">
        <v>135</v>
      </c>
      <c r="G129" s="27" t="s">
        <v>396</v>
      </c>
      <c r="H129" s="28">
        <v>528</v>
      </c>
    </row>
    <row r="130" spans="1:8" ht="17.25" thickBot="1" x14ac:dyDescent="0.35">
      <c r="A130" s="30">
        <v>10</v>
      </c>
      <c r="B130" s="31">
        <v>19</v>
      </c>
      <c r="C130" s="32" t="s">
        <v>0</v>
      </c>
      <c r="D130" s="32">
        <v>29</v>
      </c>
      <c r="E130" s="32" t="s">
        <v>397</v>
      </c>
      <c r="F130" s="32">
        <v>164</v>
      </c>
      <c r="G130" s="32" t="s">
        <v>398</v>
      </c>
      <c r="H130" s="34">
        <v>557</v>
      </c>
    </row>
    <row r="131" spans="1:8" ht="18" thickTop="1" thickBot="1" x14ac:dyDescent="0.35"/>
    <row r="132" spans="1:8" ht="30" customHeight="1" thickTop="1" x14ac:dyDescent="0.3">
      <c r="A132" s="167" t="s">
        <v>186</v>
      </c>
      <c r="B132" s="168"/>
      <c r="C132" s="168"/>
      <c r="D132" s="168"/>
      <c r="E132" s="168"/>
      <c r="F132" s="168"/>
      <c r="G132" s="168"/>
      <c r="H132" s="169"/>
    </row>
    <row r="133" spans="1:8" ht="60.75" thickBot="1" x14ac:dyDescent="0.35">
      <c r="A133" s="175" t="s">
        <v>1</v>
      </c>
      <c r="B133" s="176" t="s">
        <v>2</v>
      </c>
      <c r="C133" s="176" t="s">
        <v>3</v>
      </c>
      <c r="D133" s="177" t="s">
        <v>16</v>
      </c>
      <c r="E133" s="176" t="s">
        <v>17</v>
      </c>
      <c r="F133" s="176" t="s">
        <v>18</v>
      </c>
      <c r="G133" s="176" t="s">
        <v>19</v>
      </c>
      <c r="H133" s="178" t="s">
        <v>20</v>
      </c>
    </row>
    <row r="134" spans="1:8" ht="17.25" thickTop="1" x14ac:dyDescent="0.3">
      <c r="A134" s="35">
        <v>1</v>
      </c>
      <c r="B134" s="36"/>
      <c r="C134" s="37">
        <v>1</v>
      </c>
      <c r="D134" s="37"/>
      <c r="E134" s="37"/>
      <c r="F134" s="37"/>
      <c r="G134" s="37"/>
      <c r="H134" s="38">
        <v>454</v>
      </c>
    </row>
    <row r="135" spans="1:8" x14ac:dyDescent="0.3">
      <c r="A135" s="25">
        <v>2</v>
      </c>
      <c r="B135" s="26">
        <v>1</v>
      </c>
      <c r="C135" s="27">
        <v>2</v>
      </c>
      <c r="D135" s="27">
        <v>13</v>
      </c>
      <c r="E135" s="27" t="s">
        <v>399</v>
      </c>
      <c r="F135" s="27">
        <v>13</v>
      </c>
      <c r="G135" s="27" t="s">
        <v>399</v>
      </c>
      <c r="H135" s="28">
        <v>467</v>
      </c>
    </row>
    <row r="136" spans="1:8" x14ac:dyDescent="0.3">
      <c r="A136" s="25">
        <v>3</v>
      </c>
      <c r="B136" s="26">
        <v>3</v>
      </c>
      <c r="C136" s="27">
        <v>2</v>
      </c>
      <c r="D136" s="27">
        <v>31</v>
      </c>
      <c r="E136" s="27" t="s">
        <v>400</v>
      </c>
      <c r="F136" s="27">
        <v>44</v>
      </c>
      <c r="G136" s="27" t="s">
        <v>401</v>
      </c>
      <c r="H136" s="28">
        <v>498</v>
      </c>
    </row>
    <row r="137" spans="1:8" x14ac:dyDescent="0.3">
      <c r="A137" s="25">
        <v>4</v>
      </c>
      <c r="B137" s="26">
        <v>5</v>
      </c>
      <c r="C137" s="27">
        <v>2</v>
      </c>
      <c r="D137" s="27">
        <v>25</v>
      </c>
      <c r="E137" s="27" t="s">
        <v>402</v>
      </c>
      <c r="F137" s="27">
        <v>69</v>
      </c>
      <c r="G137" s="27" t="s">
        <v>403</v>
      </c>
      <c r="H137" s="28">
        <v>523</v>
      </c>
    </row>
    <row r="138" spans="1:8" x14ac:dyDescent="0.3">
      <c r="A138" s="25">
        <v>5</v>
      </c>
      <c r="B138" s="26">
        <v>7</v>
      </c>
      <c r="C138" s="27">
        <v>2</v>
      </c>
      <c r="D138" s="27">
        <v>34</v>
      </c>
      <c r="E138" s="27" t="s">
        <v>404</v>
      </c>
      <c r="F138" s="27">
        <v>103</v>
      </c>
      <c r="G138" s="27" t="s">
        <v>405</v>
      </c>
      <c r="H138" s="28">
        <v>557</v>
      </c>
    </row>
    <row r="139" spans="1:8" x14ac:dyDescent="0.3">
      <c r="A139" s="25">
        <v>6</v>
      </c>
      <c r="B139" s="26">
        <v>9</v>
      </c>
      <c r="C139" s="27">
        <v>2</v>
      </c>
      <c r="D139" s="27">
        <v>33</v>
      </c>
      <c r="E139" s="27" t="s">
        <v>406</v>
      </c>
      <c r="F139" s="27">
        <v>136</v>
      </c>
      <c r="G139" s="27" t="s">
        <v>407</v>
      </c>
      <c r="H139" s="28">
        <v>590</v>
      </c>
    </row>
    <row r="140" spans="1:8" x14ac:dyDescent="0.3">
      <c r="A140" s="25">
        <v>7</v>
      </c>
      <c r="B140" s="26">
        <v>11</v>
      </c>
      <c r="C140" s="27">
        <v>3</v>
      </c>
      <c r="D140" s="27">
        <v>11</v>
      </c>
      <c r="E140" s="27" t="s">
        <v>408</v>
      </c>
      <c r="F140" s="27">
        <v>147</v>
      </c>
      <c r="G140" s="27" t="s">
        <v>409</v>
      </c>
      <c r="H140" s="28">
        <v>601</v>
      </c>
    </row>
    <row r="141" spans="1:8" x14ac:dyDescent="0.3">
      <c r="A141" s="25">
        <v>8</v>
      </c>
      <c r="B141" s="26">
        <v>14</v>
      </c>
      <c r="C141" s="27">
        <v>3</v>
      </c>
      <c r="D141" s="27">
        <v>34</v>
      </c>
      <c r="E141" s="27" t="s">
        <v>410</v>
      </c>
      <c r="F141" s="27">
        <v>181</v>
      </c>
      <c r="G141" s="27" t="s">
        <v>411</v>
      </c>
      <c r="H141" s="28">
        <v>635</v>
      </c>
    </row>
    <row r="142" spans="1:8" x14ac:dyDescent="0.3">
      <c r="A142" s="25">
        <v>9</v>
      </c>
      <c r="B142" s="26">
        <v>17</v>
      </c>
      <c r="C142" s="27">
        <v>3</v>
      </c>
      <c r="D142" s="27">
        <v>32</v>
      </c>
      <c r="E142" s="27" t="s">
        <v>412</v>
      </c>
      <c r="F142" s="27">
        <v>213</v>
      </c>
      <c r="G142" s="27" t="s">
        <v>413</v>
      </c>
      <c r="H142" s="28">
        <v>667</v>
      </c>
    </row>
    <row r="143" spans="1:8" x14ac:dyDescent="0.3">
      <c r="A143" s="25">
        <v>10</v>
      </c>
      <c r="B143" s="26">
        <v>20</v>
      </c>
      <c r="C143" s="27">
        <v>4</v>
      </c>
      <c r="D143" s="27">
        <v>32</v>
      </c>
      <c r="E143" s="27" t="s">
        <v>414</v>
      </c>
      <c r="F143" s="27">
        <v>245</v>
      </c>
      <c r="G143" s="27" t="s">
        <v>415</v>
      </c>
      <c r="H143" s="28">
        <v>699</v>
      </c>
    </row>
    <row r="144" spans="1:8" x14ac:dyDescent="0.3">
      <c r="A144" s="25">
        <v>11</v>
      </c>
      <c r="B144" s="26">
        <v>24</v>
      </c>
      <c r="C144" s="27">
        <v>4</v>
      </c>
      <c r="D144" s="27">
        <v>36</v>
      </c>
      <c r="E144" s="27" t="s">
        <v>416</v>
      </c>
      <c r="F144" s="27">
        <v>281</v>
      </c>
      <c r="G144" s="27" t="s">
        <v>417</v>
      </c>
      <c r="H144" s="28">
        <v>735</v>
      </c>
    </row>
    <row r="145" spans="1:11" ht="17.25" thickBot="1" x14ac:dyDescent="0.35">
      <c r="A145" s="30">
        <v>12</v>
      </c>
      <c r="B145" s="31">
        <v>28</v>
      </c>
      <c r="C145" s="32" t="s">
        <v>0</v>
      </c>
      <c r="D145" s="32">
        <v>47</v>
      </c>
      <c r="E145" s="32" t="s">
        <v>418</v>
      </c>
      <c r="F145" s="32">
        <v>328</v>
      </c>
      <c r="G145" s="32" t="s">
        <v>419</v>
      </c>
      <c r="H145" s="34">
        <v>782</v>
      </c>
    </row>
    <row r="146" spans="1:11" ht="18" thickTop="1" thickBot="1" x14ac:dyDescent="0.35"/>
    <row r="147" spans="1:11" ht="30" customHeight="1" thickTop="1" x14ac:dyDescent="0.3">
      <c r="A147" s="56" t="s">
        <v>190</v>
      </c>
      <c r="B147" s="57"/>
      <c r="C147" s="57"/>
      <c r="D147" s="57"/>
      <c r="E147" s="57"/>
      <c r="F147" s="57"/>
      <c r="G147" s="57"/>
      <c r="H147" s="57"/>
      <c r="I147" s="57"/>
      <c r="J147" s="57"/>
      <c r="K147" s="91"/>
    </row>
    <row r="148" spans="1:11" ht="60.75" thickBot="1" x14ac:dyDescent="0.35">
      <c r="A148" s="40" t="s">
        <v>1</v>
      </c>
      <c r="B148" s="41" t="s">
        <v>2</v>
      </c>
      <c r="C148" s="41" t="s">
        <v>3</v>
      </c>
      <c r="D148" s="42" t="s">
        <v>16</v>
      </c>
      <c r="E148" s="41" t="s">
        <v>17</v>
      </c>
      <c r="F148" s="41" t="s">
        <v>18</v>
      </c>
      <c r="G148" s="41" t="s">
        <v>19</v>
      </c>
      <c r="H148" s="41" t="s">
        <v>20</v>
      </c>
      <c r="I148" s="58" t="s">
        <v>339</v>
      </c>
      <c r="J148" s="41" t="s">
        <v>340</v>
      </c>
      <c r="K148" s="43" t="s">
        <v>296</v>
      </c>
    </row>
    <row r="149" spans="1:11" ht="17.25" thickTop="1" x14ac:dyDescent="0.3">
      <c r="A149" s="92">
        <v>1</v>
      </c>
      <c r="B149" s="82"/>
      <c r="C149" s="93">
        <v>1</v>
      </c>
      <c r="D149" s="82"/>
      <c r="E149" s="82"/>
      <c r="F149" s="82"/>
      <c r="G149" s="82"/>
      <c r="H149" s="94">
        <v>411</v>
      </c>
      <c r="I149" s="94">
        <v>10</v>
      </c>
      <c r="J149" s="94">
        <f>I149+H149</f>
        <v>421</v>
      </c>
      <c r="K149" s="95">
        <v>8.2100000000000009</v>
      </c>
    </row>
    <row r="150" spans="1:11" x14ac:dyDescent="0.3">
      <c r="A150" s="96">
        <v>2</v>
      </c>
      <c r="B150" s="77">
        <v>1</v>
      </c>
      <c r="C150" s="78">
        <v>1</v>
      </c>
      <c r="D150" s="77">
        <v>13</v>
      </c>
      <c r="E150" s="78" t="s">
        <v>341</v>
      </c>
      <c r="F150" s="77">
        <v>13</v>
      </c>
      <c r="G150" s="78" t="s">
        <v>341</v>
      </c>
      <c r="H150" s="77">
        <v>424</v>
      </c>
      <c r="I150" s="77">
        <v>10</v>
      </c>
      <c r="J150" s="77">
        <f t="shared" ref="J150:J161" si="4">I150+H150</f>
        <v>434</v>
      </c>
      <c r="K150" s="97">
        <v>8.2100000000000009</v>
      </c>
    </row>
    <row r="151" spans="1:11" x14ac:dyDescent="0.3">
      <c r="A151" s="96">
        <v>3</v>
      </c>
      <c r="B151" s="77">
        <v>2</v>
      </c>
      <c r="C151" s="78">
        <v>1</v>
      </c>
      <c r="D151" s="77">
        <v>16</v>
      </c>
      <c r="E151" s="78" t="s">
        <v>342</v>
      </c>
      <c r="F151" s="77">
        <v>29</v>
      </c>
      <c r="G151" s="78" t="s">
        <v>343</v>
      </c>
      <c r="H151" s="77">
        <v>438</v>
      </c>
      <c r="I151" s="77">
        <v>12</v>
      </c>
      <c r="J151" s="77">
        <f t="shared" si="4"/>
        <v>450</v>
      </c>
      <c r="K151" s="97">
        <v>8.2100000000000009</v>
      </c>
    </row>
    <row r="152" spans="1:11" x14ac:dyDescent="0.3">
      <c r="A152" s="96">
        <v>4</v>
      </c>
      <c r="B152" s="77">
        <v>3</v>
      </c>
      <c r="C152" s="78">
        <v>2</v>
      </c>
      <c r="D152" s="77">
        <v>14</v>
      </c>
      <c r="E152" s="78" t="s">
        <v>344</v>
      </c>
      <c r="F152" s="77">
        <v>43</v>
      </c>
      <c r="G152" s="78" t="s">
        <v>345</v>
      </c>
      <c r="H152" s="77">
        <v>453</v>
      </c>
      <c r="I152" s="77">
        <v>11</v>
      </c>
      <c r="J152" s="77">
        <f t="shared" si="4"/>
        <v>464</v>
      </c>
      <c r="K152" s="97">
        <v>8.2100000000000009</v>
      </c>
    </row>
    <row r="153" spans="1:11" x14ac:dyDescent="0.3">
      <c r="A153" s="96">
        <v>5</v>
      </c>
      <c r="B153" s="77">
        <v>5</v>
      </c>
      <c r="C153" s="78">
        <v>2</v>
      </c>
      <c r="D153" s="77">
        <v>12</v>
      </c>
      <c r="E153" s="78" t="s">
        <v>346</v>
      </c>
      <c r="F153" s="77">
        <v>55</v>
      </c>
      <c r="G153" s="78" t="s">
        <v>347</v>
      </c>
      <c r="H153" s="77">
        <v>465</v>
      </c>
      <c r="I153" s="77">
        <v>11</v>
      </c>
      <c r="J153" s="77">
        <f t="shared" si="4"/>
        <v>476</v>
      </c>
      <c r="K153" s="97">
        <v>8.2100000000000009</v>
      </c>
    </row>
    <row r="154" spans="1:11" x14ac:dyDescent="0.3">
      <c r="A154" s="96">
        <v>6</v>
      </c>
      <c r="B154" s="77">
        <v>7</v>
      </c>
      <c r="C154" s="78">
        <v>2</v>
      </c>
      <c r="D154" s="77">
        <v>17</v>
      </c>
      <c r="E154" s="78" t="s">
        <v>348</v>
      </c>
      <c r="F154" s="77">
        <v>72</v>
      </c>
      <c r="G154" s="78" t="s">
        <v>349</v>
      </c>
      <c r="H154" s="77">
        <v>482</v>
      </c>
      <c r="I154" s="77">
        <v>11</v>
      </c>
      <c r="J154" s="77">
        <f t="shared" si="4"/>
        <v>493</v>
      </c>
      <c r="K154" s="97">
        <v>8.2100000000000009</v>
      </c>
    </row>
    <row r="155" spans="1:11" x14ac:dyDescent="0.3">
      <c r="A155" s="96">
        <v>7</v>
      </c>
      <c r="B155" s="77">
        <v>9</v>
      </c>
      <c r="C155" s="78">
        <v>3</v>
      </c>
      <c r="D155" s="77">
        <v>20</v>
      </c>
      <c r="E155" s="78" t="s">
        <v>350</v>
      </c>
      <c r="F155" s="77">
        <v>92</v>
      </c>
      <c r="G155" s="78" t="s">
        <v>351</v>
      </c>
      <c r="H155" s="77">
        <v>501</v>
      </c>
      <c r="I155" s="77">
        <v>12</v>
      </c>
      <c r="J155" s="77">
        <f t="shared" si="4"/>
        <v>513</v>
      </c>
      <c r="K155" s="97">
        <v>8.2100000000000009</v>
      </c>
    </row>
    <row r="156" spans="1:11" x14ac:dyDescent="0.3">
      <c r="A156" s="96">
        <v>8</v>
      </c>
      <c r="B156" s="77">
        <v>12</v>
      </c>
      <c r="C156" s="78">
        <v>3</v>
      </c>
      <c r="D156" s="77">
        <v>12</v>
      </c>
      <c r="E156" s="78" t="s">
        <v>352</v>
      </c>
      <c r="F156" s="77">
        <v>104</v>
      </c>
      <c r="G156" s="78" t="s">
        <v>353</v>
      </c>
      <c r="H156" s="77">
        <v>513</v>
      </c>
      <c r="I156" s="77">
        <v>12</v>
      </c>
      <c r="J156" s="77">
        <f t="shared" si="4"/>
        <v>525</v>
      </c>
      <c r="K156" s="97">
        <v>8.2100000000000009</v>
      </c>
    </row>
    <row r="157" spans="1:11" x14ac:dyDescent="0.3">
      <c r="A157" s="96">
        <v>9</v>
      </c>
      <c r="B157" s="77">
        <v>15</v>
      </c>
      <c r="C157" s="78">
        <v>3</v>
      </c>
      <c r="D157" s="77">
        <v>14</v>
      </c>
      <c r="E157" s="78" t="s">
        <v>354</v>
      </c>
      <c r="F157" s="77">
        <v>118</v>
      </c>
      <c r="G157" s="78" t="s">
        <v>355</v>
      </c>
      <c r="H157" s="77">
        <v>527</v>
      </c>
      <c r="I157" s="77">
        <v>12</v>
      </c>
      <c r="J157" s="77">
        <f t="shared" si="4"/>
        <v>539</v>
      </c>
      <c r="K157" s="97">
        <v>8.2100000000000009</v>
      </c>
    </row>
    <row r="158" spans="1:11" x14ac:dyDescent="0.3">
      <c r="A158" s="96">
        <v>10</v>
      </c>
      <c r="B158" s="77">
        <v>18</v>
      </c>
      <c r="C158" s="78">
        <v>3</v>
      </c>
      <c r="D158" s="77">
        <v>29</v>
      </c>
      <c r="E158" s="78" t="s">
        <v>356</v>
      </c>
      <c r="F158" s="77">
        <v>147</v>
      </c>
      <c r="G158" s="78" t="s">
        <v>357</v>
      </c>
      <c r="H158" s="77">
        <v>556</v>
      </c>
      <c r="I158" s="77">
        <v>12</v>
      </c>
      <c r="J158" s="77">
        <f t="shared" si="4"/>
        <v>568</v>
      </c>
      <c r="K158" s="97">
        <v>8.2100000000000009</v>
      </c>
    </row>
    <row r="159" spans="1:11" x14ac:dyDescent="0.3">
      <c r="A159" s="96">
        <v>11</v>
      </c>
      <c r="B159" s="77">
        <v>21</v>
      </c>
      <c r="C159" s="78">
        <v>3</v>
      </c>
      <c r="D159" s="77">
        <v>32</v>
      </c>
      <c r="E159" s="78" t="s">
        <v>358</v>
      </c>
      <c r="F159" s="77">
        <v>179</v>
      </c>
      <c r="G159" s="78" t="s">
        <v>359</v>
      </c>
      <c r="H159" s="77">
        <v>587</v>
      </c>
      <c r="I159" s="77">
        <v>13</v>
      </c>
      <c r="J159" s="77">
        <f t="shared" si="4"/>
        <v>600</v>
      </c>
      <c r="K159" s="97">
        <v>8.2100000000000009</v>
      </c>
    </row>
    <row r="160" spans="1:11" x14ac:dyDescent="0.3">
      <c r="A160" s="96">
        <v>12</v>
      </c>
      <c r="B160" s="77">
        <v>24</v>
      </c>
      <c r="C160" s="78">
        <v>4</v>
      </c>
      <c r="D160" s="77">
        <v>35</v>
      </c>
      <c r="E160" s="78" t="s">
        <v>420</v>
      </c>
      <c r="F160" s="77">
        <v>214</v>
      </c>
      <c r="G160" s="78" t="s">
        <v>421</v>
      </c>
      <c r="H160" s="77">
        <v>617</v>
      </c>
      <c r="I160" s="77">
        <v>18</v>
      </c>
      <c r="J160" s="77">
        <f t="shared" si="4"/>
        <v>635</v>
      </c>
      <c r="K160" s="97">
        <v>8.2100000000000009</v>
      </c>
    </row>
    <row r="161" spans="1:11" ht="17.25" thickBot="1" x14ac:dyDescent="0.35">
      <c r="A161" s="98">
        <v>13</v>
      </c>
      <c r="B161" s="99">
        <v>28</v>
      </c>
      <c r="C161" s="100" t="s">
        <v>0</v>
      </c>
      <c r="D161" s="99">
        <v>30</v>
      </c>
      <c r="E161" s="100" t="s">
        <v>422</v>
      </c>
      <c r="F161" s="99">
        <v>244</v>
      </c>
      <c r="G161" s="100" t="s">
        <v>362</v>
      </c>
      <c r="H161" s="99">
        <v>652</v>
      </c>
      <c r="I161" s="99">
        <v>13</v>
      </c>
      <c r="J161" s="99">
        <f t="shared" si="4"/>
        <v>665</v>
      </c>
      <c r="K161" s="101">
        <v>8.2100000000000009</v>
      </c>
    </row>
    <row r="162" spans="1:11" ht="18" thickTop="1" thickBot="1" x14ac:dyDescent="0.35"/>
    <row r="163" spans="1:11" ht="30" customHeight="1" thickTop="1" x14ac:dyDescent="0.3">
      <c r="A163" s="167" t="s">
        <v>193</v>
      </c>
      <c r="B163" s="168"/>
      <c r="C163" s="168"/>
      <c r="D163" s="168"/>
      <c r="E163" s="168"/>
      <c r="F163" s="168"/>
      <c r="G163" s="168"/>
      <c r="H163" s="169"/>
    </row>
    <row r="164" spans="1:11" ht="60.75" thickBot="1" x14ac:dyDescent="0.35">
      <c r="A164" s="175" t="s">
        <v>1</v>
      </c>
      <c r="B164" s="176" t="s">
        <v>2</v>
      </c>
      <c r="C164" s="176" t="s">
        <v>3</v>
      </c>
      <c r="D164" s="177" t="s">
        <v>16</v>
      </c>
      <c r="E164" s="176" t="s">
        <v>17</v>
      </c>
      <c r="F164" s="176" t="s">
        <v>18</v>
      </c>
      <c r="G164" s="176" t="s">
        <v>19</v>
      </c>
      <c r="H164" s="178" t="s">
        <v>20</v>
      </c>
    </row>
    <row r="165" spans="1:11" ht="17.25" thickTop="1" x14ac:dyDescent="0.3">
      <c r="A165" s="35">
        <v>1</v>
      </c>
      <c r="B165" s="36"/>
      <c r="C165" s="37">
        <v>3</v>
      </c>
      <c r="D165" s="37"/>
      <c r="E165" s="37"/>
      <c r="F165" s="37"/>
      <c r="G165" s="37"/>
      <c r="H165" s="38">
        <v>348</v>
      </c>
    </row>
    <row r="166" spans="1:11" x14ac:dyDescent="0.3">
      <c r="A166" s="25">
        <v>2</v>
      </c>
      <c r="B166" s="26">
        <v>3</v>
      </c>
      <c r="C166" s="27">
        <v>3</v>
      </c>
      <c r="D166" s="27">
        <v>11</v>
      </c>
      <c r="E166" s="27" t="s">
        <v>423</v>
      </c>
      <c r="F166" s="27">
        <v>11</v>
      </c>
      <c r="G166" s="27" t="s">
        <v>423</v>
      </c>
      <c r="H166" s="28">
        <v>359</v>
      </c>
    </row>
    <row r="167" spans="1:11" x14ac:dyDescent="0.3">
      <c r="A167" s="25">
        <v>3</v>
      </c>
      <c r="B167" s="26">
        <v>6</v>
      </c>
      <c r="C167" s="27">
        <v>3</v>
      </c>
      <c r="D167" s="27">
        <v>23</v>
      </c>
      <c r="E167" s="27" t="s">
        <v>425</v>
      </c>
      <c r="F167" s="27">
        <v>34</v>
      </c>
      <c r="G167" s="27" t="s">
        <v>426</v>
      </c>
      <c r="H167" s="28">
        <v>382</v>
      </c>
    </row>
    <row r="168" spans="1:11" x14ac:dyDescent="0.3">
      <c r="A168" s="25">
        <v>4</v>
      </c>
      <c r="B168" s="26">
        <v>9</v>
      </c>
      <c r="C168" s="27">
        <v>4</v>
      </c>
      <c r="D168" s="27">
        <v>20</v>
      </c>
      <c r="E168" s="27" t="s">
        <v>427</v>
      </c>
      <c r="F168" s="27">
        <v>54</v>
      </c>
      <c r="G168" s="27" t="s">
        <v>428</v>
      </c>
      <c r="H168" s="28">
        <v>402</v>
      </c>
    </row>
    <row r="169" spans="1:11" x14ac:dyDescent="0.3">
      <c r="A169" s="25">
        <v>5</v>
      </c>
      <c r="B169" s="26">
        <v>13</v>
      </c>
      <c r="C169" s="27">
        <v>4</v>
      </c>
      <c r="D169" s="27">
        <v>23</v>
      </c>
      <c r="E169" s="27" t="s">
        <v>429</v>
      </c>
      <c r="F169" s="27">
        <v>77</v>
      </c>
      <c r="G169" s="27" t="s">
        <v>430</v>
      </c>
      <c r="H169" s="28">
        <v>425</v>
      </c>
    </row>
    <row r="170" spans="1:11" x14ac:dyDescent="0.3">
      <c r="A170" s="25">
        <v>6</v>
      </c>
      <c r="B170" s="26">
        <v>17</v>
      </c>
      <c r="C170" s="27">
        <v>4</v>
      </c>
      <c r="D170" s="27">
        <v>23</v>
      </c>
      <c r="E170" s="27" t="s">
        <v>431</v>
      </c>
      <c r="F170" s="27">
        <v>100</v>
      </c>
      <c r="G170" s="27" t="s">
        <v>432</v>
      </c>
      <c r="H170" s="28">
        <v>448</v>
      </c>
    </row>
    <row r="171" spans="1:11" x14ac:dyDescent="0.3">
      <c r="A171" s="25">
        <v>7</v>
      </c>
      <c r="B171" s="26">
        <v>21</v>
      </c>
      <c r="C171" s="27">
        <v>4</v>
      </c>
      <c r="D171" s="27">
        <v>21</v>
      </c>
      <c r="E171" s="27" t="s">
        <v>434</v>
      </c>
      <c r="F171" s="27">
        <v>121</v>
      </c>
      <c r="G171" s="27" t="s">
        <v>435</v>
      </c>
      <c r="H171" s="28">
        <v>469</v>
      </c>
    </row>
    <row r="172" spans="1:11" ht="17.25" thickBot="1" x14ac:dyDescent="0.35">
      <c r="A172" s="30">
        <v>8</v>
      </c>
      <c r="B172" s="31">
        <v>25</v>
      </c>
      <c r="C172" s="32" t="s">
        <v>0</v>
      </c>
      <c r="D172" s="32">
        <v>21</v>
      </c>
      <c r="E172" s="32" t="s">
        <v>436</v>
      </c>
      <c r="F172" s="32">
        <v>142</v>
      </c>
      <c r="G172" s="32" t="s">
        <v>437</v>
      </c>
      <c r="H172" s="34">
        <v>490</v>
      </c>
    </row>
    <row r="173" spans="1:11" ht="18" thickTop="1" thickBot="1" x14ac:dyDescent="0.35"/>
    <row r="174" spans="1:11" ht="30" customHeight="1" thickTop="1" x14ac:dyDescent="0.3">
      <c r="A174" s="44" t="s">
        <v>195</v>
      </c>
      <c r="B174" s="45"/>
      <c r="C174" s="45"/>
      <c r="D174" s="45"/>
      <c r="E174" s="45"/>
      <c r="F174" s="45"/>
      <c r="G174" s="45"/>
      <c r="H174" s="45"/>
      <c r="I174" s="45"/>
      <c r="J174" s="46"/>
    </row>
    <row r="175" spans="1:11" ht="60.75" thickBot="1" x14ac:dyDescent="0.35">
      <c r="A175" s="40" t="s">
        <v>1</v>
      </c>
      <c r="B175" s="41" t="s">
        <v>2</v>
      </c>
      <c r="C175" s="41" t="s">
        <v>3</v>
      </c>
      <c r="D175" s="42" t="s">
        <v>16</v>
      </c>
      <c r="E175" s="41" t="s">
        <v>17</v>
      </c>
      <c r="F175" s="41" t="s">
        <v>18</v>
      </c>
      <c r="G175" s="41" t="s">
        <v>19</v>
      </c>
      <c r="H175" s="41" t="s">
        <v>20</v>
      </c>
      <c r="I175" s="41" t="s">
        <v>339</v>
      </c>
      <c r="J175" s="43" t="s">
        <v>340</v>
      </c>
    </row>
    <row r="176" spans="1:11" ht="17.25" thickTop="1" x14ac:dyDescent="0.3">
      <c r="A176" s="80">
        <v>1</v>
      </c>
      <c r="B176" s="81"/>
      <c r="C176" s="82">
        <v>3</v>
      </c>
      <c r="D176" s="82"/>
      <c r="E176" s="82"/>
      <c r="F176" s="82"/>
      <c r="G176" s="82"/>
      <c r="H176" s="82">
        <v>348</v>
      </c>
      <c r="I176" s="82">
        <v>10</v>
      </c>
      <c r="J176" s="83">
        <v>358</v>
      </c>
    </row>
    <row r="177" spans="1:10" x14ac:dyDescent="0.3">
      <c r="A177" s="84">
        <v>2</v>
      </c>
      <c r="B177" s="24">
        <v>3</v>
      </c>
      <c r="C177" s="47">
        <v>3</v>
      </c>
      <c r="D177" s="47">
        <v>11</v>
      </c>
      <c r="E177" s="47" t="s">
        <v>438</v>
      </c>
      <c r="F177" s="47">
        <v>11</v>
      </c>
      <c r="G177" s="47" t="s">
        <v>438</v>
      </c>
      <c r="H177" s="47">
        <v>359</v>
      </c>
      <c r="I177" s="47">
        <v>10</v>
      </c>
      <c r="J177" s="85">
        <v>369</v>
      </c>
    </row>
    <row r="178" spans="1:10" x14ac:dyDescent="0.3">
      <c r="A178" s="84">
        <v>3</v>
      </c>
      <c r="B178" s="24">
        <v>6</v>
      </c>
      <c r="C178" s="47">
        <v>3</v>
      </c>
      <c r="D178" s="47">
        <v>24</v>
      </c>
      <c r="E178" s="47" t="s">
        <v>439</v>
      </c>
      <c r="F178" s="47">
        <v>35</v>
      </c>
      <c r="G178" s="47" t="s">
        <v>440</v>
      </c>
      <c r="H178" s="47">
        <v>382</v>
      </c>
      <c r="I178" s="47">
        <v>11</v>
      </c>
      <c r="J178" s="85">
        <v>393</v>
      </c>
    </row>
    <row r="179" spans="1:10" x14ac:dyDescent="0.3">
      <c r="A179" s="84">
        <v>4</v>
      </c>
      <c r="B179" s="24">
        <v>9</v>
      </c>
      <c r="C179" s="47">
        <v>4</v>
      </c>
      <c r="D179" s="47">
        <v>20</v>
      </c>
      <c r="E179" s="47" t="s">
        <v>441</v>
      </c>
      <c r="F179" s="47">
        <v>55</v>
      </c>
      <c r="G179" s="47" t="s">
        <v>442</v>
      </c>
      <c r="H179" s="47">
        <v>402</v>
      </c>
      <c r="I179" s="47">
        <v>11</v>
      </c>
      <c r="J179" s="85">
        <v>413</v>
      </c>
    </row>
    <row r="180" spans="1:10" x14ac:dyDescent="0.3">
      <c r="A180" s="84">
        <v>5</v>
      </c>
      <c r="B180" s="24">
        <v>13</v>
      </c>
      <c r="C180" s="47">
        <v>4</v>
      </c>
      <c r="D180" s="47">
        <v>24</v>
      </c>
      <c r="E180" s="47" t="s">
        <v>443</v>
      </c>
      <c r="F180" s="47">
        <v>79</v>
      </c>
      <c r="G180" s="47" t="s">
        <v>444</v>
      </c>
      <c r="H180" s="47">
        <v>425</v>
      </c>
      <c r="I180" s="47">
        <v>12</v>
      </c>
      <c r="J180" s="85">
        <v>437</v>
      </c>
    </row>
    <row r="181" spans="1:10" x14ac:dyDescent="0.3">
      <c r="A181" s="84">
        <v>6</v>
      </c>
      <c r="B181" s="24">
        <v>17</v>
      </c>
      <c r="C181" s="47">
        <v>4</v>
      </c>
      <c r="D181" s="47">
        <v>23</v>
      </c>
      <c r="E181" s="47" t="s">
        <v>445</v>
      </c>
      <c r="F181" s="47">
        <v>102</v>
      </c>
      <c r="G181" s="47" t="s">
        <v>446</v>
      </c>
      <c r="H181" s="47">
        <v>448</v>
      </c>
      <c r="I181" s="47">
        <v>12</v>
      </c>
      <c r="J181" s="85">
        <v>460</v>
      </c>
    </row>
    <row r="182" spans="1:10" x14ac:dyDescent="0.3">
      <c r="A182" s="84">
        <v>7</v>
      </c>
      <c r="B182" s="24">
        <v>21</v>
      </c>
      <c r="C182" s="47">
        <v>4</v>
      </c>
      <c r="D182" s="47">
        <v>22</v>
      </c>
      <c r="E182" s="47" t="s">
        <v>447</v>
      </c>
      <c r="F182" s="47">
        <v>124</v>
      </c>
      <c r="G182" s="47" t="s">
        <v>448</v>
      </c>
      <c r="H182" s="47">
        <v>469</v>
      </c>
      <c r="I182" s="47">
        <v>13</v>
      </c>
      <c r="J182" s="85">
        <v>482</v>
      </c>
    </row>
    <row r="183" spans="1:10" ht="17.25" thickBot="1" x14ac:dyDescent="0.35">
      <c r="A183" s="86">
        <v>8</v>
      </c>
      <c r="B183" s="39">
        <v>25</v>
      </c>
      <c r="C183" s="50" t="s">
        <v>0</v>
      </c>
      <c r="D183" s="50">
        <v>21</v>
      </c>
      <c r="E183" s="50" t="s">
        <v>449</v>
      </c>
      <c r="F183" s="50">
        <v>145</v>
      </c>
      <c r="G183" s="50" t="s">
        <v>450</v>
      </c>
      <c r="H183" s="50">
        <v>490</v>
      </c>
      <c r="I183" s="50">
        <v>13</v>
      </c>
      <c r="J183" s="87">
        <v>503</v>
      </c>
    </row>
    <row r="184" spans="1:10" ht="18" thickTop="1" thickBot="1" x14ac:dyDescent="0.35"/>
    <row r="185" spans="1:10" ht="30" customHeight="1" thickTop="1" x14ac:dyDescent="0.3">
      <c r="A185" s="167" t="s">
        <v>194</v>
      </c>
      <c r="B185" s="168"/>
      <c r="C185" s="168"/>
      <c r="D185" s="168"/>
      <c r="E185" s="168"/>
      <c r="F185" s="168"/>
      <c r="G185" s="168"/>
      <c r="H185" s="168"/>
      <c r="I185" s="168"/>
      <c r="J185" s="169"/>
    </row>
    <row r="186" spans="1:10" ht="60.75" thickBot="1" x14ac:dyDescent="0.35">
      <c r="A186" s="175" t="s">
        <v>1</v>
      </c>
      <c r="B186" s="176" t="s">
        <v>2</v>
      </c>
      <c r="C186" s="176" t="s">
        <v>3</v>
      </c>
      <c r="D186" s="177" t="s">
        <v>16</v>
      </c>
      <c r="E186" s="176" t="s">
        <v>17</v>
      </c>
      <c r="F186" s="176" t="s">
        <v>18</v>
      </c>
      <c r="G186" s="176" t="s">
        <v>19</v>
      </c>
      <c r="H186" s="176" t="s">
        <v>20</v>
      </c>
      <c r="I186" s="176" t="s">
        <v>339</v>
      </c>
      <c r="J186" s="178" t="s">
        <v>340</v>
      </c>
    </row>
    <row r="187" spans="1:10" ht="17.25" thickTop="1" x14ac:dyDescent="0.3">
      <c r="A187" s="59">
        <v>1</v>
      </c>
      <c r="B187" s="60"/>
      <c r="C187" s="61">
        <v>1</v>
      </c>
      <c r="D187" s="61"/>
      <c r="E187" s="61"/>
      <c r="F187" s="61"/>
      <c r="G187" s="61"/>
      <c r="H187" s="61">
        <v>454</v>
      </c>
      <c r="I187" s="82">
        <v>12</v>
      </c>
      <c r="J187" s="83">
        <v>466</v>
      </c>
    </row>
    <row r="188" spans="1:10" x14ac:dyDescent="0.3">
      <c r="A188" s="25">
        <v>2</v>
      </c>
      <c r="B188" s="26">
        <v>1</v>
      </c>
      <c r="C188" s="27">
        <v>2</v>
      </c>
      <c r="D188" s="27">
        <v>13</v>
      </c>
      <c r="E188" s="27" t="s">
        <v>451</v>
      </c>
      <c r="F188" s="27">
        <v>13</v>
      </c>
      <c r="G188" s="27" t="s">
        <v>451</v>
      </c>
      <c r="H188" s="27">
        <v>467</v>
      </c>
      <c r="I188" s="47">
        <v>12</v>
      </c>
      <c r="J188" s="85">
        <v>479</v>
      </c>
    </row>
    <row r="189" spans="1:10" x14ac:dyDescent="0.3">
      <c r="A189" s="25">
        <v>3</v>
      </c>
      <c r="B189" s="26">
        <v>3</v>
      </c>
      <c r="C189" s="27">
        <v>2</v>
      </c>
      <c r="D189" s="27">
        <v>32</v>
      </c>
      <c r="E189" s="27" t="s">
        <v>452</v>
      </c>
      <c r="F189" s="27">
        <v>45</v>
      </c>
      <c r="G189" s="27" t="s">
        <v>453</v>
      </c>
      <c r="H189" s="27">
        <v>498</v>
      </c>
      <c r="I189" s="47">
        <v>13</v>
      </c>
      <c r="J189" s="85">
        <v>511</v>
      </c>
    </row>
    <row r="190" spans="1:10" x14ac:dyDescent="0.3">
      <c r="A190" s="25">
        <v>4</v>
      </c>
      <c r="B190" s="26">
        <v>5</v>
      </c>
      <c r="C190" s="27">
        <v>2</v>
      </c>
      <c r="D190" s="27">
        <v>26</v>
      </c>
      <c r="E190" s="27" t="s">
        <v>454</v>
      </c>
      <c r="F190" s="27">
        <v>71</v>
      </c>
      <c r="G190" s="27" t="s">
        <v>455</v>
      </c>
      <c r="H190" s="27">
        <v>523</v>
      </c>
      <c r="I190" s="47">
        <v>14</v>
      </c>
      <c r="J190" s="85">
        <v>537</v>
      </c>
    </row>
    <row r="191" spans="1:10" x14ac:dyDescent="0.3">
      <c r="A191" s="25">
        <v>5</v>
      </c>
      <c r="B191" s="26">
        <v>7</v>
      </c>
      <c r="C191" s="27">
        <v>2</v>
      </c>
      <c r="D191" s="27">
        <v>35</v>
      </c>
      <c r="E191" s="27" t="s">
        <v>456</v>
      </c>
      <c r="F191" s="27">
        <v>106</v>
      </c>
      <c r="G191" s="27" t="s">
        <v>457</v>
      </c>
      <c r="H191" s="27">
        <v>557</v>
      </c>
      <c r="I191" s="47">
        <v>15</v>
      </c>
      <c r="J191" s="85">
        <v>572</v>
      </c>
    </row>
    <row r="192" spans="1:10" x14ac:dyDescent="0.3">
      <c r="A192" s="25">
        <v>6</v>
      </c>
      <c r="B192" s="26">
        <v>9</v>
      </c>
      <c r="C192" s="27">
        <v>2</v>
      </c>
      <c r="D192" s="27">
        <v>34</v>
      </c>
      <c r="E192" s="27" t="s">
        <v>458</v>
      </c>
      <c r="F192" s="27">
        <v>140</v>
      </c>
      <c r="G192" s="27" t="s">
        <v>459</v>
      </c>
      <c r="H192" s="27">
        <v>590</v>
      </c>
      <c r="I192" s="47">
        <v>16</v>
      </c>
      <c r="J192" s="85">
        <v>606</v>
      </c>
    </row>
    <row r="193" spans="1:10" x14ac:dyDescent="0.3">
      <c r="A193" s="25">
        <v>7</v>
      </c>
      <c r="B193" s="26">
        <v>11</v>
      </c>
      <c r="C193" s="27">
        <v>3</v>
      </c>
      <c r="D193" s="27">
        <v>11</v>
      </c>
      <c r="E193" s="27" t="s">
        <v>460</v>
      </c>
      <c r="F193" s="27">
        <v>151</v>
      </c>
      <c r="G193" s="27" t="s">
        <v>461</v>
      </c>
      <c r="H193" s="27">
        <v>601</v>
      </c>
      <c r="I193" s="47">
        <v>16</v>
      </c>
      <c r="J193" s="85">
        <v>617</v>
      </c>
    </row>
    <row r="194" spans="1:10" x14ac:dyDescent="0.3">
      <c r="A194" s="25">
        <v>8</v>
      </c>
      <c r="B194" s="26">
        <v>14</v>
      </c>
      <c r="C194" s="27">
        <v>3</v>
      </c>
      <c r="D194" s="27">
        <v>35</v>
      </c>
      <c r="E194" s="27" t="s">
        <v>462</v>
      </c>
      <c r="F194" s="27">
        <v>186</v>
      </c>
      <c r="G194" s="27" t="s">
        <v>463</v>
      </c>
      <c r="H194" s="27">
        <v>635</v>
      </c>
      <c r="I194" s="47">
        <v>17</v>
      </c>
      <c r="J194" s="85">
        <v>652</v>
      </c>
    </row>
    <row r="195" spans="1:10" x14ac:dyDescent="0.3">
      <c r="A195" s="25">
        <v>9</v>
      </c>
      <c r="B195" s="26">
        <v>17</v>
      </c>
      <c r="C195" s="27">
        <v>3</v>
      </c>
      <c r="D195" s="27">
        <v>33</v>
      </c>
      <c r="E195" s="27" t="s">
        <v>464</v>
      </c>
      <c r="F195" s="27">
        <v>219</v>
      </c>
      <c r="G195" s="27" t="s">
        <v>465</v>
      </c>
      <c r="H195" s="27">
        <v>667</v>
      </c>
      <c r="I195" s="47">
        <v>18</v>
      </c>
      <c r="J195" s="85">
        <v>685</v>
      </c>
    </row>
    <row r="196" spans="1:10" x14ac:dyDescent="0.3">
      <c r="A196" s="25">
        <v>10</v>
      </c>
      <c r="B196" s="26">
        <v>20</v>
      </c>
      <c r="C196" s="27">
        <v>4</v>
      </c>
      <c r="D196" s="27">
        <v>33</v>
      </c>
      <c r="E196" s="27" t="s">
        <v>466</v>
      </c>
      <c r="F196" s="27">
        <v>252</v>
      </c>
      <c r="G196" s="27" t="s">
        <v>467</v>
      </c>
      <c r="H196" s="27">
        <v>699</v>
      </c>
      <c r="I196" s="47">
        <v>19</v>
      </c>
      <c r="J196" s="85">
        <v>718</v>
      </c>
    </row>
    <row r="197" spans="1:10" x14ac:dyDescent="0.3">
      <c r="A197" s="25">
        <v>11</v>
      </c>
      <c r="B197" s="26">
        <v>24</v>
      </c>
      <c r="C197" s="27">
        <v>4</v>
      </c>
      <c r="D197" s="27">
        <v>37</v>
      </c>
      <c r="E197" s="27" t="s">
        <v>468</v>
      </c>
      <c r="F197" s="27">
        <v>289</v>
      </c>
      <c r="G197" s="27" t="s">
        <v>469</v>
      </c>
      <c r="H197" s="27">
        <v>735</v>
      </c>
      <c r="I197" s="47">
        <v>20</v>
      </c>
      <c r="J197" s="85">
        <v>755</v>
      </c>
    </row>
    <row r="198" spans="1:10" ht="17.25" thickBot="1" x14ac:dyDescent="0.35">
      <c r="A198" s="30">
        <v>12</v>
      </c>
      <c r="B198" s="31">
        <v>28</v>
      </c>
      <c r="C198" s="32" t="s">
        <v>0</v>
      </c>
      <c r="D198" s="32">
        <v>48</v>
      </c>
      <c r="E198" s="32" t="s">
        <v>470</v>
      </c>
      <c r="F198" s="32">
        <v>337</v>
      </c>
      <c r="G198" s="32" t="s">
        <v>471</v>
      </c>
      <c r="H198" s="32">
        <v>782</v>
      </c>
      <c r="I198" s="50">
        <v>21</v>
      </c>
      <c r="J198" s="87">
        <v>803</v>
      </c>
    </row>
    <row r="199" spans="1:10" ht="18" thickTop="1" thickBot="1" x14ac:dyDescent="0.35"/>
    <row r="200" spans="1:10" ht="30" customHeight="1" thickTop="1" x14ac:dyDescent="0.3">
      <c r="A200" s="44" t="s">
        <v>196</v>
      </c>
      <c r="B200" s="45"/>
      <c r="C200" s="45"/>
      <c r="D200" s="45"/>
      <c r="E200" s="45"/>
      <c r="F200" s="45"/>
      <c r="G200" s="45"/>
      <c r="H200" s="45"/>
      <c r="I200" s="45"/>
      <c r="J200" s="46"/>
    </row>
    <row r="201" spans="1:10" ht="60.75" thickBot="1" x14ac:dyDescent="0.35">
      <c r="A201" s="40" t="s">
        <v>1</v>
      </c>
      <c r="B201" s="41" t="s">
        <v>2</v>
      </c>
      <c r="C201" s="41" t="s">
        <v>3</v>
      </c>
      <c r="D201" s="42" t="s">
        <v>16</v>
      </c>
      <c r="E201" s="41" t="s">
        <v>17</v>
      </c>
      <c r="F201" s="41" t="s">
        <v>18</v>
      </c>
      <c r="G201" s="41" t="s">
        <v>19</v>
      </c>
      <c r="H201" s="41" t="s">
        <v>20</v>
      </c>
      <c r="I201" s="41" t="s">
        <v>339</v>
      </c>
      <c r="J201" s="43" t="s">
        <v>340</v>
      </c>
    </row>
    <row r="202" spans="1:10" ht="17.25" thickTop="1" x14ac:dyDescent="0.3">
      <c r="A202" s="80">
        <v>1</v>
      </c>
      <c r="B202" s="81"/>
      <c r="C202" s="82">
        <v>1</v>
      </c>
      <c r="D202" s="82"/>
      <c r="E202" s="82"/>
      <c r="F202" s="82"/>
      <c r="G202" s="82"/>
      <c r="H202" s="82">
        <v>341</v>
      </c>
      <c r="I202" s="82">
        <v>8</v>
      </c>
      <c r="J202" s="83">
        <v>349</v>
      </c>
    </row>
    <row r="203" spans="1:10" x14ac:dyDescent="0.3">
      <c r="A203" s="84">
        <v>2</v>
      </c>
      <c r="B203" s="24">
        <v>1</v>
      </c>
      <c r="C203" s="47">
        <v>2</v>
      </c>
      <c r="D203" s="47">
        <v>22</v>
      </c>
      <c r="E203" s="47" t="s">
        <v>472</v>
      </c>
      <c r="F203" s="47">
        <v>22</v>
      </c>
      <c r="G203" s="47" t="s">
        <v>472</v>
      </c>
      <c r="H203" s="47">
        <v>362</v>
      </c>
      <c r="I203" s="47">
        <v>9</v>
      </c>
      <c r="J203" s="85">
        <v>371</v>
      </c>
    </row>
    <row r="204" spans="1:10" x14ac:dyDescent="0.3">
      <c r="A204" s="84">
        <v>3</v>
      </c>
      <c r="B204" s="24">
        <v>3</v>
      </c>
      <c r="C204" s="47">
        <v>2</v>
      </c>
      <c r="D204" s="47">
        <v>9</v>
      </c>
      <c r="E204" s="47" t="s">
        <v>473</v>
      </c>
      <c r="F204" s="47">
        <v>31</v>
      </c>
      <c r="G204" s="47" t="s">
        <v>474</v>
      </c>
      <c r="H204" s="47">
        <v>371</v>
      </c>
      <c r="I204" s="47">
        <v>9</v>
      </c>
      <c r="J204" s="85">
        <v>380</v>
      </c>
    </row>
    <row r="205" spans="1:10" x14ac:dyDescent="0.3">
      <c r="A205" s="84">
        <v>4</v>
      </c>
      <c r="B205" s="24">
        <v>5</v>
      </c>
      <c r="C205" s="47">
        <v>2</v>
      </c>
      <c r="D205" s="47">
        <v>10</v>
      </c>
      <c r="E205" s="47" t="s">
        <v>475</v>
      </c>
      <c r="F205" s="47">
        <v>41</v>
      </c>
      <c r="G205" s="47" t="s">
        <v>476</v>
      </c>
      <c r="H205" s="47">
        <v>381</v>
      </c>
      <c r="I205" s="47">
        <v>9</v>
      </c>
      <c r="J205" s="85">
        <v>390</v>
      </c>
    </row>
    <row r="206" spans="1:10" x14ac:dyDescent="0.3">
      <c r="A206" s="84">
        <v>5</v>
      </c>
      <c r="B206" s="24">
        <v>7</v>
      </c>
      <c r="C206" s="47">
        <v>3</v>
      </c>
      <c r="D206" s="47">
        <v>9</v>
      </c>
      <c r="E206" s="47" t="s">
        <v>477</v>
      </c>
      <c r="F206" s="47">
        <v>50</v>
      </c>
      <c r="G206" s="47" t="s">
        <v>478</v>
      </c>
      <c r="H206" s="47">
        <v>391</v>
      </c>
      <c r="I206" s="47">
        <v>8</v>
      </c>
      <c r="J206" s="85">
        <v>399</v>
      </c>
    </row>
    <row r="207" spans="1:10" x14ac:dyDescent="0.3">
      <c r="A207" s="84">
        <v>6</v>
      </c>
      <c r="B207" s="24">
        <v>10</v>
      </c>
      <c r="C207" s="47">
        <v>3</v>
      </c>
      <c r="D207" s="47">
        <v>10</v>
      </c>
      <c r="E207" s="47" t="s">
        <v>479</v>
      </c>
      <c r="F207" s="47">
        <v>60</v>
      </c>
      <c r="G207" s="47" t="s">
        <v>480</v>
      </c>
      <c r="H207" s="47">
        <v>400</v>
      </c>
      <c r="I207" s="47">
        <v>9</v>
      </c>
      <c r="J207" s="85">
        <v>409</v>
      </c>
    </row>
    <row r="208" spans="1:10" x14ac:dyDescent="0.3">
      <c r="A208" s="84">
        <v>7</v>
      </c>
      <c r="B208" s="24">
        <v>13</v>
      </c>
      <c r="C208" s="47">
        <v>3</v>
      </c>
      <c r="D208" s="47">
        <v>6</v>
      </c>
      <c r="E208" s="47" t="s">
        <v>481</v>
      </c>
      <c r="F208" s="47">
        <v>66</v>
      </c>
      <c r="G208" s="47" t="s">
        <v>482</v>
      </c>
      <c r="H208" s="47">
        <v>406</v>
      </c>
      <c r="I208" s="47">
        <v>9</v>
      </c>
      <c r="J208" s="85">
        <v>415</v>
      </c>
    </row>
    <row r="209" spans="1:10" x14ac:dyDescent="0.3">
      <c r="A209" s="84">
        <v>8</v>
      </c>
      <c r="B209" s="24">
        <v>16</v>
      </c>
      <c r="C209" s="47">
        <v>4</v>
      </c>
      <c r="D209" s="47">
        <v>10</v>
      </c>
      <c r="E209" s="47" t="s">
        <v>483</v>
      </c>
      <c r="F209" s="47">
        <v>76</v>
      </c>
      <c r="G209" s="47" t="s">
        <v>484</v>
      </c>
      <c r="H209" s="47">
        <v>415</v>
      </c>
      <c r="I209" s="47">
        <v>10</v>
      </c>
      <c r="J209" s="85">
        <v>425</v>
      </c>
    </row>
    <row r="210" spans="1:10" x14ac:dyDescent="0.3">
      <c r="A210" s="84">
        <v>9</v>
      </c>
      <c r="B210" s="24">
        <v>20</v>
      </c>
      <c r="C210" s="47">
        <v>4</v>
      </c>
      <c r="D210" s="47">
        <v>6</v>
      </c>
      <c r="E210" s="47" t="s">
        <v>485</v>
      </c>
      <c r="F210" s="47">
        <v>82</v>
      </c>
      <c r="G210" s="47" t="s">
        <v>486</v>
      </c>
      <c r="H210" s="47">
        <v>421</v>
      </c>
      <c r="I210" s="47">
        <v>10</v>
      </c>
      <c r="J210" s="85">
        <v>431</v>
      </c>
    </row>
    <row r="211" spans="1:10" x14ac:dyDescent="0.3">
      <c r="A211" s="84">
        <v>10</v>
      </c>
      <c r="B211" s="24">
        <v>24</v>
      </c>
      <c r="C211" s="47">
        <v>4</v>
      </c>
      <c r="D211" s="47">
        <v>11</v>
      </c>
      <c r="E211" s="47" t="s">
        <v>487</v>
      </c>
      <c r="F211" s="47">
        <v>93</v>
      </c>
      <c r="G211" s="47" t="s">
        <v>488</v>
      </c>
      <c r="H211" s="47">
        <v>432</v>
      </c>
      <c r="I211" s="47">
        <v>10</v>
      </c>
      <c r="J211" s="85">
        <v>442</v>
      </c>
    </row>
    <row r="212" spans="1:10" ht="17.25" thickBot="1" x14ac:dyDescent="0.35">
      <c r="A212" s="86">
        <v>11</v>
      </c>
      <c r="B212" s="39">
        <v>28</v>
      </c>
      <c r="C212" s="50" t="s">
        <v>0</v>
      </c>
      <c r="D212" s="50">
        <v>13</v>
      </c>
      <c r="E212" s="50" t="s">
        <v>489</v>
      </c>
      <c r="F212" s="50">
        <v>106</v>
      </c>
      <c r="G212" s="50" t="s">
        <v>490</v>
      </c>
      <c r="H212" s="50">
        <v>445</v>
      </c>
      <c r="I212" s="50">
        <v>10</v>
      </c>
      <c r="J212" s="87">
        <v>455</v>
      </c>
    </row>
    <row r="213" spans="1:10" ht="18" thickTop="1" thickBot="1" x14ac:dyDescent="0.35"/>
    <row r="214" spans="1:10" ht="30" customHeight="1" thickTop="1" x14ac:dyDescent="0.3">
      <c r="A214" s="167" t="s">
        <v>197</v>
      </c>
      <c r="B214" s="168"/>
      <c r="C214" s="168"/>
      <c r="D214" s="168"/>
      <c r="E214" s="168"/>
      <c r="F214" s="168"/>
      <c r="G214" s="168"/>
      <c r="H214" s="168"/>
      <c r="I214" s="168"/>
      <c r="J214" s="169"/>
    </row>
    <row r="215" spans="1:10" ht="60.75" thickBot="1" x14ac:dyDescent="0.35">
      <c r="A215" s="175" t="s">
        <v>1</v>
      </c>
      <c r="B215" s="176" t="s">
        <v>2</v>
      </c>
      <c r="C215" s="176" t="s">
        <v>3</v>
      </c>
      <c r="D215" s="177" t="s">
        <v>16</v>
      </c>
      <c r="E215" s="176" t="s">
        <v>17</v>
      </c>
      <c r="F215" s="176" t="s">
        <v>18</v>
      </c>
      <c r="G215" s="176" t="s">
        <v>19</v>
      </c>
      <c r="H215" s="176" t="s">
        <v>20</v>
      </c>
      <c r="I215" s="176" t="s">
        <v>339</v>
      </c>
      <c r="J215" s="178" t="s">
        <v>340</v>
      </c>
    </row>
    <row r="216" spans="1:10" ht="17.25" thickTop="1" x14ac:dyDescent="0.3">
      <c r="A216" s="59">
        <v>1</v>
      </c>
      <c r="B216" s="60"/>
      <c r="C216" s="61">
        <v>1</v>
      </c>
      <c r="D216" s="61"/>
      <c r="E216" s="61"/>
      <c r="F216" s="61"/>
      <c r="G216" s="61"/>
      <c r="H216" s="61">
        <v>360</v>
      </c>
      <c r="I216" s="61">
        <v>8</v>
      </c>
      <c r="J216" s="62">
        <v>368</v>
      </c>
    </row>
    <row r="217" spans="1:10" x14ac:dyDescent="0.3">
      <c r="A217" s="25">
        <v>2</v>
      </c>
      <c r="B217" s="26">
        <v>1</v>
      </c>
      <c r="C217" s="27">
        <v>2</v>
      </c>
      <c r="D217" s="27">
        <v>16</v>
      </c>
      <c r="E217" s="27" t="s">
        <v>491</v>
      </c>
      <c r="F217" s="27">
        <v>16</v>
      </c>
      <c r="G217" s="27" t="s">
        <v>491</v>
      </c>
      <c r="H217" s="27">
        <v>376</v>
      </c>
      <c r="I217" s="27">
        <v>8</v>
      </c>
      <c r="J217" s="28">
        <v>384</v>
      </c>
    </row>
    <row r="218" spans="1:10" x14ac:dyDescent="0.3">
      <c r="A218" s="25">
        <v>3</v>
      </c>
      <c r="B218" s="26">
        <v>3</v>
      </c>
      <c r="C218" s="27">
        <v>2</v>
      </c>
      <c r="D218" s="27">
        <v>16</v>
      </c>
      <c r="E218" s="27" t="s">
        <v>492</v>
      </c>
      <c r="F218" s="27">
        <v>32</v>
      </c>
      <c r="G218" s="27" t="s">
        <v>493</v>
      </c>
      <c r="H218" s="27">
        <v>391</v>
      </c>
      <c r="I218" s="27">
        <v>9</v>
      </c>
      <c r="J218" s="28">
        <v>400</v>
      </c>
    </row>
    <row r="219" spans="1:10" x14ac:dyDescent="0.3">
      <c r="A219" s="25">
        <v>4</v>
      </c>
      <c r="B219" s="26">
        <v>5</v>
      </c>
      <c r="C219" s="27">
        <v>2</v>
      </c>
      <c r="D219" s="27">
        <v>11</v>
      </c>
      <c r="E219" s="27" t="s">
        <v>494</v>
      </c>
      <c r="F219" s="27">
        <v>43</v>
      </c>
      <c r="G219" s="27" t="s">
        <v>495</v>
      </c>
      <c r="H219" s="27">
        <v>403</v>
      </c>
      <c r="I219" s="27">
        <v>8</v>
      </c>
      <c r="J219" s="28">
        <v>411</v>
      </c>
    </row>
    <row r="220" spans="1:10" x14ac:dyDescent="0.3">
      <c r="A220" s="25">
        <v>5</v>
      </c>
      <c r="B220" s="26">
        <v>7</v>
      </c>
      <c r="C220" s="27">
        <v>3</v>
      </c>
      <c r="D220" s="27">
        <v>14</v>
      </c>
      <c r="E220" s="27" t="s">
        <v>496</v>
      </c>
      <c r="F220" s="27">
        <v>57</v>
      </c>
      <c r="G220" s="27" t="s">
        <v>497</v>
      </c>
      <c r="H220" s="27">
        <v>415</v>
      </c>
      <c r="I220" s="27">
        <v>10</v>
      </c>
      <c r="J220" s="28">
        <v>425</v>
      </c>
    </row>
    <row r="221" spans="1:10" x14ac:dyDescent="0.3">
      <c r="A221" s="25">
        <v>6</v>
      </c>
      <c r="B221" s="26">
        <v>10</v>
      </c>
      <c r="C221" s="27">
        <v>3</v>
      </c>
      <c r="D221" s="27">
        <v>17</v>
      </c>
      <c r="E221" s="27" t="s">
        <v>498</v>
      </c>
      <c r="F221" s="27">
        <v>74</v>
      </c>
      <c r="G221" s="27" t="s">
        <v>499</v>
      </c>
      <c r="H221" s="27">
        <v>432</v>
      </c>
      <c r="I221" s="27">
        <v>10</v>
      </c>
      <c r="J221" s="28">
        <v>442</v>
      </c>
    </row>
    <row r="222" spans="1:10" x14ac:dyDescent="0.3">
      <c r="A222" s="25">
        <v>7</v>
      </c>
      <c r="B222" s="26">
        <v>13</v>
      </c>
      <c r="C222" s="27">
        <v>3</v>
      </c>
      <c r="D222" s="27">
        <v>16</v>
      </c>
      <c r="E222" s="27" t="s">
        <v>500</v>
      </c>
      <c r="F222" s="27">
        <v>90</v>
      </c>
      <c r="G222" s="27" t="s">
        <v>501</v>
      </c>
      <c r="H222" s="27">
        <v>448</v>
      </c>
      <c r="I222" s="27">
        <v>10</v>
      </c>
      <c r="J222" s="28">
        <v>458</v>
      </c>
    </row>
    <row r="223" spans="1:10" x14ac:dyDescent="0.3">
      <c r="A223" s="25">
        <v>8</v>
      </c>
      <c r="B223" s="26">
        <v>16</v>
      </c>
      <c r="C223" s="27">
        <v>4</v>
      </c>
      <c r="D223" s="27">
        <v>14</v>
      </c>
      <c r="E223" s="27" t="s">
        <v>502</v>
      </c>
      <c r="F223" s="27">
        <v>104</v>
      </c>
      <c r="G223" s="27" t="s">
        <v>503</v>
      </c>
      <c r="H223" s="27">
        <v>462</v>
      </c>
      <c r="I223" s="27">
        <v>10</v>
      </c>
      <c r="J223" s="28">
        <v>472</v>
      </c>
    </row>
    <row r="224" spans="1:10" x14ac:dyDescent="0.3">
      <c r="A224" s="25">
        <v>9</v>
      </c>
      <c r="B224" s="26">
        <v>20</v>
      </c>
      <c r="C224" s="27">
        <v>4</v>
      </c>
      <c r="D224" s="27">
        <v>17</v>
      </c>
      <c r="E224" s="27" t="s">
        <v>504</v>
      </c>
      <c r="F224" s="27">
        <v>121</v>
      </c>
      <c r="G224" s="27" t="s">
        <v>505</v>
      </c>
      <c r="H224" s="27">
        <v>479</v>
      </c>
      <c r="I224" s="27">
        <v>10</v>
      </c>
      <c r="J224" s="28">
        <v>489</v>
      </c>
    </row>
    <row r="225" spans="1:10" x14ac:dyDescent="0.3">
      <c r="A225" s="25">
        <v>10</v>
      </c>
      <c r="B225" s="26">
        <v>24</v>
      </c>
      <c r="C225" s="27">
        <v>4</v>
      </c>
      <c r="D225" s="27">
        <v>15</v>
      </c>
      <c r="E225" s="27" t="s">
        <v>506</v>
      </c>
      <c r="F225" s="27">
        <v>136</v>
      </c>
      <c r="G225" s="27" t="s">
        <v>507</v>
      </c>
      <c r="H225" s="27">
        <v>493</v>
      </c>
      <c r="I225" s="27">
        <v>11</v>
      </c>
      <c r="J225" s="28">
        <v>504</v>
      </c>
    </row>
    <row r="226" spans="1:10" ht="17.25" thickBot="1" x14ac:dyDescent="0.35">
      <c r="A226" s="30">
        <v>11</v>
      </c>
      <c r="B226" s="31">
        <v>28</v>
      </c>
      <c r="C226" s="32" t="s">
        <v>0</v>
      </c>
      <c r="D226" s="32">
        <v>8</v>
      </c>
      <c r="E226" s="32" t="s">
        <v>508</v>
      </c>
      <c r="F226" s="32">
        <v>144</v>
      </c>
      <c r="G226" s="32" t="s">
        <v>509</v>
      </c>
      <c r="H226" s="32">
        <v>501</v>
      </c>
      <c r="I226" s="32">
        <v>11</v>
      </c>
      <c r="J226" s="34">
        <v>512</v>
      </c>
    </row>
    <row r="227" spans="1:10" ht="18" thickTop="1" thickBot="1" x14ac:dyDescent="0.35"/>
    <row r="228" spans="1:10" ht="30" customHeight="1" thickTop="1" x14ac:dyDescent="0.3">
      <c r="A228" s="44" t="s">
        <v>198</v>
      </c>
      <c r="B228" s="45"/>
      <c r="C228" s="45"/>
      <c r="D228" s="45"/>
      <c r="E228" s="45"/>
      <c r="F228" s="45"/>
      <c r="G228" s="45"/>
      <c r="H228" s="46"/>
    </row>
    <row r="229" spans="1:10" ht="60.75" thickBot="1" x14ac:dyDescent="0.35">
      <c r="A229" s="40" t="s">
        <v>1</v>
      </c>
      <c r="B229" s="41" t="s">
        <v>2</v>
      </c>
      <c r="C229" s="41" t="s">
        <v>3</v>
      </c>
      <c r="D229" s="42" t="s">
        <v>16</v>
      </c>
      <c r="E229" s="41" t="s">
        <v>17</v>
      </c>
      <c r="F229" s="41" t="s">
        <v>18</v>
      </c>
      <c r="G229" s="41" t="s">
        <v>19</v>
      </c>
      <c r="H229" s="43" t="s">
        <v>20</v>
      </c>
      <c r="I229" s="19"/>
      <c r="J229" s="19"/>
    </row>
    <row r="230" spans="1:10" ht="17.25" thickTop="1" x14ac:dyDescent="0.3">
      <c r="A230" s="59">
        <v>1</v>
      </c>
      <c r="B230" s="60"/>
      <c r="C230" s="61">
        <v>3</v>
      </c>
      <c r="D230" s="61"/>
      <c r="E230" s="61"/>
      <c r="F230" s="61"/>
      <c r="G230" s="61"/>
      <c r="H230" s="62">
        <v>1000</v>
      </c>
    </row>
    <row r="231" spans="1:10" x14ac:dyDescent="0.3">
      <c r="A231" s="25">
        <v>2</v>
      </c>
      <c r="B231" s="26">
        <v>3</v>
      </c>
      <c r="C231" s="27">
        <v>3</v>
      </c>
      <c r="D231" s="27">
        <v>30</v>
      </c>
      <c r="E231" s="27" t="s">
        <v>510</v>
      </c>
      <c r="F231" s="27">
        <v>30</v>
      </c>
      <c r="G231" s="27" t="s">
        <v>510</v>
      </c>
      <c r="H231" s="28">
        <v>1030</v>
      </c>
    </row>
    <row r="232" spans="1:10" x14ac:dyDescent="0.3">
      <c r="A232" s="25">
        <v>3</v>
      </c>
      <c r="B232" s="26">
        <v>6</v>
      </c>
      <c r="C232" s="27">
        <v>3</v>
      </c>
      <c r="D232" s="27">
        <v>30</v>
      </c>
      <c r="E232" s="27" t="s">
        <v>511</v>
      </c>
      <c r="F232" s="27">
        <v>60</v>
      </c>
      <c r="G232" s="27" t="s">
        <v>512</v>
      </c>
      <c r="H232" s="28">
        <v>1060</v>
      </c>
    </row>
    <row r="233" spans="1:10" x14ac:dyDescent="0.3">
      <c r="A233" s="25">
        <v>4</v>
      </c>
      <c r="B233" s="26">
        <v>9</v>
      </c>
      <c r="C233" s="27">
        <v>3</v>
      </c>
      <c r="D233" s="27">
        <v>30</v>
      </c>
      <c r="E233" s="27" t="s">
        <v>513</v>
      </c>
      <c r="F233" s="27">
        <v>90</v>
      </c>
      <c r="G233" s="27" t="s">
        <v>514</v>
      </c>
      <c r="H233" s="28">
        <v>1090</v>
      </c>
    </row>
    <row r="234" spans="1:10" x14ac:dyDescent="0.3">
      <c r="A234" s="25">
        <v>5</v>
      </c>
      <c r="B234" s="26">
        <v>12</v>
      </c>
      <c r="C234" s="27">
        <v>3</v>
      </c>
      <c r="D234" s="27">
        <v>30</v>
      </c>
      <c r="E234" s="27" t="s">
        <v>516</v>
      </c>
      <c r="F234" s="27">
        <v>120</v>
      </c>
      <c r="G234" s="27" t="s">
        <v>517</v>
      </c>
      <c r="H234" s="28">
        <v>1120</v>
      </c>
    </row>
    <row r="235" spans="1:10" x14ac:dyDescent="0.3">
      <c r="A235" s="25">
        <v>6</v>
      </c>
      <c r="B235" s="26">
        <v>15</v>
      </c>
      <c r="C235" s="27">
        <v>3</v>
      </c>
      <c r="D235" s="27">
        <v>30</v>
      </c>
      <c r="E235" s="27" t="s">
        <v>519</v>
      </c>
      <c r="F235" s="27">
        <v>150</v>
      </c>
      <c r="G235" s="27" t="s">
        <v>520</v>
      </c>
      <c r="H235" s="28">
        <v>1150</v>
      </c>
    </row>
    <row r="236" spans="1:10" x14ac:dyDescent="0.3">
      <c r="A236" s="25">
        <v>7</v>
      </c>
      <c r="B236" s="26">
        <v>18</v>
      </c>
      <c r="C236" s="27">
        <v>3</v>
      </c>
      <c r="D236" s="27">
        <v>30</v>
      </c>
      <c r="E236" s="27" t="s">
        <v>522</v>
      </c>
      <c r="F236" s="27">
        <v>180</v>
      </c>
      <c r="G236" s="27" t="s">
        <v>523</v>
      </c>
      <c r="H236" s="28">
        <v>1180</v>
      </c>
    </row>
    <row r="237" spans="1:10" x14ac:dyDescent="0.3">
      <c r="A237" s="25">
        <v>8</v>
      </c>
      <c r="B237" s="26">
        <v>21</v>
      </c>
      <c r="C237" s="27">
        <v>3</v>
      </c>
      <c r="D237" s="27">
        <v>30</v>
      </c>
      <c r="E237" s="27" t="s">
        <v>524</v>
      </c>
      <c r="F237" s="27">
        <v>210</v>
      </c>
      <c r="G237" s="27" t="s">
        <v>525</v>
      </c>
      <c r="H237" s="28">
        <v>1210</v>
      </c>
    </row>
    <row r="238" spans="1:10" x14ac:dyDescent="0.3">
      <c r="A238" s="25">
        <v>9</v>
      </c>
      <c r="B238" s="26">
        <v>24</v>
      </c>
      <c r="C238" s="27">
        <v>4</v>
      </c>
      <c r="D238" s="27">
        <v>30</v>
      </c>
      <c r="E238" s="27" t="s">
        <v>526</v>
      </c>
      <c r="F238" s="27">
        <v>240</v>
      </c>
      <c r="G238" s="27" t="s">
        <v>527</v>
      </c>
      <c r="H238" s="28">
        <v>1240</v>
      </c>
    </row>
    <row r="239" spans="1:10" ht="17.25" thickBot="1" x14ac:dyDescent="0.35">
      <c r="A239" s="30">
        <v>10</v>
      </c>
      <c r="B239" s="31">
        <v>28</v>
      </c>
      <c r="C239" s="32" t="s">
        <v>0</v>
      </c>
      <c r="D239" s="32">
        <v>40</v>
      </c>
      <c r="E239" s="32" t="s">
        <v>528</v>
      </c>
      <c r="F239" s="32">
        <v>280</v>
      </c>
      <c r="G239" s="32" t="s">
        <v>529</v>
      </c>
      <c r="H239" s="34">
        <v>1280</v>
      </c>
    </row>
    <row r="240" spans="1:10" ht="18" thickTop="1" thickBot="1" x14ac:dyDescent="0.35"/>
    <row r="241" spans="1:8" ht="30" customHeight="1" thickTop="1" x14ac:dyDescent="0.3">
      <c r="A241" s="167" t="s">
        <v>199</v>
      </c>
      <c r="B241" s="168"/>
      <c r="C241" s="168"/>
      <c r="D241" s="168"/>
      <c r="E241" s="168"/>
      <c r="F241" s="168"/>
      <c r="G241" s="168"/>
      <c r="H241" s="169"/>
    </row>
    <row r="242" spans="1:8" ht="60.75" thickBot="1" x14ac:dyDescent="0.35">
      <c r="A242" s="175" t="s">
        <v>1</v>
      </c>
      <c r="B242" s="176" t="s">
        <v>2</v>
      </c>
      <c r="C242" s="176" t="s">
        <v>3</v>
      </c>
      <c r="D242" s="177" t="s">
        <v>16</v>
      </c>
      <c r="E242" s="176" t="s">
        <v>17</v>
      </c>
      <c r="F242" s="176" t="s">
        <v>18</v>
      </c>
      <c r="G242" s="176" t="s">
        <v>19</v>
      </c>
      <c r="H242" s="178" t="s">
        <v>20</v>
      </c>
    </row>
    <row r="243" spans="1:8" ht="17.25" thickTop="1" x14ac:dyDescent="0.3">
      <c r="A243" s="59">
        <v>1</v>
      </c>
      <c r="B243" s="60"/>
      <c r="C243" s="61">
        <v>3</v>
      </c>
      <c r="D243" s="61"/>
      <c r="E243" s="61"/>
      <c r="F243" s="61"/>
      <c r="G243" s="61"/>
      <c r="H243" s="62">
        <v>900</v>
      </c>
    </row>
    <row r="244" spans="1:8" x14ac:dyDescent="0.3">
      <c r="A244" s="25">
        <v>2</v>
      </c>
      <c r="B244" s="26">
        <v>3</v>
      </c>
      <c r="C244" s="27">
        <v>3</v>
      </c>
      <c r="D244" s="27">
        <v>27</v>
      </c>
      <c r="E244" s="27" t="s">
        <v>510</v>
      </c>
      <c r="F244" s="27">
        <v>27</v>
      </c>
      <c r="G244" s="27" t="s">
        <v>510</v>
      </c>
      <c r="H244" s="28">
        <v>927</v>
      </c>
    </row>
    <row r="245" spans="1:8" x14ac:dyDescent="0.3">
      <c r="A245" s="25">
        <v>3</v>
      </c>
      <c r="B245" s="26">
        <v>6</v>
      </c>
      <c r="C245" s="27">
        <v>3</v>
      </c>
      <c r="D245" s="27">
        <v>27</v>
      </c>
      <c r="E245" s="27" t="s">
        <v>511</v>
      </c>
      <c r="F245" s="27">
        <v>54</v>
      </c>
      <c r="G245" s="27" t="s">
        <v>512</v>
      </c>
      <c r="H245" s="28">
        <v>954</v>
      </c>
    </row>
    <row r="246" spans="1:8" x14ac:dyDescent="0.3">
      <c r="A246" s="25">
        <v>4</v>
      </c>
      <c r="B246" s="26">
        <v>9</v>
      </c>
      <c r="C246" s="27">
        <v>3</v>
      </c>
      <c r="D246" s="27">
        <v>27</v>
      </c>
      <c r="E246" s="27" t="s">
        <v>513</v>
      </c>
      <c r="F246" s="27">
        <v>81</v>
      </c>
      <c r="G246" s="27" t="s">
        <v>514</v>
      </c>
      <c r="H246" s="28">
        <v>981</v>
      </c>
    </row>
    <row r="247" spans="1:8" x14ac:dyDescent="0.3">
      <c r="A247" s="25">
        <v>5</v>
      </c>
      <c r="B247" s="26">
        <v>12</v>
      </c>
      <c r="C247" s="27">
        <v>3</v>
      </c>
      <c r="D247" s="27">
        <v>27</v>
      </c>
      <c r="E247" s="27" t="s">
        <v>516</v>
      </c>
      <c r="F247" s="27">
        <v>108</v>
      </c>
      <c r="G247" s="27" t="s">
        <v>517</v>
      </c>
      <c r="H247" s="28">
        <v>1008</v>
      </c>
    </row>
    <row r="248" spans="1:8" x14ac:dyDescent="0.3">
      <c r="A248" s="25">
        <v>6</v>
      </c>
      <c r="B248" s="26">
        <v>15</v>
      </c>
      <c r="C248" s="27">
        <v>3</v>
      </c>
      <c r="D248" s="27">
        <v>27</v>
      </c>
      <c r="E248" s="27" t="s">
        <v>519</v>
      </c>
      <c r="F248" s="27">
        <v>135</v>
      </c>
      <c r="G248" s="27" t="s">
        <v>520</v>
      </c>
      <c r="H248" s="28">
        <v>1035</v>
      </c>
    </row>
    <row r="249" spans="1:8" x14ac:dyDescent="0.3">
      <c r="A249" s="25">
        <v>7</v>
      </c>
      <c r="B249" s="26">
        <v>18</v>
      </c>
      <c r="C249" s="27">
        <v>3</v>
      </c>
      <c r="D249" s="27">
        <v>27</v>
      </c>
      <c r="E249" s="27" t="s">
        <v>522</v>
      </c>
      <c r="F249" s="27">
        <v>162</v>
      </c>
      <c r="G249" s="27" t="s">
        <v>523</v>
      </c>
      <c r="H249" s="28">
        <v>1062</v>
      </c>
    </row>
    <row r="250" spans="1:8" x14ac:dyDescent="0.3">
      <c r="A250" s="25">
        <v>8</v>
      </c>
      <c r="B250" s="26">
        <v>21</v>
      </c>
      <c r="C250" s="27">
        <v>3</v>
      </c>
      <c r="D250" s="27">
        <v>27</v>
      </c>
      <c r="E250" s="27" t="s">
        <v>524</v>
      </c>
      <c r="F250" s="27">
        <v>189</v>
      </c>
      <c r="G250" s="27" t="s">
        <v>525</v>
      </c>
      <c r="H250" s="28">
        <v>1089</v>
      </c>
    </row>
    <row r="251" spans="1:8" x14ac:dyDescent="0.3">
      <c r="A251" s="25">
        <v>9</v>
      </c>
      <c r="B251" s="26">
        <v>24</v>
      </c>
      <c r="C251" s="27">
        <v>4</v>
      </c>
      <c r="D251" s="27">
        <v>27</v>
      </c>
      <c r="E251" s="27" t="s">
        <v>526</v>
      </c>
      <c r="F251" s="27">
        <v>216</v>
      </c>
      <c r="G251" s="27" t="s">
        <v>527</v>
      </c>
      <c r="H251" s="28">
        <v>1116</v>
      </c>
    </row>
    <row r="252" spans="1:8" ht="17.25" thickBot="1" x14ac:dyDescent="0.35">
      <c r="A252" s="30">
        <v>10</v>
      </c>
      <c r="B252" s="31">
        <v>28</v>
      </c>
      <c r="C252" s="32" t="s">
        <v>0</v>
      </c>
      <c r="D252" s="32">
        <v>36</v>
      </c>
      <c r="E252" s="32" t="s">
        <v>528</v>
      </c>
      <c r="F252" s="32">
        <v>252</v>
      </c>
      <c r="G252" s="32" t="s">
        <v>529</v>
      </c>
      <c r="H252" s="34">
        <v>1152</v>
      </c>
    </row>
    <row r="253" spans="1:8" ht="18" thickTop="1" thickBot="1" x14ac:dyDescent="0.35"/>
    <row r="254" spans="1:8" ht="30" customHeight="1" thickTop="1" x14ac:dyDescent="0.3">
      <c r="A254" s="44" t="s">
        <v>200</v>
      </c>
      <c r="B254" s="45"/>
      <c r="C254" s="45"/>
      <c r="D254" s="45"/>
      <c r="E254" s="45"/>
      <c r="F254" s="45"/>
      <c r="G254" s="45"/>
      <c r="H254" s="46"/>
    </row>
    <row r="255" spans="1:8" ht="60.75" thickBot="1" x14ac:dyDescent="0.35">
      <c r="A255" s="40" t="s">
        <v>1</v>
      </c>
      <c r="B255" s="41" t="s">
        <v>2</v>
      </c>
      <c r="C255" s="41" t="s">
        <v>3</v>
      </c>
      <c r="D255" s="42" t="s">
        <v>16</v>
      </c>
      <c r="E255" s="41" t="s">
        <v>17</v>
      </c>
      <c r="F255" s="41" t="s">
        <v>18</v>
      </c>
      <c r="G255" s="41" t="s">
        <v>19</v>
      </c>
      <c r="H255" s="43" t="s">
        <v>20</v>
      </c>
    </row>
    <row r="256" spans="1:8" ht="17.25" thickTop="1" x14ac:dyDescent="0.3">
      <c r="A256" s="59">
        <v>1</v>
      </c>
      <c r="B256" s="60"/>
      <c r="C256" s="61" t="s">
        <v>280</v>
      </c>
      <c r="D256" s="61"/>
      <c r="E256" s="61"/>
      <c r="F256" s="61"/>
      <c r="G256" s="61"/>
      <c r="H256" s="62">
        <v>870</v>
      </c>
    </row>
    <row r="257" spans="1:8" x14ac:dyDescent="0.3">
      <c r="A257" s="25">
        <v>2</v>
      </c>
      <c r="B257" s="26" t="s">
        <v>280</v>
      </c>
      <c r="C257" s="27" t="s">
        <v>280</v>
      </c>
      <c r="D257" s="27" t="s">
        <v>530</v>
      </c>
      <c r="E257" s="27" t="s">
        <v>510</v>
      </c>
      <c r="F257" s="27" t="s">
        <v>530</v>
      </c>
      <c r="G257" s="27" t="s">
        <v>510</v>
      </c>
      <c r="H257" s="28" t="s">
        <v>531</v>
      </c>
    </row>
    <row r="258" spans="1:8" x14ac:dyDescent="0.3">
      <c r="A258" s="25">
        <v>3</v>
      </c>
      <c r="B258" s="26" t="s">
        <v>424</v>
      </c>
      <c r="C258" s="27" t="s">
        <v>280</v>
      </c>
      <c r="D258" s="27" t="s">
        <v>530</v>
      </c>
      <c r="E258" s="27" t="s">
        <v>511</v>
      </c>
      <c r="F258" s="27" t="s">
        <v>532</v>
      </c>
      <c r="G258" s="27" t="s">
        <v>512</v>
      </c>
      <c r="H258" s="28" t="s">
        <v>533</v>
      </c>
    </row>
    <row r="259" spans="1:8" x14ac:dyDescent="0.3">
      <c r="A259" s="25">
        <v>4</v>
      </c>
      <c r="B259" s="26" t="s">
        <v>317</v>
      </c>
      <c r="C259" s="27" t="s">
        <v>280</v>
      </c>
      <c r="D259" s="27" t="s">
        <v>530</v>
      </c>
      <c r="E259" s="27" t="s">
        <v>513</v>
      </c>
      <c r="F259" s="27" t="s">
        <v>534</v>
      </c>
      <c r="G259" s="27" t="s">
        <v>514</v>
      </c>
      <c r="H259" s="28" t="s">
        <v>535</v>
      </c>
    </row>
    <row r="260" spans="1:8" x14ac:dyDescent="0.3">
      <c r="A260" s="25">
        <v>5</v>
      </c>
      <c r="B260" s="26" t="s">
        <v>515</v>
      </c>
      <c r="C260" s="27" t="s">
        <v>280</v>
      </c>
      <c r="D260" s="27" t="s">
        <v>530</v>
      </c>
      <c r="E260" s="27" t="s">
        <v>516</v>
      </c>
      <c r="F260" s="27" t="s">
        <v>536</v>
      </c>
      <c r="G260" s="27" t="s">
        <v>517</v>
      </c>
      <c r="H260" s="28" t="s">
        <v>537</v>
      </c>
    </row>
    <row r="261" spans="1:8" x14ac:dyDescent="0.3">
      <c r="A261" s="25">
        <v>6</v>
      </c>
      <c r="B261" s="26" t="s">
        <v>518</v>
      </c>
      <c r="C261" s="27" t="s">
        <v>280</v>
      </c>
      <c r="D261" s="27" t="s">
        <v>530</v>
      </c>
      <c r="E261" s="27" t="s">
        <v>519</v>
      </c>
      <c r="F261" s="27" t="s">
        <v>538</v>
      </c>
      <c r="G261" s="27" t="s">
        <v>520</v>
      </c>
      <c r="H261" s="28" t="s">
        <v>539</v>
      </c>
    </row>
    <row r="262" spans="1:8" x14ac:dyDescent="0.3">
      <c r="A262" s="25">
        <v>7</v>
      </c>
      <c r="B262" s="26" t="s">
        <v>521</v>
      </c>
      <c r="C262" s="27" t="s">
        <v>280</v>
      </c>
      <c r="D262" s="27" t="s">
        <v>530</v>
      </c>
      <c r="E262" s="27" t="s">
        <v>522</v>
      </c>
      <c r="F262" s="27" t="s">
        <v>540</v>
      </c>
      <c r="G262" s="27" t="s">
        <v>523</v>
      </c>
      <c r="H262" s="28" t="s">
        <v>541</v>
      </c>
    </row>
    <row r="263" spans="1:8" x14ac:dyDescent="0.3">
      <c r="A263" s="25">
        <v>8</v>
      </c>
      <c r="B263" s="26" t="s">
        <v>433</v>
      </c>
      <c r="C263" s="27" t="s">
        <v>280</v>
      </c>
      <c r="D263" s="27" t="s">
        <v>530</v>
      </c>
      <c r="E263" s="27" t="s">
        <v>524</v>
      </c>
      <c r="F263" s="27" t="s">
        <v>542</v>
      </c>
      <c r="G263" s="27" t="s">
        <v>525</v>
      </c>
      <c r="H263" s="28" t="s">
        <v>543</v>
      </c>
    </row>
    <row r="264" spans="1:8" x14ac:dyDescent="0.3">
      <c r="A264" s="25">
        <v>9</v>
      </c>
      <c r="B264" s="26" t="s">
        <v>311</v>
      </c>
      <c r="C264" s="27" t="s">
        <v>287</v>
      </c>
      <c r="D264" s="27" t="s">
        <v>530</v>
      </c>
      <c r="E264" s="27" t="s">
        <v>526</v>
      </c>
      <c r="F264" s="27" t="s">
        <v>544</v>
      </c>
      <c r="G264" s="27" t="s">
        <v>527</v>
      </c>
      <c r="H264" s="28" t="s">
        <v>545</v>
      </c>
    </row>
    <row r="265" spans="1:8" ht="17.25" thickBot="1" x14ac:dyDescent="0.35">
      <c r="A265" s="30">
        <v>10</v>
      </c>
      <c r="B265" s="31" t="s">
        <v>314</v>
      </c>
      <c r="C265" s="32" t="s">
        <v>0</v>
      </c>
      <c r="D265" s="32" t="s">
        <v>546</v>
      </c>
      <c r="E265" s="32" t="s">
        <v>528</v>
      </c>
      <c r="F265" s="32" t="s">
        <v>547</v>
      </c>
      <c r="G265" s="32" t="s">
        <v>529</v>
      </c>
      <c r="H265" s="34" t="s">
        <v>548</v>
      </c>
    </row>
    <row r="266" spans="1:8" ht="18" thickTop="1" thickBot="1" x14ac:dyDescent="0.35"/>
    <row r="267" spans="1:8" ht="30" customHeight="1" thickTop="1" x14ac:dyDescent="0.3">
      <c r="A267" s="167" t="s">
        <v>201</v>
      </c>
      <c r="B267" s="168"/>
      <c r="C267" s="168"/>
      <c r="D267" s="168"/>
      <c r="E267" s="168"/>
      <c r="F267" s="168"/>
      <c r="G267" s="168"/>
      <c r="H267" s="169"/>
    </row>
    <row r="268" spans="1:8" ht="60.75" thickBot="1" x14ac:dyDescent="0.35">
      <c r="A268" s="175" t="s">
        <v>1</v>
      </c>
      <c r="B268" s="176" t="s">
        <v>2</v>
      </c>
      <c r="C268" s="176" t="s">
        <v>3</v>
      </c>
      <c r="D268" s="177" t="s">
        <v>16</v>
      </c>
      <c r="E268" s="176" t="s">
        <v>17</v>
      </c>
      <c r="F268" s="176" t="s">
        <v>18</v>
      </c>
      <c r="G268" s="176" t="s">
        <v>19</v>
      </c>
      <c r="H268" s="178" t="s">
        <v>20</v>
      </c>
    </row>
    <row r="269" spans="1:8" ht="17.25" thickTop="1" x14ac:dyDescent="0.3">
      <c r="A269" s="59">
        <v>1</v>
      </c>
      <c r="B269" s="60"/>
      <c r="C269" s="61">
        <v>3</v>
      </c>
      <c r="D269" s="61"/>
      <c r="E269" s="61"/>
      <c r="F269" s="61"/>
      <c r="G269" s="61"/>
      <c r="H269" s="62">
        <v>800</v>
      </c>
    </row>
    <row r="270" spans="1:8" x14ac:dyDescent="0.3">
      <c r="A270" s="25">
        <v>2</v>
      </c>
      <c r="B270" s="26">
        <v>3</v>
      </c>
      <c r="C270" s="27">
        <v>3</v>
      </c>
      <c r="D270" s="27">
        <v>24</v>
      </c>
      <c r="E270" s="27" t="s">
        <v>510</v>
      </c>
      <c r="F270" s="27">
        <v>24</v>
      </c>
      <c r="G270" s="27" t="s">
        <v>510</v>
      </c>
      <c r="H270" s="28">
        <v>824</v>
      </c>
    </row>
    <row r="271" spans="1:8" x14ac:dyDescent="0.3">
      <c r="A271" s="25">
        <v>3</v>
      </c>
      <c r="B271" s="26">
        <v>6</v>
      </c>
      <c r="C271" s="27">
        <v>3</v>
      </c>
      <c r="D271" s="27">
        <v>24</v>
      </c>
      <c r="E271" s="27" t="s">
        <v>511</v>
      </c>
      <c r="F271" s="27">
        <v>48</v>
      </c>
      <c r="G271" s="27" t="s">
        <v>512</v>
      </c>
      <c r="H271" s="28">
        <v>848</v>
      </c>
    </row>
    <row r="272" spans="1:8" x14ac:dyDescent="0.3">
      <c r="A272" s="25">
        <v>4</v>
      </c>
      <c r="B272" s="26">
        <v>9</v>
      </c>
      <c r="C272" s="27">
        <v>3</v>
      </c>
      <c r="D272" s="27">
        <v>24</v>
      </c>
      <c r="E272" s="27" t="s">
        <v>513</v>
      </c>
      <c r="F272" s="27">
        <v>72</v>
      </c>
      <c r="G272" s="27" t="s">
        <v>514</v>
      </c>
      <c r="H272" s="28">
        <v>872</v>
      </c>
    </row>
    <row r="273" spans="1:8" x14ac:dyDescent="0.3">
      <c r="A273" s="25">
        <v>5</v>
      </c>
      <c r="B273" s="26">
        <v>12</v>
      </c>
      <c r="C273" s="27">
        <v>3</v>
      </c>
      <c r="D273" s="27">
        <v>24</v>
      </c>
      <c r="E273" s="27" t="s">
        <v>516</v>
      </c>
      <c r="F273" s="27">
        <v>96</v>
      </c>
      <c r="G273" s="27" t="s">
        <v>517</v>
      </c>
      <c r="H273" s="28">
        <v>896</v>
      </c>
    </row>
    <row r="274" spans="1:8" x14ac:dyDescent="0.3">
      <c r="A274" s="25">
        <v>6</v>
      </c>
      <c r="B274" s="26">
        <v>15</v>
      </c>
      <c r="C274" s="27">
        <v>3</v>
      </c>
      <c r="D274" s="27">
        <v>24</v>
      </c>
      <c r="E274" s="27" t="s">
        <v>519</v>
      </c>
      <c r="F274" s="27">
        <v>120</v>
      </c>
      <c r="G274" s="27" t="s">
        <v>520</v>
      </c>
      <c r="H274" s="28">
        <v>920</v>
      </c>
    </row>
    <row r="275" spans="1:8" x14ac:dyDescent="0.3">
      <c r="A275" s="25">
        <v>7</v>
      </c>
      <c r="B275" s="26">
        <v>18</v>
      </c>
      <c r="C275" s="27">
        <v>3</v>
      </c>
      <c r="D275" s="27">
        <v>24</v>
      </c>
      <c r="E275" s="27" t="s">
        <v>522</v>
      </c>
      <c r="F275" s="27">
        <v>144</v>
      </c>
      <c r="G275" s="27" t="s">
        <v>523</v>
      </c>
      <c r="H275" s="28">
        <v>944</v>
      </c>
    </row>
    <row r="276" spans="1:8" x14ac:dyDescent="0.3">
      <c r="A276" s="25">
        <v>8</v>
      </c>
      <c r="B276" s="26">
        <v>21</v>
      </c>
      <c r="C276" s="27">
        <v>3</v>
      </c>
      <c r="D276" s="27">
        <v>24</v>
      </c>
      <c r="E276" s="27" t="s">
        <v>524</v>
      </c>
      <c r="F276" s="27">
        <v>168</v>
      </c>
      <c r="G276" s="27" t="s">
        <v>525</v>
      </c>
      <c r="H276" s="28">
        <v>968</v>
      </c>
    </row>
    <row r="277" spans="1:8" x14ac:dyDescent="0.3">
      <c r="A277" s="25">
        <v>9</v>
      </c>
      <c r="B277" s="26">
        <v>24</v>
      </c>
      <c r="C277" s="27">
        <v>4</v>
      </c>
      <c r="D277" s="27">
        <v>24</v>
      </c>
      <c r="E277" s="27" t="s">
        <v>526</v>
      </c>
      <c r="F277" s="27">
        <v>192</v>
      </c>
      <c r="G277" s="27" t="s">
        <v>527</v>
      </c>
      <c r="H277" s="28">
        <v>992</v>
      </c>
    </row>
    <row r="278" spans="1:8" ht="17.25" thickBot="1" x14ac:dyDescent="0.35">
      <c r="A278" s="30">
        <v>10</v>
      </c>
      <c r="B278" s="31">
        <v>28</v>
      </c>
      <c r="C278" s="32" t="s">
        <v>0</v>
      </c>
      <c r="D278" s="32">
        <v>32</v>
      </c>
      <c r="E278" s="32" t="s">
        <v>528</v>
      </c>
      <c r="F278" s="32">
        <v>224</v>
      </c>
      <c r="G278" s="32" t="s">
        <v>529</v>
      </c>
      <c r="H278" s="34">
        <v>1024</v>
      </c>
    </row>
    <row r="279" spans="1:8" ht="18" thickTop="1" thickBot="1" x14ac:dyDescent="0.35"/>
    <row r="280" spans="1:8" ht="30" customHeight="1" thickTop="1" x14ac:dyDescent="0.3">
      <c r="A280" s="44" t="s">
        <v>222</v>
      </c>
      <c r="B280" s="45"/>
      <c r="C280" s="45"/>
      <c r="D280" s="45"/>
      <c r="E280" s="45"/>
      <c r="F280" s="45"/>
      <c r="G280" s="45"/>
      <c r="H280" s="46"/>
    </row>
    <row r="281" spans="1:8" ht="60.75" thickBot="1" x14ac:dyDescent="0.35">
      <c r="A281" s="40" t="s">
        <v>1</v>
      </c>
      <c r="B281" s="41" t="s">
        <v>2</v>
      </c>
      <c r="C281" s="41" t="s">
        <v>3</v>
      </c>
      <c r="D281" s="42" t="s">
        <v>16</v>
      </c>
      <c r="E281" s="41" t="s">
        <v>17</v>
      </c>
      <c r="F281" s="41" t="s">
        <v>18</v>
      </c>
      <c r="G281" s="41" t="s">
        <v>19</v>
      </c>
      <c r="H281" s="43" t="s">
        <v>20</v>
      </c>
    </row>
    <row r="282" spans="1:8" ht="17.25" thickTop="1" x14ac:dyDescent="0.3">
      <c r="A282" s="59">
        <v>1</v>
      </c>
      <c r="B282" s="60"/>
      <c r="C282" s="61">
        <v>3</v>
      </c>
      <c r="D282" s="61"/>
      <c r="E282" s="61"/>
      <c r="F282" s="61"/>
      <c r="G282" s="61"/>
      <c r="H282" s="62">
        <v>850</v>
      </c>
    </row>
    <row r="283" spans="1:8" x14ac:dyDescent="0.3">
      <c r="A283" s="25">
        <v>2</v>
      </c>
      <c r="B283" s="26">
        <v>3</v>
      </c>
      <c r="C283" s="27">
        <v>3</v>
      </c>
      <c r="D283" s="27" t="s">
        <v>549</v>
      </c>
      <c r="E283" s="27" t="s">
        <v>510</v>
      </c>
      <c r="F283" s="27" t="s">
        <v>549</v>
      </c>
      <c r="G283" s="27" t="s">
        <v>510</v>
      </c>
      <c r="H283" s="28" t="s">
        <v>550</v>
      </c>
    </row>
    <row r="284" spans="1:8" x14ac:dyDescent="0.3">
      <c r="A284" s="25">
        <v>3</v>
      </c>
      <c r="B284" s="26">
        <v>6</v>
      </c>
      <c r="C284" s="27">
        <v>3</v>
      </c>
      <c r="D284" s="27" t="s">
        <v>549</v>
      </c>
      <c r="E284" s="27" t="s">
        <v>511</v>
      </c>
      <c r="F284" s="27">
        <v>51</v>
      </c>
      <c r="G284" s="27" t="s">
        <v>512</v>
      </c>
      <c r="H284" s="28">
        <v>901</v>
      </c>
    </row>
    <row r="285" spans="1:8" x14ac:dyDescent="0.3">
      <c r="A285" s="25">
        <v>4</v>
      </c>
      <c r="B285" s="26">
        <v>9</v>
      </c>
      <c r="C285" s="27">
        <v>3</v>
      </c>
      <c r="D285" s="27" t="s">
        <v>549</v>
      </c>
      <c r="E285" s="27" t="s">
        <v>513</v>
      </c>
      <c r="F285" s="27" t="s">
        <v>551</v>
      </c>
      <c r="G285" s="27" t="s">
        <v>514</v>
      </c>
      <c r="H285" s="28" t="s">
        <v>552</v>
      </c>
    </row>
    <row r="286" spans="1:8" x14ac:dyDescent="0.3">
      <c r="A286" s="25">
        <v>5</v>
      </c>
      <c r="B286" s="26">
        <v>12</v>
      </c>
      <c r="C286" s="27">
        <v>3</v>
      </c>
      <c r="D286" s="27" t="s">
        <v>549</v>
      </c>
      <c r="E286" s="27" t="s">
        <v>516</v>
      </c>
      <c r="F286" s="27">
        <v>102</v>
      </c>
      <c r="G286" s="27" t="s">
        <v>517</v>
      </c>
      <c r="H286" s="28">
        <v>952</v>
      </c>
    </row>
    <row r="287" spans="1:8" x14ac:dyDescent="0.3">
      <c r="A287" s="25">
        <v>6</v>
      </c>
      <c r="B287" s="26">
        <v>15</v>
      </c>
      <c r="C287" s="27">
        <v>3</v>
      </c>
      <c r="D287" s="27" t="s">
        <v>549</v>
      </c>
      <c r="E287" s="27" t="s">
        <v>519</v>
      </c>
      <c r="F287" s="27" t="s">
        <v>553</v>
      </c>
      <c r="G287" s="27" t="s">
        <v>520</v>
      </c>
      <c r="H287" s="28" t="s">
        <v>554</v>
      </c>
    </row>
    <row r="288" spans="1:8" x14ac:dyDescent="0.3">
      <c r="A288" s="25">
        <v>7</v>
      </c>
      <c r="B288" s="26">
        <v>18</v>
      </c>
      <c r="C288" s="27">
        <v>3</v>
      </c>
      <c r="D288" s="27" t="s">
        <v>549</v>
      </c>
      <c r="E288" s="27" t="s">
        <v>522</v>
      </c>
      <c r="F288" s="27">
        <v>153</v>
      </c>
      <c r="G288" s="27" t="s">
        <v>523</v>
      </c>
      <c r="H288" s="28">
        <v>1003</v>
      </c>
    </row>
    <row r="289" spans="1:8" x14ac:dyDescent="0.3">
      <c r="A289" s="25">
        <v>8</v>
      </c>
      <c r="B289" s="26">
        <v>21</v>
      </c>
      <c r="C289" s="27">
        <v>3</v>
      </c>
      <c r="D289" s="27" t="s">
        <v>549</v>
      </c>
      <c r="E289" s="27" t="s">
        <v>524</v>
      </c>
      <c r="F289" s="27" t="s">
        <v>555</v>
      </c>
      <c r="G289" s="27" t="s">
        <v>525</v>
      </c>
      <c r="H289" s="28" t="s">
        <v>556</v>
      </c>
    </row>
    <row r="290" spans="1:8" x14ac:dyDescent="0.3">
      <c r="A290" s="25">
        <v>9</v>
      </c>
      <c r="B290" s="26">
        <v>24</v>
      </c>
      <c r="C290" s="27">
        <v>4</v>
      </c>
      <c r="D290" s="27" t="s">
        <v>549</v>
      </c>
      <c r="E290" s="27" t="s">
        <v>526</v>
      </c>
      <c r="F290" s="27">
        <v>204</v>
      </c>
      <c r="G290" s="27" t="s">
        <v>527</v>
      </c>
      <c r="H290" s="28">
        <v>1054</v>
      </c>
    </row>
    <row r="291" spans="1:8" ht="17.25" thickBot="1" x14ac:dyDescent="0.35">
      <c r="A291" s="30">
        <v>10</v>
      </c>
      <c r="B291" s="31">
        <v>28</v>
      </c>
      <c r="C291" s="32" t="s">
        <v>0</v>
      </c>
      <c r="D291" s="32">
        <v>34</v>
      </c>
      <c r="E291" s="32" t="s">
        <v>528</v>
      </c>
      <c r="F291" s="32">
        <v>238</v>
      </c>
      <c r="G291" s="32" t="s">
        <v>529</v>
      </c>
      <c r="H291" s="34">
        <v>1088</v>
      </c>
    </row>
    <row r="292" spans="1:8" ht="18" thickTop="1" thickBot="1" x14ac:dyDescent="0.35"/>
    <row r="293" spans="1:8" ht="30" customHeight="1" thickTop="1" x14ac:dyDescent="0.3">
      <c r="A293" s="167" t="s">
        <v>223</v>
      </c>
      <c r="B293" s="168"/>
      <c r="C293" s="168"/>
      <c r="D293" s="168"/>
      <c r="E293" s="168"/>
      <c r="F293" s="168"/>
      <c r="G293" s="168"/>
      <c r="H293" s="169"/>
    </row>
    <row r="294" spans="1:8" ht="60.75" thickBot="1" x14ac:dyDescent="0.35">
      <c r="A294" s="175" t="s">
        <v>1</v>
      </c>
      <c r="B294" s="176" t="s">
        <v>2</v>
      </c>
      <c r="C294" s="176" t="s">
        <v>3</v>
      </c>
      <c r="D294" s="177" t="s">
        <v>16</v>
      </c>
      <c r="E294" s="176" t="s">
        <v>17</v>
      </c>
      <c r="F294" s="176" t="s">
        <v>18</v>
      </c>
      <c r="G294" s="176" t="s">
        <v>19</v>
      </c>
      <c r="H294" s="178" t="s">
        <v>20</v>
      </c>
    </row>
    <row r="295" spans="1:8" ht="17.25" thickTop="1" x14ac:dyDescent="0.3">
      <c r="A295" s="59">
        <v>1</v>
      </c>
      <c r="B295" s="60"/>
      <c r="C295" s="61">
        <v>3</v>
      </c>
      <c r="D295" s="61"/>
      <c r="E295" s="61"/>
      <c r="F295" s="61"/>
      <c r="G295" s="61"/>
      <c r="H295" s="62">
        <v>770</v>
      </c>
    </row>
    <row r="296" spans="1:8" x14ac:dyDescent="0.3">
      <c r="A296" s="25">
        <v>2</v>
      </c>
      <c r="B296" s="26">
        <v>3</v>
      </c>
      <c r="C296" s="27">
        <v>3</v>
      </c>
      <c r="D296" s="27" t="s">
        <v>557</v>
      </c>
      <c r="E296" s="27" t="s">
        <v>510</v>
      </c>
      <c r="F296" s="27" t="s">
        <v>557</v>
      </c>
      <c r="G296" s="27" t="s">
        <v>510</v>
      </c>
      <c r="H296" s="28" t="s">
        <v>558</v>
      </c>
    </row>
    <row r="297" spans="1:8" x14ac:dyDescent="0.3">
      <c r="A297" s="25">
        <v>3</v>
      </c>
      <c r="B297" s="26">
        <v>6</v>
      </c>
      <c r="C297" s="27">
        <v>3</v>
      </c>
      <c r="D297" s="27" t="s">
        <v>557</v>
      </c>
      <c r="E297" s="27" t="s">
        <v>511</v>
      </c>
      <c r="F297" s="27" t="s">
        <v>559</v>
      </c>
      <c r="G297" s="27" t="s">
        <v>512</v>
      </c>
      <c r="H297" s="28" t="s">
        <v>560</v>
      </c>
    </row>
    <row r="298" spans="1:8" x14ac:dyDescent="0.3">
      <c r="A298" s="25">
        <v>4</v>
      </c>
      <c r="B298" s="26">
        <v>9</v>
      </c>
      <c r="C298" s="27">
        <v>3</v>
      </c>
      <c r="D298" s="27" t="s">
        <v>557</v>
      </c>
      <c r="E298" s="27" t="s">
        <v>513</v>
      </c>
      <c r="F298" s="27" t="s">
        <v>561</v>
      </c>
      <c r="G298" s="27" t="s">
        <v>514</v>
      </c>
      <c r="H298" s="28" t="s">
        <v>562</v>
      </c>
    </row>
    <row r="299" spans="1:8" x14ac:dyDescent="0.3">
      <c r="A299" s="25">
        <v>5</v>
      </c>
      <c r="B299" s="26">
        <v>12</v>
      </c>
      <c r="C299" s="27">
        <v>3</v>
      </c>
      <c r="D299" s="27" t="s">
        <v>557</v>
      </c>
      <c r="E299" s="27" t="s">
        <v>516</v>
      </c>
      <c r="F299" s="27" t="s">
        <v>563</v>
      </c>
      <c r="G299" s="27" t="s">
        <v>517</v>
      </c>
      <c r="H299" s="28" t="s">
        <v>564</v>
      </c>
    </row>
    <row r="300" spans="1:8" x14ac:dyDescent="0.3">
      <c r="A300" s="25">
        <v>6</v>
      </c>
      <c r="B300" s="26">
        <v>15</v>
      </c>
      <c r="C300" s="27">
        <v>3</v>
      </c>
      <c r="D300" s="27" t="s">
        <v>557</v>
      </c>
      <c r="E300" s="27" t="s">
        <v>519</v>
      </c>
      <c r="F300" s="27" t="s">
        <v>565</v>
      </c>
      <c r="G300" s="27" t="s">
        <v>520</v>
      </c>
      <c r="H300" s="28" t="s">
        <v>566</v>
      </c>
    </row>
    <row r="301" spans="1:8" x14ac:dyDescent="0.3">
      <c r="A301" s="25">
        <v>7</v>
      </c>
      <c r="B301" s="26">
        <v>18</v>
      </c>
      <c r="C301" s="27">
        <v>3</v>
      </c>
      <c r="D301" s="27" t="s">
        <v>557</v>
      </c>
      <c r="E301" s="27" t="s">
        <v>522</v>
      </c>
      <c r="F301" s="27" t="s">
        <v>567</v>
      </c>
      <c r="G301" s="27" t="s">
        <v>523</v>
      </c>
      <c r="H301" s="28" t="s">
        <v>568</v>
      </c>
    </row>
    <row r="302" spans="1:8" x14ac:dyDescent="0.3">
      <c r="A302" s="25">
        <v>8</v>
      </c>
      <c r="B302" s="26">
        <v>21</v>
      </c>
      <c r="C302" s="27">
        <v>3</v>
      </c>
      <c r="D302" s="27" t="s">
        <v>557</v>
      </c>
      <c r="E302" s="27" t="s">
        <v>524</v>
      </c>
      <c r="F302" s="27" t="s">
        <v>569</v>
      </c>
      <c r="G302" s="27" t="s">
        <v>525</v>
      </c>
      <c r="H302" s="28" t="s">
        <v>570</v>
      </c>
    </row>
    <row r="303" spans="1:8" x14ac:dyDescent="0.3">
      <c r="A303" s="25">
        <v>9</v>
      </c>
      <c r="B303" s="26">
        <v>24</v>
      </c>
      <c r="C303" s="27">
        <v>4</v>
      </c>
      <c r="D303" s="27" t="s">
        <v>557</v>
      </c>
      <c r="E303" s="27" t="s">
        <v>526</v>
      </c>
      <c r="F303" s="27" t="s">
        <v>571</v>
      </c>
      <c r="G303" s="27" t="s">
        <v>527</v>
      </c>
      <c r="H303" s="28" t="s">
        <v>572</v>
      </c>
    </row>
    <row r="304" spans="1:8" ht="17.25" thickBot="1" x14ac:dyDescent="0.35">
      <c r="A304" s="30">
        <v>10</v>
      </c>
      <c r="B304" s="31">
        <v>28</v>
      </c>
      <c r="C304" s="32" t="s">
        <v>0</v>
      </c>
      <c r="D304" s="32" t="s">
        <v>573</v>
      </c>
      <c r="E304" s="32" t="s">
        <v>528</v>
      </c>
      <c r="F304" s="32" t="s">
        <v>574</v>
      </c>
      <c r="G304" s="32" t="s">
        <v>529</v>
      </c>
      <c r="H304" s="34" t="s">
        <v>575</v>
      </c>
    </row>
    <row r="305" spans="1:8" ht="18" thickTop="1" thickBot="1" x14ac:dyDescent="0.35"/>
    <row r="306" spans="1:8" ht="30" customHeight="1" thickTop="1" x14ac:dyDescent="0.3">
      <c r="A306" s="44" t="s">
        <v>224</v>
      </c>
      <c r="B306" s="45"/>
      <c r="C306" s="45"/>
      <c r="D306" s="45"/>
      <c r="E306" s="45"/>
      <c r="F306" s="45"/>
      <c r="G306" s="45"/>
      <c r="H306" s="46"/>
    </row>
    <row r="307" spans="1:8" ht="60.75" thickBot="1" x14ac:dyDescent="0.35">
      <c r="A307" s="40" t="s">
        <v>1</v>
      </c>
      <c r="B307" s="41" t="s">
        <v>2</v>
      </c>
      <c r="C307" s="41" t="s">
        <v>3</v>
      </c>
      <c r="D307" s="42" t="s">
        <v>16</v>
      </c>
      <c r="E307" s="41" t="s">
        <v>17</v>
      </c>
      <c r="F307" s="41" t="s">
        <v>18</v>
      </c>
      <c r="G307" s="41" t="s">
        <v>19</v>
      </c>
      <c r="H307" s="43" t="s">
        <v>20</v>
      </c>
    </row>
    <row r="308" spans="1:8" ht="17.25" thickTop="1" x14ac:dyDescent="0.3">
      <c r="A308" s="59">
        <v>1</v>
      </c>
      <c r="B308" s="60"/>
      <c r="C308" s="61">
        <v>3</v>
      </c>
      <c r="D308" s="61"/>
      <c r="E308" s="61"/>
      <c r="F308" s="61"/>
      <c r="G308" s="61"/>
      <c r="H308" s="62">
        <v>720</v>
      </c>
    </row>
    <row r="309" spans="1:8" x14ac:dyDescent="0.3">
      <c r="A309" s="25">
        <v>2</v>
      </c>
      <c r="B309" s="26">
        <v>3</v>
      </c>
      <c r="C309" s="27">
        <v>3</v>
      </c>
      <c r="D309" s="27" t="s">
        <v>576</v>
      </c>
      <c r="E309" s="27" t="s">
        <v>510</v>
      </c>
      <c r="F309" s="27" t="s">
        <v>576</v>
      </c>
      <c r="G309" s="27" t="s">
        <v>510</v>
      </c>
      <c r="H309" s="28" t="s">
        <v>577</v>
      </c>
    </row>
    <row r="310" spans="1:8" x14ac:dyDescent="0.3">
      <c r="A310" s="25">
        <v>3</v>
      </c>
      <c r="B310" s="26">
        <v>6</v>
      </c>
      <c r="C310" s="27">
        <v>3</v>
      </c>
      <c r="D310" s="27" t="s">
        <v>576</v>
      </c>
      <c r="E310" s="27" t="s">
        <v>511</v>
      </c>
      <c r="F310" s="27" t="s">
        <v>578</v>
      </c>
      <c r="G310" s="27" t="s">
        <v>512</v>
      </c>
      <c r="H310" s="28" t="s">
        <v>579</v>
      </c>
    </row>
    <row r="311" spans="1:8" x14ac:dyDescent="0.3">
      <c r="A311" s="25">
        <v>4</v>
      </c>
      <c r="B311" s="26">
        <v>9</v>
      </c>
      <c r="C311" s="27">
        <v>3</v>
      </c>
      <c r="D311" s="27" t="s">
        <v>576</v>
      </c>
      <c r="E311" s="27" t="s">
        <v>513</v>
      </c>
      <c r="F311" s="27" t="s">
        <v>580</v>
      </c>
      <c r="G311" s="27" t="s">
        <v>514</v>
      </c>
      <c r="H311" s="28" t="s">
        <v>581</v>
      </c>
    </row>
    <row r="312" spans="1:8" x14ac:dyDescent="0.3">
      <c r="A312" s="25">
        <v>5</v>
      </c>
      <c r="B312" s="26">
        <v>12</v>
      </c>
      <c r="C312" s="27">
        <v>3</v>
      </c>
      <c r="D312" s="27" t="s">
        <v>576</v>
      </c>
      <c r="E312" s="27" t="s">
        <v>516</v>
      </c>
      <c r="F312" s="27" t="s">
        <v>582</v>
      </c>
      <c r="G312" s="27" t="s">
        <v>517</v>
      </c>
      <c r="H312" s="28" t="s">
        <v>583</v>
      </c>
    </row>
    <row r="313" spans="1:8" x14ac:dyDescent="0.3">
      <c r="A313" s="25">
        <v>6</v>
      </c>
      <c r="B313" s="26">
        <v>15</v>
      </c>
      <c r="C313" s="27">
        <v>3</v>
      </c>
      <c r="D313" s="27" t="s">
        <v>576</v>
      </c>
      <c r="E313" s="27" t="s">
        <v>519</v>
      </c>
      <c r="F313" s="27">
        <v>108</v>
      </c>
      <c r="G313" s="27" t="s">
        <v>520</v>
      </c>
      <c r="H313" s="28">
        <v>828</v>
      </c>
    </row>
    <row r="314" spans="1:8" x14ac:dyDescent="0.3">
      <c r="A314" s="25">
        <v>7</v>
      </c>
      <c r="B314" s="26">
        <v>18</v>
      </c>
      <c r="C314" s="27">
        <v>3</v>
      </c>
      <c r="D314" s="27" t="s">
        <v>576</v>
      </c>
      <c r="E314" s="27" t="s">
        <v>522</v>
      </c>
      <c r="F314" s="27" t="s">
        <v>584</v>
      </c>
      <c r="G314" s="27" t="s">
        <v>523</v>
      </c>
      <c r="H314" s="28" t="s">
        <v>585</v>
      </c>
    </row>
    <row r="315" spans="1:8" x14ac:dyDescent="0.3">
      <c r="A315" s="25">
        <v>8</v>
      </c>
      <c r="B315" s="26">
        <v>21</v>
      </c>
      <c r="C315" s="27">
        <v>3</v>
      </c>
      <c r="D315" s="27" t="s">
        <v>576</v>
      </c>
      <c r="E315" s="27" t="s">
        <v>524</v>
      </c>
      <c r="F315" s="27" t="s">
        <v>586</v>
      </c>
      <c r="G315" s="27" t="s">
        <v>525</v>
      </c>
      <c r="H315" s="28" t="s">
        <v>587</v>
      </c>
    </row>
    <row r="316" spans="1:8" x14ac:dyDescent="0.3">
      <c r="A316" s="25">
        <v>9</v>
      </c>
      <c r="B316" s="26">
        <v>24</v>
      </c>
      <c r="C316" s="27">
        <v>4</v>
      </c>
      <c r="D316" s="27" t="s">
        <v>576</v>
      </c>
      <c r="E316" s="27" t="s">
        <v>526</v>
      </c>
      <c r="F316" s="27" t="s">
        <v>588</v>
      </c>
      <c r="G316" s="27" t="s">
        <v>527</v>
      </c>
      <c r="H316" s="28" t="s">
        <v>589</v>
      </c>
    </row>
    <row r="317" spans="1:8" ht="17.25" thickBot="1" x14ac:dyDescent="0.35">
      <c r="A317" s="30">
        <v>10</v>
      </c>
      <c r="B317" s="31">
        <v>28</v>
      </c>
      <c r="C317" s="32" t="s">
        <v>0</v>
      </c>
      <c r="D317" s="32" t="s">
        <v>590</v>
      </c>
      <c r="E317" s="32" t="s">
        <v>528</v>
      </c>
      <c r="F317" s="32" t="s">
        <v>591</v>
      </c>
      <c r="G317" s="32" t="s">
        <v>529</v>
      </c>
      <c r="H317" s="34" t="s">
        <v>592</v>
      </c>
    </row>
    <row r="318" spans="1:8" ht="18" thickTop="1" thickBot="1" x14ac:dyDescent="0.35"/>
    <row r="319" spans="1:8" ht="30" customHeight="1" thickTop="1" x14ac:dyDescent="0.3">
      <c r="A319" s="167" t="s">
        <v>225</v>
      </c>
      <c r="B319" s="168"/>
      <c r="C319" s="168"/>
      <c r="D319" s="168"/>
      <c r="E319" s="168"/>
      <c r="F319" s="168"/>
      <c r="G319" s="168"/>
      <c r="H319" s="169"/>
    </row>
    <row r="320" spans="1:8" ht="60.75" thickBot="1" x14ac:dyDescent="0.35">
      <c r="A320" s="175" t="s">
        <v>1</v>
      </c>
      <c r="B320" s="176" t="s">
        <v>2</v>
      </c>
      <c r="C320" s="176" t="s">
        <v>3</v>
      </c>
      <c r="D320" s="177" t="s">
        <v>16</v>
      </c>
      <c r="E320" s="176" t="s">
        <v>17</v>
      </c>
      <c r="F320" s="176" t="s">
        <v>18</v>
      </c>
      <c r="G320" s="176" t="s">
        <v>19</v>
      </c>
      <c r="H320" s="178" t="s">
        <v>20</v>
      </c>
    </row>
    <row r="321" spans="1:8" ht="17.25" thickTop="1" x14ac:dyDescent="0.3">
      <c r="A321" s="59">
        <v>1</v>
      </c>
      <c r="B321" s="60"/>
      <c r="C321" s="61">
        <v>3</v>
      </c>
      <c r="D321" s="61"/>
      <c r="E321" s="61"/>
      <c r="F321" s="61"/>
      <c r="G321" s="61"/>
      <c r="H321" s="62">
        <v>680</v>
      </c>
    </row>
    <row r="322" spans="1:8" x14ac:dyDescent="0.3">
      <c r="A322" s="25">
        <v>2</v>
      </c>
      <c r="B322" s="26">
        <v>3</v>
      </c>
      <c r="C322" s="27">
        <v>3</v>
      </c>
      <c r="D322" s="27" t="s">
        <v>593</v>
      </c>
      <c r="E322" s="27" t="s">
        <v>510</v>
      </c>
      <c r="F322" s="27" t="s">
        <v>593</v>
      </c>
      <c r="G322" s="27" t="s">
        <v>510</v>
      </c>
      <c r="H322" s="28" t="s">
        <v>594</v>
      </c>
    </row>
    <row r="323" spans="1:8" x14ac:dyDescent="0.3">
      <c r="A323" s="25">
        <v>3</v>
      </c>
      <c r="B323" s="26">
        <v>6</v>
      </c>
      <c r="C323" s="27">
        <v>3</v>
      </c>
      <c r="D323" s="27" t="s">
        <v>593</v>
      </c>
      <c r="E323" s="27" t="s">
        <v>511</v>
      </c>
      <c r="F323" s="27" t="s">
        <v>595</v>
      </c>
      <c r="G323" s="27" t="s">
        <v>512</v>
      </c>
      <c r="H323" s="28" t="s">
        <v>596</v>
      </c>
    </row>
    <row r="324" spans="1:8" x14ac:dyDescent="0.3">
      <c r="A324" s="25">
        <v>4</v>
      </c>
      <c r="B324" s="26">
        <v>9</v>
      </c>
      <c r="C324" s="27">
        <v>3</v>
      </c>
      <c r="D324" s="27" t="s">
        <v>593</v>
      </c>
      <c r="E324" s="27" t="s">
        <v>513</v>
      </c>
      <c r="F324" s="27" t="s">
        <v>597</v>
      </c>
      <c r="G324" s="27" t="s">
        <v>514</v>
      </c>
      <c r="H324" s="28" t="s">
        <v>598</v>
      </c>
    </row>
    <row r="325" spans="1:8" x14ac:dyDescent="0.3">
      <c r="A325" s="25">
        <v>5</v>
      </c>
      <c r="B325" s="26">
        <v>12</v>
      </c>
      <c r="C325" s="27">
        <v>3</v>
      </c>
      <c r="D325" s="27" t="s">
        <v>593</v>
      </c>
      <c r="E325" s="27" t="s">
        <v>516</v>
      </c>
      <c r="F325" s="27" t="s">
        <v>599</v>
      </c>
      <c r="G325" s="27" t="s">
        <v>517</v>
      </c>
      <c r="H325" s="28" t="s">
        <v>600</v>
      </c>
    </row>
    <row r="326" spans="1:8" x14ac:dyDescent="0.3">
      <c r="A326" s="25">
        <v>6</v>
      </c>
      <c r="B326" s="26">
        <v>15</v>
      </c>
      <c r="C326" s="27">
        <v>3</v>
      </c>
      <c r="D326" s="27" t="s">
        <v>593</v>
      </c>
      <c r="E326" s="27" t="s">
        <v>519</v>
      </c>
      <c r="F326" s="27">
        <v>102</v>
      </c>
      <c r="G326" s="27" t="s">
        <v>520</v>
      </c>
      <c r="H326" s="28">
        <v>782</v>
      </c>
    </row>
    <row r="327" spans="1:8" x14ac:dyDescent="0.3">
      <c r="A327" s="25">
        <v>7</v>
      </c>
      <c r="B327" s="26">
        <v>18</v>
      </c>
      <c r="C327" s="27">
        <v>3</v>
      </c>
      <c r="D327" s="27" t="s">
        <v>593</v>
      </c>
      <c r="E327" s="27" t="s">
        <v>522</v>
      </c>
      <c r="F327" s="27" t="s">
        <v>601</v>
      </c>
      <c r="G327" s="27" t="s">
        <v>523</v>
      </c>
      <c r="H327" s="28" t="s">
        <v>602</v>
      </c>
    </row>
    <row r="328" spans="1:8" x14ac:dyDescent="0.3">
      <c r="A328" s="25">
        <v>8</v>
      </c>
      <c r="B328" s="26">
        <v>21</v>
      </c>
      <c r="C328" s="27">
        <v>3</v>
      </c>
      <c r="D328" s="27" t="s">
        <v>593</v>
      </c>
      <c r="E328" s="27" t="s">
        <v>524</v>
      </c>
      <c r="F328" s="27" t="s">
        <v>603</v>
      </c>
      <c r="G328" s="27" t="s">
        <v>525</v>
      </c>
      <c r="H328" s="28" t="s">
        <v>604</v>
      </c>
    </row>
    <row r="329" spans="1:8" x14ac:dyDescent="0.3">
      <c r="A329" s="25">
        <v>9</v>
      </c>
      <c r="B329" s="26">
        <v>24</v>
      </c>
      <c r="C329" s="27">
        <v>4</v>
      </c>
      <c r="D329" s="27" t="s">
        <v>593</v>
      </c>
      <c r="E329" s="27" t="s">
        <v>526</v>
      </c>
      <c r="F329" s="27" t="s">
        <v>605</v>
      </c>
      <c r="G329" s="27" t="s">
        <v>527</v>
      </c>
      <c r="H329" s="28" t="s">
        <v>606</v>
      </c>
    </row>
    <row r="330" spans="1:8" ht="17.25" thickBot="1" x14ac:dyDescent="0.35">
      <c r="A330" s="30">
        <v>10</v>
      </c>
      <c r="B330" s="31">
        <v>28</v>
      </c>
      <c r="C330" s="32" t="s">
        <v>0</v>
      </c>
      <c r="D330" s="32" t="s">
        <v>607</v>
      </c>
      <c r="E330" s="32" t="s">
        <v>528</v>
      </c>
      <c r="F330" s="32" t="s">
        <v>608</v>
      </c>
      <c r="G330" s="32" t="s">
        <v>529</v>
      </c>
      <c r="H330" s="34" t="s">
        <v>609</v>
      </c>
    </row>
    <row r="331" spans="1:8" ht="18" thickTop="1" thickBot="1" x14ac:dyDescent="0.35"/>
    <row r="332" spans="1:8" ht="30" customHeight="1" thickTop="1" x14ac:dyDescent="0.3">
      <c r="A332" s="44" t="s">
        <v>226</v>
      </c>
      <c r="B332" s="45"/>
      <c r="C332" s="45"/>
      <c r="D332" s="45"/>
      <c r="E332" s="45"/>
      <c r="F332" s="45"/>
      <c r="G332" s="45"/>
      <c r="H332" s="46"/>
    </row>
    <row r="333" spans="1:8" ht="60.75" thickBot="1" x14ac:dyDescent="0.35">
      <c r="A333" s="40" t="s">
        <v>1</v>
      </c>
      <c r="B333" s="41" t="s">
        <v>2</v>
      </c>
      <c r="C333" s="41" t="s">
        <v>3</v>
      </c>
      <c r="D333" s="42" t="s">
        <v>16</v>
      </c>
      <c r="E333" s="41" t="s">
        <v>17</v>
      </c>
      <c r="F333" s="41" t="s">
        <v>18</v>
      </c>
      <c r="G333" s="41" t="s">
        <v>19</v>
      </c>
      <c r="H333" s="43" t="s">
        <v>20</v>
      </c>
    </row>
    <row r="334" spans="1:8" ht="17.25" thickTop="1" x14ac:dyDescent="0.3">
      <c r="A334" s="59">
        <v>1</v>
      </c>
      <c r="B334" s="60"/>
      <c r="C334" s="61">
        <v>1</v>
      </c>
      <c r="D334" s="61"/>
      <c r="E334" s="61"/>
      <c r="F334" s="61"/>
      <c r="G334" s="61"/>
      <c r="H334" s="62">
        <v>497</v>
      </c>
    </row>
    <row r="335" spans="1:8" x14ac:dyDescent="0.3">
      <c r="A335" s="25">
        <v>2</v>
      </c>
      <c r="B335" s="26">
        <v>1</v>
      </c>
      <c r="C335" s="27">
        <v>1</v>
      </c>
      <c r="D335" s="27">
        <v>40</v>
      </c>
      <c r="E335" s="27" t="s">
        <v>610</v>
      </c>
      <c r="F335" s="27">
        <v>40</v>
      </c>
      <c r="G335" s="27" t="s">
        <v>610</v>
      </c>
      <c r="H335" s="28">
        <v>537</v>
      </c>
    </row>
    <row r="336" spans="1:8" x14ac:dyDescent="0.3">
      <c r="A336" s="25">
        <v>3</v>
      </c>
      <c r="B336" s="26">
        <v>2</v>
      </c>
      <c r="C336" s="27">
        <v>1</v>
      </c>
      <c r="D336" s="27">
        <v>28</v>
      </c>
      <c r="E336" s="27" t="s">
        <v>611</v>
      </c>
      <c r="F336" s="27">
        <v>68</v>
      </c>
      <c r="G336" s="27" t="s">
        <v>612</v>
      </c>
      <c r="H336" s="28">
        <v>565</v>
      </c>
    </row>
    <row r="337" spans="1:10" x14ac:dyDescent="0.3">
      <c r="A337" s="25">
        <v>4</v>
      </c>
      <c r="B337" s="26">
        <v>3</v>
      </c>
      <c r="C337" s="27">
        <v>2</v>
      </c>
      <c r="D337" s="27">
        <v>32</v>
      </c>
      <c r="E337" s="27" t="s">
        <v>613</v>
      </c>
      <c r="F337" s="27">
        <v>100</v>
      </c>
      <c r="G337" s="27" t="s">
        <v>614</v>
      </c>
      <c r="H337" s="28">
        <v>597</v>
      </c>
    </row>
    <row r="338" spans="1:10" x14ac:dyDescent="0.3">
      <c r="A338" s="25">
        <v>5</v>
      </c>
      <c r="B338" s="26">
        <v>5</v>
      </c>
      <c r="C338" s="27">
        <v>3</v>
      </c>
      <c r="D338" s="27">
        <v>32</v>
      </c>
      <c r="E338" s="27" t="s">
        <v>615</v>
      </c>
      <c r="F338" s="27">
        <v>132</v>
      </c>
      <c r="G338" s="27" t="s">
        <v>616</v>
      </c>
      <c r="H338" s="28">
        <v>629</v>
      </c>
    </row>
    <row r="339" spans="1:10" x14ac:dyDescent="0.3">
      <c r="A339" s="25">
        <v>6</v>
      </c>
      <c r="B339" s="26">
        <v>8</v>
      </c>
      <c r="C339" s="27">
        <v>3</v>
      </c>
      <c r="D339" s="27">
        <v>40</v>
      </c>
      <c r="E339" s="27" t="s">
        <v>617</v>
      </c>
      <c r="F339" s="27">
        <v>172</v>
      </c>
      <c r="G339" s="27" t="s">
        <v>618</v>
      </c>
      <c r="H339" s="28">
        <v>669</v>
      </c>
    </row>
    <row r="340" spans="1:10" x14ac:dyDescent="0.3">
      <c r="A340" s="25">
        <v>7</v>
      </c>
      <c r="B340" s="26">
        <v>11</v>
      </c>
      <c r="C340" s="27">
        <v>3</v>
      </c>
      <c r="D340" s="27">
        <v>40</v>
      </c>
      <c r="E340" s="27" t="s">
        <v>619</v>
      </c>
      <c r="F340" s="27">
        <v>212</v>
      </c>
      <c r="G340" s="27" t="s">
        <v>620</v>
      </c>
      <c r="H340" s="28">
        <v>709</v>
      </c>
    </row>
    <row r="341" spans="1:10" x14ac:dyDescent="0.3">
      <c r="A341" s="25">
        <v>8</v>
      </c>
      <c r="B341" s="26">
        <v>14</v>
      </c>
      <c r="C341" s="27">
        <v>3</v>
      </c>
      <c r="D341" s="27">
        <v>51</v>
      </c>
      <c r="E341" s="27" t="s">
        <v>621</v>
      </c>
      <c r="F341" s="27">
        <v>263</v>
      </c>
      <c r="G341" s="27" t="s">
        <v>622</v>
      </c>
      <c r="H341" s="28">
        <v>760</v>
      </c>
    </row>
    <row r="342" spans="1:10" x14ac:dyDescent="0.3">
      <c r="A342" s="25">
        <v>9</v>
      </c>
      <c r="B342" s="26">
        <v>17</v>
      </c>
      <c r="C342" s="27">
        <v>3</v>
      </c>
      <c r="D342" s="27">
        <v>51</v>
      </c>
      <c r="E342" s="27" t="s">
        <v>623</v>
      </c>
      <c r="F342" s="27">
        <v>314</v>
      </c>
      <c r="G342" s="27" t="s">
        <v>624</v>
      </c>
      <c r="H342" s="28">
        <v>811</v>
      </c>
    </row>
    <row r="343" spans="1:10" x14ac:dyDescent="0.3">
      <c r="A343" s="25">
        <v>10</v>
      </c>
      <c r="B343" s="26">
        <v>20</v>
      </c>
      <c r="C343" s="27">
        <v>4</v>
      </c>
      <c r="D343" s="27">
        <v>64</v>
      </c>
      <c r="E343" s="27" t="s">
        <v>625</v>
      </c>
      <c r="F343" s="27">
        <v>378</v>
      </c>
      <c r="G343" s="27" t="s">
        <v>626</v>
      </c>
      <c r="H343" s="28">
        <v>875</v>
      </c>
    </row>
    <row r="344" spans="1:10" ht="17.25" thickBot="1" x14ac:dyDescent="0.35">
      <c r="A344" s="30">
        <v>11</v>
      </c>
      <c r="B344" s="31">
        <v>24</v>
      </c>
      <c r="C344" s="32" t="s">
        <v>0</v>
      </c>
      <c r="D344" s="32">
        <v>65</v>
      </c>
      <c r="E344" s="32" t="s">
        <v>627</v>
      </c>
      <c r="F344" s="32">
        <v>443</v>
      </c>
      <c r="G344" s="32" t="s">
        <v>628</v>
      </c>
      <c r="H344" s="34">
        <v>940</v>
      </c>
    </row>
    <row r="345" spans="1:10" ht="18" thickTop="1" thickBot="1" x14ac:dyDescent="0.35"/>
    <row r="346" spans="1:10" ht="30" customHeight="1" thickTop="1" x14ac:dyDescent="0.3">
      <c r="A346" s="167" t="s">
        <v>227</v>
      </c>
      <c r="B346" s="168"/>
      <c r="C346" s="168"/>
      <c r="D346" s="168"/>
      <c r="E346" s="168"/>
      <c r="F346" s="168"/>
      <c r="G346" s="168"/>
      <c r="H346" s="168"/>
      <c r="I346" s="168"/>
      <c r="J346" s="169"/>
    </row>
    <row r="347" spans="1:10" ht="60.75" thickBot="1" x14ac:dyDescent="0.35">
      <c r="A347" s="175" t="s">
        <v>1</v>
      </c>
      <c r="B347" s="176" t="s">
        <v>2</v>
      </c>
      <c r="C347" s="176" t="s">
        <v>3</v>
      </c>
      <c r="D347" s="177" t="s">
        <v>16</v>
      </c>
      <c r="E347" s="176" t="s">
        <v>17</v>
      </c>
      <c r="F347" s="176" t="s">
        <v>18</v>
      </c>
      <c r="G347" s="176" t="s">
        <v>19</v>
      </c>
      <c r="H347" s="176" t="s">
        <v>20</v>
      </c>
      <c r="I347" s="176" t="s">
        <v>339</v>
      </c>
      <c r="J347" s="178" t="s">
        <v>340</v>
      </c>
    </row>
    <row r="348" spans="1:10" ht="17.25" thickTop="1" x14ac:dyDescent="0.3">
      <c r="A348" s="80">
        <v>1</v>
      </c>
      <c r="B348" s="81"/>
      <c r="C348" s="82">
        <v>1</v>
      </c>
      <c r="D348" s="82"/>
      <c r="E348" s="82"/>
      <c r="F348" s="82"/>
      <c r="G348" s="82"/>
      <c r="H348" s="82">
        <v>396</v>
      </c>
      <c r="I348" s="102">
        <v>0.7</v>
      </c>
      <c r="J348" s="83" t="s">
        <v>629</v>
      </c>
    </row>
    <row r="349" spans="1:10" x14ac:dyDescent="0.3">
      <c r="A349" s="84">
        <v>2</v>
      </c>
      <c r="B349" s="24">
        <v>1</v>
      </c>
      <c r="C349" s="47">
        <v>2</v>
      </c>
      <c r="D349" s="47" t="s">
        <v>630</v>
      </c>
      <c r="E349" s="47" t="s">
        <v>275</v>
      </c>
      <c r="F349" s="47" t="s">
        <v>630</v>
      </c>
      <c r="G349" s="47" t="s">
        <v>275</v>
      </c>
      <c r="H349" s="47">
        <v>405</v>
      </c>
      <c r="I349" s="79">
        <v>0.7</v>
      </c>
      <c r="J349" s="85" t="s">
        <v>631</v>
      </c>
    </row>
    <row r="350" spans="1:10" x14ac:dyDescent="0.3">
      <c r="A350" s="84">
        <v>3</v>
      </c>
      <c r="B350" s="24">
        <v>3</v>
      </c>
      <c r="C350" s="47">
        <v>2</v>
      </c>
      <c r="D350" s="47" t="s">
        <v>632</v>
      </c>
      <c r="E350" s="47" t="s">
        <v>276</v>
      </c>
      <c r="F350" s="47" t="s">
        <v>633</v>
      </c>
      <c r="G350" s="47" t="s">
        <v>277</v>
      </c>
      <c r="H350" s="47">
        <v>418</v>
      </c>
      <c r="I350" s="79">
        <v>0.7</v>
      </c>
      <c r="J350" s="85" t="s">
        <v>634</v>
      </c>
    </row>
    <row r="351" spans="1:10" x14ac:dyDescent="0.3">
      <c r="A351" s="84">
        <v>4</v>
      </c>
      <c r="B351" s="24">
        <v>5</v>
      </c>
      <c r="C351" s="47">
        <v>2</v>
      </c>
      <c r="D351" s="47" t="s">
        <v>635</v>
      </c>
      <c r="E351" s="47" t="s">
        <v>278</v>
      </c>
      <c r="F351" s="47" t="s">
        <v>636</v>
      </c>
      <c r="G351" s="47" t="s">
        <v>279</v>
      </c>
      <c r="H351" s="47">
        <v>432</v>
      </c>
      <c r="I351" s="79">
        <v>0.7</v>
      </c>
      <c r="J351" s="85" t="s">
        <v>637</v>
      </c>
    </row>
    <row r="352" spans="1:10" x14ac:dyDescent="0.3">
      <c r="A352" s="84">
        <v>5</v>
      </c>
      <c r="B352" s="24">
        <v>7</v>
      </c>
      <c r="C352" s="47">
        <v>3</v>
      </c>
      <c r="D352" s="47" t="s">
        <v>638</v>
      </c>
      <c r="E352" s="47" t="s">
        <v>281</v>
      </c>
      <c r="F352" s="47" t="s">
        <v>639</v>
      </c>
      <c r="G352" s="47" t="s">
        <v>282</v>
      </c>
      <c r="H352" s="47">
        <v>448</v>
      </c>
      <c r="I352" s="79">
        <v>0.7</v>
      </c>
      <c r="J352" s="85" t="s">
        <v>640</v>
      </c>
    </row>
    <row r="353" spans="1:10" x14ac:dyDescent="0.3">
      <c r="A353" s="84">
        <v>6</v>
      </c>
      <c r="B353" s="24">
        <v>10</v>
      </c>
      <c r="C353" s="47">
        <v>3</v>
      </c>
      <c r="D353" s="47" t="s">
        <v>632</v>
      </c>
      <c r="E353" s="47" t="s">
        <v>283</v>
      </c>
      <c r="F353" s="47" t="s">
        <v>641</v>
      </c>
      <c r="G353" s="47" t="s">
        <v>284</v>
      </c>
      <c r="H353" s="47">
        <v>461</v>
      </c>
      <c r="I353" s="79">
        <v>0.7</v>
      </c>
      <c r="J353" s="85" t="s">
        <v>642</v>
      </c>
    </row>
    <row r="354" spans="1:10" x14ac:dyDescent="0.3">
      <c r="A354" s="84">
        <v>7</v>
      </c>
      <c r="B354" s="24">
        <v>13</v>
      </c>
      <c r="C354" s="47">
        <v>3</v>
      </c>
      <c r="D354" s="47" t="s">
        <v>632</v>
      </c>
      <c r="E354" s="47" t="s">
        <v>285</v>
      </c>
      <c r="F354" s="47" t="s">
        <v>643</v>
      </c>
      <c r="G354" s="47" t="s">
        <v>286</v>
      </c>
      <c r="H354" s="47">
        <v>474</v>
      </c>
      <c r="I354" s="79">
        <v>0.7</v>
      </c>
      <c r="J354" s="85" t="s">
        <v>644</v>
      </c>
    </row>
    <row r="355" spans="1:10" x14ac:dyDescent="0.3">
      <c r="A355" s="84">
        <v>8</v>
      </c>
      <c r="B355" s="24">
        <v>16</v>
      </c>
      <c r="C355" s="47">
        <v>4</v>
      </c>
      <c r="D355" s="47" t="s">
        <v>645</v>
      </c>
      <c r="E355" s="47" t="s">
        <v>288</v>
      </c>
      <c r="F355" s="47">
        <v>63</v>
      </c>
      <c r="G355" s="47" t="s">
        <v>289</v>
      </c>
      <c r="H355" s="47">
        <v>486</v>
      </c>
      <c r="I355" s="79">
        <v>0.7</v>
      </c>
      <c r="J355" s="85" t="s">
        <v>646</v>
      </c>
    </row>
    <row r="356" spans="1:10" x14ac:dyDescent="0.3">
      <c r="A356" s="84">
        <v>9</v>
      </c>
      <c r="B356" s="24">
        <v>20</v>
      </c>
      <c r="C356" s="47">
        <v>4</v>
      </c>
      <c r="D356" s="47" t="s">
        <v>645</v>
      </c>
      <c r="E356" s="47" t="s">
        <v>290</v>
      </c>
      <c r="F356" s="47" t="s">
        <v>647</v>
      </c>
      <c r="G356" s="47" t="s">
        <v>291</v>
      </c>
      <c r="H356" s="47">
        <v>498</v>
      </c>
      <c r="I356" s="79">
        <v>0.7</v>
      </c>
      <c r="J356" s="85" t="s">
        <v>648</v>
      </c>
    </row>
    <row r="357" spans="1:10" x14ac:dyDescent="0.3">
      <c r="A357" s="84">
        <v>10</v>
      </c>
      <c r="B357" s="24">
        <v>24</v>
      </c>
      <c r="C357" s="47">
        <v>4</v>
      </c>
      <c r="D357" s="47" t="s">
        <v>649</v>
      </c>
      <c r="E357" s="47" t="s">
        <v>292</v>
      </c>
      <c r="F357" s="47">
        <v>84</v>
      </c>
      <c r="G357" s="47" t="s">
        <v>293</v>
      </c>
      <c r="H357" s="47">
        <v>516</v>
      </c>
      <c r="I357" s="79">
        <v>0.7</v>
      </c>
      <c r="J357" s="85" t="s">
        <v>650</v>
      </c>
    </row>
    <row r="358" spans="1:10" ht="17.25" thickBot="1" x14ac:dyDescent="0.35">
      <c r="A358" s="86">
        <v>11</v>
      </c>
      <c r="B358" s="39">
        <v>28</v>
      </c>
      <c r="C358" s="50" t="s">
        <v>0</v>
      </c>
      <c r="D358" s="50" t="s">
        <v>635</v>
      </c>
      <c r="E358" s="50" t="s">
        <v>294</v>
      </c>
      <c r="F358" s="50" t="s">
        <v>651</v>
      </c>
      <c r="G358" s="50" t="s">
        <v>295</v>
      </c>
      <c r="H358" s="50">
        <v>530</v>
      </c>
      <c r="I358" s="103">
        <v>0.7</v>
      </c>
      <c r="J358" s="87">
        <v>371</v>
      </c>
    </row>
    <row r="359" spans="1:10" ht="18" thickTop="1" thickBot="1" x14ac:dyDescent="0.35"/>
    <row r="360" spans="1:10" ht="30" customHeight="1" thickTop="1" x14ac:dyDescent="0.3">
      <c r="A360" s="44" t="s">
        <v>228</v>
      </c>
      <c r="B360" s="45"/>
      <c r="C360" s="45"/>
      <c r="D360" s="45"/>
      <c r="E360" s="45"/>
      <c r="F360" s="45"/>
      <c r="G360" s="45"/>
      <c r="H360" s="45"/>
      <c r="I360" s="45"/>
      <c r="J360" s="46"/>
    </row>
    <row r="361" spans="1:10" ht="60.75" thickBot="1" x14ac:dyDescent="0.35">
      <c r="A361" s="40" t="s">
        <v>1</v>
      </c>
      <c r="B361" s="41" t="s">
        <v>2</v>
      </c>
      <c r="C361" s="41" t="s">
        <v>3</v>
      </c>
      <c r="D361" s="42" t="s">
        <v>16</v>
      </c>
      <c r="E361" s="41" t="s">
        <v>17</v>
      </c>
      <c r="F361" s="41" t="s">
        <v>18</v>
      </c>
      <c r="G361" s="41" t="s">
        <v>19</v>
      </c>
      <c r="H361" s="41" t="s">
        <v>20</v>
      </c>
      <c r="I361" s="41" t="s">
        <v>339</v>
      </c>
      <c r="J361" s="43" t="s">
        <v>340</v>
      </c>
    </row>
    <row r="362" spans="1:10" ht="17.25" thickTop="1" x14ac:dyDescent="0.3">
      <c r="A362" s="80">
        <v>1</v>
      </c>
      <c r="B362" s="81"/>
      <c r="C362" s="82">
        <v>1</v>
      </c>
      <c r="D362" s="82"/>
      <c r="E362" s="82"/>
      <c r="F362" s="82"/>
      <c r="G362" s="82"/>
      <c r="H362" s="82">
        <v>396</v>
      </c>
      <c r="I362" s="102">
        <v>1.05</v>
      </c>
      <c r="J362" s="83" t="s">
        <v>652</v>
      </c>
    </row>
    <row r="363" spans="1:10" x14ac:dyDescent="0.3">
      <c r="A363" s="25">
        <v>2</v>
      </c>
      <c r="B363" s="26">
        <v>1</v>
      </c>
      <c r="C363" s="27">
        <v>2</v>
      </c>
      <c r="D363" s="27" t="s">
        <v>653</v>
      </c>
      <c r="E363" s="27" t="s">
        <v>275</v>
      </c>
      <c r="F363" s="27" t="s">
        <v>653</v>
      </c>
      <c r="G363" s="27" t="s">
        <v>275</v>
      </c>
      <c r="H363" s="27">
        <v>405</v>
      </c>
      <c r="I363" s="79">
        <v>1.05</v>
      </c>
      <c r="J363" s="28" t="s">
        <v>654</v>
      </c>
    </row>
    <row r="364" spans="1:10" x14ac:dyDescent="0.3">
      <c r="A364" s="25">
        <v>3</v>
      </c>
      <c r="B364" s="26">
        <v>3</v>
      </c>
      <c r="C364" s="27">
        <v>2</v>
      </c>
      <c r="D364" s="27" t="s">
        <v>655</v>
      </c>
      <c r="E364" s="27" t="s">
        <v>276</v>
      </c>
      <c r="F364" s="27" t="s">
        <v>557</v>
      </c>
      <c r="G364" s="27" t="s">
        <v>277</v>
      </c>
      <c r="H364" s="27">
        <v>418</v>
      </c>
      <c r="I364" s="79">
        <v>1.05</v>
      </c>
      <c r="J364" s="28" t="s">
        <v>656</v>
      </c>
    </row>
    <row r="365" spans="1:10" x14ac:dyDescent="0.3">
      <c r="A365" s="25">
        <v>4</v>
      </c>
      <c r="B365" s="26">
        <v>5</v>
      </c>
      <c r="C365" s="27">
        <v>2</v>
      </c>
      <c r="D365" s="27" t="s">
        <v>657</v>
      </c>
      <c r="E365" s="27" t="s">
        <v>278</v>
      </c>
      <c r="F365" s="27" t="s">
        <v>658</v>
      </c>
      <c r="G365" s="27" t="s">
        <v>279</v>
      </c>
      <c r="H365" s="27">
        <v>432</v>
      </c>
      <c r="I365" s="79">
        <v>1.05</v>
      </c>
      <c r="J365" s="28" t="s">
        <v>659</v>
      </c>
    </row>
    <row r="366" spans="1:10" x14ac:dyDescent="0.3">
      <c r="A366" s="25">
        <v>5</v>
      </c>
      <c r="B366" s="26">
        <v>7</v>
      </c>
      <c r="C366" s="27">
        <v>3</v>
      </c>
      <c r="D366" s="27" t="s">
        <v>660</v>
      </c>
      <c r="E366" s="27" t="s">
        <v>281</v>
      </c>
      <c r="F366" s="27" t="s">
        <v>643</v>
      </c>
      <c r="G366" s="27" t="s">
        <v>282</v>
      </c>
      <c r="H366" s="27">
        <v>448</v>
      </c>
      <c r="I366" s="79">
        <v>1.05</v>
      </c>
      <c r="J366" s="28" t="s">
        <v>661</v>
      </c>
    </row>
    <row r="367" spans="1:10" x14ac:dyDescent="0.3">
      <c r="A367" s="25">
        <v>6</v>
      </c>
      <c r="B367" s="26">
        <v>10</v>
      </c>
      <c r="C367" s="27">
        <v>3</v>
      </c>
      <c r="D367" s="27" t="s">
        <v>655</v>
      </c>
      <c r="E367" s="27" t="s">
        <v>283</v>
      </c>
      <c r="F367" s="27" t="s">
        <v>662</v>
      </c>
      <c r="G367" s="27" t="s">
        <v>284</v>
      </c>
      <c r="H367" s="27">
        <v>461</v>
      </c>
      <c r="I367" s="79">
        <v>1.05</v>
      </c>
      <c r="J367" s="28" t="s">
        <v>663</v>
      </c>
    </row>
    <row r="368" spans="1:10" x14ac:dyDescent="0.3">
      <c r="A368" s="25">
        <v>7</v>
      </c>
      <c r="B368" s="26">
        <v>13</v>
      </c>
      <c r="C368" s="27">
        <v>3</v>
      </c>
      <c r="D368" s="27" t="s">
        <v>655</v>
      </c>
      <c r="E368" s="27" t="s">
        <v>285</v>
      </c>
      <c r="F368" s="27" t="s">
        <v>664</v>
      </c>
      <c r="G368" s="27" t="s">
        <v>286</v>
      </c>
      <c r="H368" s="27">
        <v>474</v>
      </c>
      <c r="I368" s="79">
        <v>1.05</v>
      </c>
      <c r="J368" s="28" t="s">
        <v>665</v>
      </c>
    </row>
    <row r="369" spans="1:10" x14ac:dyDescent="0.3">
      <c r="A369" s="25">
        <v>8</v>
      </c>
      <c r="B369" s="26">
        <v>16</v>
      </c>
      <c r="C369" s="27">
        <v>4</v>
      </c>
      <c r="D369" s="27" t="s">
        <v>649</v>
      </c>
      <c r="E369" s="27" t="s">
        <v>288</v>
      </c>
      <c r="F369" s="27" t="s">
        <v>666</v>
      </c>
      <c r="G369" s="27" t="s">
        <v>289</v>
      </c>
      <c r="H369" s="27">
        <v>486</v>
      </c>
      <c r="I369" s="79">
        <v>1.05</v>
      </c>
      <c r="J369" s="28" t="s">
        <v>667</v>
      </c>
    </row>
    <row r="370" spans="1:10" x14ac:dyDescent="0.3">
      <c r="A370" s="25">
        <v>9</v>
      </c>
      <c r="B370" s="26">
        <v>20</v>
      </c>
      <c r="C370" s="27">
        <v>4</v>
      </c>
      <c r="D370" s="27" t="s">
        <v>649</v>
      </c>
      <c r="E370" s="27" t="s">
        <v>290</v>
      </c>
      <c r="F370" s="27" t="s">
        <v>668</v>
      </c>
      <c r="G370" s="27" t="s">
        <v>291</v>
      </c>
      <c r="H370" s="27">
        <v>498</v>
      </c>
      <c r="I370" s="79">
        <v>1.05</v>
      </c>
      <c r="J370" s="28" t="s">
        <v>669</v>
      </c>
    </row>
    <row r="371" spans="1:10" x14ac:dyDescent="0.3">
      <c r="A371" s="25">
        <v>10</v>
      </c>
      <c r="B371" s="26">
        <v>24</v>
      </c>
      <c r="C371" s="27">
        <v>4</v>
      </c>
      <c r="D371" s="27" t="s">
        <v>670</v>
      </c>
      <c r="E371" s="27" t="s">
        <v>292</v>
      </c>
      <c r="F371" s="27">
        <v>126</v>
      </c>
      <c r="G371" s="27" t="s">
        <v>293</v>
      </c>
      <c r="H371" s="27">
        <v>516</v>
      </c>
      <c r="I371" s="79">
        <v>1.05</v>
      </c>
      <c r="J371" s="28" t="s">
        <v>671</v>
      </c>
    </row>
    <row r="372" spans="1:10" ht="17.25" thickBot="1" x14ac:dyDescent="0.35">
      <c r="A372" s="30">
        <v>11</v>
      </c>
      <c r="B372" s="31">
        <v>28</v>
      </c>
      <c r="C372" s="32" t="s">
        <v>0</v>
      </c>
      <c r="D372" s="32" t="s">
        <v>657</v>
      </c>
      <c r="E372" s="32" t="s">
        <v>294</v>
      </c>
      <c r="F372" s="32" t="s">
        <v>672</v>
      </c>
      <c r="G372" s="32" t="s">
        <v>295</v>
      </c>
      <c r="H372" s="32">
        <v>530</v>
      </c>
      <c r="I372" s="103">
        <v>1.05</v>
      </c>
      <c r="J372" s="34" t="s">
        <v>673</v>
      </c>
    </row>
    <row r="373" spans="1:10" ht="18" thickTop="1" thickBot="1" x14ac:dyDescent="0.35"/>
    <row r="374" spans="1:10" ht="30" customHeight="1" thickTop="1" x14ac:dyDescent="0.3">
      <c r="A374" s="167" t="s">
        <v>229</v>
      </c>
      <c r="B374" s="168"/>
      <c r="C374" s="168"/>
      <c r="D374" s="168"/>
      <c r="E374" s="168"/>
      <c r="F374" s="168"/>
      <c r="G374" s="168"/>
      <c r="H374" s="168"/>
      <c r="I374" s="168"/>
      <c r="J374" s="169"/>
    </row>
    <row r="375" spans="1:10" ht="60.75" thickBot="1" x14ac:dyDescent="0.35">
      <c r="A375" s="175" t="s">
        <v>1</v>
      </c>
      <c r="B375" s="176" t="s">
        <v>2</v>
      </c>
      <c r="C375" s="176" t="s">
        <v>3</v>
      </c>
      <c r="D375" s="177" t="s">
        <v>16</v>
      </c>
      <c r="E375" s="176" t="s">
        <v>17</v>
      </c>
      <c r="F375" s="176" t="s">
        <v>18</v>
      </c>
      <c r="G375" s="176" t="s">
        <v>19</v>
      </c>
      <c r="H375" s="176" t="s">
        <v>20</v>
      </c>
      <c r="I375" s="176" t="s">
        <v>339</v>
      </c>
      <c r="J375" s="178" t="s">
        <v>340</v>
      </c>
    </row>
    <row r="376" spans="1:10" ht="17.25" thickTop="1" x14ac:dyDescent="0.3">
      <c r="A376" s="80">
        <v>1</v>
      </c>
      <c r="B376" s="81"/>
      <c r="C376" s="82">
        <v>1</v>
      </c>
      <c r="D376" s="82"/>
      <c r="E376" s="82"/>
      <c r="F376" s="82"/>
      <c r="G376" s="82"/>
      <c r="H376" s="82">
        <v>396</v>
      </c>
      <c r="I376" s="102">
        <v>1.4</v>
      </c>
      <c r="J376" s="83" t="s">
        <v>674</v>
      </c>
    </row>
    <row r="377" spans="1:10" x14ac:dyDescent="0.3">
      <c r="A377" s="25">
        <v>2</v>
      </c>
      <c r="B377" s="26">
        <v>1</v>
      </c>
      <c r="C377" s="27">
        <v>2</v>
      </c>
      <c r="D377" s="27" t="s">
        <v>649</v>
      </c>
      <c r="E377" s="27" t="s">
        <v>275</v>
      </c>
      <c r="F377" s="27" t="s">
        <v>649</v>
      </c>
      <c r="G377" s="27" t="s">
        <v>275</v>
      </c>
      <c r="H377" s="27">
        <v>405</v>
      </c>
      <c r="I377" s="79">
        <v>1.4</v>
      </c>
      <c r="J377" s="28">
        <v>567</v>
      </c>
    </row>
    <row r="378" spans="1:10" x14ac:dyDescent="0.3">
      <c r="A378" s="25">
        <v>3</v>
      </c>
      <c r="B378" s="26">
        <v>3</v>
      </c>
      <c r="C378" s="27">
        <v>2</v>
      </c>
      <c r="D378" s="27" t="s">
        <v>675</v>
      </c>
      <c r="E378" s="27" t="s">
        <v>276</v>
      </c>
      <c r="F378" s="27" t="s">
        <v>573</v>
      </c>
      <c r="G378" s="27" t="s">
        <v>277</v>
      </c>
      <c r="H378" s="27">
        <v>418</v>
      </c>
      <c r="I378" s="79">
        <v>1.4</v>
      </c>
      <c r="J378" s="28" t="s">
        <v>676</v>
      </c>
    </row>
    <row r="379" spans="1:10" x14ac:dyDescent="0.3">
      <c r="A379" s="25">
        <v>4</v>
      </c>
      <c r="B379" s="26">
        <v>5</v>
      </c>
      <c r="C379" s="27">
        <v>2</v>
      </c>
      <c r="D379" s="27" t="s">
        <v>677</v>
      </c>
      <c r="E379" s="27" t="s">
        <v>278</v>
      </c>
      <c r="F379" s="27" t="s">
        <v>678</v>
      </c>
      <c r="G379" s="27" t="s">
        <v>279</v>
      </c>
      <c r="H379" s="27">
        <v>432</v>
      </c>
      <c r="I379" s="79">
        <v>1.4</v>
      </c>
      <c r="J379" s="28" t="s">
        <v>679</v>
      </c>
    </row>
    <row r="380" spans="1:10" x14ac:dyDescent="0.3">
      <c r="A380" s="25">
        <v>5</v>
      </c>
      <c r="B380" s="26">
        <v>7</v>
      </c>
      <c r="C380" s="27">
        <v>3</v>
      </c>
      <c r="D380" s="27" t="s">
        <v>680</v>
      </c>
      <c r="E380" s="27" t="s">
        <v>281</v>
      </c>
      <c r="F380" s="27" t="s">
        <v>681</v>
      </c>
      <c r="G380" s="27" t="s">
        <v>282</v>
      </c>
      <c r="H380" s="27">
        <v>448</v>
      </c>
      <c r="I380" s="79">
        <v>1.4</v>
      </c>
      <c r="J380" s="28" t="s">
        <v>682</v>
      </c>
    </row>
    <row r="381" spans="1:10" x14ac:dyDescent="0.3">
      <c r="A381" s="25">
        <v>6</v>
      </c>
      <c r="B381" s="26">
        <v>10</v>
      </c>
      <c r="C381" s="27">
        <v>3</v>
      </c>
      <c r="D381" s="27" t="s">
        <v>675</v>
      </c>
      <c r="E381" s="27" t="s">
        <v>283</v>
      </c>
      <c r="F381" s="27">
        <v>91</v>
      </c>
      <c r="G381" s="27" t="s">
        <v>284</v>
      </c>
      <c r="H381" s="27">
        <v>461</v>
      </c>
      <c r="I381" s="79">
        <v>1.4</v>
      </c>
      <c r="J381" s="28" t="s">
        <v>683</v>
      </c>
    </row>
    <row r="382" spans="1:10" x14ac:dyDescent="0.3">
      <c r="A382" s="25">
        <v>7</v>
      </c>
      <c r="B382" s="26">
        <v>13</v>
      </c>
      <c r="C382" s="27">
        <v>3</v>
      </c>
      <c r="D382" s="27" t="s">
        <v>675</v>
      </c>
      <c r="E382" s="27" t="s">
        <v>285</v>
      </c>
      <c r="F382" s="27" t="s">
        <v>684</v>
      </c>
      <c r="G382" s="27" t="s">
        <v>286</v>
      </c>
      <c r="H382" s="27">
        <v>474</v>
      </c>
      <c r="I382" s="79">
        <v>1.4</v>
      </c>
      <c r="J382" s="28" t="s">
        <v>685</v>
      </c>
    </row>
    <row r="383" spans="1:10" x14ac:dyDescent="0.3">
      <c r="A383" s="25">
        <v>8</v>
      </c>
      <c r="B383" s="26">
        <v>16</v>
      </c>
      <c r="C383" s="27">
        <v>4</v>
      </c>
      <c r="D383" s="27" t="s">
        <v>660</v>
      </c>
      <c r="E383" s="27" t="s">
        <v>288</v>
      </c>
      <c r="F383" s="27">
        <v>126</v>
      </c>
      <c r="G383" s="27" t="s">
        <v>289</v>
      </c>
      <c r="H383" s="27">
        <v>486</v>
      </c>
      <c r="I383" s="79">
        <v>1.4</v>
      </c>
      <c r="J383" s="28" t="s">
        <v>686</v>
      </c>
    </row>
    <row r="384" spans="1:10" x14ac:dyDescent="0.3">
      <c r="A384" s="25">
        <v>9</v>
      </c>
      <c r="B384" s="26">
        <v>20</v>
      </c>
      <c r="C384" s="27">
        <v>4</v>
      </c>
      <c r="D384" s="27" t="s">
        <v>660</v>
      </c>
      <c r="E384" s="27" t="s">
        <v>290</v>
      </c>
      <c r="F384" s="27" t="s">
        <v>603</v>
      </c>
      <c r="G384" s="27" t="s">
        <v>291</v>
      </c>
      <c r="H384" s="27">
        <v>498</v>
      </c>
      <c r="I384" s="79">
        <v>1.4</v>
      </c>
      <c r="J384" s="28" t="s">
        <v>687</v>
      </c>
    </row>
    <row r="385" spans="1:10" x14ac:dyDescent="0.3">
      <c r="A385" s="25">
        <v>10</v>
      </c>
      <c r="B385" s="26">
        <v>24</v>
      </c>
      <c r="C385" s="27">
        <v>4</v>
      </c>
      <c r="D385" s="27" t="s">
        <v>636</v>
      </c>
      <c r="E385" s="27" t="s">
        <v>292</v>
      </c>
      <c r="F385" s="27">
        <v>168</v>
      </c>
      <c r="G385" s="27" t="s">
        <v>293</v>
      </c>
      <c r="H385" s="27">
        <v>516</v>
      </c>
      <c r="I385" s="79">
        <v>1.4</v>
      </c>
      <c r="J385" s="28" t="s">
        <v>688</v>
      </c>
    </row>
    <row r="386" spans="1:10" ht="17.25" thickBot="1" x14ac:dyDescent="0.35">
      <c r="A386" s="30">
        <v>11</v>
      </c>
      <c r="B386" s="31">
        <v>28</v>
      </c>
      <c r="C386" s="32" t="s">
        <v>0</v>
      </c>
      <c r="D386" s="32" t="s">
        <v>677</v>
      </c>
      <c r="E386" s="32" t="s">
        <v>294</v>
      </c>
      <c r="F386" s="32" t="s">
        <v>689</v>
      </c>
      <c r="G386" s="32" t="s">
        <v>295</v>
      </c>
      <c r="H386" s="32">
        <v>530</v>
      </c>
      <c r="I386" s="103">
        <v>1.4</v>
      </c>
      <c r="J386" s="34">
        <v>742</v>
      </c>
    </row>
    <row r="387" spans="1:10" ht="18" thickTop="1" thickBot="1" x14ac:dyDescent="0.35"/>
    <row r="388" spans="1:10" ht="30" customHeight="1" thickTop="1" x14ac:dyDescent="0.3">
      <c r="A388" s="44" t="s">
        <v>230</v>
      </c>
      <c r="B388" s="45"/>
      <c r="C388" s="45"/>
      <c r="D388" s="45"/>
      <c r="E388" s="45"/>
      <c r="F388" s="45"/>
      <c r="G388" s="45"/>
      <c r="H388" s="46"/>
    </row>
    <row r="389" spans="1:10" ht="60.75" thickBot="1" x14ac:dyDescent="0.35">
      <c r="A389" s="40" t="s">
        <v>1</v>
      </c>
      <c r="B389" s="41" t="s">
        <v>2</v>
      </c>
      <c r="C389" s="41" t="s">
        <v>3</v>
      </c>
      <c r="D389" s="42" t="s">
        <v>16</v>
      </c>
      <c r="E389" s="41" t="s">
        <v>17</v>
      </c>
      <c r="F389" s="41" t="s">
        <v>18</v>
      </c>
      <c r="G389" s="41" t="s">
        <v>19</v>
      </c>
      <c r="H389" s="43" t="s">
        <v>20</v>
      </c>
    </row>
    <row r="390" spans="1:10" ht="17.25" thickTop="1" x14ac:dyDescent="0.3">
      <c r="A390" s="59">
        <v>1</v>
      </c>
      <c r="B390" s="60"/>
      <c r="C390" s="61">
        <v>3</v>
      </c>
      <c r="D390" s="61"/>
      <c r="E390" s="61"/>
      <c r="F390" s="61"/>
      <c r="G390" s="61"/>
      <c r="H390" s="62">
        <v>1228</v>
      </c>
    </row>
    <row r="391" spans="1:10" x14ac:dyDescent="0.3">
      <c r="A391" s="25">
        <v>2</v>
      </c>
      <c r="B391" s="26">
        <v>3</v>
      </c>
      <c r="C391" s="27">
        <v>3</v>
      </c>
      <c r="D391" s="27">
        <v>96</v>
      </c>
      <c r="E391" s="27" t="s">
        <v>690</v>
      </c>
      <c r="F391" s="27">
        <v>96</v>
      </c>
      <c r="G391" s="27" t="s">
        <v>690</v>
      </c>
      <c r="H391" s="28">
        <v>1324</v>
      </c>
    </row>
    <row r="392" spans="1:10" x14ac:dyDescent="0.3">
      <c r="A392" s="25">
        <v>3</v>
      </c>
      <c r="B392" s="26">
        <v>6</v>
      </c>
      <c r="C392" s="27">
        <v>3</v>
      </c>
      <c r="D392" s="27">
        <v>85</v>
      </c>
      <c r="E392" s="27" t="s">
        <v>691</v>
      </c>
      <c r="F392" s="27">
        <v>181</v>
      </c>
      <c r="G392" s="27" t="s">
        <v>692</v>
      </c>
      <c r="H392" s="28">
        <v>1409</v>
      </c>
    </row>
    <row r="393" spans="1:10" x14ac:dyDescent="0.3">
      <c r="A393" s="25">
        <v>4</v>
      </c>
      <c r="B393" s="26">
        <v>9</v>
      </c>
      <c r="C393" s="27">
        <v>3</v>
      </c>
      <c r="D393" s="27">
        <v>95</v>
      </c>
      <c r="E393" s="27" t="s">
        <v>693</v>
      </c>
      <c r="F393" s="27">
        <v>276</v>
      </c>
      <c r="G393" s="27" t="s">
        <v>694</v>
      </c>
      <c r="H393" s="28">
        <v>1504</v>
      </c>
    </row>
    <row r="394" spans="1:10" x14ac:dyDescent="0.3">
      <c r="A394" s="25">
        <v>5</v>
      </c>
      <c r="B394" s="26">
        <v>12</v>
      </c>
      <c r="C394" s="27">
        <v>3</v>
      </c>
      <c r="D394" s="27">
        <v>105</v>
      </c>
      <c r="E394" s="27" t="s">
        <v>695</v>
      </c>
      <c r="F394" s="27">
        <v>381</v>
      </c>
      <c r="G394" s="27" t="s">
        <v>696</v>
      </c>
      <c r="H394" s="28">
        <v>1609</v>
      </c>
    </row>
    <row r="395" spans="1:10" x14ac:dyDescent="0.3">
      <c r="A395" s="25">
        <v>6</v>
      </c>
      <c r="B395" s="26">
        <v>15</v>
      </c>
      <c r="C395" s="27">
        <v>3</v>
      </c>
      <c r="D395" s="27">
        <v>81</v>
      </c>
      <c r="E395" s="27" t="s">
        <v>697</v>
      </c>
      <c r="F395" s="27">
        <v>462</v>
      </c>
      <c r="G395" s="27" t="s">
        <v>698</v>
      </c>
      <c r="H395" s="28">
        <v>1690</v>
      </c>
    </row>
    <row r="396" spans="1:10" x14ac:dyDescent="0.3">
      <c r="A396" s="25">
        <v>7</v>
      </c>
      <c r="B396" s="26">
        <v>18</v>
      </c>
      <c r="C396" s="27">
        <v>3</v>
      </c>
      <c r="D396" s="27">
        <v>64</v>
      </c>
      <c r="E396" s="27" t="s">
        <v>699</v>
      </c>
      <c r="F396" s="27">
        <v>526</v>
      </c>
      <c r="G396" s="27" t="s">
        <v>700</v>
      </c>
      <c r="H396" s="28">
        <v>1754</v>
      </c>
    </row>
    <row r="397" spans="1:10" x14ac:dyDescent="0.3">
      <c r="A397" s="25">
        <v>8</v>
      </c>
      <c r="B397" s="26">
        <v>21</v>
      </c>
      <c r="C397" s="27">
        <v>3</v>
      </c>
      <c r="D397" s="27">
        <v>270</v>
      </c>
      <c r="E397" s="27" t="s">
        <v>701</v>
      </c>
      <c r="F397" s="27">
        <v>796</v>
      </c>
      <c r="G397" s="27" t="s">
        <v>702</v>
      </c>
      <c r="H397" s="28">
        <v>2024</v>
      </c>
    </row>
    <row r="398" spans="1:10" x14ac:dyDescent="0.3">
      <c r="A398" s="25">
        <v>9</v>
      </c>
      <c r="B398" s="26">
        <v>24</v>
      </c>
      <c r="C398" s="27">
        <v>4</v>
      </c>
      <c r="D398" s="27">
        <v>51</v>
      </c>
      <c r="E398" s="27" t="s">
        <v>703</v>
      </c>
      <c r="F398" s="27">
        <v>847</v>
      </c>
      <c r="G398" s="27" t="s">
        <v>704</v>
      </c>
      <c r="H398" s="28">
        <v>2075</v>
      </c>
    </row>
    <row r="399" spans="1:10" ht="17.25" thickBot="1" x14ac:dyDescent="0.35">
      <c r="A399" s="30">
        <v>10</v>
      </c>
      <c r="B399" s="31">
        <v>28</v>
      </c>
      <c r="C399" s="32" t="s">
        <v>0</v>
      </c>
      <c r="D399" s="32">
        <v>50</v>
      </c>
      <c r="E399" s="32" t="s">
        <v>483</v>
      </c>
      <c r="F399" s="32">
        <v>897</v>
      </c>
      <c r="G399" s="32" t="s">
        <v>705</v>
      </c>
      <c r="H399" s="34">
        <v>2125</v>
      </c>
    </row>
    <row r="400" spans="1:10" ht="18" thickTop="1" thickBot="1" x14ac:dyDescent="0.35"/>
    <row r="401" spans="1:8" ht="30" customHeight="1" thickTop="1" x14ac:dyDescent="0.3">
      <c r="A401" s="167" t="s">
        <v>231</v>
      </c>
      <c r="B401" s="168"/>
      <c r="C401" s="168"/>
      <c r="D401" s="168"/>
      <c r="E401" s="168"/>
      <c r="F401" s="168"/>
      <c r="G401" s="168"/>
      <c r="H401" s="169"/>
    </row>
    <row r="402" spans="1:8" ht="60.75" thickBot="1" x14ac:dyDescent="0.35">
      <c r="A402" s="175" t="s">
        <v>1</v>
      </c>
      <c r="B402" s="176" t="s">
        <v>2</v>
      </c>
      <c r="C402" s="176" t="s">
        <v>3</v>
      </c>
      <c r="D402" s="177" t="s">
        <v>16</v>
      </c>
      <c r="E402" s="176" t="s">
        <v>17</v>
      </c>
      <c r="F402" s="176" t="s">
        <v>18</v>
      </c>
      <c r="G402" s="176" t="s">
        <v>19</v>
      </c>
      <c r="H402" s="178" t="s">
        <v>20</v>
      </c>
    </row>
    <row r="403" spans="1:8" ht="17.25" thickTop="1" x14ac:dyDescent="0.3">
      <c r="A403" s="59">
        <v>1</v>
      </c>
      <c r="B403" s="60"/>
      <c r="C403" s="61">
        <v>3</v>
      </c>
      <c r="D403" s="61"/>
      <c r="E403" s="61"/>
      <c r="F403" s="61"/>
      <c r="G403" s="61"/>
      <c r="H403" s="62">
        <v>1282</v>
      </c>
    </row>
    <row r="404" spans="1:8" x14ac:dyDescent="0.3">
      <c r="A404" s="25">
        <v>2</v>
      </c>
      <c r="B404" s="26">
        <v>3</v>
      </c>
      <c r="C404" s="27">
        <v>3</v>
      </c>
      <c r="D404" s="27">
        <v>102</v>
      </c>
      <c r="E404" s="27" t="s">
        <v>706</v>
      </c>
      <c r="F404" s="27">
        <v>102</v>
      </c>
      <c r="G404" s="27" t="s">
        <v>706</v>
      </c>
      <c r="H404" s="28">
        <v>1384</v>
      </c>
    </row>
    <row r="405" spans="1:8" x14ac:dyDescent="0.3">
      <c r="A405" s="25">
        <v>3</v>
      </c>
      <c r="B405" s="26">
        <v>6</v>
      </c>
      <c r="C405" s="27">
        <v>3</v>
      </c>
      <c r="D405" s="27">
        <v>85</v>
      </c>
      <c r="E405" s="27" t="s">
        <v>707</v>
      </c>
      <c r="F405" s="27">
        <v>187</v>
      </c>
      <c r="G405" s="27" t="s">
        <v>708</v>
      </c>
      <c r="H405" s="28">
        <v>1469</v>
      </c>
    </row>
    <row r="406" spans="1:8" x14ac:dyDescent="0.3">
      <c r="A406" s="25">
        <v>4</v>
      </c>
      <c r="B406" s="26">
        <v>9</v>
      </c>
      <c r="C406" s="27">
        <v>3</v>
      </c>
      <c r="D406" s="27">
        <v>95</v>
      </c>
      <c r="E406" s="27" t="s">
        <v>709</v>
      </c>
      <c r="F406" s="27">
        <v>282</v>
      </c>
      <c r="G406" s="27" t="s">
        <v>710</v>
      </c>
      <c r="H406" s="28">
        <v>1564</v>
      </c>
    </row>
    <row r="407" spans="1:8" x14ac:dyDescent="0.3">
      <c r="A407" s="25">
        <v>5</v>
      </c>
      <c r="B407" s="26">
        <v>12</v>
      </c>
      <c r="C407" s="27">
        <v>3</v>
      </c>
      <c r="D407" s="27">
        <v>105</v>
      </c>
      <c r="E407" s="27" t="s">
        <v>711</v>
      </c>
      <c r="F407" s="27">
        <v>387</v>
      </c>
      <c r="G407" s="27" t="s">
        <v>712</v>
      </c>
      <c r="H407" s="28">
        <v>1669</v>
      </c>
    </row>
    <row r="408" spans="1:8" x14ac:dyDescent="0.3">
      <c r="A408" s="25">
        <v>6</v>
      </c>
      <c r="B408" s="26">
        <v>15</v>
      </c>
      <c r="C408" s="27">
        <v>3</v>
      </c>
      <c r="D408" s="27">
        <v>81</v>
      </c>
      <c r="E408" s="27" t="s">
        <v>713</v>
      </c>
      <c r="F408" s="27">
        <v>468</v>
      </c>
      <c r="G408" s="27" t="s">
        <v>714</v>
      </c>
      <c r="H408" s="28">
        <v>1750</v>
      </c>
    </row>
    <row r="409" spans="1:8" x14ac:dyDescent="0.3">
      <c r="A409" s="25">
        <v>7</v>
      </c>
      <c r="B409" s="26">
        <v>18</v>
      </c>
      <c r="C409" s="27">
        <v>3</v>
      </c>
      <c r="D409" s="27">
        <v>64</v>
      </c>
      <c r="E409" s="27" t="s">
        <v>715</v>
      </c>
      <c r="F409" s="27">
        <v>532</v>
      </c>
      <c r="G409" s="27" t="s">
        <v>716</v>
      </c>
      <c r="H409" s="28">
        <v>1814</v>
      </c>
    </row>
    <row r="410" spans="1:8" x14ac:dyDescent="0.3">
      <c r="A410" s="25">
        <v>8</v>
      </c>
      <c r="B410" s="26">
        <v>21</v>
      </c>
      <c r="C410" s="27">
        <v>3</v>
      </c>
      <c r="D410" s="27">
        <v>270</v>
      </c>
      <c r="E410" s="27" t="s">
        <v>717</v>
      </c>
      <c r="F410" s="27">
        <v>802</v>
      </c>
      <c r="G410" s="27" t="s">
        <v>718</v>
      </c>
      <c r="H410" s="28">
        <v>2084</v>
      </c>
    </row>
    <row r="411" spans="1:8" x14ac:dyDescent="0.3">
      <c r="A411" s="25">
        <v>9</v>
      </c>
      <c r="B411" s="26">
        <v>24</v>
      </c>
      <c r="C411" s="27">
        <v>4</v>
      </c>
      <c r="D411" s="27">
        <v>51</v>
      </c>
      <c r="E411" s="27" t="s">
        <v>719</v>
      </c>
      <c r="F411" s="27">
        <v>853</v>
      </c>
      <c r="G411" s="27" t="s">
        <v>720</v>
      </c>
      <c r="H411" s="28">
        <v>2135</v>
      </c>
    </row>
    <row r="412" spans="1:8" ht="17.25" thickBot="1" x14ac:dyDescent="0.35">
      <c r="A412" s="30">
        <v>10</v>
      </c>
      <c r="B412" s="31">
        <v>28</v>
      </c>
      <c r="C412" s="32" t="s">
        <v>0</v>
      </c>
      <c r="D412" s="32">
        <v>50</v>
      </c>
      <c r="E412" s="32" t="s">
        <v>721</v>
      </c>
      <c r="F412" s="32">
        <v>903</v>
      </c>
      <c r="G412" s="32" t="s">
        <v>722</v>
      </c>
      <c r="H412" s="34">
        <v>2185</v>
      </c>
    </row>
    <row r="413" spans="1:8" ht="17.25" thickTop="1" x14ac:dyDescent="0.3"/>
  </sheetData>
  <mergeCells count="30">
    <mergeCell ref="A401:H401"/>
    <mergeCell ref="A1:I1"/>
    <mergeCell ref="A16:I16"/>
    <mergeCell ref="A280:H280"/>
    <mergeCell ref="A293:H293"/>
    <mergeCell ref="A306:H306"/>
    <mergeCell ref="A319:H319"/>
    <mergeCell ref="A332:H332"/>
    <mergeCell ref="A388:H388"/>
    <mergeCell ref="A185:J185"/>
    <mergeCell ref="A200:J200"/>
    <mergeCell ref="A214:J214"/>
    <mergeCell ref="A346:J346"/>
    <mergeCell ref="A360:J360"/>
    <mergeCell ref="A374:J374"/>
    <mergeCell ref="A228:H228"/>
    <mergeCell ref="A241:H241"/>
    <mergeCell ref="A254:H254"/>
    <mergeCell ref="A267:H267"/>
    <mergeCell ref="A105:J105"/>
    <mergeCell ref="A119:H119"/>
    <mergeCell ref="A147:K147"/>
    <mergeCell ref="A163:H163"/>
    <mergeCell ref="A174:J174"/>
    <mergeCell ref="A89:K89"/>
    <mergeCell ref="A74:J74"/>
    <mergeCell ref="A60:H60"/>
    <mergeCell ref="A132:H132"/>
    <mergeCell ref="A32:H32"/>
    <mergeCell ref="A46:I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Emplois</vt:lpstr>
      <vt:lpstr>Etablissement</vt:lpstr>
      <vt:lpstr>Grille coeff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Aurore Hipp</dc:creator>
  <cp:lastModifiedBy>Aurore Hipp</cp:lastModifiedBy>
  <dcterms:created xsi:type="dcterms:W3CDTF">2021-10-28T13:30:11Z</dcterms:created>
  <dcterms:modified xsi:type="dcterms:W3CDTF">2021-11-10T12:45:05Z</dcterms:modified>
</cp:coreProperties>
</file>