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BOHIDRAVAKA\ANNEE SCOLAIRE 2021-2022\LCSJA\NOTES DES ELEVES\"/>
    </mc:Choice>
  </mc:AlternateContent>
  <bookViews>
    <workbookView xWindow="0" yWindow="0" windowWidth="9930" windowHeight="4650"/>
  </bookViews>
  <sheets>
    <sheet name="Bulletin" sheetId="1" r:id="rId1"/>
    <sheet name="Relevé" sheetId="2" r:id="rId2"/>
  </sheets>
  <definedNames>
    <definedName name="Anglais">Relevé!$I$2:$K$14</definedName>
    <definedName name="APSE">Relevé!$AG$2:$AI$14</definedName>
    <definedName name="EAC">Relevé!$U$2:$W$14</definedName>
    <definedName name="EVA">Relevé!$AP$2:$AR$14</definedName>
    <definedName name="Français">Relevé!$F$2:$H$14</definedName>
    <definedName name="HG">Relevé!$L$2:$N$14</definedName>
    <definedName name="INFO">Relevé!$AJ$2:$AL$14</definedName>
    <definedName name="Malagasy">Relevé!$C$2:$E$14</definedName>
    <definedName name="maplaj">Relevé!$A$1:$AW$14</definedName>
    <definedName name="MATH">Relevé!$X$2:$Z$14</definedName>
    <definedName name="MoyGen">Relevé!$AV$2:$AV$14</definedName>
    <definedName name="NOM">Relevé!$B$3:$B$14</definedName>
    <definedName name="PHILO">Relevé!$O$2:$Q$14</definedName>
    <definedName name="Rang">Relevé!$AW$2:$AW$14</definedName>
    <definedName name="REL">Relevé!$AM$2:$AO$14</definedName>
    <definedName name="SES">Relevé!$R$2:$T$14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Bulletin!$B$5</definedName>
    <definedName name="solver_typ" localSheetId="0" hidden="1">1</definedName>
    <definedName name="solver_val" localSheetId="0" hidden="1">0</definedName>
    <definedName name="solver_ver" localSheetId="0" hidden="1">3</definedName>
    <definedName name="SPC">Relevé!$AA$2:$AC$14</definedName>
    <definedName name="SVT">Relevé!$AD$2:$AF$14</definedName>
    <definedName name="TOTAL">Relevé!$AS$2:$AU$14</definedName>
  </definedNames>
  <calcPr calcId="152511"/>
</workbook>
</file>

<file path=xl/calcChain.xml><?xml version="1.0" encoding="utf-8"?>
<calcChain xmlns="http://schemas.openxmlformats.org/spreadsheetml/2006/main">
  <c r="AV5" i="2" l="1"/>
  <c r="AV6" i="2"/>
  <c r="AV9" i="2"/>
  <c r="AV10" i="2"/>
  <c r="AV13" i="2"/>
  <c r="AV14" i="2"/>
  <c r="AT4" i="2"/>
  <c r="AT5" i="2"/>
  <c r="AT6" i="2"/>
  <c r="AT7" i="2"/>
  <c r="AT8" i="2"/>
  <c r="AT9" i="2"/>
  <c r="AT10" i="2"/>
  <c r="AT11" i="2"/>
  <c r="AT12" i="2"/>
  <c r="AT13" i="2"/>
  <c r="AT14" i="2"/>
  <c r="AS4" i="2"/>
  <c r="AV4" i="2" s="1"/>
  <c r="AS5" i="2"/>
  <c r="AS6" i="2"/>
  <c r="AS7" i="2"/>
  <c r="AS8" i="2"/>
  <c r="AV8" i="2" s="1"/>
  <c r="AS9" i="2"/>
  <c r="AS10" i="2"/>
  <c r="AS11" i="2"/>
  <c r="AS12" i="2"/>
  <c r="AV12" i="2" s="1"/>
  <c r="AS13" i="2"/>
  <c r="AS14" i="2"/>
  <c r="AT3" i="2"/>
  <c r="AS3" i="2"/>
  <c r="AR4" i="2"/>
  <c r="AR5" i="2"/>
  <c r="AR6" i="2"/>
  <c r="AR7" i="2"/>
  <c r="AR8" i="2"/>
  <c r="AR9" i="2"/>
  <c r="AR10" i="2"/>
  <c r="AR11" i="2"/>
  <c r="AR12" i="2"/>
  <c r="AR13" i="2"/>
  <c r="AR14" i="2"/>
  <c r="AR3" i="2"/>
  <c r="AO4" i="2"/>
  <c r="AO5" i="2"/>
  <c r="AO6" i="2"/>
  <c r="AO7" i="2"/>
  <c r="AO8" i="2"/>
  <c r="AO9" i="2"/>
  <c r="AO10" i="2"/>
  <c r="AO11" i="2"/>
  <c r="AO12" i="2"/>
  <c r="AO13" i="2"/>
  <c r="AO14" i="2"/>
  <c r="AO3" i="2"/>
  <c r="AL4" i="2"/>
  <c r="AL5" i="2"/>
  <c r="AL6" i="2"/>
  <c r="AL7" i="2"/>
  <c r="AL8" i="2"/>
  <c r="AL9" i="2"/>
  <c r="AL10" i="2"/>
  <c r="AL11" i="2"/>
  <c r="AL12" i="2"/>
  <c r="AL13" i="2"/>
  <c r="AL14" i="2"/>
  <c r="AL3" i="2"/>
  <c r="AI4" i="2"/>
  <c r="AI5" i="2"/>
  <c r="AI6" i="2"/>
  <c r="AI7" i="2"/>
  <c r="AI8" i="2"/>
  <c r="AI9" i="2"/>
  <c r="AI10" i="2"/>
  <c r="AI11" i="2"/>
  <c r="AI12" i="2"/>
  <c r="AI13" i="2"/>
  <c r="AI14" i="2"/>
  <c r="AI3" i="2"/>
  <c r="AF4" i="2"/>
  <c r="AF5" i="2"/>
  <c r="AF6" i="2"/>
  <c r="AF7" i="2"/>
  <c r="AF8" i="2"/>
  <c r="AF9" i="2"/>
  <c r="AF10" i="2"/>
  <c r="AF11" i="2"/>
  <c r="AF12" i="2"/>
  <c r="AF13" i="2"/>
  <c r="AF14" i="2"/>
  <c r="AF3" i="2"/>
  <c r="AC4" i="2"/>
  <c r="AC5" i="2"/>
  <c r="AC6" i="2"/>
  <c r="AC7" i="2"/>
  <c r="AC8" i="2"/>
  <c r="AC9" i="2"/>
  <c r="AC10" i="2"/>
  <c r="AC11" i="2"/>
  <c r="AC12" i="2"/>
  <c r="AC13" i="2"/>
  <c r="AC14" i="2"/>
  <c r="AC3" i="2"/>
  <c r="Z4" i="2"/>
  <c r="Z5" i="2"/>
  <c r="Z6" i="2"/>
  <c r="Z7" i="2"/>
  <c r="Z8" i="2"/>
  <c r="Z9" i="2"/>
  <c r="Z10" i="2"/>
  <c r="Z11" i="2"/>
  <c r="Z12" i="2"/>
  <c r="Z13" i="2"/>
  <c r="Z14" i="2"/>
  <c r="Z3" i="2"/>
  <c r="W4" i="2"/>
  <c r="W5" i="2"/>
  <c r="W6" i="2"/>
  <c r="W7" i="2"/>
  <c r="W8" i="2"/>
  <c r="W9" i="2"/>
  <c r="W10" i="2"/>
  <c r="W11" i="2"/>
  <c r="W12" i="2"/>
  <c r="W13" i="2"/>
  <c r="W14" i="2"/>
  <c r="W3" i="2"/>
  <c r="T4" i="2"/>
  <c r="T5" i="2"/>
  <c r="T6" i="2"/>
  <c r="T7" i="2"/>
  <c r="T8" i="2"/>
  <c r="T9" i="2"/>
  <c r="T10" i="2"/>
  <c r="T11" i="2"/>
  <c r="T12" i="2"/>
  <c r="T13" i="2"/>
  <c r="T14" i="2"/>
  <c r="T3" i="2"/>
  <c r="Q4" i="2"/>
  <c r="AU4" i="2" s="1"/>
  <c r="Q5" i="2"/>
  <c r="AU5" i="2" s="1"/>
  <c r="Q6" i="2"/>
  <c r="AU6" i="2" s="1"/>
  <c r="Q7" i="2"/>
  <c r="AU7" i="2" s="1"/>
  <c r="AV7" i="2" s="1"/>
  <c r="Q8" i="2"/>
  <c r="AU8" i="2" s="1"/>
  <c r="Q9" i="2"/>
  <c r="AU9" i="2" s="1"/>
  <c r="Q10" i="2"/>
  <c r="AU10" i="2" s="1"/>
  <c r="Q11" i="2"/>
  <c r="AU11" i="2" s="1"/>
  <c r="AV11" i="2" s="1"/>
  <c r="Q12" i="2"/>
  <c r="AU12" i="2" s="1"/>
  <c r="Q13" i="2"/>
  <c r="AU13" i="2" s="1"/>
  <c r="Q14" i="2"/>
  <c r="AU14" i="2" s="1"/>
  <c r="Q3" i="2"/>
  <c r="AU3" i="2" s="1"/>
  <c r="AV3" i="2" s="1"/>
  <c r="N4" i="2"/>
  <c r="N5" i="2"/>
  <c r="N6" i="2"/>
  <c r="N7" i="2"/>
  <c r="N8" i="2"/>
  <c r="N9" i="2"/>
  <c r="N10" i="2"/>
  <c r="N11" i="2"/>
  <c r="N12" i="2"/>
  <c r="N13" i="2"/>
  <c r="N14" i="2"/>
  <c r="K4" i="2"/>
  <c r="K5" i="2"/>
  <c r="K6" i="2"/>
  <c r="K7" i="2"/>
  <c r="K8" i="2"/>
  <c r="K9" i="2"/>
  <c r="K10" i="2"/>
  <c r="K11" i="2"/>
  <c r="K12" i="2"/>
  <c r="K13" i="2"/>
  <c r="K14" i="2"/>
  <c r="H8" i="2"/>
  <c r="H9" i="2"/>
  <c r="H10" i="2"/>
  <c r="H11" i="2"/>
  <c r="H12" i="2"/>
  <c r="H13" i="2"/>
  <c r="H14" i="2"/>
  <c r="E8" i="2"/>
  <c r="E9" i="2"/>
  <c r="E10" i="2"/>
  <c r="E11" i="2"/>
  <c r="E12" i="2"/>
  <c r="E13" i="2"/>
  <c r="E14" i="2"/>
  <c r="B5" i="1" l="1"/>
  <c r="K3" i="2"/>
  <c r="N3" i="2"/>
  <c r="H7" i="2"/>
  <c r="H6" i="2"/>
  <c r="H5" i="2"/>
  <c r="H4" i="2"/>
  <c r="H3" i="2"/>
  <c r="E4" i="2"/>
  <c r="E5" i="2"/>
  <c r="E6" i="2"/>
  <c r="E7" i="2"/>
  <c r="E3" i="2"/>
  <c r="C15" i="1"/>
  <c r="C13" i="1"/>
  <c r="D13" i="1"/>
  <c r="D15" i="1"/>
  <c r="E15" i="1"/>
  <c r="E13" i="1"/>
  <c r="E11" i="1"/>
  <c r="D10" i="1"/>
  <c r="E6" i="1"/>
  <c r="C8" i="1"/>
  <c r="C6" i="1"/>
  <c r="C20" i="1"/>
  <c r="C18" i="1"/>
  <c r="D18" i="1"/>
  <c r="D20" i="1"/>
  <c r="E20" i="1"/>
  <c r="E18" i="1"/>
  <c r="E12" i="1"/>
  <c r="D11" i="1"/>
  <c r="C10" i="1"/>
  <c r="D9" i="1"/>
  <c r="D8" i="1"/>
  <c r="E9" i="1"/>
  <c r="E7" i="1"/>
  <c r="C16" i="1"/>
  <c r="C14" i="1"/>
  <c r="D14" i="1"/>
  <c r="D16" i="1"/>
  <c r="E16" i="1"/>
  <c r="E14" i="1"/>
  <c r="D12" i="1"/>
  <c r="C11" i="1"/>
  <c r="D6" i="1"/>
  <c r="E8" i="1"/>
  <c r="C9" i="1"/>
  <c r="C19" i="1"/>
  <c r="C17" i="1"/>
  <c r="D17" i="1"/>
  <c r="D19" i="1"/>
  <c r="E19" i="1"/>
  <c r="E17" i="1"/>
  <c r="C12" i="1"/>
  <c r="E10" i="1"/>
  <c r="D7" i="1"/>
  <c r="C7" i="1"/>
  <c r="C21" i="1" l="1"/>
</calcChain>
</file>

<file path=xl/sharedStrings.xml><?xml version="1.0" encoding="utf-8"?>
<sst xmlns="http://schemas.openxmlformats.org/spreadsheetml/2006/main" count="113" uniqueCount="39">
  <si>
    <t>BULLETIN DE NOTES</t>
  </si>
  <si>
    <t>N°</t>
  </si>
  <si>
    <t>NOM</t>
  </si>
  <si>
    <t>Coeff</t>
  </si>
  <si>
    <t>Note</t>
  </si>
  <si>
    <t>Malagasy</t>
  </si>
  <si>
    <t>Moy</t>
  </si>
  <si>
    <t>Français</t>
  </si>
  <si>
    <t>Anglais</t>
  </si>
  <si>
    <t>boni</t>
  </si>
  <si>
    <t xml:space="preserve">Elève : </t>
  </si>
  <si>
    <t>HG</t>
  </si>
  <si>
    <t>FANIRINIAINA David Arivelo</t>
  </si>
  <si>
    <t>NJARASOANIRINA José Christian</t>
  </si>
  <si>
    <t>RAFANOMEZANTSOA José Etienne</t>
  </si>
  <si>
    <t>RAHERINANDRASANA Tahinjanahary Fidèle</t>
  </si>
  <si>
    <t>RAHERINIRINA Maminiaina Melanie</t>
  </si>
  <si>
    <t>RAKOTOSOLOFONJAKATINA Bruno</t>
  </si>
  <si>
    <t>RAMORANIAINA Miandrisoa Oliver</t>
  </si>
  <si>
    <t>RANDRIAMIHAJA Martinot</t>
  </si>
  <si>
    <t>RASANTATRINIAINA Tolojanahary Jean Fidèle</t>
  </si>
  <si>
    <t>RASOANANTENAINA Jeanine</t>
  </si>
  <si>
    <t>RASOLONIAINA Marie Georgette</t>
  </si>
  <si>
    <t>RAZANAKIARIVO Souvenir</t>
  </si>
  <si>
    <t>PHILO</t>
  </si>
  <si>
    <t>SES</t>
  </si>
  <si>
    <t>EAC</t>
  </si>
  <si>
    <t>MATH</t>
  </si>
  <si>
    <t>SPC</t>
  </si>
  <si>
    <t>SVT</t>
  </si>
  <si>
    <t>APSE</t>
  </si>
  <si>
    <t>INFO</t>
  </si>
  <si>
    <t>REL</t>
  </si>
  <si>
    <t>EVA</t>
  </si>
  <si>
    <t>TOTAL</t>
  </si>
  <si>
    <t>Moy General</t>
  </si>
  <si>
    <t>RANG</t>
  </si>
  <si>
    <t>MG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</si>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</sst>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Continuous" vertical="top"/>
    </xf>
    <xf numFmtId="0" fontId="0" fillId="3" borderId="2" xfId="0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4" borderId="0" xfId="0" applyFill="1" applyAlignment="1">
      <alignment horizontal="center"/>
    </xf>
    <xf numFmtId="0" fontId="0" fillId="4" borderId="0" xfId="0" applyFill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0" fillId="0" borderId="6" xfId="0" applyBorder="1"/>
    <xf numFmtId="2" fontId="0" fillId="0" borderId="2" xfId="0" applyNumberFormat="1" applyBorder="1"/>
    <xf numFmtId="2" fontId="3" fillId="0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240982</xdr:colOff>
      <xdr:row>17</xdr:row>
      <xdr:rowOff>95250</xdr:rowOff>
    </xdr:from>
    <xdr:to>
      <xdr:col>13</xdr:col>
      <xdr:colOff>309943</xdr:colOff>
      <xdr:row>27</xdr:row>
      <xdr:rowOff>28575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55" t="32950" r="1877" b="2718"/>
        <a:stretch/>
      </xdr:blipFill>
      <xdr:spPr>
        <a:xfrm>
          <a:off x="3860482" y="3333750"/>
          <a:ext cx="2793111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showGridLines="0" tabSelected="1" topLeftCell="B1" workbookViewId="0">
      <selection activeCell="C3" sqref="C3:E3"/>
    </sheetView>
  </sheetViews>
  <sheetFormatPr baseColWidth="10" defaultRowHeight="15" x14ac:dyDescent="0.25"/>
  <cols>
    <col min="1" max="1" width="0.85546875" customWidth="1"/>
    <col min="2" max="2" width="17.7109375" customWidth="1"/>
    <col min="3" max="3" width="8.140625" customWidth="1"/>
    <col min="4" max="4" width="11.42578125" customWidth="1"/>
    <col min="5" max="5" width="8.140625" customWidth="1"/>
    <col min="6" max="6" width="2.7109375" customWidth="1"/>
  </cols>
  <sheetData>
    <row r="1" spans="2:8" ht="4.1500000000000004" customHeight="1" x14ac:dyDescent="0.25"/>
    <row r="2" spans="2:8" ht="25.15" customHeight="1" thickBot="1" x14ac:dyDescent="0.3">
      <c r="B2" s="8" t="s">
        <v>0</v>
      </c>
      <c r="C2" s="8"/>
      <c r="D2" s="8"/>
      <c r="E2" s="8"/>
    </row>
    <row r="3" spans="2:8" ht="15.75" thickBot="1" x14ac:dyDescent="0.3">
      <c r="B3" s="4" t="s">
        <v>10</v>
      </c>
      <c r="C3" s="27" t="s">
        <v>19</v>
      </c>
      <c r="D3" s="28"/>
      <c r="E3" s="29"/>
    </row>
    <row r="4" spans="2:8" ht="7.15" customHeight="1" x14ac:dyDescent="0.25"/>
    <row r="5" spans="2:8" x14ac:dyDescent="0.25">
      <c r="B5" s="23">
        <f>MATCH(C3,NOM,)</f>
        <v>8</v>
      </c>
      <c r="C5" s="24" t="s">
        <v>3</v>
      </c>
      <c r="D5" s="24" t="s">
        <v>4</v>
      </c>
      <c r="E5" s="24" t="s">
        <v>6</v>
      </c>
    </row>
    <row r="6" spans="2:8" x14ac:dyDescent="0.25">
      <c r="B6" s="26" t="s">
        <v>5</v>
      </c>
      <c r="C6" s="7">
        <f ca="1">INDEX(INDIRECT($B6),$B$5+1,1)</f>
        <v>3</v>
      </c>
      <c r="D6" s="7">
        <f ca="1">INDEX(INDIRECT($B6),$B$5+1,2)</f>
        <v>8.8000000000000007</v>
      </c>
      <c r="E6" s="7">
        <f ca="1">INDEX(INDIRECT($B6),$B$5+1,3)</f>
        <v>26.400000000000002</v>
      </c>
      <c r="F6" s="19"/>
      <c r="H6" s="17"/>
    </row>
    <row r="7" spans="2:8" x14ac:dyDescent="0.25">
      <c r="B7" s="26" t="s">
        <v>7</v>
      </c>
      <c r="C7" s="7">
        <f t="shared" ref="C7:C20" ca="1" si="0">INDEX(INDIRECT($B7),$B$5+1,1)</f>
        <v>2</v>
      </c>
      <c r="D7" s="7">
        <f t="shared" ref="D7:D20" ca="1" si="1">INDEX(INDIRECT($B7),$B$5+1,2)</f>
        <v>0</v>
      </c>
      <c r="E7" s="7">
        <f t="shared" ref="E7:E20" ca="1" si="2">INDEX(INDIRECT($B7),$B$5+1,3)</f>
        <v>0</v>
      </c>
      <c r="F7" s="19"/>
      <c r="G7" s="18"/>
      <c r="H7" s="17"/>
    </row>
    <row r="8" spans="2:8" x14ac:dyDescent="0.25">
      <c r="B8" s="26" t="s">
        <v>8</v>
      </c>
      <c r="C8" s="7" t="str">
        <f t="shared" ca="1" si="0"/>
        <v>boni</v>
      </c>
      <c r="D8" s="7">
        <f t="shared" ca="1" si="1"/>
        <v>4.75</v>
      </c>
      <c r="E8" s="7">
        <f t="shared" ca="1" si="2"/>
        <v>0</v>
      </c>
      <c r="F8" s="19"/>
      <c r="G8" s="18"/>
      <c r="H8" s="17"/>
    </row>
    <row r="9" spans="2:8" x14ac:dyDescent="0.25">
      <c r="B9" s="26" t="s">
        <v>11</v>
      </c>
      <c r="C9" s="7">
        <f t="shared" ca="1" si="0"/>
        <v>1</v>
      </c>
      <c r="D9" s="7">
        <f t="shared" ca="1" si="1"/>
        <v>11.7</v>
      </c>
      <c r="E9" s="7">
        <f t="shared" ca="1" si="2"/>
        <v>11.7</v>
      </c>
      <c r="F9" s="19"/>
      <c r="G9" s="18"/>
      <c r="H9" s="17"/>
    </row>
    <row r="10" spans="2:8" ht="24" customHeight="1" x14ac:dyDescent="0.25">
      <c r="B10" s="25" t="s">
        <v>24</v>
      </c>
      <c r="C10" s="7">
        <f t="shared" ca="1" si="0"/>
        <v>0</v>
      </c>
      <c r="D10" s="7">
        <f t="shared" ca="1" si="1"/>
        <v>0</v>
      </c>
      <c r="E10" s="7">
        <f t="shared" ca="1" si="2"/>
        <v>0</v>
      </c>
    </row>
    <row r="11" spans="2:8" x14ac:dyDescent="0.25">
      <c r="B11" s="25" t="s">
        <v>25</v>
      </c>
      <c r="C11" s="7">
        <f t="shared" ca="1" si="0"/>
        <v>0</v>
      </c>
      <c r="D11" s="7">
        <f t="shared" ca="1" si="1"/>
        <v>0</v>
      </c>
      <c r="E11" s="7">
        <f t="shared" ca="1" si="2"/>
        <v>0</v>
      </c>
    </row>
    <row r="12" spans="2:8" x14ac:dyDescent="0.25">
      <c r="B12" s="25" t="s">
        <v>26</v>
      </c>
      <c r="C12" s="7">
        <f t="shared" ca="1" si="0"/>
        <v>0</v>
      </c>
      <c r="D12" s="7">
        <f t="shared" ca="1" si="1"/>
        <v>0</v>
      </c>
      <c r="E12" s="7">
        <f t="shared" ca="1" si="2"/>
        <v>0</v>
      </c>
    </row>
    <row r="13" spans="2:8" x14ac:dyDescent="0.25">
      <c r="B13" s="25" t="s">
        <v>27</v>
      </c>
      <c r="C13" s="7">
        <f t="shared" ca="1" si="0"/>
        <v>4</v>
      </c>
      <c r="D13" s="7">
        <f t="shared" ca="1" si="1"/>
        <v>0</v>
      </c>
      <c r="E13" s="7">
        <f t="shared" ca="1" si="2"/>
        <v>0</v>
      </c>
    </row>
    <row r="14" spans="2:8" x14ac:dyDescent="0.25">
      <c r="B14" s="25" t="s">
        <v>28</v>
      </c>
      <c r="C14" s="7">
        <f t="shared" ca="1" si="0"/>
        <v>0</v>
      </c>
      <c r="D14" s="7">
        <f t="shared" ca="1" si="1"/>
        <v>0</v>
      </c>
      <c r="E14" s="7">
        <f t="shared" ca="1" si="2"/>
        <v>0</v>
      </c>
    </row>
    <row r="15" spans="2:8" x14ac:dyDescent="0.25">
      <c r="B15" s="25" t="s">
        <v>29</v>
      </c>
      <c r="C15" s="7">
        <f t="shared" ca="1" si="0"/>
        <v>0</v>
      </c>
      <c r="D15" s="7">
        <f t="shared" ca="1" si="1"/>
        <v>0</v>
      </c>
      <c r="E15" s="7">
        <f t="shared" ca="1" si="2"/>
        <v>0</v>
      </c>
    </row>
    <row r="16" spans="2:8" x14ac:dyDescent="0.25">
      <c r="B16" s="25" t="s">
        <v>30</v>
      </c>
      <c r="C16" s="7">
        <f t="shared" ca="1" si="0"/>
        <v>0</v>
      </c>
      <c r="D16" s="7">
        <f t="shared" ca="1" si="1"/>
        <v>0</v>
      </c>
      <c r="E16" s="7">
        <f t="shared" ca="1" si="2"/>
        <v>0</v>
      </c>
    </row>
    <row r="17" spans="2:5" x14ac:dyDescent="0.25">
      <c r="B17" s="25" t="s">
        <v>31</v>
      </c>
      <c r="C17" s="7">
        <f t="shared" ca="1" si="0"/>
        <v>0</v>
      </c>
      <c r="D17" s="7">
        <f t="shared" ca="1" si="1"/>
        <v>0</v>
      </c>
      <c r="E17" s="7">
        <f t="shared" ca="1" si="2"/>
        <v>0</v>
      </c>
    </row>
    <row r="18" spans="2:5" x14ac:dyDescent="0.25">
      <c r="B18" s="25" t="s">
        <v>32</v>
      </c>
      <c r="C18" s="7">
        <f t="shared" ca="1" si="0"/>
        <v>0</v>
      </c>
      <c r="D18" s="7">
        <f t="shared" ca="1" si="1"/>
        <v>0</v>
      </c>
      <c r="E18" s="7">
        <f t="shared" ca="1" si="2"/>
        <v>0</v>
      </c>
    </row>
    <row r="19" spans="2:5" x14ac:dyDescent="0.25">
      <c r="B19" s="25" t="s">
        <v>33</v>
      </c>
      <c r="C19" s="7">
        <f t="shared" ca="1" si="0"/>
        <v>0</v>
      </c>
      <c r="D19" s="7">
        <f t="shared" ca="1" si="1"/>
        <v>0</v>
      </c>
      <c r="E19" s="7">
        <f t="shared" ca="1" si="2"/>
        <v>0</v>
      </c>
    </row>
    <row r="20" spans="2:5" x14ac:dyDescent="0.25">
      <c r="B20" s="25" t="s">
        <v>34</v>
      </c>
      <c r="C20" s="7">
        <f t="shared" ca="1" si="0"/>
        <v>10</v>
      </c>
      <c r="D20" s="7">
        <f t="shared" ca="1" si="1"/>
        <v>25.25</v>
      </c>
      <c r="E20" s="7">
        <f t="shared" ca="1" si="2"/>
        <v>38.1</v>
      </c>
    </row>
    <row r="21" spans="2:5" x14ac:dyDescent="0.25">
      <c r="B21" s="25" t="s">
        <v>35</v>
      </c>
      <c r="C21" s="22">
        <f ca="1">E20/C20</f>
        <v>3.81</v>
      </c>
      <c r="D21" s="20"/>
      <c r="E21" s="20"/>
    </row>
    <row r="22" spans="2:5" x14ac:dyDescent="0.25">
      <c r="B22" s="25" t="s">
        <v>36</v>
      </c>
      <c r="C22" s="20"/>
      <c r="D22" s="20"/>
      <c r="E22" s="20"/>
    </row>
  </sheetData>
  <mergeCells count="1">
    <mergeCell ref="C3:E3"/>
  </mergeCells>
  <dataValidations count="1">
    <dataValidation type="list" allowBlank="1" showInputMessage="1" showErrorMessage="1" sqref="C3:C4">
      <formula1>NOM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workbookViewId="0">
      <pane ySplit="1" topLeftCell="A2" activePane="bottomLeft" state="frozen"/>
      <selection activeCell="C1" sqref="C1"/>
      <selection pane="bottomLeft" activeCell="Y4" sqref="Y4"/>
    </sheetView>
  </sheetViews>
  <sheetFormatPr baseColWidth="10" defaultRowHeight="15" x14ac:dyDescent="0.25"/>
  <cols>
    <col min="1" max="1" width="2.85546875" style="5" customWidth="1"/>
    <col min="2" max="2" width="41.85546875" customWidth="1"/>
    <col min="3" max="3" width="4.5703125" bestFit="1" customWidth="1"/>
    <col min="4" max="5" width="5" bestFit="1" customWidth="1"/>
    <col min="6" max="6" width="4.5703125" bestFit="1" customWidth="1"/>
    <col min="7" max="7" width="4.28515625" bestFit="1" customWidth="1"/>
    <col min="8" max="8" width="3.85546875" bestFit="1" customWidth="1"/>
    <col min="9" max="9" width="4.5703125" bestFit="1" customWidth="1"/>
    <col min="10" max="10" width="5" bestFit="1" customWidth="1"/>
    <col min="11" max="11" width="4" bestFit="1" customWidth="1"/>
    <col min="12" max="12" width="4.5703125" bestFit="1" customWidth="1"/>
    <col min="13" max="14" width="5" bestFit="1" customWidth="1"/>
    <col min="15" max="15" width="6.28515625" bestFit="1" customWidth="1"/>
    <col min="16" max="16" width="4.42578125" bestFit="1" customWidth="1"/>
    <col min="17" max="17" width="4.140625" bestFit="1" customWidth="1"/>
    <col min="18" max="18" width="4.7109375" bestFit="1" customWidth="1"/>
    <col min="19" max="19" width="4.42578125" bestFit="1" customWidth="1"/>
    <col min="20" max="20" width="4.140625" bestFit="1" customWidth="1"/>
    <col min="21" max="21" width="4.7109375" bestFit="1" customWidth="1"/>
    <col min="22" max="22" width="4.42578125" bestFit="1" customWidth="1"/>
    <col min="23" max="23" width="4.140625" bestFit="1" customWidth="1"/>
    <col min="24" max="24" width="6.28515625" bestFit="1" customWidth="1"/>
    <col min="25" max="25" width="4.42578125" bestFit="1" customWidth="1"/>
    <col min="26" max="26" width="4.140625" bestFit="1" customWidth="1"/>
    <col min="27" max="27" width="4.7109375" bestFit="1" customWidth="1"/>
    <col min="28" max="28" width="4.42578125" bestFit="1" customWidth="1"/>
    <col min="29" max="29" width="4.140625" bestFit="1" customWidth="1"/>
    <col min="30" max="30" width="4.7109375" bestFit="1" customWidth="1"/>
    <col min="31" max="31" width="4.42578125" bestFit="1" customWidth="1"/>
    <col min="32" max="32" width="4.140625" bestFit="1" customWidth="1"/>
    <col min="33" max="33" width="5.42578125" bestFit="1" customWidth="1"/>
    <col min="34" max="34" width="4.42578125" bestFit="1" customWidth="1"/>
    <col min="35" max="35" width="4.140625" bestFit="1" customWidth="1"/>
    <col min="36" max="36" width="5.42578125" bestFit="1" customWidth="1"/>
    <col min="37" max="37" width="4.42578125" bestFit="1" customWidth="1"/>
    <col min="38" max="38" width="4.140625" bestFit="1" customWidth="1"/>
    <col min="39" max="39" width="4.7109375" bestFit="1" customWidth="1"/>
    <col min="40" max="40" width="4.42578125" bestFit="1" customWidth="1"/>
    <col min="41" max="41" width="4.140625" bestFit="1" customWidth="1"/>
    <col min="42" max="42" width="4.7109375" bestFit="1" customWidth="1"/>
    <col min="43" max="43" width="4.42578125" bestFit="1" customWidth="1"/>
    <col min="44" max="44" width="4.140625" bestFit="1" customWidth="1"/>
    <col min="45" max="45" width="6.5703125" bestFit="1" customWidth="1"/>
    <col min="46" max="46" width="4.42578125" bestFit="1" customWidth="1"/>
    <col min="47" max="47" width="4.140625" bestFit="1" customWidth="1"/>
    <col min="48" max="48" width="12.28515625" bestFit="1" customWidth="1"/>
    <col min="49" max="49" width="6.140625" bestFit="1" customWidth="1"/>
  </cols>
  <sheetData>
    <row r="1" spans="1:49" x14ac:dyDescent="0.25">
      <c r="A1" s="12" t="s">
        <v>1</v>
      </c>
      <c r="B1" s="13" t="s">
        <v>2</v>
      </c>
      <c r="C1" s="9" t="s">
        <v>5</v>
      </c>
      <c r="D1" s="10"/>
      <c r="E1" s="11"/>
      <c r="F1" s="9" t="s">
        <v>7</v>
      </c>
      <c r="G1" s="10"/>
      <c r="H1" s="11"/>
      <c r="I1" s="9" t="s">
        <v>8</v>
      </c>
      <c r="J1" s="10"/>
      <c r="K1" s="11"/>
      <c r="L1" s="9" t="s">
        <v>11</v>
      </c>
      <c r="M1" s="10"/>
      <c r="N1" s="11"/>
      <c r="O1" s="9" t="s">
        <v>24</v>
      </c>
      <c r="P1" s="10"/>
      <c r="Q1" s="11"/>
      <c r="R1" s="9" t="s">
        <v>25</v>
      </c>
      <c r="S1" s="10"/>
      <c r="T1" s="11"/>
      <c r="U1" s="9" t="s">
        <v>26</v>
      </c>
      <c r="V1" s="10"/>
      <c r="W1" s="11"/>
      <c r="X1" s="9" t="s">
        <v>27</v>
      </c>
      <c r="Y1" s="10"/>
      <c r="Z1" s="11"/>
      <c r="AA1" s="9" t="s">
        <v>28</v>
      </c>
      <c r="AB1" s="10"/>
      <c r="AC1" s="11"/>
      <c r="AD1" s="9" t="s">
        <v>29</v>
      </c>
      <c r="AE1" s="10"/>
      <c r="AF1" s="11"/>
      <c r="AG1" s="9" t="s">
        <v>30</v>
      </c>
      <c r="AH1" s="10"/>
      <c r="AI1" s="11"/>
      <c r="AJ1" s="9" t="s">
        <v>31</v>
      </c>
      <c r="AK1" s="10"/>
      <c r="AL1" s="11"/>
      <c r="AM1" s="9" t="s">
        <v>32</v>
      </c>
      <c r="AN1" s="10"/>
      <c r="AO1" s="11"/>
      <c r="AP1" s="9" t="s">
        <v>33</v>
      </c>
      <c r="AQ1" s="10"/>
      <c r="AR1" s="11"/>
      <c r="AS1" s="9" t="s">
        <v>34</v>
      </c>
      <c r="AT1" s="10"/>
      <c r="AU1" s="11"/>
      <c r="AV1" s="9" t="s">
        <v>35</v>
      </c>
      <c r="AW1" s="9" t="s">
        <v>36</v>
      </c>
    </row>
    <row r="2" spans="1:49" x14ac:dyDescent="0.25">
      <c r="C2" s="14" t="s">
        <v>3</v>
      </c>
      <c r="D2" s="15" t="s">
        <v>4</v>
      </c>
      <c r="E2" s="16" t="s">
        <v>6</v>
      </c>
      <c r="F2" s="14" t="s">
        <v>3</v>
      </c>
      <c r="G2" s="15" t="s">
        <v>4</v>
      </c>
      <c r="H2" s="16" t="s">
        <v>6</v>
      </c>
      <c r="I2" s="14" t="s">
        <v>3</v>
      </c>
      <c r="J2" s="15" t="s">
        <v>4</v>
      </c>
      <c r="K2" s="16" t="s">
        <v>6</v>
      </c>
      <c r="L2" s="14" t="s">
        <v>3</v>
      </c>
      <c r="M2" s="15" t="s">
        <v>4</v>
      </c>
      <c r="N2" s="16" t="s">
        <v>6</v>
      </c>
      <c r="O2" s="14" t="s">
        <v>3</v>
      </c>
      <c r="P2" s="15" t="s">
        <v>4</v>
      </c>
      <c r="Q2" s="16" t="s">
        <v>6</v>
      </c>
      <c r="R2" s="14" t="s">
        <v>3</v>
      </c>
      <c r="S2" s="15" t="s">
        <v>4</v>
      </c>
      <c r="T2" s="16" t="s">
        <v>6</v>
      </c>
      <c r="U2" s="14" t="s">
        <v>3</v>
      </c>
      <c r="V2" s="15" t="s">
        <v>4</v>
      </c>
      <c r="W2" s="16" t="s">
        <v>6</v>
      </c>
      <c r="X2" s="14" t="s">
        <v>3</v>
      </c>
      <c r="Y2" s="15" t="s">
        <v>4</v>
      </c>
      <c r="Z2" s="16" t="s">
        <v>6</v>
      </c>
      <c r="AA2" s="14" t="s">
        <v>3</v>
      </c>
      <c r="AB2" s="15" t="s">
        <v>4</v>
      </c>
      <c r="AC2" s="16" t="s">
        <v>6</v>
      </c>
      <c r="AD2" s="14" t="s">
        <v>3</v>
      </c>
      <c r="AE2" s="15" t="s">
        <v>4</v>
      </c>
      <c r="AF2" s="16" t="s">
        <v>6</v>
      </c>
      <c r="AG2" s="14" t="s">
        <v>3</v>
      </c>
      <c r="AH2" s="15" t="s">
        <v>4</v>
      </c>
      <c r="AI2" s="16" t="s">
        <v>6</v>
      </c>
      <c r="AJ2" s="14" t="s">
        <v>3</v>
      </c>
      <c r="AK2" s="15" t="s">
        <v>4</v>
      </c>
      <c r="AL2" s="16" t="s">
        <v>6</v>
      </c>
      <c r="AM2" s="14" t="s">
        <v>3</v>
      </c>
      <c r="AN2" s="15" t="s">
        <v>4</v>
      </c>
      <c r="AO2" s="16" t="s">
        <v>6</v>
      </c>
      <c r="AP2" s="14" t="s">
        <v>3</v>
      </c>
      <c r="AQ2" s="15" t="s">
        <v>4</v>
      </c>
      <c r="AR2" s="16" t="s">
        <v>6</v>
      </c>
      <c r="AS2" s="14" t="s">
        <v>3</v>
      </c>
      <c r="AT2" s="15" t="s">
        <v>4</v>
      </c>
      <c r="AU2" s="16" t="s">
        <v>6</v>
      </c>
      <c r="AV2" s="14" t="s">
        <v>37</v>
      </c>
      <c r="AW2" s="14" t="s">
        <v>38</v>
      </c>
    </row>
    <row r="3" spans="1:49" x14ac:dyDescent="0.25">
      <c r="A3" s="5">
        <v>1</v>
      </c>
      <c r="B3" s="20" t="s">
        <v>12</v>
      </c>
      <c r="C3" s="3">
        <v>3</v>
      </c>
      <c r="D3" s="1">
        <v>12.5</v>
      </c>
      <c r="E3" s="2">
        <f>C3*D3</f>
        <v>37.5</v>
      </c>
      <c r="F3" s="3">
        <v>2</v>
      </c>
      <c r="G3" s="1"/>
      <c r="H3" s="2">
        <f>F3*G3</f>
        <v>0</v>
      </c>
      <c r="I3" s="3" t="s">
        <v>9</v>
      </c>
      <c r="J3" s="1">
        <v>12.5</v>
      </c>
      <c r="K3" s="2">
        <f t="shared" ref="K3:K14" si="0">MAX(J3-10,0)</f>
        <v>2.5</v>
      </c>
      <c r="L3" s="3">
        <v>1</v>
      </c>
      <c r="M3" s="1">
        <v>11.5</v>
      </c>
      <c r="N3" s="2">
        <f>L3*M3</f>
        <v>11.5</v>
      </c>
      <c r="O3" s="3"/>
      <c r="P3" s="1"/>
      <c r="Q3" s="2">
        <f>O3*P3</f>
        <v>0</v>
      </c>
      <c r="R3" s="3"/>
      <c r="S3" s="1"/>
      <c r="T3" s="2">
        <f>R3*S3</f>
        <v>0</v>
      </c>
      <c r="U3" s="3"/>
      <c r="V3" s="1"/>
      <c r="W3" s="2">
        <f>U3*V3</f>
        <v>0</v>
      </c>
      <c r="X3" s="3">
        <v>4</v>
      </c>
      <c r="Y3" s="1">
        <v>10</v>
      </c>
      <c r="Z3" s="2">
        <f>X3*Y3</f>
        <v>40</v>
      </c>
      <c r="AA3" s="3"/>
      <c r="AB3" s="1"/>
      <c r="AC3" s="2">
        <f>AA3*AB3</f>
        <v>0</v>
      </c>
      <c r="AD3" s="3"/>
      <c r="AE3" s="1"/>
      <c r="AF3" s="2">
        <f>AD3*AE3</f>
        <v>0</v>
      </c>
      <c r="AG3" s="3"/>
      <c r="AH3" s="1"/>
      <c r="AI3" s="2">
        <f>AG3*AH3</f>
        <v>0</v>
      </c>
      <c r="AJ3" s="3"/>
      <c r="AK3" s="1"/>
      <c r="AL3" s="2">
        <f>AJ3*AK3</f>
        <v>0</v>
      </c>
      <c r="AM3" s="3"/>
      <c r="AN3" s="1"/>
      <c r="AO3" s="2">
        <f>AM3*AN3</f>
        <v>0</v>
      </c>
      <c r="AP3" s="3"/>
      <c r="AQ3" s="1"/>
      <c r="AR3" s="2">
        <f>AP3*AQ3</f>
        <v>0</v>
      </c>
      <c r="AS3" s="3">
        <f>AP3+AM3+AJ3+AG3+AD3+AA3+X3+U3+R3+O3+L3+F3+C3</f>
        <v>10</v>
      </c>
      <c r="AT3" s="1">
        <f>AQ3+AN3+AK3+AH3+AE3+AB3+Y3+V3+S3+P3+M3+J3+G3+D3</f>
        <v>46.5</v>
      </c>
      <c r="AU3" s="2">
        <f>AR3+AO3+AL3+AI3+AF3+AC3+Z3+W3+T3+Q3+N3++K3+H3+E3</f>
        <v>91.5</v>
      </c>
      <c r="AV3" s="21">
        <f>AU3/AS3</f>
        <v>9.15</v>
      </c>
      <c r="AW3" s="3"/>
    </row>
    <row r="4" spans="1:49" x14ac:dyDescent="0.25">
      <c r="A4" s="5">
        <v>2</v>
      </c>
      <c r="B4" s="20" t="s">
        <v>13</v>
      </c>
      <c r="C4" s="3">
        <v>3</v>
      </c>
      <c r="D4" s="1">
        <v>12</v>
      </c>
      <c r="E4" s="2">
        <f t="shared" ref="E4:E14" si="1">C4*D4</f>
        <v>36</v>
      </c>
      <c r="F4" s="3">
        <v>2</v>
      </c>
      <c r="G4" s="1"/>
      <c r="H4" s="2">
        <f t="shared" ref="H4:H14" si="2">F4*G4</f>
        <v>0</v>
      </c>
      <c r="I4" s="3" t="s">
        <v>9</v>
      </c>
      <c r="J4" s="1">
        <v>6</v>
      </c>
      <c r="K4" s="2">
        <f t="shared" si="0"/>
        <v>0</v>
      </c>
      <c r="L4" s="3">
        <v>1</v>
      </c>
      <c r="M4" s="1">
        <v>11</v>
      </c>
      <c r="N4" s="2">
        <f t="shared" ref="N4:N14" si="3">L4*M4</f>
        <v>11</v>
      </c>
      <c r="O4" s="3"/>
      <c r="P4" s="1"/>
      <c r="Q4" s="2">
        <f t="shared" ref="Q4:Q14" si="4">O4*P4</f>
        <v>0</v>
      </c>
      <c r="R4" s="3"/>
      <c r="S4" s="1"/>
      <c r="T4" s="2">
        <f t="shared" ref="T4:T14" si="5">R4*S4</f>
        <v>0</v>
      </c>
      <c r="U4" s="3"/>
      <c r="V4" s="1"/>
      <c r="W4" s="2">
        <f t="shared" ref="W4:W14" si="6">U4*V4</f>
        <v>0</v>
      </c>
      <c r="X4" s="3">
        <v>4</v>
      </c>
      <c r="Y4" s="1"/>
      <c r="Z4" s="2">
        <f t="shared" ref="Z4:Z14" si="7">X4*Y4</f>
        <v>0</v>
      </c>
      <c r="AA4" s="3"/>
      <c r="AB4" s="1"/>
      <c r="AC4" s="2">
        <f t="shared" ref="AC4:AC14" si="8">AA4*AB4</f>
        <v>0</v>
      </c>
      <c r="AD4" s="3"/>
      <c r="AE4" s="1"/>
      <c r="AF4" s="2">
        <f t="shared" ref="AF4:AF14" si="9">AD4*AE4</f>
        <v>0</v>
      </c>
      <c r="AG4" s="3"/>
      <c r="AH4" s="1"/>
      <c r="AI4" s="2">
        <f t="shared" ref="AI4:AI14" si="10">AG4*AH4</f>
        <v>0</v>
      </c>
      <c r="AJ4" s="3"/>
      <c r="AK4" s="1"/>
      <c r="AL4" s="2">
        <f t="shared" ref="AL4:AL14" si="11">AJ4*AK4</f>
        <v>0</v>
      </c>
      <c r="AM4" s="3"/>
      <c r="AN4" s="1"/>
      <c r="AO4" s="2">
        <f t="shared" ref="AO4:AO14" si="12">AM4*AN4</f>
        <v>0</v>
      </c>
      <c r="AP4" s="3"/>
      <c r="AQ4" s="1"/>
      <c r="AR4" s="2">
        <f t="shared" ref="AR4:AR14" si="13">AP4*AQ4</f>
        <v>0</v>
      </c>
      <c r="AS4" s="3">
        <f t="shared" ref="AS4:AS14" si="14">AP4+AM4+AJ4+AG4+AD4+AA4+X4+U4+R4+O4+L4+F4+C4</f>
        <v>10</v>
      </c>
      <c r="AT4" s="1">
        <f t="shared" ref="AT4:AT14" si="15">AQ4+AN4+AK4+AH4+AE4+AB4+Y4+V4+S4+P4+M4+J4+G4+D4</f>
        <v>29</v>
      </c>
      <c r="AU4" s="2">
        <f t="shared" ref="AU4:AU14" si="16">AR4+AO4+AL4+AI4+AF4+AC4+Z4+W4+T4+Q4+N4++K4+H4+E4</f>
        <v>47</v>
      </c>
      <c r="AV4" s="21">
        <f t="shared" ref="AV4:AV14" si="17">AU4/AS4</f>
        <v>4.7</v>
      </c>
      <c r="AW4" s="3"/>
    </row>
    <row r="5" spans="1:49" x14ac:dyDescent="0.25">
      <c r="A5" s="5">
        <v>3</v>
      </c>
      <c r="B5" s="20" t="s">
        <v>14</v>
      </c>
      <c r="C5" s="3">
        <v>3</v>
      </c>
      <c r="D5" s="1">
        <v>11</v>
      </c>
      <c r="E5" s="2">
        <f t="shared" si="1"/>
        <v>33</v>
      </c>
      <c r="F5" s="3">
        <v>2</v>
      </c>
      <c r="G5" s="6"/>
      <c r="H5" s="2">
        <f t="shared" si="2"/>
        <v>0</v>
      </c>
      <c r="I5" s="3" t="s">
        <v>9</v>
      </c>
      <c r="J5" s="1">
        <v>10</v>
      </c>
      <c r="K5" s="2">
        <f t="shared" si="0"/>
        <v>0</v>
      </c>
      <c r="L5" s="3">
        <v>1</v>
      </c>
      <c r="M5" s="1">
        <v>11</v>
      </c>
      <c r="N5" s="2">
        <f t="shared" si="3"/>
        <v>11</v>
      </c>
      <c r="O5" s="3"/>
      <c r="P5" s="1"/>
      <c r="Q5" s="2">
        <f t="shared" si="4"/>
        <v>0</v>
      </c>
      <c r="R5" s="3"/>
      <c r="S5" s="1"/>
      <c r="T5" s="2">
        <f t="shared" si="5"/>
        <v>0</v>
      </c>
      <c r="U5" s="3"/>
      <c r="V5" s="1"/>
      <c r="W5" s="2">
        <f t="shared" si="6"/>
        <v>0</v>
      </c>
      <c r="X5" s="3">
        <v>4</v>
      </c>
      <c r="Y5" s="1"/>
      <c r="Z5" s="2">
        <f t="shared" si="7"/>
        <v>0</v>
      </c>
      <c r="AA5" s="3"/>
      <c r="AB5" s="1"/>
      <c r="AC5" s="2">
        <f t="shared" si="8"/>
        <v>0</v>
      </c>
      <c r="AD5" s="3"/>
      <c r="AE5" s="1"/>
      <c r="AF5" s="2">
        <f t="shared" si="9"/>
        <v>0</v>
      </c>
      <c r="AG5" s="3"/>
      <c r="AH5" s="1"/>
      <c r="AI5" s="2">
        <f t="shared" si="10"/>
        <v>0</v>
      </c>
      <c r="AJ5" s="3"/>
      <c r="AK5" s="1"/>
      <c r="AL5" s="2">
        <f t="shared" si="11"/>
        <v>0</v>
      </c>
      <c r="AM5" s="3"/>
      <c r="AN5" s="1"/>
      <c r="AO5" s="2">
        <f t="shared" si="12"/>
        <v>0</v>
      </c>
      <c r="AP5" s="3"/>
      <c r="AQ5" s="1"/>
      <c r="AR5" s="2">
        <f t="shared" si="13"/>
        <v>0</v>
      </c>
      <c r="AS5" s="3">
        <f t="shared" si="14"/>
        <v>10</v>
      </c>
      <c r="AT5" s="1">
        <f t="shared" si="15"/>
        <v>32</v>
      </c>
      <c r="AU5" s="2">
        <f t="shared" si="16"/>
        <v>44</v>
      </c>
      <c r="AV5" s="21">
        <f t="shared" si="17"/>
        <v>4.4000000000000004</v>
      </c>
      <c r="AW5" s="3"/>
    </row>
    <row r="6" spans="1:49" x14ac:dyDescent="0.25">
      <c r="A6" s="5">
        <v>4</v>
      </c>
      <c r="B6" s="20" t="s">
        <v>15</v>
      </c>
      <c r="C6" s="3">
        <v>3</v>
      </c>
      <c r="D6" s="1">
        <v>10</v>
      </c>
      <c r="E6" s="2">
        <f t="shared" si="1"/>
        <v>30</v>
      </c>
      <c r="F6" s="3">
        <v>2</v>
      </c>
      <c r="G6" s="1"/>
      <c r="H6" s="2">
        <f t="shared" si="2"/>
        <v>0</v>
      </c>
      <c r="I6" s="3" t="s">
        <v>9</v>
      </c>
      <c r="J6" s="1">
        <v>10.5</v>
      </c>
      <c r="K6" s="2">
        <f t="shared" si="0"/>
        <v>0.5</v>
      </c>
      <c r="L6" s="3">
        <v>1</v>
      </c>
      <c r="M6" s="1">
        <v>10</v>
      </c>
      <c r="N6" s="2">
        <f t="shared" si="3"/>
        <v>10</v>
      </c>
      <c r="O6" s="3"/>
      <c r="P6" s="1"/>
      <c r="Q6" s="2">
        <f t="shared" si="4"/>
        <v>0</v>
      </c>
      <c r="R6" s="3"/>
      <c r="S6" s="1"/>
      <c r="T6" s="2">
        <f t="shared" si="5"/>
        <v>0</v>
      </c>
      <c r="U6" s="3"/>
      <c r="V6" s="1"/>
      <c r="W6" s="2">
        <f t="shared" si="6"/>
        <v>0</v>
      </c>
      <c r="X6" s="3">
        <v>4</v>
      </c>
      <c r="Y6" s="1"/>
      <c r="Z6" s="2">
        <f t="shared" si="7"/>
        <v>0</v>
      </c>
      <c r="AA6" s="3"/>
      <c r="AB6" s="1"/>
      <c r="AC6" s="2">
        <f t="shared" si="8"/>
        <v>0</v>
      </c>
      <c r="AD6" s="3"/>
      <c r="AE6" s="1"/>
      <c r="AF6" s="2">
        <f t="shared" si="9"/>
        <v>0</v>
      </c>
      <c r="AG6" s="3"/>
      <c r="AH6" s="1"/>
      <c r="AI6" s="2">
        <f t="shared" si="10"/>
        <v>0</v>
      </c>
      <c r="AJ6" s="3"/>
      <c r="AK6" s="1"/>
      <c r="AL6" s="2">
        <f t="shared" si="11"/>
        <v>0</v>
      </c>
      <c r="AM6" s="3"/>
      <c r="AN6" s="1"/>
      <c r="AO6" s="2">
        <f t="shared" si="12"/>
        <v>0</v>
      </c>
      <c r="AP6" s="3"/>
      <c r="AQ6" s="1"/>
      <c r="AR6" s="2">
        <f t="shared" si="13"/>
        <v>0</v>
      </c>
      <c r="AS6" s="3">
        <f t="shared" si="14"/>
        <v>10</v>
      </c>
      <c r="AT6" s="1">
        <f t="shared" si="15"/>
        <v>30.5</v>
      </c>
      <c r="AU6" s="2">
        <f t="shared" si="16"/>
        <v>40.5</v>
      </c>
      <c r="AV6" s="21">
        <f t="shared" si="17"/>
        <v>4.05</v>
      </c>
      <c r="AW6" s="3"/>
    </row>
    <row r="7" spans="1:49" x14ac:dyDescent="0.25">
      <c r="A7" s="5">
        <v>5</v>
      </c>
      <c r="B7" s="20" t="s">
        <v>16</v>
      </c>
      <c r="C7" s="3">
        <v>3</v>
      </c>
      <c r="D7" s="1">
        <v>11</v>
      </c>
      <c r="E7" s="2">
        <f t="shared" si="1"/>
        <v>33</v>
      </c>
      <c r="F7" s="3">
        <v>2</v>
      </c>
      <c r="G7" s="1"/>
      <c r="H7" s="2">
        <f t="shared" si="2"/>
        <v>0</v>
      </c>
      <c r="I7" s="3" t="s">
        <v>9</v>
      </c>
      <c r="J7" s="1">
        <v>6</v>
      </c>
      <c r="K7" s="2">
        <f t="shared" si="0"/>
        <v>0</v>
      </c>
      <c r="L7" s="3">
        <v>1</v>
      </c>
      <c r="M7" s="1">
        <v>12.5</v>
      </c>
      <c r="N7" s="2">
        <f t="shared" si="3"/>
        <v>12.5</v>
      </c>
      <c r="O7" s="3"/>
      <c r="P7" s="1"/>
      <c r="Q7" s="2">
        <f t="shared" si="4"/>
        <v>0</v>
      </c>
      <c r="R7" s="3"/>
      <c r="S7" s="1"/>
      <c r="T7" s="2">
        <f t="shared" si="5"/>
        <v>0</v>
      </c>
      <c r="U7" s="3"/>
      <c r="V7" s="1"/>
      <c r="W7" s="2">
        <f t="shared" si="6"/>
        <v>0</v>
      </c>
      <c r="X7" s="3">
        <v>4</v>
      </c>
      <c r="Y7" s="1"/>
      <c r="Z7" s="2">
        <f t="shared" si="7"/>
        <v>0</v>
      </c>
      <c r="AA7" s="3"/>
      <c r="AB7" s="1"/>
      <c r="AC7" s="2">
        <f t="shared" si="8"/>
        <v>0</v>
      </c>
      <c r="AD7" s="3"/>
      <c r="AE7" s="1"/>
      <c r="AF7" s="2">
        <f t="shared" si="9"/>
        <v>0</v>
      </c>
      <c r="AG7" s="3"/>
      <c r="AH7" s="1"/>
      <c r="AI7" s="2">
        <f t="shared" si="10"/>
        <v>0</v>
      </c>
      <c r="AJ7" s="3"/>
      <c r="AK7" s="1"/>
      <c r="AL7" s="2">
        <f t="shared" si="11"/>
        <v>0</v>
      </c>
      <c r="AM7" s="3"/>
      <c r="AN7" s="1"/>
      <c r="AO7" s="2">
        <f t="shared" si="12"/>
        <v>0</v>
      </c>
      <c r="AP7" s="3"/>
      <c r="AQ7" s="1"/>
      <c r="AR7" s="2">
        <f t="shared" si="13"/>
        <v>0</v>
      </c>
      <c r="AS7" s="3">
        <f t="shared" si="14"/>
        <v>10</v>
      </c>
      <c r="AT7" s="1">
        <f t="shared" si="15"/>
        <v>29.5</v>
      </c>
      <c r="AU7" s="2">
        <f t="shared" si="16"/>
        <v>45.5</v>
      </c>
      <c r="AV7" s="21">
        <f t="shared" si="17"/>
        <v>4.55</v>
      </c>
      <c r="AW7" s="3"/>
    </row>
    <row r="8" spans="1:49" x14ac:dyDescent="0.25">
      <c r="A8" s="5">
        <v>6</v>
      </c>
      <c r="B8" s="20" t="s">
        <v>17</v>
      </c>
      <c r="C8" s="3">
        <v>3</v>
      </c>
      <c r="D8" s="1">
        <v>9.8000000000000007</v>
      </c>
      <c r="E8" s="2">
        <f t="shared" si="1"/>
        <v>29.400000000000002</v>
      </c>
      <c r="F8" s="3">
        <v>2</v>
      </c>
      <c r="G8" s="1"/>
      <c r="H8" s="2">
        <f t="shared" si="2"/>
        <v>0</v>
      </c>
      <c r="I8" s="3" t="s">
        <v>9</v>
      </c>
      <c r="J8" s="1">
        <v>6.45</v>
      </c>
      <c r="K8" s="2">
        <f t="shared" si="0"/>
        <v>0</v>
      </c>
      <c r="L8" s="3">
        <v>1</v>
      </c>
      <c r="M8" s="1">
        <v>11.5</v>
      </c>
      <c r="N8" s="2">
        <f t="shared" si="3"/>
        <v>11.5</v>
      </c>
      <c r="O8" s="3"/>
      <c r="P8" s="1"/>
      <c r="Q8" s="2">
        <f t="shared" si="4"/>
        <v>0</v>
      </c>
      <c r="R8" s="3"/>
      <c r="S8" s="1"/>
      <c r="T8" s="2">
        <f t="shared" si="5"/>
        <v>0</v>
      </c>
      <c r="U8" s="3"/>
      <c r="V8" s="1"/>
      <c r="W8" s="2">
        <f t="shared" si="6"/>
        <v>0</v>
      </c>
      <c r="X8" s="3">
        <v>4</v>
      </c>
      <c r="Y8" s="1"/>
      <c r="Z8" s="2">
        <f t="shared" si="7"/>
        <v>0</v>
      </c>
      <c r="AA8" s="3"/>
      <c r="AB8" s="1"/>
      <c r="AC8" s="2">
        <f t="shared" si="8"/>
        <v>0</v>
      </c>
      <c r="AD8" s="3"/>
      <c r="AE8" s="1"/>
      <c r="AF8" s="2">
        <f t="shared" si="9"/>
        <v>0</v>
      </c>
      <c r="AG8" s="3"/>
      <c r="AH8" s="1"/>
      <c r="AI8" s="2">
        <f t="shared" si="10"/>
        <v>0</v>
      </c>
      <c r="AJ8" s="3"/>
      <c r="AK8" s="1"/>
      <c r="AL8" s="2">
        <f t="shared" si="11"/>
        <v>0</v>
      </c>
      <c r="AM8" s="3"/>
      <c r="AN8" s="1"/>
      <c r="AO8" s="2">
        <f t="shared" si="12"/>
        <v>0</v>
      </c>
      <c r="AP8" s="3"/>
      <c r="AQ8" s="1"/>
      <c r="AR8" s="2">
        <f t="shared" si="13"/>
        <v>0</v>
      </c>
      <c r="AS8" s="3">
        <f t="shared" si="14"/>
        <v>10</v>
      </c>
      <c r="AT8" s="1">
        <f t="shared" si="15"/>
        <v>27.75</v>
      </c>
      <c r="AU8" s="2">
        <f t="shared" si="16"/>
        <v>40.900000000000006</v>
      </c>
      <c r="AV8" s="21">
        <f t="shared" si="17"/>
        <v>4.0900000000000007</v>
      </c>
      <c r="AW8" s="3"/>
    </row>
    <row r="9" spans="1:49" x14ac:dyDescent="0.25">
      <c r="A9" s="5">
        <v>7</v>
      </c>
      <c r="B9" s="20" t="s">
        <v>18</v>
      </c>
      <c r="C9" s="3">
        <v>3</v>
      </c>
      <c r="D9" s="1">
        <v>9.3000000000000007</v>
      </c>
      <c r="E9" s="2">
        <f t="shared" si="1"/>
        <v>27.900000000000002</v>
      </c>
      <c r="F9" s="3">
        <v>2</v>
      </c>
      <c r="G9" s="1"/>
      <c r="H9" s="2">
        <f t="shared" si="2"/>
        <v>0</v>
      </c>
      <c r="I9" s="3" t="s">
        <v>9</v>
      </c>
      <c r="J9" s="1">
        <v>5.6</v>
      </c>
      <c r="K9" s="2">
        <f t="shared" si="0"/>
        <v>0</v>
      </c>
      <c r="L9" s="3">
        <v>1</v>
      </c>
      <c r="M9" s="1">
        <v>11.6</v>
      </c>
      <c r="N9" s="2">
        <f t="shared" si="3"/>
        <v>11.6</v>
      </c>
      <c r="O9" s="3"/>
      <c r="P9" s="1"/>
      <c r="Q9" s="2">
        <f t="shared" si="4"/>
        <v>0</v>
      </c>
      <c r="R9" s="3"/>
      <c r="S9" s="1"/>
      <c r="T9" s="2">
        <f t="shared" si="5"/>
        <v>0</v>
      </c>
      <c r="U9" s="3"/>
      <c r="V9" s="1"/>
      <c r="W9" s="2">
        <f t="shared" si="6"/>
        <v>0</v>
      </c>
      <c r="X9" s="3">
        <v>4</v>
      </c>
      <c r="Y9" s="1"/>
      <c r="Z9" s="2">
        <f t="shared" si="7"/>
        <v>0</v>
      </c>
      <c r="AA9" s="3"/>
      <c r="AB9" s="1"/>
      <c r="AC9" s="2">
        <f t="shared" si="8"/>
        <v>0</v>
      </c>
      <c r="AD9" s="3"/>
      <c r="AE9" s="1"/>
      <c r="AF9" s="2">
        <f t="shared" si="9"/>
        <v>0</v>
      </c>
      <c r="AG9" s="3"/>
      <c r="AH9" s="1"/>
      <c r="AI9" s="2">
        <f t="shared" si="10"/>
        <v>0</v>
      </c>
      <c r="AJ9" s="3"/>
      <c r="AK9" s="1"/>
      <c r="AL9" s="2">
        <f t="shared" si="11"/>
        <v>0</v>
      </c>
      <c r="AM9" s="3"/>
      <c r="AN9" s="1"/>
      <c r="AO9" s="2">
        <f t="shared" si="12"/>
        <v>0</v>
      </c>
      <c r="AP9" s="3"/>
      <c r="AQ9" s="1"/>
      <c r="AR9" s="2">
        <f t="shared" si="13"/>
        <v>0</v>
      </c>
      <c r="AS9" s="3">
        <f t="shared" si="14"/>
        <v>10</v>
      </c>
      <c r="AT9" s="1">
        <f t="shared" si="15"/>
        <v>26.5</v>
      </c>
      <c r="AU9" s="2">
        <f t="shared" si="16"/>
        <v>39.5</v>
      </c>
      <c r="AV9" s="21">
        <f t="shared" si="17"/>
        <v>3.95</v>
      </c>
      <c r="AW9" s="3"/>
    </row>
    <row r="10" spans="1:49" x14ac:dyDescent="0.25">
      <c r="A10" s="5">
        <v>8</v>
      </c>
      <c r="B10" s="20" t="s">
        <v>19</v>
      </c>
      <c r="C10" s="3">
        <v>3</v>
      </c>
      <c r="D10" s="1">
        <v>8.8000000000000007</v>
      </c>
      <c r="E10" s="2">
        <f t="shared" si="1"/>
        <v>26.400000000000002</v>
      </c>
      <c r="F10" s="3">
        <v>2</v>
      </c>
      <c r="G10" s="1"/>
      <c r="H10" s="2">
        <f t="shared" si="2"/>
        <v>0</v>
      </c>
      <c r="I10" s="3" t="s">
        <v>9</v>
      </c>
      <c r="J10" s="1">
        <v>4.75</v>
      </c>
      <c r="K10" s="2">
        <f t="shared" si="0"/>
        <v>0</v>
      </c>
      <c r="L10" s="3">
        <v>1</v>
      </c>
      <c r="M10" s="1">
        <v>11.7</v>
      </c>
      <c r="N10" s="2">
        <f t="shared" si="3"/>
        <v>11.7</v>
      </c>
      <c r="O10" s="3"/>
      <c r="P10" s="1"/>
      <c r="Q10" s="2">
        <f t="shared" si="4"/>
        <v>0</v>
      </c>
      <c r="R10" s="3"/>
      <c r="S10" s="1"/>
      <c r="T10" s="2">
        <f t="shared" si="5"/>
        <v>0</v>
      </c>
      <c r="U10" s="3"/>
      <c r="V10" s="1"/>
      <c r="W10" s="2">
        <f t="shared" si="6"/>
        <v>0</v>
      </c>
      <c r="X10" s="3">
        <v>4</v>
      </c>
      <c r="Y10" s="1"/>
      <c r="Z10" s="2">
        <f t="shared" si="7"/>
        <v>0</v>
      </c>
      <c r="AA10" s="3"/>
      <c r="AB10" s="1"/>
      <c r="AC10" s="2">
        <f t="shared" si="8"/>
        <v>0</v>
      </c>
      <c r="AD10" s="3"/>
      <c r="AE10" s="1"/>
      <c r="AF10" s="2">
        <f t="shared" si="9"/>
        <v>0</v>
      </c>
      <c r="AG10" s="3"/>
      <c r="AH10" s="1"/>
      <c r="AI10" s="2">
        <f t="shared" si="10"/>
        <v>0</v>
      </c>
      <c r="AJ10" s="3"/>
      <c r="AK10" s="1"/>
      <c r="AL10" s="2">
        <f t="shared" si="11"/>
        <v>0</v>
      </c>
      <c r="AM10" s="3"/>
      <c r="AN10" s="1"/>
      <c r="AO10" s="2">
        <f t="shared" si="12"/>
        <v>0</v>
      </c>
      <c r="AP10" s="3"/>
      <c r="AQ10" s="1"/>
      <c r="AR10" s="2">
        <f t="shared" si="13"/>
        <v>0</v>
      </c>
      <c r="AS10" s="3">
        <f t="shared" si="14"/>
        <v>10</v>
      </c>
      <c r="AT10" s="1">
        <f t="shared" si="15"/>
        <v>25.25</v>
      </c>
      <c r="AU10" s="2">
        <f t="shared" si="16"/>
        <v>38.1</v>
      </c>
      <c r="AV10" s="21">
        <f t="shared" si="17"/>
        <v>3.81</v>
      </c>
      <c r="AW10" s="3"/>
    </row>
    <row r="11" spans="1:49" x14ac:dyDescent="0.25">
      <c r="A11" s="5">
        <v>9</v>
      </c>
      <c r="B11" s="20" t="s">
        <v>20</v>
      </c>
      <c r="C11" s="3">
        <v>3</v>
      </c>
      <c r="D11" s="1">
        <v>8.3000000000000007</v>
      </c>
      <c r="E11" s="2">
        <f t="shared" si="1"/>
        <v>24.900000000000002</v>
      </c>
      <c r="F11" s="3">
        <v>2</v>
      </c>
      <c r="G11" s="1"/>
      <c r="H11" s="2">
        <f t="shared" si="2"/>
        <v>0</v>
      </c>
      <c r="I11" s="3" t="s">
        <v>9</v>
      </c>
      <c r="J11" s="1">
        <v>3.9</v>
      </c>
      <c r="K11" s="2">
        <f t="shared" si="0"/>
        <v>0</v>
      </c>
      <c r="L11" s="3">
        <v>1</v>
      </c>
      <c r="M11" s="1">
        <v>11.8</v>
      </c>
      <c r="N11" s="2">
        <f t="shared" si="3"/>
        <v>11.8</v>
      </c>
      <c r="O11" s="3"/>
      <c r="P11" s="1"/>
      <c r="Q11" s="2">
        <f t="shared" si="4"/>
        <v>0</v>
      </c>
      <c r="R11" s="3"/>
      <c r="S11" s="1"/>
      <c r="T11" s="2">
        <f t="shared" si="5"/>
        <v>0</v>
      </c>
      <c r="U11" s="3"/>
      <c r="V11" s="1"/>
      <c r="W11" s="2">
        <f t="shared" si="6"/>
        <v>0</v>
      </c>
      <c r="X11" s="3">
        <v>4</v>
      </c>
      <c r="Y11" s="1"/>
      <c r="Z11" s="2">
        <f t="shared" si="7"/>
        <v>0</v>
      </c>
      <c r="AA11" s="3"/>
      <c r="AB11" s="1"/>
      <c r="AC11" s="2">
        <f t="shared" si="8"/>
        <v>0</v>
      </c>
      <c r="AD11" s="3"/>
      <c r="AE11" s="1"/>
      <c r="AF11" s="2">
        <f t="shared" si="9"/>
        <v>0</v>
      </c>
      <c r="AG11" s="3"/>
      <c r="AH11" s="1"/>
      <c r="AI11" s="2">
        <f t="shared" si="10"/>
        <v>0</v>
      </c>
      <c r="AJ11" s="3"/>
      <c r="AK11" s="1"/>
      <c r="AL11" s="2">
        <f t="shared" si="11"/>
        <v>0</v>
      </c>
      <c r="AM11" s="3"/>
      <c r="AN11" s="1"/>
      <c r="AO11" s="2">
        <f t="shared" si="12"/>
        <v>0</v>
      </c>
      <c r="AP11" s="3"/>
      <c r="AQ11" s="1"/>
      <c r="AR11" s="2">
        <f t="shared" si="13"/>
        <v>0</v>
      </c>
      <c r="AS11" s="3">
        <f t="shared" si="14"/>
        <v>10</v>
      </c>
      <c r="AT11" s="1">
        <f t="shared" si="15"/>
        <v>24</v>
      </c>
      <c r="AU11" s="2">
        <f t="shared" si="16"/>
        <v>36.700000000000003</v>
      </c>
      <c r="AV11" s="21">
        <f t="shared" si="17"/>
        <v>3.6700000000000004</v>
      </c>
      <c r="AW11" s="3"/>
    </row>
    <row r="12" spans="1:49" x14ac:dyDescent="0.25">
      <c r="B12" s="20" t="s">
        <v>21</v>
      </c>
      <c r="C12" s="3">
        <v>3</v>
      </c>
      <c r="D12" s="1">
        <v>7.8</v>
      </c>
      <c r="E12" s="2">
        <f t="shared" si="1"/>
        <v>23.4</v>
      </c>
      <c r="F12" s="3">
        <v>2</v>
      </c>
      <c r="H12" s="2">
        <f t="shared" si="2"/>
        <v>0</v>
      </c>
      <c r="I12" s="3" t="s">
        <v>9</v>
      </c>
      <c r="J12" s="1">
        <v>3.05</v>
      </c>
      <c r="K12" s="2">
        <f t="shared" si="0"/>
        <v>0</v>
      </c>
      <c r="L12" s="3">
        <v>1</v>
      </c>
      <c r="M12" s="1">
        <v>11.9</v>
      </c>
      <c r="N12" s="2">
        <f t="shared" si="3"/>
        <v>11.9</v>
      </c>
      <c r="O12" s="3"/>
      <c r="P12" s="1"/>
      <c r="Q12" s="2">
        <f t="shared" si="4"/>
        <v>0</v>
      </c>
      <c r="R12" s="3"/>
      <c r="S12" s="1"/>
      <c r="T12" s="2">
        <f t="shared" si="5"/>
        <v>0</v>
      </c>
      <c r="U12" s="3"/>
      <c r="V12" s="1"/>
      <c r="W12" s="2">
        <f t="shared" si="6"/>
        <v>0</v>
      </c>
      <c r="X12" s="3">
        <v>4</v>
      </c>
      <c r="Y12" s="1"/>
      <c r="Z12" s="2">
        <f t="shared" si="7"/>
        <v>0</v>
      </c>
      <c r="AA12" s="3"/>
      <c r="AB12" s="1"/>
      <c r="AC12" s="2">
        <f t="shared" si="8"/>
        <v>0</v>
      </c>
      <c r="AD12" s="3"/>
      <c r="AE12" s="1"/>
      <c r="AF12" s="2">
        <f t="shared" si="9"/>
        <v>0</v>
      </c>
      <c r="AG12" s="3"/>
      <c r="AH12" s="1"/>
      <c r="AI12" s="2">
        <f t="shared" si="10"/>
        <v>0</v>
      </c>
      <c r="AJ12" s="3"/>
      <c r="AK12" s="1"/>
      <c r="AL12" s="2">
        <f t="shared" si="11"/>
        <v>0</v>
      </c>
      <c r="AM12" s="3"/>
      <c r="AN12" s="1"/>
      <c r="AO12" s="2">
        <f t="shared" si="12"/>
        <v>0</v>
      </c>
      <c r="AP12" s="3"/>
      <c r="AQ12" s="1"/>
      <c r="AR12" s="2">
        <f t="shared" si="13"/>
        <v>0</v>
      </c>
      <c r="AS12" s="3">
        <f t="shared" si="14"/>
        <v>10</v>
      </c>
      <c r="AT12" s="1">
        <f t="shared" si="15"/>
        <v>22.75</v>
      </c>
      <c r="AU12" s="2">
        <f t="shared" si="16"/>
        <v>35.299999999999997</v>
      </c>
      <c r="AV12" s="21">
        <f t="shared" si="17"/>
        <v>3.53</v>
      </c>
      <c r="AW12" s="3"/>
    </row>
    <row r="13" spans="1:49" x14ac:dyDescent="0.25">
      <c r="B13" s="20" t="s">
        <v>22</v>
      </c>
      <c r="C13" s="3">
        <v>3</v>
      </c>
      <c r="D13" s="1">
        <v>7.3</v>
      </c>
      <c r="E13" s="2">
        <f t="shared" si="1"/>
        <v>21.9</v>
      </c>
      <c r="F13" s="3">
        <v>2</v>
      </c>
      <c r="H13" s="2">
        <f t="shared" si="2"/>
        <v>0</v>
      </c>
      <c r="I13" s="3" t="s">
        <v>9</v>
      </c>
      <c r="J13" s="1">
        <v>2.2000000000000002</v>
      </c>
      <c r="K13" s="2">
        <f t="shared" si="0"/>
        <v>0</v>
      </c>
      <c r="L13" s="3">
        <v>1</v>
      </c>
      <c r="M13" s="1">
        <v>12</v>
      </c>
      <c r="N13" s="2">
        <f t="shared" si="3"/>
        <v>12</v>
      </c>
      <c r="O13" s="3"/>
      <c r="P13" s="1"/>
      <c r="Q13" s="2">
        <f t="shared" si="4"/>
        <v>0</v>
      </c>
      <c r="R13" s="3"/>
      <c r="S13" s="1"/>
      <c r="T13" s="2">
        <f t="shared" si="5"/>
        <v>0</v>
      </c>
      <c r="U13" s="3"/>
      <c r="V13" s="1"/>
      <c r="W13" s="2">
        <f t="shared" si="6"/>
        <v>0</v>
      </c>
      <c r="X13" s="3">
        <v>4</v>
      </c>
      <c r="Y13" s="1"/>
      <c r="Z13" s="2">
        <f t="shared" si="7"/>
        <v>0</v>
      </c>
      <c r="AA13" s="3"/>
      <c r="AB13" s="1"/>
      <c r="AC13" s="2">
        <f t="shared" si="8"/>
        <v>0</v>
      </c>
      <c r="AD13" s="3"/>
      <c r="AE13" s="1"/>
      <c r="AF13" s="2">
        <f t="shared" si="9"/>
        <v>0</v>
      </c>
      <c r="AG13" s="3"/>
      <c r="AH13" s="1"/>
      <c r="AI13" s="2">
        <f t="shared" si="10"/>
        <v>0</v>
      </c>
      <c r="AJ13" s="3"/>
      <c r="AK13" s="1"/>
      <c r="AL13" s="2">
        <f t="shared" si="11"/>
        <v>0</v>
      </c>
      <c r="AM13" s="3"/>
      <c r="AN13" s="1"/>
      <c r="AO13" s="2">
        <f t="shared" si="12"/>
        <v>0</v>
      </c>
      <c r="AP13" s="3"/>
      <c r="AQ13" s="1"/>
      <c r="AR13" s="2">
        <f t="shared" si="13"/>
        <v>0</v>
      </c>
      <c r="AS13" s="3">
        <f t="shared" si="14"/>
        <v>10</v>
      </c>
      <c r="AT13" s="1">
        <f t="shared" si="15"/>
        <v>21.5</v>
      </c>
      <c r="AU13" s="2">
        <f t="shared" si="16"/>
        <v>33.9</v>
      </c>
      <c r="AV13" s="21">
        <f t="shared" si="17"/>
        <v>3.3899999999999997</v>
      </c>
      <c r="AW13" s="3"/>
    </row>
    <row r="14" spans="1:49" x14ac:dyDescent="0.25">
      <c r="B14" s="20" t="s">
        <v>23</v>
      </c>
      <c r="C14" s="3">
        <v>3</v>
      </c>
      <c r="D14" s="1">
        <v>6.8</v>
      </c>
      <c r="E14" s="2">
        <f t="shared" si="1"/>
        <v>20.399999999999999</v>
      </c>
      <c r="F14" s="3">
        <v>2</v>
      </c>
      <c r="H14" s="2">
        <f t="shared" si="2"/>
        <v>0</v>
      </c>
      <c r="I14" s="3" t="s">
        <v>9</v>
      </c>
      <c r="J14" s="1">
        <v>1.35</v>
      </c>
      <c r="K14" s="2">
        <f t="shared" si="0"/>
        <v>0</v>
      </c>
      <c r="L14" s="3">
        <v>1</v>
      </c>
      <c r="M14" s="1">
        <v>12.1</v>
      </c>
      <c r="N14" s="2">
        <f t="shared" si="3"/>
        <v>12.1</v>
      </c>
      <c r="O14" s="3"/>
      <c r="P14" s="1"/>
      <c r="Q14" s="2">
        <f t="shared" si="4"/>
        <v>0</v>
      </c>
      <c r="R14" s="3"/>
      <c r="S14" s="1"/>
      <c r="T14" s="2">
        <f t="shared" si="5"/>
        <v>0</v>
      </c>
      <c r="U14" s="3"/>
      <c r="V14" s="1"/>
      <c r="W14" s="2">
        <f t="shared" si="6"/>
        <v>0</v>
      </c>
      <c r="X14" s="3">
        <v>4</v>
      </c>
      <c r="Y14" s="1">
        <v>17</v>
      </c>
      <c r="Z14" s="2">
        <f t="shared" si="7"/>
        <v>68</v>
      </c>
      <c r="AA14" s="3"/>
      <c r="AB14" s="1"/>
      <c r="AC14" s="2">
        <f t="shared" si="8"/>
        <v>0</v>
      </c>
      <c r="AD14" s="3"/>
      <c r="AE14" s="1"/>
      <c r="AF14" s="2">
        <f t="shared" si="9"/>
        <v>0</v>
      </c>
      <c r="AG14" s="3"/>
      <c r="AH14" s="1"/>
      <c r="AI14" s="2">
        <f t="shared" si="10"/>
        <v>0</v>
      </c>
      <c r="AJ14" s="3"/>
      <c r="AK14" s="1"/>
      <c r="AL14" s="2">
        <f t="shared" si="11"/>
        <v>0</v>
      </c>
      <c r="AM14" s="3"/>
      <c r="AN14" s="1"/>
      <c r="AO14" s="2">
        <f t="shared" si="12"/>
        <v>0</v>
      </c>
      <c r="AP14" s="3"/>
      <c r="AQ14" s="1"/>
      <c r="AR14" s="2">
        <f t="shared" si="13"/>
        <v>0</v>
      </c>
      <c r="AS14" s="3">
        <f t="shared" si="14"/>
        <v>10</v>
      </c>
      <c r="AT14" s="1">
        <f t="shared" si="15"/>
        <v>37.25</v>
      </c>
      <c r="AU14" s="2">
        <f t="shared" si="16"/>
        <v>100.5</v>
      </c>
      <c r="AV14" s="21">
        <f t="shared" si="17"/>
        <v>10.050000000000001</v>
      </c>
      <c r="AW1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Bulletin</vt:lpstr>
      <vt:lpstr>Relevé</vt:lpstr>
      <vt:lpstr>Anglais</vt:lpstr>
      <vt:lpstr>APSE</vt:lpstr>
      <vt:lpstr>EAC</vt:lpstr>
      <vt:lpstr>EVA</vt:lpstr>
      <vt:lpstr>Français</vt:lpstr>
      <vt:lpstr>HG</vt:lpstr>
      <vt:lpstr>INFO</vt:lpstr>
      <vt:lpstr>Malagasy</vt:lpstr>
      <vt:lpstr>maplaj</vt:lpstr>
      <vt:lpstr>MATH</vt:lpstr>
      <vt:lpstr>MoyGen</vt:lpstr>
      <vt:lpstr>NOM</vt:lpstr>
      <vt:lpstr>PHILO</vt:lpstr>
      <vt:lpstr>Rang</vt:lpstr>
      <vt:lpstr>REL</vt:lpstr>
      <vt:lpstr>SES</vt:lpstr>
      <vt:lpstr>SPC</vt:lpstr>
      <vt:lpstr>SVT</vt:lpstr>
      <vt:lpstr>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LCSJA SECRETAIRE</cp:lastModifiedBy>
  <cp:lastPrinted>2021-07-14T07:26:58Z</cp:lastPrinted>
  <dcterms:created xsi:type="dcterms:W3CDTF">2020-08-21T12:21:29Z</dcterms:created>
  <dcterms:modified xsi:type="dcterms:W3CDTF">2021-10-29T04:28:55Z</dcterms:modified>
</cp:coreProperties>
</file>