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stv\plou-echange_rh-modification\Archives\Cent. Remp\"/>
    </mc:Choice>
  </mc:AlternateContent>
  <bookViews>
    <workbookView xWindow="0" yWindow="0" windowWidth="28800" windowHeight="13620" activeTab="1"/>
  </bookViews>
  <sheets>
    <sheet name="Planning codes" sheetId="1" r:id="rId1"/>
    <sheet name="Plannings CDD" sheetId="8" r:id="rId2"/>
  </sheets>
  <definedNames>
    <definedName name="_xlnm._FilterDatabase" localSheetId="0" hidden="1">'Planning codes'!$A$3</definedName>
  </definedNames>
  <calcPr calcId="162913"/>
</workbook>
</file>

<file path=xl/calcChain.xml><?xml version="1.0" encoding="utf-8"?>
<calcChain xmlns="http://schemas.openxmlformats.org/spreadsheetml/2006/main">
  <c r="T17" i="8" l="1"/>
  <c r="AG3" i="8"/>
  <c r="C57" i="1" l="1"/>
  <c r="C56" i="1"/>
  <c r="D68" i="1" l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C68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F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F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C67" i="1"/>
  <c r="C66" i="1"/>
  <c r="C65" i="1"/>
  <c r="C64" i="1"/>
  <c r="C63" i="1"/>
  <c r="C62" i="1"/>
  <c r="C61" i="1"/>
  <c r="C60" i="1"/>
  <c r="C59" i="1"/>
  <c r="C71" i="1"/>
  <c r="C70" i="1"/>
  <c r="C69" i="1"/>
  <c r="C58" i="1"/>
  <c r="D56" i="1"/>
  <c r="C73" i="1" l="1"/>
  <c r="C72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C74" i="1" l="1"/>
  <c r="C76" i="1" l="1"/>
  <c r="E73" i="1"/>
  <c r="D74" i="1"/>
  <c r="D73" i="1"/>
  <c r="E74" i="1" l="1"/>
  <c r="F73" i="1"/>
  <c r="C75" i="1"/>
  <c r="D75" i="1"/>
  <c r="E75" i="1" l="1"/>
  <c r="G73" i="1"/>
  <c r="F74" i="1"/>
  <c r="D72" i="1"/>
  <c r="F75" i="1" l="1"/>
  <c r="E76" i="1"/>
  <c r="G74" i="1"/>
  <c r="D76" i="1"/>
  <c r="F76" i="1" l="1"/>
  <c r="H74" i="1"/>
  <c r="E72" i="1"/>
  <c r="H73" i="1"/>
  <c r="G75" i="1"/>
  <c r="I73" i="1"/>
  <c r="H75" i="1" l="1"/>
  <c r="F72" i="1"/>
  <c r="G76" i="1"/>
  <c r="I74" i="1"/>
  <c r="J73" i="1"/>
  <c r="J74" i="1"/>
  <c r="G72" i="1" l="1"/>
  <c r="H76" i="1"/>
  <c r="H72" i="1"/>
  <c r="K73" i="1"/>
  <c r="I75" i="1"/>
  <c r="J75" i="1" l="1"/>
  <c r="I76" i="1"/>
  <c r="I72" i="1"/>
  <c r="K74" i="1"/>
  <c r="L73" i="1"/>
  <c r="L74" i="1"/>
  <c r="L75" i="1" l="1"/>
  <c r="J76" i="1"/>
  <c r="J72" i="1"/>
  <c r="M73" i="1"/>
  <c r="M74" i="1"/>
  <c r="K75" i="1"/>
  <c r="K76" i="1"/>
  <c r="L76" i="1" l="1"/>
  <c r="N73" i="1"/>
  <c r="M75" i="1"/>
  <c r="K72" i="1"/>
  <c r="L72" i="1" l="1"/>
  <c r="N74" i="1"/>
  <c r="O73" i="1"/>
  <c r="O74" i="1"/>
  <c r="M76" i="1"/>
  <c r="O75" i="1" l="1"/>
  <c r="P73" i="1"/>
  <c r="N75" i="1"/>
  <c r="M72" i="1"/>
  <c r="O76" i="1" l="1"/>
  <c r="N76" i="1"/>
  <c r="N72" i="1"/>
  <c r="P74" i="1"/>
  <c r="Q73" i="1"/>
  <c r="O72" i="1" l="1"/>
  <c r="Q74" i="1"/>
  <c r="Q75" i="1"/>
  <c r="R73" i="1"/>
  <c r="R74" i="1"/>
  <c r="P75" i="1"/>
  <c r="R75" i="1" l="1"/>
  <c r="S73" i="1"/>
  <c r="P76" i="1"/>
  <c r="P72" i="1"/>
  <c r="R76" i="1" l="1"/>
  <c r="Q76" i="1"/>
  <c r="Q72" i="1"/>
  <c r="S74" i="1"/>
  <c r="T73" i="1"/>
  <c r="R72" i="1" l="1"/>
  <c r="U73" i="1"/>
  <c r="U74" i="1"/>
  <c r="S75" i="1"/>
  <c r="T74" i="1"/>
  <c r="U75" i="1" l="1"/>
  <c r="S76" i="1"/>
  <c r="S72" i="1"/>
  <c r="T75" i="1"/>
  <c r="V73" i="1"/>
  <c r="U76" i="1" l="1"/>
  <c r="W73" i="1"/>
  <c r="W74" i="1"/>
  <c r="T76" i="1"/>
  <c r="T72" i="1"/>
  <c r="V74" i="1"/>
  <c r="U72" i="1" l="1"/>
  <c r="W75" i="1"/>
  <c r="V76" i="1"/>
  <c r="V75" i="1"/>
  <c r="X73" i="1"/>
  <c r="Y73" i="1" l="1"/>
  <c r="V72" i="1"/>
  <c r="X74" i="1"/>
  <c r="W76" i="1"/>
  <c r="W72" i="1" l="1"/>
  <c r="X75" i="1"/>
  <c r="Y74" i="1"/>
  <c r="Z73" i="1"/>
  <c r="AA73" i="1" l="1"/>
  <c r="Y75" i="1"/>
  <c r="Y76" i="1"/>
  <c r="X76" i="1"/>
  <c r="X72" i="1"/>
  <c r="Z74" i="1"/>
  <c r="AA74" i="1" l="1"/>
  <c r="Y72" i="1"/>
  <c r="Z76" i="1"/>
  <c r="Z75" i="1"/>
  <c r="AB73" i="1"/>
  <c r="AC73" i="1" l="1"/>
  <c r="AC74" i="1"/>
  <c r="Z72" i="1"/>
  <c r="AB74" i="1"/>
  <c r="AA75" i="1"/>
  <c r="AC75" i="1" l="1"/>
  <c r="AA76" i="1"/>
  <c r="AA72" i="1"/>
  <c r="AD73" i="1"/>
  <c r="AB75" i="1"/>
  <c r="AB76" i="1"/>
  <c r="AC76" i="1" l="1"/>
  <c r="AD74" i="1"/>
  <c r="AE73" i="1"/>
  <c r="AE74" i="1"/>
  <c r="AB72" i="1"/>
  <c r="AC72" i="1" l="1"/>
  <c r="AF73" i="1"/>
  <c r="AE75" i="1"/>
  <c r="AD75" i="1"/>
  <c r="AD72" i="1" l="1"/>
  <c r="AD76" i="1"/>
  <c r="AF74" i="1"/>
  <c r="AE76" i="1"/>
  <c r="AE72" i="1" l="1"/>
  <c r="AF75" i="1"/>
  <c r="AF76" i="1" l="1"/>
  <c r="AF72" i="1"/>
  <c r="S31" i="8"/>
  <c r="S19" i="8"/>
  <c r="S28" i="8"/>
  <c r="S29" i="8"/>
  <c r="S21" i="8"/>
  <c r="S27" i="8"/>
  <c r="S30" i="8"/>
  <c r="S22" i="8"/>
  <c r="S16" i="8"/>
  <c r="S26" i="8"/>
  <c r="S18" i="8"/>
  <c r="S20" i="8"/>
  <c r="S23" i="8"/>
  <c r="S25" i="8"/>
  <c r="S24" i="8"/>
  <c r="S17" i="8"/>
  <c r="AG11" i="8"/>
  <c r="AG13" i="8"/>
  <c r="AG7" i="8"/>
  <c r="AG5" i="8"/>
  <c r="AG9" i="8"/>
  <c r="AG10" i="8"/>
  <c r="AG8" i="8"/>
  <c r="AG4" i="8"/>
  <c r="AG6" i="8"/>
  <c r="AG12" i="8"/>
</calcChain>
</file>

<file path=xl/comments1.xml><?xml version="1.0" encoding="utf-8"?>
<comments xmlns="http://schemas.openxmlformats.org/spreadsheetml/2006/main">
  <authors>
    <author>Catherine LE GOUES</author>
  </authors>
  <commentList>
    <comment ref="C6" authorId="0" shapeId="0">
      <text>
        <r>
          <rPr>
            <b/>
            <sz val="9"/>
            <color indexed="81"/>
            <rFont val="Tahoma"/>
            <charset val="1"/>
          </rPr>
          <t>Catherine LE GOUES:</t>
        </r>
        <r>
          <rPr>
            <sz val="9"/>
            <color indexed="81"/>
            <rFont val="Tahoma"/>
            <charset val="1"/>
          </rPr>
          <t xml:space="preserve">
RENFORT</t>
        </r>
      </text>
    </comment>
  </commentList>
</comments>
</file>

<file path=xl/sharedStrings.xml><?xml version="1.0" encoding="utf-8"?>
<sst xmlns="http://schemas.openxmlformats.org/spreadsheetml/2006/main" count="1584" uniqueCount="145">
  <si>
    <t>Planning collectif du 01/11/2021 au 30/11/2021    Edité le 04/10/2021 à 14:33</t>
  </si>
  <si>
    <t>novembre 2021 Semaine 44</t>
  </si>
  <si>
    <t>novembre 2021 Semaine 45</t>
  </si>
  <si>
    <t>novembre 2021 Semaine 46</t>
  </si>
  <si>
    <t>novembre 2021 Semaine 47</t>
  </si>
  <si>
    <t>novembre 2021 Semaine 48</t>
  </si>
  <si>
    <t>Total</t>
  </si>
  <si>
    <t>L 01</t>
  </si>
  <si>
    <t>M 02</t>
  </si>
  <si>
    <t>M 03</t>
  </si>
  <si>
    <t>J 04</t>
  </si>
  <si>
    <t>V 05</t>
  </si>
  <si>
    <t>S 06</t>
  </si>
  <si>
    <t>D 07</t>
  </si>
  <si>
    <t>L 08</t>
  </si>
  <si>
    <t>M 09</t>
  </si>
  <si>
    <t>M 10</t>
  </si>
  <si>
    <t>J 11</t>
  </si>
  <si>
    <t>V 12</t>
  </si>
  <si>
    <t>S 13</t>
  </si>
  <si>
    <t>D 14</t>
  </si>
  <si>
    <t>L 15</t>
  </si>
  <si>
    <t>M 16</t>
  </si>
  <si>
    <t>M 17</t>
  </si>
  <si>
    <t>J 18</t>
  </si>
  <si>
    <t>V 19</t>
  </si>
  <si>
    <t>S 20</t>
  </si>
  <si>
    <t>D 21</t>
  </si>
  <si>
    <t>L 22</t>
  </si>
  <si>
    <t>M 23</t>
  </si>
  <si>
    <t>M 24</t>
  </si>
  <si>
    <t>J 25</t>
  </si>
  <si>
    <t>V 26</t>
  </si>
  <si>
    <t>S 27</t>
  </si>
  <si>
    <t>D 28</t>
  </si>
  <si>
    <t>L 29</t>
  </si>
  <si>
    <t>M 30</t>
  </si>
  <si>
    <t>THOMAS CECILE</t>
  </si>
  <si>
    <t>YG5</t>
  </si>
  <si>
    <t>YG2</t>
  </si>
  <si>
    <t>RHC</t>
  </si>
  <si>
    <t>RHL</t>
  </si>
  <si>
    <t>YG6</t>
  </si>
  <si>
    <t>RC</t>
  </si>
  <si>
    <t>YG4</t>
  </si>
  <si>
    <t>149h00</t>
  </si>
  <si>
    <t>BOZEC ALBANE</t>
  </si>
  <si>
    <t>JS</t>
  </si>
  <si>
    <t>152h30</t>
  </si>
  <si>
    <t>142h00</t>
  </si>
  <si>
    <t>ECK SONIA</t>
  </si>
  <si>
    <t>AM</t>
  </si>
  <si>
    <t>AAQ</t>
  </si>
  <si>
    <t>0h00</t>
  </si>
  <si>
    <t>135h00</t>
  </si>
  <si>
    <t>MOHAMED ABDEREMANE MOINAECHA</t>
  </si>
  <si>
    <t>JEZEQUEL ANNIE</t>
  </si>
  <si>
    <t>COLIN SONIA</t>
  </si>
  <si>
    <t>FC</t>
  </si>
  <si>
    <t>TP</t>
  </si>
  <si>
    <t>131h00</t>
  </si>
  <si>
    <t>124h00</t>
  </si>
  <si>
    <t>LAMBERT FIONA</t>
  </si>
  <si>
    <t>-</t>
  </si>
  <si>
    <t>118h00</t>
  </si>
  <si>
    <t>ROUMIER AUDREY</t>
  </si>
  <si>
    <t>YC5</t>
  </si>
  <si>
    <t>YC2</t>
  </si>
  <si>
    <t>YC4</t>
  </si>
  <si>
    <t>YC6</t>
  </si>
  <si>
    <t>SECK CELINE</t>
  </si>
  <si>
    <t>CA</t>
  </si>
  <si>
    <t>MELLOUET MAGALI</t>
  </si>
  <si>
    <t>LOPARD ISABELLE</t>
  </si>
  <si>
    <t>KERVESTIN EVA</t>
  </si>
  <si>
    <t>CLOATRE CHANTAL</t>
  </si>
  <si>
    <t>COROLLEUR VANESSA</t>
  </si>
  <si>
    <t>Z-PL-GROIX AS 001</t>
  </si>
  <si>
    <t>YA2</t>
  </si>
  <si>
    <t>YA6</t>
  </si>
  <si>
    <t>51h00</t>
  </si>
  <si>
    <t>Z-PL-GROIX AS 002</t>
  </si>
  <si>
    <t>Z-PL-ST CLAUDE AS 001</t>
  </si>
  <si>
    <t>Z-PL-ST CLAUDE AS 002</t>
  </si>
  <si>
    <t>LE SCLOTOUR ANNE</t>
  </si>
  <si>
    <t>YI5</t>
  </si>
  <si>
    <t>YI2</t>
  </si>
  <si>
    <t>YI6</t>
  </si>
  <si>
    <t>YI4</t>
  </si>
  <si>
    <t>QUEREL-GABILLION LOUISA</t>
  </si>
  <si>
    <t>LESCOUARCH AUDREY</t>
  </si>
  <si>
    <t>BOUCHER MARIE-DOMINIQUE</t>
  </si>
  <si>
    <t>MONFORT ELISE</t>
  </si>
  <si>
    <t>KERUSORE NOLWEN</t>
  </si>
  <si>
    <t>LUNVEN LAURA</t>
  </si>
  <si>
    <t>YA5</t>
  </si>
  <si>
    <t>YA4</t>
  </si>
  <si>
    <t>125h00</t>
  </si>
  <si>
    <t>BOURHIS MARION</t>
  </si>
  <si>
    <t>LE GALL ANNE-FRANCOISE</t>
  </si>
  <si>
    <t>GALLOIS JESSICA</t>
  </si>
  <si>
    <t>LE BORGNE LAURIANE</t>
  </si>
  <si>
    <t>MOILIME ANAIS</t>
  </si>
  <si>
    <t>SURIFA ROUKAYA</t>
  </si>
  <si>
    <t>NDP</t>
  </si>
  <si>
    <t>FILY ELISA</t>
  </si>
  <si>
    <t>XB1</t>
  </si>
  <si>
    <t>XB5</t>
  </si>
  <si>
    <t>XG4</t>
  </si>
  <si>
    <t>XB6</t>
  </si>
  <si>
    <t>XB0</t>
  </si>
  <si>
    <t>XG5</t>
  </si>
  <si>
    <t>XG6</t>
  </si>
  <si>
    <t>114h05</t>
  </si>
  <si>
    <t>LE GOFF ANAIS</t>
  </si>
  <si>
    <t>CARRE MELANIE</t>
  </si>
  <si>
    <t>BERNICOT ANDRE</t>
  </si>
  <si>
    <t>Z-PL-BELLE ILE AS 001</t>
  </si>
  <si>
    <t>Z-PL-BELLE ILE AS 002</t>
  </si>
  <si>
    <t>Z-PL-ST ADRIEN AS 001</t>
  </si>
  <si>
    <t>Z-PL-OKALI-K DELPHINE</t>
  </si>
  <si>
    <t>Z-PL-GUEVEL SYLVIE</t>
  </si>
  <si>
    <t>Z-PL-PERON SYLVIE</t>
  </si>
  <si>
    <t>Z-PL-LAVANANT LUDIVINE</t>
  </si>
  <si>
    <t>LAURENT KARINE</t>
  </si>
  <si>
    <t>RIVOALLON EMILIE</t>
  </si>
  <si>
    <t>CPT</t>
  </si>
  <si>
    <t>Colonne1</t>
  </si>
  <si>
    <t>SOMME</t>
  </si>
  <si>
    <t>SOMME 2</t>
  </si>
  <si>
    <t>SOMME 4</t>
  </si>
  <si>
    <t>SOMME 5</t>
  </si>
  <si>
    <t>SOMME 6</t>
  </si>
  <si>
    <t>CDI</t>
  </si>
  <si>
    <t>CDD</t>
  </si>
  <si>
    <t>Contrat</t>
  </si>
  <si>
    <t>Code horaire</t>
  </si>
  <si>
    <t>Base</t>
  </si>
  <si>
    <t>XJ6</t>
  </si>
  <si>
    <t>XJ5</t>
  </si>
  <si>
    <t>XJ2</t>
  </si>
  <si>
    <t>YG5 ann</t>
  </si>
  <si>
    <t>CDD HUBLO</t>
  </si>
  <si>
    <t>MILLET AURORE</t>
  </si>
  <si>
    <t>SOMME(NB.SI(C3:AF3;SI(YG2;7;0)))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</si>
</sst>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Calibri"/>
    </font>
    <font>
      <sz val="8"/>
      <name val="Calibri"/>
      <family val="2"/>
    </font>
    <font>
      <b/>
      <sz val="10"/>
      <color rgb="FF000000"/>
      <name val="Calibri"/>
      <family val="2"/>
    </font>
    <font>
      <sz val="8"/>
      <color rgb="FFFFFFFF"/>
      <name val="Calibri"/>
      <family val="2"/>
    </font>
    <font>
      <sz val="8"/>
      <color rgb="FF000000"/>
      <name val="Calibri"/>
      <family val="2"/>
    </font>
    <font>
      <sz val="8"/>
      <color rgb="FFFAFAFA"/>
      <name val="Calibri"/>
      <family val="2"/>
    </font>
    <font>
      <b/>
      <sz val="8"/>
      <color rgb="FFFFFFFF"/>
      <name val="Calibri"/>
      <family val="2"/>
    </font>
    <font>
      <b/>
      <sz val="11"/>
      <color theme="0"/>
      <name val="Calibri"/>
      <family val="2"/>
    </font>
    <font>
      <sz val="8"/>
      <color theme="1"/>
      <name val="Calibri"/>
      <family val="2"/>
    </font>
    <font>
      <sz val="9"/>
      <name val="Calibri"/>
      <family val="2"/>
    </font>
    <font>
      <sz val="8"/>
      <color theme="1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8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FFFFFF"/>
      </patternFill>
    </fill>
    <fill>
      <patternFill patternType="solid">
        <fgColor rgb="FF008000"/>
      </patternFill>
    </fill>
    <fill>
      <patternFill patternType="solid">
        <fgColor rgb="FFA9A9A9"/>
      </patternFill>
    </fill>
    <fill>
      <patternFill patternType="solid">
        <fgColor rgb="FF000000"/>
      </patternFill>
    </fill>
    <fill>
      <patternFill patternType="solid">
        <fgColor rgb="FFCFD8DC"/>
      </patternFill>
    </fill>
    <fill>
      <patternFill patternType="solid">
        <fgColor rgb="FFFF9800"/>
      </patternFill>
    </fill>
    <fill>
      <patternFill patternType="solid">
        <fgColor rgb="FF2196F3"/>
      </patternFill>
    </fill>
    <fill>
      <patternFill patternType="solid">
        <fgColor rgb="FFBCAAA4"/>
      </patternFill>
    </fill>
    <fill>
      <patternFill patternType="solid">
        <fgColor rgb="FFC8E6C9"/>
      </patternFill>
    </fill>
    <fill>
      <patternFill patternType="solid">
        <fgColor rgb="FFF48FB1"/>
      </patternFill>
    </fill>
    <fill>
      <patternFill patternType="solid">
        <fgColor theme="4"/>
        <bgColor theme="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0" fillId="0" borderId="1" xfId="0" applyBorder="1"/>
    <xf numFmtId="0" fontId="4" fillId="3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/>
    <xf numFmtId="0" fontId="0" fillId="0" borderId="4" xfId="0" applyBorder="1"/>
    <xf numFmtId="0" fontId="3" fillId="6" borderId="6" xfId="0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4" fillId="14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13" borderId="4" xfId="0" applyFont="1" applyFill="1" applyBorder="1"/>
    <xf numFmtId="0" fontId="6" fillId="2" borderId="5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3" fillId="16" borderId="3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10" fillId="0" borderId="0" xfId="0" applyFont="1" applyFill="1" applyBorder="1" applyAlignment="1">
      <alignment vertical="center"/>
    </xf>
    <xf numFmtId="0" fontId="3" fillId="17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3" fillId="5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z val="8"/>
        <color rgb="FFFFFFFF"/>
      </font>
      <numFmt numFmtId="0" formatCode="General"/>
      <fill>
        <patternFill patternType="solid">
          <fgColor indexed="64"/>
          <bgColor rgb="FF00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fill>
        <patternFill patternType="none">
          <fgColor theme="4" tint="0.79998168889431442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3:AG76" totalsRowShown="0" dataDxfId="43" headerRowBorderDxfId="44" tableBorderDxfId="42" totalsRowBorderDxfId="41">
  <autoFilter ref="A3:AG76"/>
  <tableColumns count="33">
    <tableColumn id="1" name="Colonne1" dataDxfId="40"/>
    <tableColumn id="33" name="Contrat" dataDxfId="39"/>
    <tableColumn id="2" name="L 01" dataDxfId="38"/>
    <tableColumn id="3" name="M 02" dataDxfId="37"/>
    <tableColumn id="4" name="M 03" dataDxfId="36"/>
    <tableColumn id="5" name="J 04" dataDxfId="35"/>
    <tableColumn id="6" name="V 05" dataDxfId="34"/>
    <tableColumn id="7" name="S 06" dataDxfId="33"/>
    <tableColumn id="8" name="D 07" dataDxfId="32"/>
    <tableColumn id="9" name="L 08" dataDxfId="31"/>
    <tableColumn id="10" name="M 09" dataDxfId="30"/>
    <tableColumn id="11" name="M 10" dataDxfId="29"/>
    <tableColumn id="12" name="J 11" dataDxfId="28"/>
    <tableColumn id="13" name="V 12" dataDxfId="27"/>
    <tableColumn id="14" name="S 13" dataDxfId="26"/>
    <tableColumn id="15" name="D 14" dataDxfId="25"/>
    <tableColumn id="16" name="L 15" dataDxfId="24"/>
    <tableColumn id="17" name="M 16" dataDxfId="23"/>
    <tableColumn id="18" name="M 17" dataDxfId="22"/>
    <tableColumn id="19" name="J 18" dataDxfId="21"/>
    <tableColumn id="20" name="V 19" dataDxfId="20"/>
    <tableColumn id="21" name="S 20" dataDxfId="19"/>
    <tableColumn id="22" name="D 21" dataDxfId="18"/>
    <tableColumn id="23" name="L 22" dataDxfId="17"/>
    <tableColumn id="24" name="M 23" dataDxfId="16"/>
    <tableColumn id="25" name="M 24" dataDxfId="15"/>
    <tableColumn id="26" name="J 25" dataDxfId="14"/>
    <tableColumn id="27" name="V 26" dataDxfId="13"/>
    <tableColumn id="28" name="S 27" dataDxfId="12"/>
    <tableColumn id="29" name="D 28" dataDxfId="11"/>
    <tableColumn id="30" name="L 29" dataDxfId="10"/>
    <tableColumn id="31" name="M 30" dataDxfId="9"/>
    <tableColumn id="32" name="Total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2:AG13" totalsRowShown="0" headerRowBorderDxfId="7" tableBorderDxfId="6" totalsRowBorderDxfId="5">
  <autoFilter ref="A2:AG13"/>
  <sortState ref="A3:AG13">
    <sortCondition ref="A2:A13"/>
  </sortState>
  <tableColumns count="33">
    <tableColumn id="1" name="Colonne1" dataDxfId="4"/>
    <tableColumn id="2" name="Contrat" dataDxfId="3"/>
    <tableColumn id="3" name="L 01" dataDxfId="2"/>
    <tableColumn id="4" name="M 02"/>
    <tableColumn id="5" name="M 03"/>
    <tableColumn id="6" name="J 04"/>
    <tableColumn id="7" name="V 05"/>
    <tableColumn id="8" name="S 06"/>
    <tableColumn id="9" name="D 07"/>
    <tableColumn id="10" name="L 08"/>
    <tableColumn id="11" name="M 09"/>
    <tableColumn id="12" name="M 10"/>
    <tableColumn id="13" name="J 11"/>
    <tableColumn id="14" name="V 12"/>
    <tableColumn id="15" name="S 13"/>
    <tableColumn id="16" name="D 14"/>
    <tableColumn id="17" name="L 15"/>
    <tableColumn id="18" name="M 16"/>
    <tableColumn id="19" name="M 17"/>
    <tableColumn id="20" name="J 18"/>
    <tableColumn id="21" name="V 19"/>
    <tableColumn id="22" name="S 20"/>
    <tableColumn id="23" name="D 21"/>
    <tableColumn id="24" name="L 22"/>
    <tableColumn id="25" name="M 23"/>
    <tableColumn id="26" name="M 24"/>
    <tableColumn id="27" name="J 25"/>
    <tableColumn id="28" name="V 26"/>
    <tableColumn id="29" name="S 27"/>
    <tableColumn id="30" name="D 28"/>
    <tableColumn id="31" name="L 29"/>
    <tableColumn id="32" name="M 30"/>
    <tableColumn id="35" name="Total" dataDxfId="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O15:P31" totalsRowShown="0">
  <autoFilter ref="O15:P31"/>
  <tableColumns count="2">
    <tableColumn id="1" name="Code horaire" dataDxfId="0"/>
    <tableColumn id="2" name="Bas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1.v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6"/>
  <sheetViews>
    <sheetView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V15" sqref="V15"/>
    </sheetView>
  </sheetViews>
  <sheetFormatPr baseColWidth="10" defaultColWidth="9.140625" defaultRowHeight="15" x14ac:dyDescent="0.25"/>
  <cols>
    <col min="1" max="1" width="14.140625" style="1" customWidth="1"/>
    <col min="2" max="2" width="4.85546875" style="1" customWidth="1"/>
    <col min="3" max="3" width="5.85546875" style="1" customWidth="1"/>
    <col min="4" max="5" width="6.5703125" style="1" customWidth="1"/>
    <col min="6" max="6" width="5.7109375" style="1" customWidth="1"/>
    <col min="7" max="7" width="6.140625" style="1" customWidth="1"/>
    <col min="8" max="8" width="5.85546875" style="1" customWidth="1"/>
    <col min="9" max="9" width="6.140625" style="1" customWidth="1"/>
    <col min="10" max="10" width="5.85546875" style="1" customWidth="1"/>
    <col min="11" max="12" width="6.5703125" style="1" customWidth="1"/>
    <col min="13" max="13" width="5.7109375" style="1" customWidth="1"/>
    <col min="14" max="14" width="6.140625" style="1" customWidth="1"/>
    <col min="15" max="15" width="5.85546875" style="1" customWidth="1"/>
    <col min="16" max="16" width="6.140625" style="1" customWidth="1"/>
    <col min="17" max="17" width="5.85546875" style="1" customWidth="1"/>
    <col min="18" max="19" width="6.5703125" style="1" customWidth="1"/>
    <col min="20" max="20" width="5.7109375" style="1" customWidth="1"/>
    <col min="21" max="21" width="6.140625" style="1" customWidth="1"/>
    <col min="22" max="22" width="5.85546875" style="1" customWidth="1"/>
    <col min="23" max="23" width="6.140625" style="1" customWidth="1"/>
    <col min="24" max="24" width="5.85546875" style="1" customWidth="1"/>
    <col min="25" max="26" width="6.5703125" style="1" customWidth="1"/>
    <col min="27" max="27" width="5.7109375" style="1" customWidth="1"/>
    <col min="28" max="28" width="6.140625" style="1" customWidth="1"/>
    <col min="29" max="29" width="5.85546875" style="1" customWidth="1"/>
    <col min="30" max="30" width="6.140625" style="1" customWidth="1"/>
    <col min="31" max="31" width="5.85546875" style="1" customWidth="1"/>
    <col min="32" max="32" width="6.5703125" style="1" customWidth="1"/>
    <col min="33" max="33" width="6.42578125" style="1" customWidth="1"/>
  </cols>
  <sheetData>
    <row r="1" spans="1:33" ht="30" customHeight="1" x14ac:dyDescent="0.25">
      <c r="A1" s="2"/>
      <c r="B1" s="2"/>
      <c r="C1" s="44" t="s">
        <v>0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</row>
    <row r="2" spans="1:33" x14ac:dyDescent="0.25">
      <c r="A2" s="2"/>
      <c r="B2" s="2"/>
      <c r="C2" s="46" t="s">
        <v>1</v>
      </c>
      <c r="D2" s="46" t="s">
        <v>1</v>
      </c>
      <c r="E2" s="46" t="s">
        <v>1</v>
      </c>
      <c r="F2" s="46" t="s">
        <v>1</v>
      </c>
      <c r="G2" s="46" t="s">
        <v>1</v>
      </c>
      <c r="H2" s="46" t="s">
        <v>1</v>
      </c>
      <c r="I2" s="46" t="s">
        <v>1</v>
      </c>
      <c r="J2" s="46" t="s">
        <v>2</v>
      </c>
      <c r="K2" s="46" t="s">
        <v>2</v>
      </c>
      <c r="L2" s="46" t="s">
        <v>2</v>
      </c>
      <c r="M2" s="46" t="s">
        <v>2</v>
      </c>
      <c r="N2" s="46" t="s">
        <v>2</v>
      </c>
      <c r="O2" s="46" t="s">
        <v>2</v>
      </c>
      <c r="P2" s="46" t="s">
        <v>2</v>
      </c>
      <c r="Q2" s="46" t="s">
        <v>3</v>
      </c>
      <c r="R2" s="46" t="s">
        <v>3</v>
      </c>
      <c r="S2" s="46" t="s">
        <v>3</v>
      </c>
      <c r="T2" s="46" t="s">
        <v>3</v>
      </c>
      <c r="U2" s="46" t="s">
        <v>3</v>
      </c>
      <c r="V2" s="46" t="s">
        <v>3</v>
      </c>
      <c r="W2" s="46" t="s">
        <v>3</v>
      </c>
      <c r="X2" s="46" t="s">
        <v>4</v>
      </c>
      <c r="Y2" s="46" t="s">
        <v>4</v>
      </c>
      <c r="Z2" s="46" t="s">
        <v>4</v>
      </c>
      <c r="AA2" s="46" t="s">
        <v>4</v>
      </c>
      <c r="AB2" s="46" t="s">
        <v>4</v>
      </c>
      <c r="AC2" s="46" t="s">
        <v>4</v>
      </c>
      <c r="AD2" s="46" t="s">
        <v>4</v>
      </c>
      <c r="AE2" s="46" t="s">
        <v>5</v>
      </c>
      <c r="AF2" s="46" t="s">
        <v>5</v>
      </c>
    </row>
    <row r="3" spans="1:33" x14ac:dyDescent="0.25">
      <c r="A3" s="12" t="s">
        <v>127</v>
      </c>
      <c r="B3" s="12" t="s">
        <v>135</v>
      </c>
      <c r="C3" s="18" t="s">
        <v>7</v>
      </c>
      <c r="D3" s="18" t="s">
        <v>8</v>
      </c>
      <c r="E3" s="18" t="s">
        <v>9</v>
      </c>
      <c r="F3" s="18" t="s">
        <v>10</v>
      </c>
      <c r="G3" s="18" t="s">
        <v>11</v>
      </c>
      <c r="H3" s="19" t="s">
        <v>12</v>
      </c>
      <c r="I3" s="19" t="s">
        <v>13</v>
      </c>
      <c r="J3" s="18" t="s">
        <v>14</v>
      </c>
      <c r="K3" s="18" t="s">
        <v>15</v>
      </c>
      <c r="L3" s="18" t="s">
        <v>16</v>
      </c>
      <c r="M3" s="18" t="s">
        <v>17</v>
      </c>
      <c r="N3" s="18" t="s">
        <v>18</v>
      </c>
      <c r="O3" s="19" t="s">
        <v>19</v>
      </c>
      <c r="P3" s="19" t="s">
        <v>20</v>
      </c>
      <c r="Q3" s="18" t="s">
        <v>21</v>
      </c>
      <c r="R3" s="18" t="s">
        <v>22</v>
      </c>
      <c r="S3" s="18" t="s">
        <v>23</v>
      </c>
      <c r="T3" s="18" t="s">
        <v>24</v>
      </c>
      <c r="U3" s="18" t="s">
        <v>25</v>
      </c>
      <c r="V3" s="19" t="s">
        <v>26</v>
      </c>
      <c r="W3" s="19" t="s">
        <v>27</v>
      </c>
      <c r="X3" s="18" t="s">
        <v>28</v>
      </c>
      <c r="Y3" s="18" t="s">
        <v>29</v>
      </c>
      <c r="Z3" s="18" t="s">
        <v>30</v>
      </c>
      <c r="AA3" s="18" t="s">
        <v>31</v>
      </c>
      <c r="AB3" s="18" t="s">
        <v>32</v>
      </c>
      <c r="AC3" s="19" t="s">
        <v>33</v>
      </c>
      <c r="AD3" s="19" t="s">
        <v>34</v>
      </c>
      <c r="AE3" s="18" t="s">
        <v>35</v>
      </c>
      <c r="AF3" s="18" t="s">
        <v>36</v>
      </c>
      <c r="AG3" s="13" t="s">
        <v>6</v>
      </c>
    </row>
    <row r="4" spans="1:33" ht="9.9499999999999993" customHeight="1" x14ac:dyDescent="0.25">
      <c r="A4" s="10" t="s">
        <v>37</v>
      </c>
      <c r="B4" s="26" t="s">
        <v>133</v>
      </c>
      <c r="C4" s="3" t="s">
        <v>38</v>
      </c>
      <c r="D4" s="3" t="s">
        <v>39</v>
      </c>
      <c r="E4" s="4" t="s">
        <v>40</v>
      </c>
      <c r="F4" s="4" t="s">
        <v>41</v>
      </c>
      <c r="G4" s="3" t="s">
        <v>38</v>
      </c>
      <c r="H4" s="3" t="s">
        <v>39</v>
      </c>
      <c r="I4" s="3" t="s">
        <v>42</v>
      </c>
      <c r="J4" s="5" t="s">
        <v>43</v>
      </c>
      <c r="K4" s="5" t="s">
        <v>43</v>
      </c>
      <c r="L4" s="20" t="s">
        <v>39</v>
      </c>
      <c r="M4" s="3" t="s">
        <v>44</v>
      </c>
      <c r="N4" s="5" t="s">
        <v>43</v>
      </c>
      <c r="O4" s="4" t="s">
        <v>40</v>
      </c>
      <c r="P4" s="4" t="s">
        <v>41</v>
      </c>
      <c r="Q4" s="3" t="s">
        <v>39</v>
      </c>
      <c r="R4" s="3" t="s">
        <v>42</v>
      </c>
      <c r="S4" s="4" t="s">
        <v>40</v>
      </c>
      <c r="T4" s="4" t="s">
        <v>41</v>
      </c>
      <c r="U4" s="3" t="s">
        <v>44</v>
      </c>
      <c r="V4" s="3" t="s">
        <v>38</v>
      </c>
      <c r="W4" s="3" t="s">
        <v>39</v>
      </c>
      <c r="X4" s="5" t="s">
        <v>43</v>
      </c>
      <c r="Y4" s="5" t="s">
        <v>43</v>
      </c>
      <c r="Z4" s="3" t="s">
        <v>42</v>
      </c>
      <c r="AA4" s="3" t="s">
        <v>38</v>
      </c>
      <c r="AB4" s="3" t="s">
        <v>39</v>
      </c>
      <c r="AC4" s="4" t="s">
        <v>40</v>
      </c>
      <c r="AD4" s="4" t="s">
        <v>41</v>
      </c>
      <c r="AE4" s="3" t="s">
        <v>38</v>
      </c>
      <c r="AF4" s="3" t="s">
        <v>39</v>
      </c>
      <c r="AG4" s="14" t="s">
        <v>45</v>
      </c>
    </row>
    <row r="5" spans="1:33" ht="9.9499999999999993" customHeight="1" x14ac:dyDescent="0.25">
      <c r="A5" s="10" t="s">
        <v>46</v>
      </c>
      <c r="B5" s="26" t="s">
        <v>133</v>
      </c>
      <c r="C5" s="5" t="s">
        <v>43</v>
      </c>
      <c r="D5" s="3" t="s">
        <v>47</v>
      </c>
      <c r="E5" s="3" t="s">
        <v>39</v>
      </c>
      <c r="F5" s="4" t="s">
        <v>40</v>
      </c>
      <c r="G5" s="4" t="s">
        <v>41</v>
      </c>
      <c r="H5" s="3" t="s">
        <v>42</v>
      </c>
      <c r="I5" s="3" t="s">
        <v>38</v>
      </c>
      <c r="J5" s="3" t="s">
        <v>39</v>
      </c>
      <c r="K5" s="21" t="s">
        <v>47</v>
      </c>
      <c r="L5" s="5" t="s">
        <v>43</v>
      </c>
      <c r="M5" s="3" t="s">
        <v>38</v>
      </c>
      <c r="N5" s="3" t="s">
        <v>39</v>
      </c>
      <c r="O5" s="4" t="s">
        <v>40</v>
      </c>
      <c r="P5" s="4" t="s">
        <v>41</v>
      </c>
      <c r="Q5" s="3" t="s">
        <v>38</v>
      </c>
      <c r="R5" s="21" t="s">
        <v>47</v>
      </c>
      <c r="S5" s="3" t="s">
        <v>44</v>
      </c>
      <c r="T5" s="4" t="s">
        <v>40</v>
      </c>
      <c r="U5" s="4" t="s">
        <v>41</v>
      </c>
      <c r="V5" s="3" t="s">
        <v>39</v>
      </c>
      <c r="W5" s="3" t="s">
        <v>42</v>
      </c>
      <c r="X5" s="3" t="s">
        <v>44</v>
      </c>
      <c r="Y5" s="21" t="s">
        <v>47</v>
      </c>
      <c r="Z5" s="5" t="s">
        <v>43</v>
      </c>
      <c r="AA5" s="3" t="s">
        <v>39</v>
      </c>
      <c r="AB5" s="3" t="s">
        <v>42</v>
      </c>
      <c r="AC5" s="4" t="s">
        <v>40</v>
      </c>
      <c r="AD5" s="4" t="s">
        <v>41</v>
      </c>
      <c r="AE5" s="5" t="s">
        <v>43</v>
      </c>
      <c r="AF5" s="21" t="s">
        <v>47</v>
      </c>
      <c r="AG5" s="14" t="s">
        <v>48</v>
      </c>
    </row>
    <row r="6" spans="1:33" ht="9.9499999999999993" customHeight="1" x14ac:dyDescent="0.25">
      <c r="A6" s="11"/>
      <c r="B6" s="26" t="s">
        <v>133</v>
      </c>
      <c r="C6" s="3"/>
      <c r="D6" s="23"/>
      <c r="E6" s="3"/>
      <c r="F6" s="3"/>
      <c r="G6" s="3"/>
      <c r="H6" s="3"/>
      <c r="I6" s="3"/>
      <c r="J6" s="3"/>
      <c r="K6" s="3"/>
      <c r="L6" s="3"/>
      <c r="M6" s="3"/>
      <c r="N6" s="3"/>
      <c r="O6" s="4"/>
      <c r="P6" s="4"/>
      <c r="Q6" s="3"/>
      <c r="R6" s="23"/>
      <c r="S6" s="3"/>
      <c r="T6" s="4"/>
      <c r="U6" s="4"/>
      <c r="V6" s="3"/>
      <c r="W6" s="3"/>
      <c r="X6" s="3"/>
      <c r="Y6" s="3"/>
      <c r="Z6" s="3"/>
      <c r="AA6" s="3"/>
      <c r="AB6" s="3"/>
      <c r="AC6" s="3"/>
      <c r="AD6" s="3"/>
      <c r="AE6" s="3"/>
      <c r="AF6" s="23"/>
      <c r="AG6" s="14" t="s">
        <v>49</v>
      </c>
    </row>
    <row r="7" spans="1:33" ht="9.9499999999999993" customHeight="1" x14ac:dyDescent="0.25">
      <c r="A7" s="10" t="s">
        <v>105</v>
      </c>
      <c r="B7" s="26" t="s">
        <v>134</v>
      </c>
      <c r="C7" s="15"/>
      <c r="D7" s="23" t="s">
        <v>38</v>
      </c>
      <c r="E7" s="15"/>
      <c r="F7" s="15"/>
      <c r="G7" s="15"/>
      <c r="H7" s="3" t="s">
        <v>106</v>
      </c>
      <c r="I7" s="3" t="s">
        <v>107</v>
      </c>
      <c r="J7" s="5" t="s">
        <v>43</v>
      </c>
      <c r="K7" s="3" t="s">
        <v>108</v>
      </c>
      <c r="L7" s="15"/>
      <c r="M7" s="15"/>
      <c r="N7" s="3" t="s">
        <v>109</v>
      </c>
      <c r="O7" s="4" t="s">
        <v>40</v>
      </c>
      <c r="P7" s="4" t="s">
        <v>41</v>
      </c>
      <c r="Q7" s="15"/>
      <c r="R7" s="15"/>
      <c r="S7" s="3" t="s">
        <v>110</v>
      </c>
      <c r="T7" s="3" t="s">
        <v>111</v>
      </c>
      <c r="U7" s="4" t="s">
        <v>40</v>
      </c>
      <c r="V7" s="15"/>
      <c r="W7" s="15"/>
      <c r="X7" s="15"/>
      <c r="Y7" s="3" t="s">
        <v>112</v>
      </c>
      <c r="Z7" s="15"/>
      <c r="AA7" s="15"/>
      <c r="AB7" s="3" t="s">
        <v>110</v>
      </c>
      <c r="AC7" s="15"/>
      <c r="AD7" s="15"/>
      <c r="AE7" s="3" t="s">
        <v>108</v>
      </c>
      <c r="AF7" s="23" t="s">
        <v>38</v>
      </c>
      <c r="AG7" s="14" t="s">
        <v>113</v>
      </c>
    </row>
    <row r="8" spans="1:33" s="1" customFormat="1" ht="9.9499999999999993" customHeight="1" x14ac:dyDescent="0.25">
      <c r="A8" s="10" t="s">
        <v>116</v>
      </c>
      <c r="B8" s="26" t="s">
        <v>134</v>
      </c>
      <c r="C8" s="9" t="s">
        <v>104</v>
      </c>
      <c r="D8" s="9" t="s">
        <v>104</v>
      </c>
      <c r="E8" s="9" t="s">
        <v>104</v>
      </c>
      <c r="F8" s="9" t="s">
        <v>104</v>
      </c>
      <c r="G8" s="9" t="s">
        <v>104</v>
      </c>
      <c r="H8" s="8" t="s">
        <v>63</v>
      </c>
      <c r="I8" s="8" t="s">
        <v>63</v>
      </c>
      <c r="J8" s="8" t="s">
        <v>63</v>
      </c>
      <c r="K8" s="8" t="s">
        <v>63</v>
      </c>
      <c r="L8" s="23"/>
      <c r="M8" s="23"/>
      <c r="N8" s="9" t="s">
        <v>104</v>
      </c>
      <c r="O8" s="9" t="s">
        <v>104</v>
      </c>
      <c r="P8" s="9" t="s">
        <v>104</v>
      </c>
      <c r="Q8" s="23"/>
      <c r="R8" s="23" t="s">
        <v>39</v>
      </c>
      <c r="S8" s="8" t="s">
        <v>63</v>
      </c>
      <c r="T8" s="8" t="s">
        <v>63</v>
      </c>
      <c r="U8" s="8" t="s">
        <v>63</v>
      </c>
      <c r="V8" s="8" t="s">
        <v>63</v>
      </c>
      <c r="W8" s="8" t="s">
        <v>63</v>
      </c>
      <c r="X8" s="9" t="s">
        <v>104</v>
      </c>
      <c r="Y8" s="9" t="s">
        <v>104</v>
      </c>
      <c r="Z8" s="9" t="s">
        <v>104</v>
      </c>
      <c r="AA8" s="9" t="s">
        <v>104</v>
      </c>
      <c r="AB8" s="9" t="s">
        <v>104</v>
      </c>
      <c r="AC8" s="9" t="s">
        <v>104</v>
      </c>
      <c r="AD8" s="9" t="s">
        <v>104</v>
      </c>
      <c r="AE8" s="9" t="s">
        <v>104</v>
      </c>
      <c r="AF8" s="9" t="s">
        <v>104</v>
      </c>
      <c r="AG8" s="14" t="s">
        <v>53</v>
      </c>
    </row>
    <row r="9" spans="1:33" ht="9.9499999999999993" customHeight="1" x14ac:dyDescent="0.25">
      <c r="A9" s="10" t="s">
        <v>50</v>
      </c>
      <c r="B9" s="26" t="s">
        <v>133</v>
      </c>
      <c r="C9" s="6" t="s">
        <v>51</v>
      </c>
      <c r="D9" s="6" t="s">
        <v>51</v>
      </c>
      <c r="E9" s="6" t="s">
        <v>51</v>
      </c>
      <c r="F9" s="6" t="s">
        <v>51</v>
      </c>
      <c r="G9" s="6" t="s">
        <v>51</v>
      </c>
      <c r="H9" s="6" t="s">
        <v>51</v>
      </c>
      <c r="I9" s="6" t="s">
        <v>51</v>
      </c>
      <c r="J9" s="6" t="s">
        <v>51</v>
      </c>
      <c r="K9" s="6" t="s">
        <v>51</v>
      </c>
      <c r="L9" s="6" t="s">
        <v>51</v>
      </c>
      <c r="M9" s="6" t="s">
        <v>51</v>
      </c>
      <c r="N9" s="6" t="s">
        <v>51</v>
      </c>
      <c r="O9" s="6" t="s">
        <v>51</v>
      </c>
      <c r="P9" s="6" t="s">
        <v>51</v>
      </c>
      <c r="Q9" s="21" t="s">
        <v>52</v>
      </c>
      <c r="R9" s="21" t="s">
        <v>52</v>
      </c>
      <c r="S9" s="21" t="s">
        <v>52</v>
      </c>
      <c r="T9" s="21" t="s">
        <v>52</v>
      </c>
      <c r="U9" s="21" t="s">
        <v>52</v>
      </c>
      <c r="V9" s="21" t="s">
        <v>52</v>
      </c>
      <c r="W9" s="21" t="s">
        <v>52</v>
      </c>
      <c r="X9" s="21" t="s">
        <v>52</v>
      </c>
      <c r="Y9" s="21" t="s">
        <v>52</v>
      </c>
      <c r="Z9" s="21" t="s">
        <v>52</v>
      </c>
      <c r="AA9" s="21" t="s">
        <v>52</v>
      </c>
      <c r="AB9" s="21" t="s">
        <v>52</v>
      </c>
      <c r="AC9" s="21" t="s">
        <v>52</v>
      </c>
      <c r="AD9" s="21" t="s">
        <v>52</v>
      </c>
      <c r="AE9" s="21" t="s">
        <v>52</v>
      </c>
      <c r="AF9" s="21" t="s">
        <v>52</v>
      </c>
      <c r="AG9" s="14" t="s">
        <v>53</v>
      </c>
    </row>
    <row r="10" spans="1:33" ht="9.9499999999999993" customHeight="1" x14ac:dyDescent="0.25">
      <c r="A10" s="10" t="s">
        <v>55</v>
      </c>
      <c r="B10" s="26" t="s">
        <v>134</v>
      </c>
      <c r="C10" s="5" t="s">
        <v>43</v>
      </c>
      <c r="D10" s="5" t="s">
        <v>43</v>
      </c>
      <c r="E10" s="23" t="s">
        <v>38</v>
      </c>
      <c r="F10" s="23" t="s">
        <v>39</v>
      </c>
      <c r="G10" s="23" t="s">
        <v>44</v>
      </c>
      <c r="H10" s="4" t="s">
        <v>40</v>
      </c>
      <c r="I10" s="4" t="s">
        <v>41</v>
      </c>
      <c r="J10" s="23" t="s">
        <v>44</v>
      </c>
      <c r="K10" s="23" t="s">
        <v>38</v>
      </c>
      <c r="L10" s="4" t="s">
        <v>40</v>
      </c>
      <c r="M10" s="4" t="s">
        <v>41</v>
      </c>
      <c r="N10" s="23" t="s">
        <v>42</v>
      </c>
      <c r="O10" s="23" t="s">
        <v>38</v>
      </c>
      <c r="P10" s="23" t="s">
        <v>39</v>
      </c>
      <c r="Q10" s="5" t="s">
        <v>43</v>
      </c>
      <c r="R10" s="5" t="s">
        <v>43</v>
      </c>
      <c r="S10" s="23" t="s">
        <v>38</v>
      </c>
      <c r="T10" s="23" t="s">
        <v>39</v>
      </c>
      <c r="U10" s="5" t="s">
        <v>43</v>
      </c>
      <c r="V10" s="4" t="s">
        <v>40</v>
      </c>
      <c r="W10" s="4" t="s">
        <v>41</v>
      </c>
      <c r="X10" s="23" t="s">
        <v>38</v>
      </c>
      <c r="Y10" s="23" t="s">
        <v>39</v>
      </c>
      <c r="Z10" s="4" t="s">
        <v>40</v>
      </c>
      <c r="AA10" s="4" t="s">
        <v>41</v>
      </c>
      <c r="AB10" s="23" t="s">
        <v>38</v>
      </c>
      <c r="AC10" s="23" t="s">
        <v>39</v>
      </c>
      <c r="AD10" s="23" t="s">
        <v>44</v>
      </c>
      <c r="AE10" s="5" t="s">
        <v>43</v>
      </c>
      <c r="AF10" s="5" t="s">
        <v>43</v>
      </c>
      <c r="AG10" s="14" t="s">
        <v>54</v>
      </c>
    </row>
    <row r="11" spans="1:33" ht="9.9499999999999993" customHeight="1" x14ac:dyDescent="0.25">
      <c r="A11" s="10" t="s">
        <v>56</v>
      </c>
      <c r="B11" s="26" t="s">
        <v>133</v>
      </c>
      <c r="C11" s="3" t="s">
        <v>39</v>
      </c>
      <c r="D11" s="5" t="s">
        <v>43</v>
      </c>
      <c r="E11" s="5" t="s">
        <v>43</v>
      </c>
      <c r="F11" s="3" t="s">
        <v>38</v>
      </c>
      <c r="G11" s="3" t="s">
        <v>39</v>
      </c>
      <c r="H11" s="4" t="s">
        <v>40</v>
      </c>
      <c r="I11" s="4" t="s">
        <v>41</v>
      </c>
      <c r="J11" s="3" t="s">
        <v>38</v>
      </c>
      <c r="K11" s="3" t="s">
        <v>39</v>
      </c>
      <c r="L11" s="20" t="s">
        <v>38</v>
      </c>
      <c r="M11" s="4" t="s">
        <v>40</v>
      </c>
      <c r="N11" s="4" t="s">
        <v>41</v>
      </c>
      <c r="O11" s="3" t="s">
        <v>39</v>
      </c>
      <c r="P11" s="3" t="s">
        <v>42</v>
      </c>
      <c r="Q11" s="3" t="s">
        <v>44</v>
      </c>
      <c r="R11" s="5" t="s">
        <v>43</v>
      </c>
      <c r="S11" s="5" t="s">
        <v>43</v>
      </c>
      <c r="T11" s="3" t="s">
        <v>42</v>
      </c>
      <c r="U11" s="3" t="s">
        <v>38</v>
      </c>
      <c r="V11" s="4" t="s">
        <v>40</v>
      </c>
      <c r="W11" s="4" t="s">
        <v>41</v>
      </c>
      <c r="X11" s="5" t="s">
        <v>43</v>
      </c>
      <c r="Y11" s="3" t="s">
        <v>38</v>
      </c>
      <c r="Z11" s="3" t="s">
        <v>39</v>
      </c>
      <c r="AA11" s="4" t="s">
        <v>40</v>
      </c>
      <c r="AB11" s="4" t="s">
        <v>41</v>
      </c>
      <c r="AC11" s="3" t="s">
        <v>44</v>
      </c>
      <c r="AD11" s="3" t="s">
        <v>38</v>
      </c>
      <c r="AE11" s="3" t="s">
        <v>39</v>
      </c>
      <c r="AF11" s="5" t="s">
        <v>43</v>
      </c>
      <c r="AG11" s="14" t="s">
        <v>49</v>
      </c>
    </row>
    <row r="12" spans="1:33" ht="9.9499999999999993" customHeight="1" x14ac:dyDescent="0.25">
      <c r="A12" s="10" t="s">
        <v>57</v>
      </c>
      <c r="B12" s="26" t="s">
        <v>133</v>
      </c>
      <c r="C12" s="3" t="s">
        <v>42</v>
      </c>
      <c r="D12" s="5" t="s">
        <v>43</v>
      </c>
      <c r="E12" s="5" t="s">
        <v>43</v>
      </c>
      <c r="F12" s="3" t="s">
        <v>44</v>
      </c>
      <c r="G12" s="21" t="s">
        <v>58</v>
      </c>
      <c r="H12" s="4" t="s">
        <v>40</v>
      </c>
      <c r="I12" s="4" t="s">
        <v>41</v>
      </c>
      <c r="J12" s="7" t="s">
        <v>59</v>
      </c>
      <c r="K12" s="3" t="s">
        <v>42</v>
      </c>
      <c r="L12" s="3" t="s">
        <v>44</v>
      </c>
      <c r="M12" s="4" t="s">
        <v>40</v>
      </c>
      <c r="N12" s="4" t="s">
        <v>41</v>
      </c>
      <c r="O12" s="3" t="s">
        <v>42</v>
      </c>
      <c r="P12" s="3" t="s">
        <v>38</v>
      </c>
      <c r="Q12" s="5" t="s">
        <v>43</v>
      </c>
      <c r="R12" s="5" t="s">
        <v>43</v>
      </c>
      <c r="S12" s="7" t="s">
        <v>59</v>
      </c>
      <c r="T12" s="3" t="s">
        <v>38</v>
      </c>
      <c r="U12" s="3" t="s">
        <v>39</v>
      </c>
      <c r="V12" s="4" t="s">
        <v>40</v>
      </c>
      <c r="W12" s="4" t="s">
        <v>41</v>
      </c>
      <c r="X12" s="5" t="s">
        <v>43</v>
      </c>
      <c r="Y12" s="3" t="s">
        <v>44</v>
      </c>
      <c r="Z12" s="3" t="s">
        <v>38</v>
      </c>
      <c r="AA12" s="4" t="s">
        <v>40</v>
      </c>
      <c r="AB12" s="4" t="s">
        <v>41</v>
      </c>
      <c r="AC12" s="3" t="s">
        <v>38</v>
      </c>
      <c r="AD12" s="3" t="s">
        <v>39</v>
      </c>
      <c r="AE12" s="3" t="s">
        <v>42</v>
      </c>
      <c r="AF12" s="5" t="s">
        <v>43</v>
      </c>
      <c r="AG12" s="14" t="s">
        <v>60</v>
      </c>
    </row>
    <row r="13" spans="1:33" ht="9.9499999999999993" customHeight="1" x14ac:dyDescent="0.25">
      <c r="A13" s="10" t="s">
        <v>120</v>
      </c>
      <c r="B13" s="26" t="s">
        <v>133</v>
      </c>
      <c r="C13" s="7"/>
      <c r="D13" s="23"/>
      <c r="E13" s="23"/>
      <c r="F13" s="4"/>
      <c r="G13" s="4"/>
      <c r="H13" s="23"/>
      <c r="I13" s="23"/>
      <c r="J13" s="5"/>
      <c r="K13" s="5"/>
      <c r="L13" s="7"/>
      <c r="M13" s="23"/>
      <c r="N13" s="23"/>
      <c r="O13" s="4"/>
      <c r="P13" s="4"/>
      <c r="Q13" s="7"/>
      <c r="R13" s="23"/>
      <c r="S13" s="23"/>
      <c r="T13" s="4"/>
      <c r="U13" s="4"/>
      <c r="V13" s="23"/>
      <c r="W13" s="23"/>
      <c r="X13" s="23"/>
      <c r="Y13" s="5"/>
      <c r="Z13" s="5"/>
      <c r="AA13" s="23"/>
      <c r="AB13" s="5"/>
      <c r="AC13" s="4"/>
      <c r="AD13" s="4"/>
      <c r="AE13" s="7"/>
      <c r="AF13" s="23"/>
      <c r="AG13" s="14" t="s">
        <v>64</v>
      </c>
    </row>
    <row r="14" spans="1:33" ht="9.9499999999999993" customHeight="1" x14ac:dyDescent="0.25">
      <c r="A14" s="10" t="s">
        <v>62</v>
      </c>
      <c r="B14" s="26" t="s">
        <v>134</v>
      </c>
      <c r="C14" s="8" t="s">
        <v>63</v>
      </c>
      <c r="D14" s="23" t="s">
        <v>42</v>
      </c>
      <c r="E14" s="23" t="s">
        <v>44</v>
      </c>
      <c r="F14" s="8" t="s">
        <v>63</v>
      </c>
      <c r="G14" s="8" t="s">
        <v>63</v>
      </c>
      <c r="H14" s="23" t="s">
        <v>38</v>
      </c>
      <c r="I14" s="23" t="s">
        <v>39</v>
      </c>
      <c r="J14" s="8" t="s">
        <v>63</v>
      </c>
      <c r="K14" s="8" t="s">
        <v>63</v>
      </c>
      <c r="L14" s="8" t="s">
        <v>63</v>
      </c>
      <c r="M14" s="23" t="s">
        <v>39</v>
      </c>
      <c r="N14" s="23" t="s">
        <v>38</v>
      </c>
      <c r="O14" s="8" t="s">
        <v>63</v>
      </c>
      <c r="P14" s="8" t="s">
        <v>63</v>
      </c>
      <c r="Q14" s="8" t="s">
        <v>63</v>
      </c>
      <c r="R14" s="23" t="s">
        <v>38</v>
      </c>
      <c r="S14" s="23" t="s">
        <v>39</v>
      </c>
      <c r="T14" s="8" t="s">
        <v>63</v>
      </c>
      <c r="U14" s="8" t="s">
        <v>63</v>
      </c>
      <c r="V14" s="23" t="s">
        <v>44</v>
      </c>
      <c r="W14" s="23" t="s">
        <v>38</v>
      </c>
      <c r="X14" s="23" t="s">
        <v>39</v>
      </c>
      <c r="Y14" s="8" t="s">
        <v>63</v>
      </c>
      <c r="Z14" s="8" t="s">
        <v>63</v>
      </c>
      <c r="AA14" s="23" t="s">
        <v>42</v>
      </c>
      <c r="AB14" s="8" t="s">
        <v>63</v>
      </c>
      <c r="AC14" s="8" t="s">
        <v>63</v>
      </c>
      <c r="AD14" s="8" t="s">
        <v>63</v>
      </c>
      <c r="AE14" s="8" t="s">
        <v>63</v>
      </c>
      <c r="AF14" s="23" t="s">
        <v>44</v>
      </c>
      <c r="AG14" s="14" t="s">
        <v>64</v>
      </c>
    </row>
    <row r="15" spans="1:33" s="1" customFormat="1" ht="9.9499999999999993" customHeight="1" x14ac:dyDescent="0.25">
      <c r="A15" s="10" t="s">
        <v>65</v>
      </c>
      <c r="B15" s="26" t="s">
        <v>133</v>
      </c>
      <c r="C15" s="23"/>
      <c r="D15" s="23"/>
      <c r="E15" s="23" t="s">
        <v>40</v>
      </c>
      <c r="F15" s="23" t="s">
        <v>41</v>
      </c>
      <c r="G15" s="23"/>
      <c r="H15" s="23"/>
      <c r="I15" s="23"/>
      <c r="J15" s="23" t="s">
        <v>43</v>
      </c>
      <c r="K15" s="23" t="s">
        <v>43</v>
      </c>
      <c r="L15" s="23"/>
      <c r="M15" s="23"/>
      <c r="N15" s="23" t="s">
        <v>43</v>
      </c>
      <c r="O15" s="23" t="s">
        <v>40</v>
      </c>
      <c r="P15" s="23" t="s">
        <v>41</v>
      </c>
      <c r="Q15" s="3" t="s">
        <v>67</v>
      </c>
      <c r="R15" s="3" t="s">
        <v>68</v>
      </c>
      <c r="S15" s="4" t="s">
        <v>40</v>
      </c>
      <c r="T15" s="4" t="s">
        <v>41</v>
      </c>
      <c r="U15" s="3" t="s">
        <v>69</v>
      </c>
      <c r="V15" s="3" t="s">
        <v>66</v>
      </c>
      <c r="W15" s="3" t="s">
        <v>67</v>
      </c>
      <c r="X15" s="5" t="s">
        <v>43</v>
      </c>
      <c r="Y15" s="5" t="s">
        <v>43</v>
      </c>
      <c r="Z15" s="3" t="s">
        <v>68</v>
      </c>
      <c r="AA15" s="3" t="s">
        <v>66</v>
      </c>
      <c r="AB15" s="3" t="s">
        <v>67</v>
      </c>
      <c r="AC15" s="4" t="s">
        <v>40</v>
      </c>
      <c r="AD15" s="4" t="s">
        <v>41</v>
      </c>
      <c r="AE15" s="3" t="s">
        <v>66</v>
      </c>
      <c r="AF15" s="3" t="s">
        <v>67</v>
      </c>
      <c r="AG15" s="14" t="s">
        <v>45</v>
      </c>
    </row>
    <row r="16" spans="1:33" ht="9.9499999999999993" customHeight="1" x14ac:dyDescent="0.25">
      <c r="A16" s="10" t="s">
        <v>103</v>
      </c>
      <c r="B16" s="26" t="s">
        <v>134</v>
      </c>
      <c r="C16" s="23" t="s">
        <v>66</v>
      </c>
      <c r="D16" s="23" t="s">
        <v>67</v>
      </c>
      <c r="E16" s="15"/>
      <c r="F16" s="15"/>
      <c r="G16" s="23" t="s">
        <v>66</v>
      </c>
      <c r="H16" s="23" t="s">
        <v>67</v>
      </c>
      <c r="I16" s="23" t="s">
        <v>68</v>
      </c>
      <c r="J16" s="15"/>
      <c r="K16" s="15"/>
      <c r="L16" s="23" t="s">
        <v>67</v>
      </c>
      <c r="M16" s="23" t="s">
        <v>69</v>
      </c>
      <c r="N16" s="8" t="s">
        <v>63</v>
      </c>
      <c r="O16" s="8" t="s">
        <v>63</v>
      </c>
      <c r="P16" s="8" t="s">
        <v>63</v>
      </c>
      <c r="Q16" s="8" t="s">
        <v>63</v>
      </c>
      <c r="R16" s="8" t="s">
        <v>63</v>
      </c>
      <c r="S16" s="8" t="s">
        <v>63</v>
      </c>
      <c r="T16" s="8" t="s">
        <v>63</v>
      </c>
      <c r="U16" s="8" t="s">
        <v>63</v>
      </c>
      <c r="V16" s="8" t="s">
        <v>63</v>
      </c>
      <c r="W16" s="8" t="s">
        <v>63</v>
      </c>
      <c r="X16" s="8" t="s">
        <v>63</v>
      </c>
      <c r="Y16" s="23"/>
      <c r="Z16" s="23"/>
      <c r="AA16" s="22"/>
      <c r="AB16" s="22"/>
      <c r="AC16" s="23"/>
      <c r="AD16" s="23"/>
      <c r="AE16" s="23"/>
      <c r="AF16" s="8" t="s">
        <v>63</v>
      </c>
      <c r="AG16" s="14" t="s">
        <v>53</v>
      </c>
    </row>
    <row r="17" spans="1:33" ht="9.9499999999999993" customHeight="1" x14ac:dyDescent="0.25">
      <c r="A17" s="10" t="s">
        <v>70</v>
      </c>
      <c r="B17" s="26" t="s">
        <v>133</v>
      </c>
      <c r="C17" s="21" t="s">
        <v>52</v>
      </c>
      <c r="D17" s="21" t="s">
        <v>52</v>
      </c>
      <c r="E17" s="21" t="s">
        <v>52</v>
      </c>
      <c r="F17" s="21" t="s">
        <v>52</v>
      </c>
      <c r="G17" s="21" t="s">
        <v>52</v>
      </c>
      <c r="H17" s="21" t="s">
        <v>52</v>
      </c>
      <c r="I17" s="21" t="s">
        <v>52</v>
      </c>
      <c r="J17" s="21" t="s">
        <v>52</v>
      </c>
      <c r="K17" s="21" t="s">
        <v>52</v>
      </c>
      <c r="L17" s="21" t="s">
        <v>52</v>
      </c>
      <c r="M17" s="21" t="s">
        <v>52</v>
      </c>
      <c r="N17" s="21" t="s">
        <v>52</v>
      </c>
      <c r="O17" s="21" t="s">
        <v>52</v>
      </c>
      <c r="P17" s="21" t="s">
        <v>52</v>
      </c>
      <c r="Q17" s="21" t="s">
        <v>52</v>
      </c>
      <c r="R17" s="21" t="s">
        <v>52</v>
      </c>
      <c r="S17" s="21" t="s">
        <v>52</v>
      </c>
      <c r="T17" s="21" t="s">
        <v>52</v>
      </c>
      <c r="U17" s="21" t="s">
        <v>52</v>
      </c>
      <c r="V17" s="21" t="s">
        <v>52</v>
      </c>
      <c r="W17" s="21" t="s">
        <v>52</v>
      </c>
      <c r="X17" s="21" t="s">
        <v>52</v>
      </c>
      <c r="Y17" s="21" t="s">
        <v>52</v>
      </c>
      <c r="Z17" s="21" t="s">
        <v>52</v>
      </c>
      <c r="AA17" s="21" t="s">
        <v>52</v>
      </c>
      <c r="AB17" s="21" t="s">
        <v>52</v>
      </c>
      <c r="AC17" s="21" t="s">
        <v>52</v>
      </c>
      <c r="AD17" s="21" t="s">
        <v>52</v>
      </c>
      <c r="AE17" s="21" t="s">
        <v>52</v>
      </c>
      <c r="AF17" s="21" t="s">
        <v>52</v>
      </c>
      <c r="AG17" s="14" t="s">
        <v>49</v>
      </c>
    </row>
    <row r="18" spans="1:33" ht="9.9499999999999993" customHeight="1" x14ac:dyDescent="0.25">
      <c r="A18" s="11"/>
      <c r="B18" s="26" t="s">
        <v>133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4" t="s">
        <v>49</v>
      </c>
    </row>
    <row r="19" spans="1:33" ht="9.9499999999999993" customHeight="1" x14ac:dyDescent="0.25">
      <c r="A19" s="10" t="s">
        <v>72</v>
      </c>
      <c r="B19" s="26" t="s">
        <v>133</v>
      </c>
      <c r="C19" s="23" t="s">
        <v>43</v>
      </c>
      <c r="D19" s="23" t="s">
        <v>66</v>
      </c>
      <c r="E19" s="23" t="s">
        <v>67</v>
      </c>
      <c r="F19" s="23" t="s">
        <v>40</v>
      </c>
      <c r="G19" s="23" t="s">
        <v>41</v>
      </c>
      <c r="H19" s="23" t="s">
        <v>68</v>
      </c>
      <c r="I19" s="23" t="s">
        <v>66</v>
      </c>
      <c r="J19" s="23" t="s">
        <v>67</v>
      </c>
      <c r="K19" s="23" t="s">
        <v>43</v>
      </c>
      <c r="L19" s="23" t="s">
        <v>43</v>
      </c>
      <c r="M19" s="23" t="s">
        <v>66</v>
      </c>
      <c r="N19" s="23" t="s">
        <v>67</v>
      </c>
      <c r="O19" s="23" t="s">
        <v>40</v>
      </c>
      <c r="P19" s="23" t="s">
        <v>41</v>
      </c>
      <c r="Q19" s="23" t="s">
        <v>66</v>
      </c>
      <c r="R19" s="23" t="s">
        <v>67</v>
      </c>
      <c r="S19" s="23" t="s">
        <v>69</v>
      </c>
      <c r="T19" s="23" t="s">
        <v>40</v>
      </c>
      <c r="U19" s="23" t="s">
        <v>41</v>
      </c>
      <c r="V19" s="23" t="s">
        <v>67</v>
      </c>
      <c r="W19" s="23" t="s">
        <v>68</v>
      </c>
      <c r="X19" s="23" t="s">
        <v>69</v>
      </c>
      <c r="Y19" s="23" t="s">
        <v>43</v>
      </c>
      <c r="Z19" s="23" t="s">
        <v>43</v>
      </c>
      <c r="AA19" s="23" t="s">
        <v>67</v>
      </c>
      <c r="AB19" s="23" t="s">
        <v>68</v>
      </c>
      <c r="AC19" s="23" t="s">
        <v>40</v>
      </c>
      <c r="AD19" s="23" t="s">
        <v>41</v>
      </c>
      <c r="AE19" s="23" t="s">
        <v>43</v>
      </c>
      <c r="AF19" s="23" t="s">
        <v>66</v>
      </c>
      <c r="AG19" s="14" t="s">
        <v>49</v>
      </c>
    </row>
    <row r="20" spans="1:33" ht="9.9499999999999993" customHeight="1" x14ac:dyDescent="0.25">
      <c r="A20" s="10" t="s">
        <v>73</v>
      </c>
      <c r="B20" s="26" t="s">
        <v>133</v>
      </c>
      <c r="C20" s="5" t="s">
        <v>43</v>
      </c>
      <c r="D20" s="5" t="s">
        <v>43</v>
      </c>
      <c r="E20" s="3" t="s">
        <v>66</v>
      </c>
      <c r="F20" s="3" t="s">
        <v>67</v>
      </c>
      <c r="G20" s="3" t="s">
        <v>69</v>
      </c>
      <c r="H20" s="4" t="s">
        <v>40</v>
      </c>
      <c r="I20" s="4" t="s">
        <v>41</v>
      </c>
      <c r="J20" s="3" t="s">
        <v>69</v>
      </c>
      <c r="K20" s="3" t="s">
        <v>66</v>
      </c>
      <c r="L20" s="4" t="s">
        <v>40</v>
      </c>
      <c r="M20" s="4" t="s">
        <v>41</v>
      </c>
      <c r="N20" s="3" t="s">
        <v>68</v>
      </c>
      <c r="O20" s="3" t="s">
        <v>66</v>
      </c>
      <c r="P20" s="3" t="s">
        <v>67</v>
      </c>
      <c r="Q20" s="5" t="s">
        <v>43</v>
      </c>
      <c r="R20" s="5" t="s">
        <v>43</v>
      </c>
      <c r="S20" s="20" t="s">
        <v>66</v>
      </c>
      <c r="T20" s="20" t="s">
        <v>67</v>
      </c>
      <c r="U20" s="5" t="s">
        <v>43</v>
      </c>
      <c r="V20" s="4" t="s">
        <v>40</v>
      </c>
      <c r="W20" s="4" t="s">
        <v>41</v>
      </c>
      <c r="X20" s="20" t="s">
        <v>66</v>
      </c>
      <c r="Y20" s="20" t="s">
        <v>67</v>
      </c>
      <c r="Z20" s="4" t="s">
        <v>40</v>
      </c>
      <c r="AA20" s="4" t="s">
        <v>41</v>
      </c>
      <c r="AB20" s="3" t="s">
        <v>66</v>
      </c>
      <c r="AC20" s="3" t="s">
        <v>67</v>
      </c>
      <c r="AD20" s="3" t="s">
        <v>69</v>
      </c>
      <c r="AE20" s="5" t="s">
        <v>43</v>
      </c>
      <c r="AF20" s="5" t="s">
        <v>43</v>
      </c>
      <c r="AG20" s="14" t="s">
        <v>54</v>
      </c>
    </row>
    <row r="21" spans="1:33" ht="9.9499999999999993" customHeight="1" x14ac:dyDescent="0.25">
      <c r="A21" s="10" t="s">
        <v>125</v>
      </c>
      <c r="B21" s="26" t="s">
        <v>133</v>
      </c>
      <c r="C21" s="6" t="s">
        <v>126</v>
      </c>
      <c r="D21" s="6" t="s">
        <v>126</v>
      </c>
      <c r="E21" s="6" t="s">
        <v>126</v>
      </c>
      <c r="F21" s="6" t="s">
        <v>126</v>
      </c>
      <c r="G21" s="6" t="s">
        <v>126</v>
      </c>
      <c r="H21" s="6" t="s">
        <v>126</v>
      </c>
      <c r="I21" s="6" t="s">
        <v>126</v>
      </c>
      <c r="J21" s="6" t="s">
        <v>126</v>
      </c>
      <c r="K21" s="6" t="s">
        <v>126</v>
      </c>
      <c r="L21" s="6" t="s">
        <v>126</v>
      </c>
      <c r="M21" s="6" t="s">
        <v>126</v>
      </c>
      <c r="N21" s="6" t="s">
        <v>126</v>
      </c>
      <c r="O21" s="6" t="s">
        <v>126</v>
      </c>
      <c r="P21" s="6" t="s">
        <v>126</v>
      </c>
      <c r="Q21" s="6" t="s">
        <v>126</v>
      </c>
      <c r="R21" s="6" t="s">
        <v>126</v>
      </c>
      <c r="S21" s="6" t="s">
        <v>126</v>
      </c>
      <c r="T21" s="6" t="s">
        <v>126</v>
      </c>
      <c r="U21" s="6" t="s">
        <v>126</v>
      </c>
      <c r="V21" s="6" t="s">
        <v>126</v>
      </c>
      <c r="W21" s="6" t="s">
        <v>126</v>
      </c>
      <c r="X21" s="6" t="s">
        <v>126</v>
      </c>
      <c r="Y21" s="6" t="s">
        <v>126</v>
      </c>
      <c r="Z21" s="6" t="s">
        <v>126</v>
      </c>
      <c r="AA21" s="6" t="s">
        <v>126</v>
      </c>
      <c r="AB21" s="6" t="s">
        <v>126</v>
      </c>
      <c r="AC21" s="6" t="s">
        <v>126</v>
      </c>
      <c r="AD21" s="6" t="s">
        <v>126</v>
      </c>
      <c r="AE21" s="6" t="s">
        <v>126</v>
      </c>
      <c r="AF21" s="6" t="s">
        <v>126</v>
      </c>
      <c r="AG21" s="14" t="s">
        <v>53</v>
      </c>
    </row>
    <row r="22" spans="1:33" ht="9.9499999999999993" customHeight="1" x14ac:dyDescent="0.25">
      <c r="A22" s="11"/>
      <c r="B22" s="26" t="s">
        <v>133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14" t="s">
        <v>49</v>
      </c>
    </row>
    <row r="23" spans="1:33" ht="9.9499999999999993" customHeight="1" x14ac:dyDescent="0.25">
      <c r="A23" s="10" t="s">
        <v>74</v>
      </c>
      <c r="B23" s="26" t="s">
        <v>134</v>
      </c>
      <c r="C23" s="23" t="s">
        <v>67</v>
      </c>
      <c r="D23" s="23" t="s">
        <v>43</v>
      </c>
      <c r="E23" s="23" t="s">
        <v>43</v>
      </c>
      <c r="F23" s="23" t="s">
        <v>66</v>
      </c>
      <c r="G23" s="23" t="s">
        <v>67</v>
      </c>
      <c r="H23" s="23" t="s">
        <v>40</v>
      </c>
      <c r="I23" s="23" t="s">
        <v>41</v>
      </c>
      <c r="J23" s="23" t="s">
        <v>66</v>
      </c>
      <c r="K23" s="23" t="s">
        <v>67</v>
      </c>
      <c r="L23" s="23" t="s">
        <v>66</v>
      </c>
      <c r="M23" s="23" t="s">
        <v>40</v>
      </c>
      <c r="N23" s="23" t="s">
        <v>41</v>
      </c>
      <c r="O23" s="23" t="s">
        <v>67</v>
      </c>
      <c r="P23" s="23" t="s">
        <v>68</v>
      </c>
      <c r="Q23" s="23" t="s">
        <v>69</v>
      </c>
      <c r="R23" s="23" t="s">
        <v>43</v>
      </c>
      <c r="S23" s="23" t="s">
        <v>43</v>
      </c>
      <c r="T23" s="23" t="s">
        <v>68</v>
      </c>
      <c r="U23" s="23" t="s">
        <v>66</v>
      </c>
      <c r="V23" s="23" t="s">
        <v>40</v>
      </c>
      <c r="W23" s="23" t="s">
        <v>41</v>
      </c>
      <c r="X23" s="23" t="s">
        <v>43</v>
      </c>
      <c r="Y23" s="23" t="s">
        <v>66</v>
      </c>
      <c r="Z23" s="23" t="s">
        <v>67</v>
      </c>
      <c r="AA23" s="23" t="s">
        <v>40</v>
      </c>
      <c r="AB23" s="23" t="s">
        <v>41</v>
      </c>
      <c r="AC23" s="23" t="s">
        <v>69</v>
      </c>
      <c r="AD23" s="23" t="s">
        <v>66</v>
      </c>
      <c r="AE23" s="23" t="s">
        <v>67</v>
      </c>
      <c r="AF23" s="23" t="s">
        <v>43</v>
      </c>
      <c r="AG23" s="14" t="s">
        <v>49</v>
      </c>
    </row>
    <row r="24" spans="1:33" ht="9.9499999999999993" customHeight="1" x14ac:dyDescent="0.25">
      <c r="A24" s="10" t="s">
        <v>75</v>
      </c>
      <c r="B24" s="26" t="s">
        <v>133</v>
      </c>
      <c r="C24" s="3" t="s">
        <v>68</v>
      </c>
      <c r="D24" s="5" t="s">
        <v>43</v>
      </c>
      <c r="E24" s="5" t="s">
        <v>43</v>
      </c>
      <c r="F24" s="3" t="s">
        <v>69</v>
      </c>
      <c r="G24" s="7" t="s">
        <v>59</v>
      </c>
      <c r="H24" s="4" t="s">
        <v>40</v>
      </c>
      <c r="I24" s="4" t="s">
        <v>41</v>
      </c>
      <c r="J24" s="7" t="s">
        <v>59</v>
      </c>
      <c r="K24" s="3" t="s">
        <v>68</v>
      </c>
      <c r="L24" s="3" t="s">
        <v>69</v>
      </c>
      <c r="M24" s="4" t="s">
        <v>40</v>
      </c>
      <c r="N24" s="4" t="s">
        <v>41</v>
      </c>
      <c r="O24" s="3" t="s">
        <v>68</v>
      </c>
      <c r="P24" s="3" t="s">
        <v>66</v>
      </c>
      <c r="Q24" s="5" t="s">
        <v>43</v>
      </c>
      <c r="R24" s="5" t="s">
        <v>43</v>
      </c>
      <c r="S24" s="7" t="s">
        <v>59</v>
      </c>
      <c r="T24" s="3" t="s">
        <v>66</v>
      </c>
      <c r="U24" s="3" t="s">
        <v>67</v>
      </c>
      <c r="V24" s="4" t="s">
        <v>40</v>
      </c>
      <c r="W24" s="4" t="s">
        <v>41</v>
      </c>
      <c r="X24" s="5" t="s">
        <v>43</v>
      </c>
      <c r="Y24" s="3" t="s">
        <v>69</v>
      </c>
      <c r="Z24" s="3" t="s">
        <v>66</v>
      </c>
      <c r="AA24" s="4" t="s">
        <v>40</v>
      </c>
      <c r="AB24" s="4" t="s">
        <v>41</v>
      </c>
      <c r="AC24" s="3" t="s">
        <v>66</v>
      </c>
      <c r="AD24" s="3" t="s">
        <v>67</v>
      </c>
      <c r="AE24" s="3" t="s">
        <v>68</v>
      </c>
      <c r="AF24" s="5" t="s">
        <v>43</v>
      </c>
      <c r="AG24" s="14" t="s">
        <v>61</v>
      </c>
    </row>
    <row r="25" spans="1:33" ht="9.9499999999999993" customHeight="1" x14ac:dyDescent="0.25">
      <c r="A25" s="10" t="s">
        <v>76</v>
      </c>
      <c r="B25" s="26" t="s">
        <v>133</v>
      </c>
      <c r="C25" s="7" t="s">
        <v>59</v>
      </c>
      <c r="D25" s="3" t="s">
        <v>68</v>
      </c>
      <c r="E25" s="3" t="s">
        <v>69</v>
      </c>
      <c r="F25" s="4" t="s">
        <v>40</v>
      </c>
      <c r="G25" s="4" t="s">
        <v>41</v>
      </c>
      <c r="H25" s="3" t="s">
        <v>66</v>
      </c>
      <c r="I25" s="3" t="s">
        <v>67</v>
      </c>
      <c r="J25" s="5" t="s">
        <v>43</v>
      </c>
      <c r="K25" s="5" t="s">
        <v>43</v>
      </c>
      <c r="L25" s="7" t="s">
        <v>59</v>
      </c>
      <c r="M25" s="3" t="s">
        <v>67</v>
      </c>
      <c r="N25" s="3" t="s">
        <v>66</v>
      </c>
      <c r="O25" s="4" t="s">
        <v>40</v>
      </c>
      <c r="P25" s="4" t="s">
        <v>41</v>
      </c>
      <c r="Q25" s="7" t="s">
        <v>59</v>
      </c>
      <c r="R25" s="3" t="s">
        <v>66</v>
      </c>
      <c r="S25" s="3" t="s">
        <v>67</v>
      </c>
      <c r="T25" s="4" t="s">
        <v>40</v>
      </c>
      <c r="U25" s="4" t="s">
        <v>41</v>
      </c>
      <c r="V25" s="3" t="s">
        <v>69</v>
      </c>
      <c r="W25" s="3" t="s">
        <v>66</v>
      </c>
      <c r="X25" s="3" t="s">
        <v>67</v>
      </c>
      <c r="Y25" s="5" t="s">
        <v>43</v>
      </c>
      <c r="Z25" s="5" t="s">
        <v>43</v>
      </c>
      <c r="AA25" s="3" t="s">
        <v>68</v>
      </c>
      <c r="AB25" s="5" t="s">
        <v>43</v>
      </c>
      <c r="AC25" s="4" t="s">
        <v>40</v>
      </c>
      <c r="AD25" s="4" t="s">
        <v>41</v>
      </c>
      <c r="AE25" s="7" t="s">
        <v>59</v>
      </c>
      <c r="AF25" s="3" t="s">
        <v>69</v>
      </c>
      <c r="AG25" s="14" t="s">
        <v>64</v>
      </c>
    </row>
    <row r="26" spans="1:33" ht="9.9499999999999993" customHeight="1" x14ac:dyDescent="0.25">
      <c r="A26" s="10" t="s">
        <v>77</v>
      </c>
      <c r="B26" s="26" t="s">
        <v>134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4" t="s">
        <v>80</v>
      </c>
    </row>
    <row r="27" spans="1:33" ht="9.9499999999999993" customHeight="1" x14ac:dyDescent="0.25">
      <c r="A27" s="10" t="s">
        <v>81</v>
      </c>
      <c r="B27" s="26" t="s">
        <v>134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4" t="s">
        <v>53</v>
      </c>
    </row>
    <row r="28" spans="1:33" ht="9.9499999999999993" customHeight="1" x14ac:dyDescent="0.25">
      <c r="A28" s="10" t="s">
        <v>82</v>
      </c>
      <c r="B28" s="26" t="s">
        <v>134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4" t="s">
        <v>53</v>
      </c>
    </row>
    <row r="29" spans="1:33" ht="9.9499999999999993" customHeight="1" x14ac:dyDescent="0.25">
      <c r="A29" s="10" t="s">
        <v>83</v>
      </c>
      <c r="B29" s="26" t="s">
        <v>134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14" t="s">
        <v>53</v>
      </c>
    </row>
    <row r="30" spans="1:33" ht="9.9499999999999993" customHeight="1" x14ac:dyDescent="0.25">
      <c r="A30" s="10" t="s">
        <v>122</v>
      </c>
      <c r="B30" s="26" t="s">
        <v>133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14" t="s">
        <v>45</v>
      </c>
    </row>
    <row r="31" spans="1:33" ht="9.9499999999999993" customHeight="1" x14ac:dyDescent="0.25">
      <c r="A31" s="10" t="s">
        <v>84</v>
      </c>
      <c r="B31" s="26" t="s">
        <v>134</v>
      </c>
      <c r="C31" s="23" t="s">
        <v>85</v>
      </c>
      <c r="D31" s="23" t="s">
        <v>86</v>
      </c>
      <c r="E31" s="23" t="s">
        <v>40</v>
      </c>
      <c r="F31" s="23" t="s">
        <v>41</v>
      </c>
      <c r="G31" s="23" t="s">
        <v>85</v>
      </c>
      <c r="H31" s="23" t="s">
        <v>86</v>
      </c>
      <c r="I31" s="23" t="s">
        <v>87</v>
      </c>
      <c r="J31" s="23" t="s">
        <v>43</v>
      </c>
      <c r="K31" s="23" t="s">
        <v>43</v>
      </c>
      <c r="L31" s="23" t="s">
        <v>86</v>
      </c>
      <c r="M31" s="23" t="s">
        <v>88</v>
      </c>
      <c r="N31" s="23" t="s">
        <v>43</v>
      </c>
      <c r="O31" s="23" t="s">
        <v>40</v>
      </c>
      <c r="P31" s="23" t="s">
        <v>41</v>
      </c>
      <c r="Q31" s="23" t="s">
        <v>86</v>
      </c>
      <c r="R31" s="23" t="s">
        <v>87</v>
      </c>
      <c r="S31" s="23" t="s">
        <v>40</v>
      </c>
      <c r="T31" s="23" t="s">
        <v>41</v>
      </c>
      <c r="U31" s="23" t="s">
        <v>88</v>
      </c>
      <c r="V31" s="23" t="s">
        <v>85</v>
      </c>
      <c r="W31" s="23" t="s">
        <v>86</v>
      </c>
      <c r="X31" s="23" t="s">
        <v>43</v>
      </c>
      <c r="Y31" s="23" t="s">
        <v>43</v>
      </c>
      <c r="Z31" s="23" t="s">
        <v>87</v>
      </c>
      <c r="AA31" s="23" t="s">
        <v>85</v>
      </c>
      <c r="AB31" s="23" t="s">
        <v>86</v>
      </c>
      <c r="AC31" s="23" t="s">
        <v>40</v>
      </c>
      <c r="AD31" s="23" t="s">
        <v>41</v>
      </c>
      <c r="AE31" s="23" t="s">
        <v>85</v>
      </c>
      <c r="AF31" s="23" t="s">
        <v>86</v>
      </c>
      <c r="AG31" s="14" t="s">
        <v>45</v>
      </c>
    </row>
    <row r="32" spans="1:33" ht="9.9499999999999993" customHeight="1" x14ac:dyDescent="0.25">
      <c r="A32" s="10" t="s">
        <v>124</v>
      </c>
      <c r="B32" s="26" t="s">
        <v>133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14" t="s">
        <v>49</v>
      </c>
    </row>
    <row r="33" spans="1:33" ht="9.9499999999999993" customHeight="1" x14ac:dyDescent="0.25">
      <c r="A33" s="10" t="s">
        <v>89</v>
      </c>
      <c r="B33" s="26" t="s">
        <v>134</v>
      </c>
      <c r="C33" s="23" t="s">
        <v>43</v>
      </c>
      <c r="D33" s="23" t="s">
        <v>85</v>
      </c>
      <c r="E33" s="23" t="s">
        <v>86</v>
      </c>
      <c r="F33" s="23" t="s">
        <v>40</v>
      </c>
      <c r="G33" s="23" t="s">
        <v>41</v>
      </c>
      <c r="H33" s="23" t="s">
        <v>87</v>
      </c>
      <c r="I33" s="23" t="s">
        <v>85</v>
      </c>
      <c r="J33" s="23" t="s">
        <v>86</v>
      </c>
      <c r="K33" s="23" t="s">
        <v>43</v>
      </c>
      <c r="L33" s="23" t="s">
        <v>43</v>
      </c>
      <c r="M33" s="23" t="s">
        <v>85</v>
      </c>
      <c r="N33" s="23" t="s">
        <v>86</v>
      </c>
      <c r="O33" s="23" t="s">
        <v>40</v>
      </c>
      <c r="P33" s="23" t="s">
        <v>41</v>
      </c>
      <c r="Q33" s="23" t="s">
        <v>85</v>
      </c>
      <c r="R33" s="23" t="s">
        <v>86</v>
      </c>
      <c r="S33" s="23" t="s">
        <v>88</v>
      </c>
      <c r="T33" s="23" t="s">
        <v>40</v>
      </c>
      <c r="U33" s="23" t="s">
        <v>41</v>
      </c>
      <c r="V33" s="23" t="s">
        <v>86</v>
      </c>
      <c r="W33" s="23" t="s">
        <v>87</v>
      </c>
      <c r="X33" s="23" t="s">
        <v>88</v>
      </c>
      <c r="Y33" s="23" t="s">
        <v>43</v>
      </c>
      <c r="Z33" s="23" t="s">
        <v>43</v>
      </c>
      <c r="AA33" s="23" t="s">
        <v>86</v>
      </c>
      <c r="AB33" s="23" t="s">
        <v>87</v>
      </c>
      <c r="AC33" s="23" t="s">
        <v>40</v>
      </c>
      <c r="AD33" s="23" t="s">
        <v>41</v>
      </c>
      <c r="AE33" s="23" t="s">
        <v>43</v>
      </c>
      <c r="AF33" s="23" t="s">
        <v>85</v>
      </c>
      <c r="AG33" s="14" t="s">
        <v>49</v>
      </c>
    </row>
    <row r="34" spans="1:33" ht="9.9499999999999993" customHeight="1" x14ac:dyDescent="0.25">
      <c r="A34" s="10" t="s">
        <v>92</v>
      </c>
      <c r="B34" s="26" t="s">
        <v>133</v>
      </c>
      <c r="C34" s="5" t="s">
        <v>43</v>
      </c>
      <c r="D34" s="5" t="s">
        <v>43</v>
      </c>
      <c r="E34" s="3" t="s">
        <v>85</v>
      </c>
      <c r="F34" s="3" t="s">
        <v>86</v>
      </c>
      <c r="G34" s="3" t="s">
        <v>88</v>
      </c>
      <c r="H34" s="4" t="s">
        <v>40</v>
      </c>
      <c r="I34" s="4" t="s">
        <v>41</v>
      </c>
      <c r="J34" s="3" t="s">
        <v>88</v>
      </c>
      <c r="K34" s="3" t="s">
        <v>85</v>
      </c>
      <c r="L34" s="4" t="s">
        <v>40</v>
      </c>
      <c r="M34" s="4" t="s">
        <v>41</v>
      </c>
      <c r="N34" s="3" t="s">
        <v>87</v>
      </c>
      <c r="O34" s="3" t="s">
        <v>85</v>
      </c>
      <c r="P34" s="3" t="s">
        <v>86</v>
      </c>
      <c r="Q34" s="5" t="s">
        <v>43</v>
      </c>
      <c r="R34" s="5" t="s">
        <v>43</v>
      </c>
      <c r="S34" s="3" t="s">
        <v>85</v>
      </c>
      <c r="T34" s="3" t="s">
        <v>86</v>
      </c>
      <c r="U34" s="5" t="s">
        <v>43</v>
      </c>
      <c r="V34" s="4" t="s">
        <v>40</v>
      </c>
      <c r="W34" s="4" t="s">
        <v>41</v>
      </c>
      <c r="X34" s="3" t="s">
        <v>85</v>
      </c>
      <c r="Y34" s="3" t="s">
        <v>86</v>
      </c>
      <c r="Z34" s="4" t="s">
        <v>40</v>
      </c>
      <c r="AA34" s="4" t="s">
        <v>41</v>
      </c>
      <c r="AB34" s="3" t="s">
        <v>85</v>
      </c>
      <c r="AC34" s="3" t="s">
        <v>86</v>
      </c>
      <c r="AD34" s="3" t="s">
        <v>88</v>
      </c>
      <c r="AE34" s="5" t="s">
        <v>43</v>
      </c>
      <c r="AF34" s="5" t="s">
        <v>43</v>
      </c>
      <c r="AG34" s="14" t="s">
        <v>54</v>
      </c>
    </row>
    <row r="35" spans="1:33" ht="9.9499999999999993" customHeight="1" x14ac:dyDescent="0.25">
      <c r="A35" s="10" t="s">
        <v>91</v>
      </c>
      <c r="B35" s="26" t="s">
        <v>133</v>
      </c>
      <c r="C35" s="3" t="s">
        <v>86</v>
      </c>
      <c r="D35" s="5" t="s">
        <v>43</v>
      </c>
      <c r="E35" s="5" t="s">
        <v>43</v>
      </c>
      <c r="F35" s="3" t="s">
        <v>85</v>
      </c>
      <c r="G35" s="3" t="s">
        <v>86</v>
      </c>
      <c r="H35" s="4" t="s">
        <v>40</v>
      </c>
      <c r="I35" s="4" t="s">
        <v>41</v>
      </c>
      <c r="J35" s="3" t="s">
        <v>85</v>
      </c>
      <c r="K35" s="3" t="s">
        <v>86</v>
      </c>
      <c r="L35" s="3" t="s">
        <v>85</v>
      </c>
      <c r="M35" s="4" t="s">
        <v>40</v>
      </c>
      <c r="N35" s="4" t="s">
        <v>41</v>
      </c>
      <c r="O35" s="3" t="s">
        <v>86</v>
      </c>
      <c r="P35" s="3" t="s">
        <v>87</v>
      </c>
      <c r="Q35" s="3" t="s">
        <v>88</v>
      </c>
      <c r="R35" s="5" t="s">
        <v>43</v>
      </c>
      <c r="S35" s="5" t="s">
        <v>43</v>
      </c>
      <c r="T35" s="3" t="s">
        <v>87</v>
      </c>
      <c r="U35" s="3" t="s">
        <v>85</v>
      </c>
      <c r="V35" s="4" t="s">
        <v>40</v>
      </c>
      <c r="W35" s="4" t="s">
        <v>41</v>
      </c>
      <c r="X35" s="5" t="s">
        <v>43</v>
      </c>
      <c r="Y35" s="3" t="s">
        <v>85</v>
      </c>
      <c r="Z35" s="3" t="s">
        <v>86</v>
      </c>
      <c r="AA35" s="4" t="s">
        <v>40</v>
      </c>
      <c r="AB35" s="4" t="s">
        <v>41</v>
      </c>
      <c r="AC35" s="20" t="s">
        <v>88</v>
      </c>
      <c r="AD35" s="3" t="s">
        <v>85</v>
      </c>
      <c r="AE35" s="3" t="s">
        <v>86</v>
      </c>
      <c r="AF35" s="5" t="s">
        <v>43</v>
      </c>
      <c r="AG35" s="14" t="s">
        <v>49</v>
      </c>
    </row>
    <row r="36" spans="1:33" ht="9.9499999999999993" customHeight="1" x14ac:dyDescent="0.25">
      <c r="A36" s="10" t="s">
        <v>90</v>
      </c>
      <c r="B36" s="26" t="s">
        <v>133</v>
      </c>
      <c r="C36" s="3" t="s">
        <v>87</v>
      </c>
      <c r="D36" s="5" t="s">
        <v>43</v>
      </c>
      <c r="E36" s="5" t="s">
        <v>43</v>
      </c>
      <c r="F36" s="3" t="s">
        <v>88</v>
      </c>
      <c r="G36" s="7" t="s">
        <v>59</v>
      </c>
      <c r="H36" s="4" t="s">
        <v>40</v>
      </c>
      <c r="I36" s="4" t="s">
        <v>41</v>
      </c>
      <c r="J36" s="7" t="s">
        <v>59</v>
      </c>
      <c r="K36" s="3" t="s">
        <v>87</v>
      </c>
      <c r="L36" s="3" t="s">
        <v>88</v>
      </c>
      <c r="M36" s="4" t="s">
        <v>40</v>
      </c>
      <c r="N36" s="4" t="s">
        <v>41</v>
      </c>
      <c r="O36" s="3" t="s">
        <v>87</v>
      </c>
      <c r="P36" s="3" t="s">
        <v>85</v>
      </c>
      <c r="Q36" s="5" t="s">
        <v>43</v>
      </c>
      <c r="R36" s="5" t="s">
        <v>43</v>
      </c>
      <c r="S36" s="7" t="s">
        <v>59</v>
      </c>
      <c r="T36" s="3" t="s">
        <v>85</v>
      </c>
      <c r="U36" s="3" t="s">
        <v>86</v>
      </c>
      <c r="V36" s="4" t="s">
        <v>40</v>
      </c>
      <c r="W36" s="4" t="s">
        <v>41</v>
      </c>
      <c r="X36" s="5" t="s">
        <v>43</v>
      </c>
      <c r="Y36" s="3" t="s">
        <v>88</v>
      </c>
      <c r="Z36" s="3" t="s">
        <v>85</v>
      </c>
      <c r="AA36" s="4" t="s">
        <v>40</v>
      </c>
      <c r="AB36" s="4" t="s">
        <v>41</v>
      </c>
      <c r="AC36" s="3" t="s">
        <v>85</v>
      </c>
      <c r="AD36" s="3" t="s">
        <v>86</v>
      </c>
      <c r="AE36" s="3" t="s">
        <v>87</v>
      </c>
      <c r="AF36" s="5" t="s">
        <v>43</v>
      </c>
      <c r="AG36" s="14" t="s">
        <v>61</v>
      </c>
    </row>
    <row r="37" spans="1:33" ht="9.9499999999999993" customHeight="1" x14ac:dyDescent="0.25">
      <c r="A37" s="10" t="s">
        <v>93</v>
      </c>
      <c r="B37" s="26" t="s">
        <v>133</v>
      </c>
      <c r="C37" s="7" t="s">
        <v>59</v>
      </c>
      <c r="D37" s="3" t="s">
        <v>87</v>
      </c>
      <c r="E37" s="20" t="s">
        <v>88</v>
      </c>
      <c r="F37" s="4" t="s">
        <v>40</v>
      </c>
      <c r="G37" s="4" t="s">
        <v>41</v>
      </c>
      <c r="H37" s="3" t="s">
        <v>85</v>
      </c>
      <c r="I37" s="3" t="s">
        <v>86</v>
      </c>
      <c r="J37" s="5" t="s">
        <v>43</v>
      </c>
      <c r="K37" s="5" t="s">
        <v>43</v>
      </c>
      <c r="L37" s="7" t="s">
        <v>59</v>
      </c>
      <c r="M37" s="3" t="s">
        <v>86</v>
      </c>
      <c r="N37" s="3" t="s">
        <v>85</v>
      </c>
      <c r="O37" s="4" t="s">
        <v>40</v>
      </c>
      <c r="P37" s="4" t="s">
        <v>41</v>
      </c>
      <c r="Q37" s="7" t="s">
        <v>59</v>
      </c>
      <c r="R37" s="20" t="s">
        <v>85</v>
      </c>
      <c r="S37" s="3" t="s">
        <v>86</v>
      </c>
      <c r="T37" s="4" t="s">
        <v>40</v>
      </c>
      <c r="U37" s="4" t="s">
        <v>41</v>
      </c>
      <c r="V37" s="20" t="s">
        <v>88</v>
      </c>
      <c r="W37" s="3" t="s">
        <v>85</v>
      </c>
      <c r="X37" s="3" t="s">
        <v>86</v>
      </c>
      <c r="Y37" s="5" t="s">
        <v>43</v>
      </c>
      <c r="Z37" s="5" t="s">
        <v>43</v>
      </c>
      <c r="AA37" s="3" t="s">
        <v>87</v>
      </c>
      <c r="AB37" s="5" t="s">
        <v>43</v>
      </c>
      <c r="AC37" s="4" t="s">
        <v>40</v>
      </c>
      <c r="AD37" s="4" t="s">
        <v>41</v>
      </c>
      <c r="AE37" s="7" t="s">
        <v>59</v>
      </c>
      <c r="AF37" s="3" t="s">
        <v>88</v>
      </c>
      <c r="AG37" s="14" t="s">
        <v>64</v>
      </c>
    </row>
    <row r="38" spans="1:33" ht="9.9499999999999993" customHeight="1" x14ac:dyDescent="0.25">
      <c r="A38" s="10" t="s">
        <v>94</v>
      </c>
      <c r="B38" s="26" t="s">
        <v>133</v>
      </c>
      <c r="C38" s="3" t="s">
        <v>95</v>
      </c>
      <c r="D38" s="3" t="s">
        <v>78</v>
      </c>
      <c r="E38" s="4" t="s">
        <v>40</v>
      </c>
      <c r="F38" s="4" t="s">
        <v>41</v>
      </c>
      <c r="G38" s="3" t="s">
        <v>95</v>
      </c>
      <c r="H38" s="3" t="s">
        <v>78</v>
      </c>
      <c r="I38" s="3" t="s">
        <v>96</v>
      </c>
      <c r="J38" s="5" t="s">
        <v>43</v>
      </c>
      <c r="K38" s="5" t="s">
        <v>43</v>
      </c>
      <c r="L38" s="20" t="s">
        <v>71</v>
      </c>
      <c r="M38" s="20" t="s">
        <v>71</v>
      </c>
      <c r="N38" s="20" t="s">
        <v>71</v>
      </c>
      <c r="O38" s="20" t="s">
        <v>71</v>
      </c>
      <c r="P38" s="20" t="s">
        <v>41</v>
      </c>
      <c r="Q38" s="20" t="s">
        <v>71</v>
      </c>
      <c r="R38" s="3" t="s">
        <v>96</v>
      </c>
      <c r="S38" s="4" t="s">
        <v>40</v>
      </c>
      <c r="T38" s="4" t="s">
        <v>41</v>
      </c>
      <c r="U38" s="3" t="s">
        <v>79</v>
      </c>
      <c r="V38" s="3" t="s">
        <v>95</v>
      </c>
      <c r="W38" s="3" t="s">
        <v>78</v>
      </c>
      <c r="X38" s="5" t="s">
        <v>43</v>
      </c>
      <c r="Y38" s="5" t="s">
        <v>43</v>
      </c>
      <c r="Z38" s="3" t="s">
        <v>96</v>
      </c>
      <c r="AA38" s="3" t="s">
        <v>95</v>
      </c>
      <c r="AB38" s="3" t="s">
        <v>78</v>
      </c>
      <c r="AC38" s="4" t="s">
        <v>40</v>
      </c>
      <c r="AD38" s="4" t="s">
        <v>41</v>
      </c>
      <c r="AE38" s="3" t="s">
        <v>95</v>
      </c>
      <c r="AF38" s="3" t="s">
        <v>78</v>
      </c>
      <c r="AG38" s="14" t="s">
        <v>97</v>
      </c>
    </row>
    <row r="39" spans="1:33" ht="9.9499999999999993" customHeight="1" x14ac:dyDescent="0.25">
      <c r="A39" s="11"/>
      <c r="B39" s="26" t="s">
        <v>133</v>
      </c>
      <c r="C39" s="3"/>
      <c r="D39" s="3"/>
      <c r="E39" s="3"/>
      <c r="F39" s="3"/>
      <c r="G39" s="3"/>
      <c r="H39" s="3"/>
      <c r="I39" s="3"/>
      <c r="J39" s="3"/>
      <c r="K39" s="3"/>
      <c r="L39" s="23"/>
      <c r="M39" s="23"/>
      <c r="N39" s="5" t="s">
        <v>43</v>
      </c>
      <c r="O39" s="4" t="s">
        <v>40</v>
      </c>
      <c r="P39" s="4" t="s">
        <v>41</v>
      </c>
      <c r="Q39" s="2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14" t="s">
        <v>45</v>
      </c>
    </row>
    <row r="40" spans="1:33" ht="9.9499999999999993" customHeight="1" x14ac:dyDescent="0.25">
      <c r="A40" s="10" t="s">
        <v>116</v>
      </c>
      <c r="B40" s="26" t="s">
        <v>134</v>
      </c>
      <c r="C40" s="9" t="s">
        <v>104</v>
      </c>
      <c r="D40" s="9" t="s">
        <v>104</v>
      </c>
      <c r="E40" s="9" t="s">
        <v>104</v>
      </c>
      <c r="F40" s="9" t="s">
        <v>104</v>
      </c>
      <c r="G40" s="9" t="s">
        <v>104</v>
      </c>
      <c r="H40" s="8" t="s">
        <v>63</v>
      </c>
      <c r="I40" s="8" t="s">
        <v>63</v>
      </c>
      <c r="J40" s="8" t="s">
        <v>63</v>
      </c>
      <c r="K40" s="8" t="s">
        <v>63</v>
      </c>
      <c r="L40" s="23" t="s">
        <v>78</v>
      </c>
      <c r="M40" s="23" t="s">
        <v>79</v>
      </c>
      <c r="N40" s="9" t="s">
        <v>104</v>
      </c>
      <c r="O40" s="9" t="s">
        <v>104</v>
      </c>
      <c r="P40" s="9" t="s">
        <v>104</v>
      </c>
      <c r="Q40" s="23" t="s">
        <v>78</v>
      </c>
      <c r="R40" s="23"/>
      <c r="S40" s="8" t="s">
        <v>63</v>
      </c>
      <c r="T40" s="8" t="s">
        <v>63</v>
      </c>
      <c r="U40" s="8" t="s">
        <v>63</v>
      </c>
      <c r="V40" s="8" t="s">
        <v>63</v>
      </c>
      <c r="W40" s="8" t="s">
        <v>63</v>
      </c>
      <c r="X40" s="9" t="s">
        <v>104</v>
      </c>
      <c r="Y40" s="9" t="s">
        <v>104</v>
      </c>
      <c r="Z40" s="9" t="s">
        <v>104</v>
      </c>
      <c r="AA40" s="9" t="s">
        <v>104</v>
      </c>
      <c r="AB40" s="9" t="s">
        <v>104</v>
      </c>
      <c r="AC40" s="9" t="s">
        <v>104</v>
      </c>
      <c r="AD40" s="9" t="s">
        <v>104</v>
      </c>
      <c r="AE40" s="9" t="s">
        <v>104</v>
      </c>
      <c r="AF40" s="9" t="s">
        <v>104</v>
      </c>
      <c r="AG40" s="14" t="s">
        <v>53</v>
      </c>
    </row>
    <row r="41" spans="1:33" ht="9.9499999999999993" customHeight="1" x14ac:dyDescent="0.25">
      <c r="A41" s="10" t="s">
        <v>123</v>
      </c>
      <c r="B41" s="26" t="s">
        <v>133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14" t="s">
        <v>49</v>
      </c>
    </row>
    <row r="42" spans="1:33" ht="9.9499999999999993" customHeight="1" x14ac:dyDescent="0.25">
      <c r="A42" s="10" t="s">
        <v>98</v>
      </c>
      <c r="B42" s="26" t="s">
        <v>133</v>
      </c>
      <c r="C42" s="23" t="s">
        <v>43</v>
      </c>
      <c r="D42" s="23" t="s">
        <v>95</v>
      </c>
      <c r="E42" s="23" t="s">
        <v>78</v>
      </c>
      <c r="F42" s="23" t="s">
        <v>40</v>
      </c>
      <c r="G42" s="23" t="s">
        <v>41</v>
      </c>
      <c r="H42" s="23" t="s">
        <v>96</v>
      </c>
      <c r="I42" s="23" t="s">
        <v>95</v>
      </c>
      <c r="J42" s="23" t="s">
        <v>78</v>
      </c>
      <c r="K42" s="23" t="s">
        <v>43</v>
      </c>
      <c r="L42" s="23" t="s">
        <v>43</v>
      </c>
      <c r="M42" s="23" t="s">
        <v>95</v>
      </c>
      <c r="N42" s="23" t="s">
        <v>78</v>
      </c>
      <c r="O42" s="23" t="s">
        <v>40</v>
      </c>
      <c r="P42" s="23" t="s">
        <v>41</v>
      </c>
      <c r="Q42" s="23" t="s">
        <v>95</v>
      </c>
      <c r="R42" s="23" t="s">
        <v>78</v>
      </c>
      <c r="S42" s="23" t="s">
        <v>79</v>
      </c>
      <c r="T42" s="23" t="s">
        <v>40</v>
      </c>
      <c r="U42" s="23" t="s">
        <v>41</v>
      </c>
      <c r="V42" s="23" t="s">
        <v>78</v>
      </c>
      <c r="W42" s="23" t="s">
        <v>96</v>
      </c>
      <c r="X42" s="23" t="s">
        <v>79</v>
      </c>
      <c r="Y42" s="23" t="s">
        <v>43</v>
      </c>
      <c r="Z42" s="23" t="s">
        <v>43</v>
      </c>
      <c r="AA42" s="23" t="s">
        <v>78</v>
      </c>
      <c r="AB42" s="23" t="s">
        <v>96</v>
      </c>
      <c r="AC42" s="23" t="s">
        <v>40</v>
      </c>
      <c r="AD42" s="23" t="s">
        <v>41</v>
      </c>
      <c r="AE42" s="23" t="s">
        <v>43</v>
      </c>
      <c r="AF42" s="23" t="s">
        <v>95</v>
      </c>
      <c r="AG42" s="14" t="s">
        <v>49</v>
      </c>
    </row>
    <row r="43" spans="1:33" ht="9.9499999999999993" customHeight="1" x14ac:dyDescent="0.25">
      <c r="A43" s="10" t="s">
        <v>99</v>
      </c>
      <c r="B43" s="26" t="s">
        <v>133</v>
      </c>
      <c r="C43" s="5" t="s">
        <v>43</v>
      </c>
      <c r="D43" s="5" t="s">
        <v>43</v>
      </c>
      <c r="E43" s="3" t="s">
        <v>95</v>
      </c>
      <c r="F43" s="3" t="s">
        <v>78</v>
      </c>
      <c r="G43" s="3" t="s">
        <v>79</v>
      </c>
      <c r="H43" s="4" t="s">
        <v>40</v>
      </c>
      <c r="I43" s="4" t="s">
        <v>41</v>
      </c>
      <c r="J43" s="3" t="s">
        <v>79</v>
      </c>
      <c r="K43" s="3" t="s">
        <v>95</v>
      </c>
      <c r="L43" s="4" t="s">
        <v>40</v>
      </c>
      <c r="M43" s="4" t="s">
        <v>41</v>
      </c>
      <c r="N43" s="3" t="s">
        <v>96</v>
      </c>
      <c r="O43" s="3" t="s">
        <v>95</v>
      </c>
      <c r="P43" s="3" t="s">
        <v>78</v>
      </c>
      <c r="Q43" s="5" t="s">
        <v>43</v>
      </c>
      <c r="R43" s="5" t="s">
        <v>43</v>
      </c>
      <c r="S43" s="20" t="s">
        <v>95</v>
      </c>
      <c r="T43" s="20" t="s">
        <v>78</v>
      </c>
      <c r="U43" s="5" t="s">
        <v>43</v>
      </c>
      <c r="V43" s="4" t="s">
        <v>40</v>
      </c>
      <c r="W43" s="4" t="s">
        <v>41</v>
      </c>
      <c r="X43" s="3" t="s">
        <v>95</v>
      </c>
      <c r="Y43" s="3" t="s">
        <v>78</v>
      </c>
      <c r="Z43" s="4" t="s">
        <v>40</v>
      </c>
      <c r="AA43" s="4" t="s">
        <v>41</v>
      </c>
      <c r="AB43" s="3" t="s">
        <v>95</v>
      </c>
      <c r="AC43" s="3" t="s">
        <v>78</v>
      </c>
      <c r="AD43" s="3" t="s">
        <v>79</v>
      </c>
      <c r="AE43" s="5" t="s">
        <v>43</v>
      </c>
      <c r="AF43" s="5" t="s">
        <v>43</v>
      </c>
      <c r="AG43" s="14" t="s">
        <v>54</v>
      </c>
    </row>
    <row r="44" spans="1:33" ht="9.9499999999999993" customHeight="1" x14ac:dyDescent="0.25">
      <c r="A44" s="10" t="s">
        <v>100</v>
      </c>
      <c r="B44" s="26" t="s">
        <v>133</v>
      </c>
      <c r="C44" s="3" t="s">
        <v>78</v>
      </c>
      <c r="D44" s="5" t="s">
        <v>43</v>
      </c>
      <c r="E44" s="5" t="s">
        <v>43</v>
      </c>
      <c r="F44" s="3" t="s">
        <v>95</v>
      </c>
      <c r="G44" s="3" t="s">
        <v>78</v>
      </c>
      <c r="H44" s="4" t="s">
        <v>40</v>
      </c>
      <c r="I44" s="4" t="s">
        <v>41</v>
      </c>
      <c r="J44" s="3" t="s">
        <v>95</v>
      </c>
      <c r="K44" s="3" t="s">
        <v>78</v>
      </c>
      <c r="L44" s="3" t="s">
        <v>95</v>
      </c>
      <c r="M44" s="4" t="s">
        <v>40</v>
      </c>
      <c r="N44" s="4" t="s">
        <v>41</v>
      </c>
      <c r="O44" s="3" t="s">
        <v>78</v>
      </c>
      <c r="P44" s="3" t="s">
        <v>96</v>
      </c>
      <c r="Q44" s="3" t="s">
        <v>79</v>
      </c>
      <c r="R44" s="5" t="s">
        <v>43</v>
      </c>
      <c r="S44" s="5" t="s">
        <v>43</v>
      </c>
      <c r="T44" s="3" t="s">
        <v>96</v>
      </c>
      <c r="U44" s="3" t="s">
        <v>95</v>
      </c>
      <c r="V44" s="4" t="s">
        <v>40</v>
      </c>
      <c r="W44" s="4" t="s">
        <v>41</v>
      </c>
      <c r="X44" s="21" t="s">
        <v>52</v>
      </c>
      <c r="Y44" s="21" t="s">
        <v>52</v>
      </c>
      <c r="Z44" s="21" t="s">
        <v>52</v>
      </c>
      <c r="AA44" s="21" t="s">
        <v>52</v>
      </c>
      <c r="AB44" s="21" t="s">
        <v>52</v>
      </c>
      <c r="AC44" s="21" t="s">
        <v>52</v>
      </c>
      <c r="AD44" s="21" t="s">
        <v>52</v>
      </c>
      <c r="AE44" s="21" t="s">
        <v>52</v>
      </c>
      <c r="AF44" s="21" t="s">
        <v>52</v>
      </c>
      <c r="AG44" s="14" t="s">
        <v>49</v>
      </c>
    </row>
    <row r="45" spans="1:33" ht="9.9499999999999993" customHeight="1" x14ac:dyDescent="0.25">
      <c r="A45" s="11"/>
      <c r="B45" s="26" t="s">
        <v>133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23"/>
      <c r="Y45" s="23"/>
      <c r="Z45" s="23"/>
      <c r="AA45" s="23"/>
      <c r="AB45" s="23"/>
      <c r="AC45" s="23"/>
      <c r="AD45" s="23"/>
      <c r="AE45" s="23"/>
      <c r="AF45" s="23"/>
      <c r="AG45" s="14" t="s">
        <v>49</v>
      </c>
    </row>
    <row r="46" spans="1:33" ht="9.9499999999999993" customHeight="1" x14ac:dyDescent="0.25">
      <c r="A46" s="10" t="s">
        <v>103</v>
      </c>
      <c r="B46" s="26" t="s">
        <v>134</v>
      </c>
      <c r="C46" s="23"/>
      <c r="D46" s="23"/>
      <c r="E46" s="15"/>
      <c r="F46" s="15"/>
      <c r="G46" s="23"/>
      <c r="H46" s="23"/>
      <c r="I46" s="23"/>
      <c r="J46" s="15"/>
      <c r="K46" s="15"/>
      <c r="L46" s="23"/>
      <c r="M46" s="23"/>
      <c r="N46" s="8" t="s">
        <v>63</v>
      </c>
      <c r="O46" s="8" t="s">
        <v>63</v>
      </c>
      <c r="P46" s="8" t="s">
        <v>63</v>
      </c>
      <c r="Q46" s="8" t="s">
        <v>63</v>
      </c>
      <c r="R46" s="8" t="s">
        <v>63</v>
      </c>
      <c r="S46" s="8" t="s">
        <v>63</v>
      </c>
      <c r="T46" s="8" t="s">
        <v>63</v>
      </c>
      <c r="U46" s="8" t="s">
        <v>63</v>
      </c>
      <c r="V46" s="8" t="s">
        <v>63</v>
      </c>
      <c r="W46" s="8" t="s">
        <v>63</v>
      </c>
      <c r="X46" s="8" t="s">
        <v>63</v>
      </c>
      <c r="Y46" s="23" t="s">
        <v>95</v>
      </c>
      <c r="Z46" s="23" t="s">
        <v>78</v>
      </c>
      <c r="AA46" s="22"/>
      <c r="AB46" s="22"/>
      <c r="AC46" s="23" t="s">
        <v>79</v>
      </c>
      <c r="AD46" s="23" t="s">
        <v>95</v>
      </c>
      <c r="AE46" s="23" t="s">
        <v>78</v>
      </c>
      <c r="AF46" s="8" t="s">
        <v>63</v>
      </c>
      <c r="AG46" s="14" t="s">
        <v>53</v>
      </c>
    </row>
    <row r="47" spans="1:33" ht="9.9499999999999993" customHeight="1" x14ac:dyDescent="0.25">
      <c r="A47" s="10" t="s">
        <v>101</v>
      </c>
      <c r="B47" s="26" t="s">
        <v>133</v>
      </c>
      <c r="C47" s="7" t="s">
        <v>59</v>
      </c>
      <c r="D47" s="3" t="s">
        <v>96</v>
      </c>
      <c r="E47" s="3" t="s">
        <v>79</v>
      </c>
      <c r="F47" s="4" t="s">
        <v>40</v>
      </c>
      <c r="G47" s="4" t="s">
        <v>41</v>
      </c>
      <c r="H47" s="3" t="s">
        <v>95</v>
      </c>
      <c r="I47" s="3" t="s">
        <v>78</v>
      </c>
      <c r="J47" s="5" t="s">
        <v>43</v>
      </c>
      <c r="K47" s="5" t="s">
        <v>43</v>
      </c>
      <c r="L47" s="7" t="s">
        <v>59</v>
      </c>
      <c r="M47" s="3" t="s">
        <v>78</v>
      </c>
      <c r="N47" s="3" t="s">
        <v>95</v>
      </c>
      <c r="O47" s="4" t="s">
        <v>40</v>
      </c>
      <c r="P47" s="4" t="s">
        <v>41</v>
      </c>
      <c r="Q47" s="7" t="s">
        <v>59</v>
      </c>
      <c r="R47" s="3" t="s">
        <v>95</v>
      </c>
      <c r="S47" s="3" t="s">
        <v>78</v>
      </c>
      <c r="T47" s="4" t="s">
        <v>40</v>
      </c>
      <c r="U47" s="4" t="s">
        <v>41</v>
      </c>
      <c r="V47" s="3" t="s">
        <v>79</v>
      </c>
      <c r="W47" s="3" t="s">
        <v>95</v>
      </c>
      <c r="X47" s="3" t="s">
        <v>78</v>
      </c>
      <c r="Y47" s="5" t="s">
        <v>43</v>
      </c>
      <c r="Z47" s="5" t="s">
        <v>43</v>
      </c>
      <c r="AA47" s="3" t="s">
        <v>96</v>
      </c>
      <c r="AB47" s="5" t="s">
        <v>43</v>
      </c>
      <c r="AC47" s="4" t="s">
        <v>40</v>
      </c>
      <c r="AD47" s="4" t="s">
        <v>41</v>
      </c>
      <c r="AE47" s="7" t="s">
        <v>59</v>
      </c>
      <c r="AF47" s="3" t="s">
        <v>79</v>
      </c>
      <c r="AG47" s="14" t="s">
        <v>64</v>
      </c>
    </row>
    <row r="48" spans="1:33" ht="10.5" customHeight="1" x14ac:dyDescent="0.25">
      <c r="A48" s="10" t="s">
        <v>121</v>
      </c>
      <c r="B48" s="26" t="s">
        <v>133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14" t="s">
        <v>61</v>
      </c>
    </row>
    <row r="49" spans="1:33" ht="9.9499999999999993" customHeight="1" x14ac:dyDescent="0.25">
      <c r="A49" s="10" t="s">
        <v>102</v>
      </c>
      <c r="B49" s="26" t="s">
        <v>134</v>
      </c>
      <c r="C49" s="23" t="s">
        <v>96</v>
      </c>
      <c r="D49" s="23" t="s">
        <v>43</v>
      </c>
      <c r="E49" s="23" t="s">
        <v>43</v>
      </c>
      <c r="F49" s="23" t="s">
        <v>79</v>
      </c>
      <c r="G49" s="23" t="s">
        <v>59</v>
      </c>
      <c r="H49" s="23" t="s">
        <v>40</v>
      </c>
      <c r="I49" s="23" t="s">
        <v>41</v>
      </c>
      <c r="J49" s="23" t="s">
        <v>59</v>
      </c>
      <c r="K49" s="23" t="s">
        <v>96</v>
      </c>
      <c r="L49" s="23" t="s">
        <v>79</v>
      </c>
      <c r="M49" s="23" t="s">
        <v>40</v>
      </c>
      <c r="N49" s="23" t="s">
        <v>41</v>
      </c>
      <c r="O49" s="23" t="s">
        <v>96</v>
      </c>
      <c r="P49" s="23" t="s">
        <v>95</v>
      </c>
      <c r="Q49" s="23" t="s">
        <v>43</v>
      </c>
      <c r="R49" s="23" t="s">
        <v>43</v>
      </c>
      <c r="S49" s="23" t="s">
        <v>59</v>
      </c>
      <c r="T49" s="23" t="s">
        <v>95</v>
      </c>
      <c r="U49" s="23" t="s">
        <v>78</v>
      </c>
      <c r="V49" s="23" t="s">
        <v>40</v>
      </c>
      <c r="W49" s="23" t="s">
        <v>41</v>
      </c>
      <c r="X49" s="23" t="s">
        <v>43</v>
      </c>
      <c r="Y49" s="23" t="s">
        <v>79</v>
      </c>
      <c r="Z49" s="23" t="s">
        <v>95</v>
      </c>
      <c r="AA49" s="23" t="s">
        <v>40</v>
      </c>
      <c r="AB49" s="23" t="s">
        <v>41</v>
      </c>
      <c r="AC49" s="23" t="s">
        <v>95</v>
      </c>
      <c r="AD49" s="23" t="s">
        <v>78</v>
      </c>
      <c r="AE49" s="23" t="s">
        <v>96</v>
      </c>
      <c r="AF49" s="23" t="s">
        <v>43</v>
      </c>
      <c r="AG49" s="14" t="s">
        <v>61</v>
      </c>
    </row>
    <row r="50" spans="1:33" ht="9.9499999999999993" customHeight="1" x14ac:dyDescent="0.25">
      <c r="A50" s="10" t="s">
        <v>114</v>
      </c>
      <c r="B50" s="26" t="s">
        <v>134</v>
      </c>
      <c r="C50" s="8" t="s">
        <v>63</v>
      </c>
      <c r="D50" s="8" t="s">
        <v>63</v>
      </c>
      <c r="E50" s="8" t="s">
        <v>63</v>
      </c>
      <c r="F50" s="8" t="s">
        <v>63</v>
      </c>
      <c r="G50" s="8" t="s">
        <v>63</v>
      </c>
      <c r="H50" s="8" t="s">
        <v>63</v>
      </c>
      <c r="I50" s="8" t="s">
        <v>63</v>
      </c>
      <c r="J50" s="8" t="s">
        <v>63</v>
      </c>
      <c r="K50" s="8" t="s">
        <v>63</v>
      </c>
      <c r="L50" s="8" t="s">
        <v>63</v>
      </c>
      <c r="M50" s="8" t="s">
        <v>63</v>
      </c>
      <c r="N50" s="8" t="s">
        <v>63</v>
      </c>
      <c r="O50" s="8" t="s">
        <v>63</v>
      </c>
      <c r="P50" s="8" t="s">
        <v>63</v>
      </c>
      <c r="Q50" s="8" t="s">
        <v>63</v>
      </c>
      <c r="R50" s="8" t="s">
        <v>63</v>
      </c>
      <c r="S50" s="8" t="s">
        <v>63</v>
      </c>
      <c r="T50" s="8" t="s">
        <v>63</v>
      </c>
      <c r="U50" s="8" t="s">
        <v>63</v>
      </c>
      <c r="V50" s="8" t="s">
        <v>63</v>
      </c>
      <c r="W50" s="8" t="s">
        <v>63</v>
      </c>
      <c r="X50" s="8" t="s">
        <v>63</v>
      </c>
      <c r="Y50" s="8" t="s">
        <v>63</v>
      </c>
      <c r="Z50" s="8" t="s">
        <v>63</v>
      </c>
      <c r="AA50" s="8" t="s">
        <v>63</v>
      </c>
      <c r="AB50" s="8" t="s">
        <v>63</v>
      </c>
      <c r="AC50" s="8" t="s">
        <v>63</v>
      </c>
      <c r="AD50" s="8" t="s">
        <v>63</v>
      </c>
      <c r="AE50" s="8" t="s">
        <v>63</v>
      </c>
      <c r="AF50" s="8" t="s">
        <v>63</v>
      </c>
      <c r="AG50" s="14" t="s">
        <v>53</v>
      </c>
    </row>
    <row r="51" spans="1:33" ht="9.9499999999999993" customHeight="1" x14ac:dyDescent="0.25">
      <c r="A51" s="10" t="s">
        <v>115</v>
      </c>
      <c r="B51" s="26" t="s">
        <v>134</v>
      </c>
      <c r="C51" s="8" t="s">
        <v>63</v>
      </c>
      <c r="D51" s="8" t="s">
        <v>63</v>
      </c>
      <c r="E51" s="8" t="s">
        <v>63</v>
      </c>
      <c r="F51" s="8" t="s">
        <v>63</v>
      </c>
      <c r="G51" s="8" t="s">
        <v>63</v>
      </c>
      <c r="H51" s="8" t="s">
        <v>63</v>
      </c>
      <c r="I51" s="8" t="s">
        <v>63</v>
      </c>
      <c r="J51" s="8" t="s">
        <v>63</v>
      </c>
      <c r="K51" s="8" t="s">
        <v>63</v>
      </c>
      <c r="L51" s="8" t="s">
        <v>63</v>
      </c>
      <c r="M51" s="8" t="s">
        <v>63</v>
      </c>
      <c r="N51" s="8" t="s">
        <v>63</v>
      </c>
      <c r="O51" s="8" t="s">
        <v>63</v>
      </c>
      <c r="P51" s="8" t="s">
        <v>63</v>
      </c>
      <c r="Q51" s="8" t="s">
        <v>63</v>
      </c>
      <c r="R51" s="8" t="s">
        <v>63</v>
      </c>
      <c r="S51" s="8" t="s">
        <v>63</v>
      </c>
      <c r="T51" s="8" t="s">
        <v>63</v>
      </c>
      <c r="U51" s="8" t="s">
        <v>63</v>
      </c>
      <c r="V51" s="8" t="s">
        <v>63</v>
      </c>
      <c r="W51" s="8" t="s">
        <v>63</v>
      </c>
      <c r="X51" s="8" t="s">
        <v>63</v>
      </c>
      <c r="Y51" s="8" t="s">
        <v>63</v>
      </c>
      <c r="Z51" s="8" t="s">
        <v>63</v>
      </c>
      <c r="AA51" s="8" t="s">
        <v>63</v>
      </c>
      <c r="AB51" s="8" t="s">
        <v>63</v>
      </c>
      <c r="AC51" s="8" t="s">
        <v>63</v>
      </c>
      <c r="AD51" s="8" t="s">
        <v>63</v>
      </c>
      <c r="AE51" s="8" t="s">
        <v>63</v>
      </c>
      <c r="AF51" s="8" t="s">
        <v>63</v>
      </c>
      <c r="AG51" s="14" t="s">
        <v>53</v>
      </c>
    </row>
    <row r="52" spans="1:33" ht="9.9499999999999993" customHeight="1" x14ac:dyDescent="0.25">
      <c r="A52" s="10" t="s">
        <v>117</v>
      </c>
      <c r="B52" s="26" t="s">
        <v>134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4" t="s">
        <v>53</v>
      </c>
    </row>
    <row r="53" spans="1:33" ht="9.9499999999999993" customHeight="1" x14ac:dyDescent="0.25">
      <c r="A53" s="10" t="s">
        <v>118</v>
      </c>
      <c r="B53" s="26" t="s">
        <v>134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14" t="s">
        <v>53</v>
      </c>
    </row>
    <row r="54" spans="1:33" ht="9.9499999999999993" customHeight="1" x14ac:dyDescent="0.25">
      <c r="A54" s="10" t="s">
        <v>119</v>
      </c>
      <c r="B54" s="26" t="s">
        <v>134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22"/>
      <c r="Y54" s="15"/>
      <c r="Z54" s="15"/>
      <c r="AA54" s="15"/>
      <c r="AB54" s="15"/>
      <c r="AC54" s="15"/>
      <c r="AD54" s="15"/>
      <c r="AE54" s="15"/>
      <c r="AF54" s="22"/>
      <c r="AG54" s="14" t="s">
        <v>53</v>
      </c>
    </row>
    <row r="55" spans="1:33" ht="9.9499999999999993" customHeight="1" x14ac:dyDescent="0.25">
      <c r="A55" s="10" t="s">
        <v>119</v>
      </c>
      <c r="B55" s="26" t="s">
        <v>134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4" t="s">
        <v>53</v>
      </c>
    </row>
    <row r="56" spans="1:33" x14ac:dyDescent="0.25">
      <c r="A56" s="11"/>
      <c r="B56" s="27" t="s">
        <v>39</v>
      </c>
      <c r="C56" s="24">
        <f>COUNTIF(C4:C55,$B$56)</f>
        <v>1</v>
      </c>
      <c r="D56" s="24">
        <f t="shared" ref="D56:AF56" si="0">COUNTIF(D4:D55,$B$56)</f>
        <v>1</v>
      </c>
      <c r="E56" s="24">
        <f t="shared" si="0"/>
        <v>1</v>
      </c>
      <c r="F56" s="24">
        <f t="shared" si="0"/>
        <v>1</v>
      </c>
      <c r="G56" s="24">
        <f t="shared" si="0"/>
        <v>1</v>
      </c>
      <c r="H56" s="24">
        <f t="shared" si="0"/>
        <v>1</v>
      </c>
      <c r="I56" s="24">
        <f t="shared" si="0"/>
        <v>1</v>
      </c>
      <c r="J56" s="24">
        <f t="shared" si="0"/>
        <v>1</v>
      </c>
      <c r="K56" s="24">
        <f t="shared" si="0"/>
        <v>1</v>
      </c>
      <c r="L56" s="24">
        <f t="shared" si="0"/>
        <v>1</v>
      </c>
      <c r="M56" s="24">
        <f t="shared" si="0"/>
        <v>1</v>
      </c>
      <c r="N56" s="24">
        <f t="shared" si="0"/>
        <v>1</v>
      </c>
      <c r="O56" s="24">
        <f t="shared" si="0"/>
        <v>1</v>
      </c>
      <c r="P56" s="24">
        <f t="shared" si="0"/>
        <v>1</v>
      </c>
      <c r="Q56" s="24">
        <f t="shared" si="0"/>
        <v>1</v>
      </c>
      <c r="R56" s="24">
        <f t="shared" si="0"/>
        <v>1</v>
      </c>
      <c r="S56" s="24">
        <f t="shared" si="0"/>
        <v>1</v>
      </c>
      <c r="T56" s="24">
        <f t="shared" si="0"/>
        <v>1</v>
      </c>
      <c r="U56" s="24">
        <f t="shared" si="0"/>
        <v>1</v>
      </c>
      <c r="V56" s="24">
        <f t="shared" si="0"/>
        <v>1</v>
      </c>
      <c r="W56" s="24">
        <f t="shared" si="0"/>
        <v>1</v>
      </c>
      <c r="X56" s="24">
        <f t="shared" si="0"/>
        <v>1</v>
      </c>
      <c r="Y56" s="24">
        <f t="shared" si="0"/>
        <v>1</v>
      </c>
      <c r="Z56" s="24">
        <f t="shared" si="0"/>
        <v>1</v>
      </c>
      <c r="AA56" s="24">
        <f t="shared" si="0"/>
        <v>1</v>
      </c>
      <c r="AB56" s="24">
        <f t="shared" si="0"/>
        <v>1</v>
      </c>
      <c r="AC56" s="24">
        <f t="shared" si="0"/>
        <v>1</v>
      </c>
      <c r="AD56" s="24">
        <f t="shared" si="0"/>
        <v>1</v>
      </c>
      <c r="AE56" s="24">
        <f t="shared" si="0"/>
        <v>1</v>
      </c>
      <c r="AF56" s="24">
        <f t="shared" si="0"/>
        <v>1</v>
      </c>
      <c r="AG56" s="16"/>
    </row>
    <row r="57" spans="1:33" x14ac:dyDescent="0.25">
      <c r="B57" s="27" t="s">
        <v>44</v>
      </c>
      <c r="C57" s="24">
        <f>COUNTIF(C4:C55,$B57)</f>
        <v>0</v>
      </c>
      <c r="D57" s="24">
        <f t="shared" ref="D57:AE57" si="1">COUNTIF(D4:D55,$B57)</f>
        <v>0</v>
      </c>
      <c r="E57" s="24">
        <f t="shared" si="1"/>
        <v>1</v>
      </c>
      <c r="F57" s="24">
        <f t="shared" si="1"/>
        <v>1</v>
      </c>
      <c r="G57" s="24">
        <f t="shared" si="1"/>
        <v>1</v>
      </c>
      <c r="H57" s="24">
        <f t="shared" si="1"/>
        <v>0</v>
      </c>
      <c r="I57" s="24">
        <f t="shared" si="1"/>
        <v>0</v>
      </c>
      <c r="J57" s="24">
        <f t="shared" si="1"/>
        <v>1</v>
      </c>
      <c r="K57" s="24">
        <f t="shared" si="1"/>
        <v>0</v>
      </c>
      <c r="L57" s="24">
        <f t="shared" si="1"/>
        <v>1</v>
      </c>
      <c r="M57" s="24">
        <f t="shared" si="1"/>
        <v>1</v>
      </c>
      <c r="N57" s="24">
        <f t="shared" si="1"/>
        <v>0</v>
      </c>
      <c r="O57" s="24">
        <f t="shared" si="1"/>
        <v>0</v>
      </c>
      <c r="P57" s="24">
        <f t="shared" si="1"/>
        <v>0</v>
      </c>
      <c r="Q57" s="24">
        <f t="shared" si="1"/>
        <v>1</v>
      </c>
      <c r="R57" s="24">
        <f t="shared" si="1"/>
        <v>0</v>
      </c>
      <c r="S57" s="24">
        <f t="shared" si="1"/>
        <v>1</v>
      </c>
      <c r="T57" s="24">
        <f t="shared" si="1"/>
        <v>0</v>
      </c>
      <c r="U57" s="24">
        <f t="shared" si="1"/>
        <v>1</v>
      </c>
      <c r="V57" s="24">
        <f t="shared" si="1"/>
        <v>1</v>
      </c>
      <c r="W57" s="24">
        <f t="shared" si="1"/>
        <v>0</v>
      </c>
      <c r="X57" s="24">
        <f t="shared" si="1"/>
        <v>1</v>
      </c>
      <c r="Y57" s="24">
        <f t="shared" si="1"/>
        <v>1</v>
      </c>
      <c r="Z57" s="24">
        <f t="shared" si="1"/>
        <v>0</v>
      </c>
      <c r="AA57" s="24">
        <f t="shared" si="1"/>
        <v>0</v>
      </c>
      <c r="AB57" s="24">
        <f t="shared" si="1"/>
        <v>0</v>
      </c>
      <c r="AC57" s="24">
        <f t="shared" si="1"/>
        <v>1</v>
      </c>
      <c r="AD57" s="24">
        <f t="shared" si="1"/>
        <v>1</v>
      </c>
      <c r="AE57" s="24">
        <f t="shared" si="1"/>
        <v>0</v>
      </c>
      <c r="AF57" s="24">
        <f>COUNTIF(AF4:AF55,$B57)</f>
        <v>1</v>
      </c>
      <c r="AG57" s="16"/>
    </row>
    <row r="58" spans="1:33" x14ac:dyDescent="0.25">
      <c r="B58" s="27" t="s">
        <v>38</v>
      </c>
      <c r="C58" s="24">
        <f>COUNTIF(C4:C55,$B$58)</f>
        <v>1</v>
      </c>
      <c r="D58" s="24">
        <f t="shared" ref="D58:AF58" si="2">COUNTIF(D4:D55,$B$58)</f>
        <v>1</v>
      </c>
      <c r="E58" s="24">
        <f t="shared" si="2"/>
        <v>1</v>
      </c>
      <c r="F58" s="24">
        <f t="shared" si="2"/>
        <v>1</v>
      </c>
      <c r="G58" s="24">
        <f t="shared" si="2"/>
        <v>1</v>
      </c>
      <c r="H58" s="24">
        <f t="shared" si="2"/>
        <v>1</v>
      </c>
      <c r="I58" s="24">
        <f t="shared" si="2"/>
        <v>1</v>
      </c>
      <c r="J58" s="24">
        <f t="shared" si="2"/>
        <v>1</v>
      </c>
      <c r="K58" s="24">
        <f t="shared" si="2"/>
        <v>1</v>
      </c>
      <c r="L58" s="24">
        <f t="shared" si="2"/>
        <v>1</v>
      </c>
      <c r="M58" s="24">
        <f t="shared" si="2"/>
        <v>1</v>
      </c>
      <c r="N58" s="24">
        <f t="shared" si="2"/>
        <v>1</v>
      </c>
      <c r="O58" s="24">
        <f t="shared" si="2"/>
        <v>1</v>
      </c>
      <c r="P58" s="24">
        <f t="shared" si="2"/>
        <v>1</v>
      </c>
      <c r="Q58" s="24">
        <f t="shared" si="2"/>
        <v>1</v>
      </c>
      <c r="R58" s="24">
        <f t="shared" si="2"/>
        <v>1</v>
      </c>
      <c r="S58" s="24">
        <f t="shared" si="2"/>
        <v>1</v>
      </c>
      <c r="T58" s="24">
        <f t="shared" si="2"/>
        <v>1</v>
      </c>
      <c r="U58" s="24">
        <f t="shared" si="2"/>
        <v>1</v>
      </c>
      <c r="V58" s="24">
        <f t="shared" si="2"/>
        <v>1</v>
      </c>
      <c r="W58" s="24">
        <f t="shared" si="2"/>
        <v>1</v>
      </c>
      <c r="X58" s="24">
        <f t="shared" si="2"/>
        <v>1</v>
      </c>
      <c r="Y58" s="24">
        <f t="shared" si="2"/>
        <v>1</v>
      </c>
      <c r="Z58" s="24">
        <f t="shared" si="2"/>
        <v>1</v>
      </c>
      <c r="AA58" s="24">
        <f t="shared" si="2"/>
        <v>1</v>
      </c>
      <c r="AB58" s="24">
        <f t="shared" si="2"/>
        <v>1</v>
      </c>
      <c r="AC58" s="24">
        <f t="shared" si="2"/>
        <v>1</v>
      </c>
      <c r="AD58" s="24">
        <f t="shared" si="2"/>
        <v>1</v>
      </c>
      <c r="AE58" s="24">
        <f t="shared" si="2"/>
        <v>1</v>
      </c>
      <c r="AF58" s="24">
        <f t="shared" si="2"/>
        <v>1</v>
      </c>
      <c r="AG58" s="16"/>
    </row>
    <row r="59" spans="1:33" x14ac:dyDescent="0.25">
      <c r="B59" s="27" t="s">
        <v>42</v>
      </c>
      <c r="C59" s="24">
        <f>COUNTIF(C4:C55,$B$59)</f>
        <v>1</v>
      </c>
      <c r="D59" s="24">
        <f t="shared" ref="D59:AE59" si="3">COUNTIF(D4:D55,$B$59)</f>
        <v>1</v>
      </c>
      <c r="E59" s="24">
        <f t="shared" si="3"/>
        <v>0</v>
      </c>
      <c r="F59" s="24">
        <f t="shared" si="3"/>
        <v>0</v>
      </c>
      <c r="G59" s="24">
        <f t="shared" si="3"/>
        <v>0</v>
      </c>
      <c r="H59" s="24">
        <f t="shared" si="3"/>
        <v>1</v>
      </c>
      <c r="I59" s="24">
        <f t="shared" si="3"/>
        <v>1</v>
      </c>
      <c r="J59" s="24">
        <f t="shared" si="3"/>
        <v>0</v>
      </c>
      <c r="K59" s="24">
        <f t="shared" si="3"/>
        <v>1</v>
      </c>
      <c r="L59" s="24">
        <f t="shared" si="3"/>
        <v>0</v>
      </c>
      <c r="M59" s="24">
        <f t="shared" si="3"/>
        <v>0</v>
      </c>
      <c r="N59" s="24">
        <f t="shared" si="3"/>
        <v>1</v>
      </c>
      <c r="O59" s="24">
        <f t="shared" si="3"/>
        <v>1</v>
      </c>
      <c r="P59" s="24">
        <f t="shared" si="3"/>
        <v>1</v>
      </c>
      <c r="Q59" s="24">
        <f t="shared" si="3"/>
        <v>0</v>
      </c>
      <c r="R59" s="24">
        <f t="shared" si="3"/>
        <v>1</v>
      </c>
      <c r="S59" s="24">
        <f t="shared" si="3"/>
        <v>0</v>
      </c>
      <c r="T59" s="24">
        <f t="shared" si="3"/>
        <v>1</v>
      </c>
      <c r="U59" s="24">
        <f t="shared" si="3"/>
        <v>0</v>
      </c>
      <c r="V59" s="24">
        <f t="shared" si="3"/>
        <v>0</v>
      </c>
      <c r="W59" s="24">
        <f t="shared" si="3"/>
        <v>1</v>
      </c>
      <c r="X59" s="24">
        <f t="shared" si="3"/>
        <v>0</v>
      </c>
      <c r="Y59" s="24">
        <f t="shared" si="3"/>
        <v>0</v>
      </c>
      <c r="Z59" s="24">
        <f t="shared" si="3"/>
        <v>1</v>
      </c>
      <c r="AA59" s="24">
        <f t="shared" si="3"/>
        <v>1</v>
      </c>
      <c r="AB59" s="24">
        <f t="shared" si="3"/>
        <v>1</v>
      </c>
      <c r="AC59" s="24">
        <f t="shared" si="3"/>
        <v>0</v>
      </c>
      <c r="AD59" s="24">
        <f t="shared" si="3"/>
        <v>0</v>
      </c>
      <c r="AE59" s="24">
        <f t="shared" si="3"/>
        <v>1</v>
      </c>
      <c r="AF59" s="24">
        <f>COUNTIF(AF4:AF55,$B$59)</f>
        <v>0</v>
      </c>
      <c r="AG59" s="16"/>
    </row>
    <row r="60" spans="1:33" x14ac:dyDescent="0.25">
      <c r="B60" s="27" t="s">
        <v>67</v>
      </c>
      <c r="C60" s="24">
        <f>COUNTIF(C4:C55,$B$60)</f>
        <v>1</v>
      </c>
      <c r="D60" s="24">
        <f t="shared" ref="D60:AF60" si="4">COUNTIF(D4:D55,$B$60)</f>
        <v>1</v>
      </c>
      <c r="E60" s="24">
        <f t="shared" si="4"/>
        <v>1</v>
      </c>
      <c r="F60" s="24">
        <f t="shared" si="4"/>
        <v>1</v>
      </c>
      <c r="G60" s="24">
        <f t="shared" si="4"/>
        <v>1</v>
      </c>
      <c r="H60" s="24">
        <f t="shared" si="4"/>
        <v>1</v>
      </c>
      <c r="I60" s="24">
        <f t="shared" si="4"/>
        <v>1</v>
      </c>
      <c r="J60" s="24">
        <f t="shared" si="4"/>
        <v>1</v>
      </c>
      <c r="K60" s="24">
        <f t="shared" si="4"/>
        <v>1</v>
      </c>
      <c r="L60" s="24">
        <f t="shared" si="4"/>
        <v>1</v>
      </c>
      <c r="M60" s="24">
        <f t="shared" si="4"/>
        <v>1</v>
      </c>
      <c r="N60" s="24">
        <f t="shared" si="4"/>
        <v>1</v>
      </c>
      <c r="O60" s="24">
        <f t="shared" si="4"/>
        <v>1</v>
      </c>
      <c r="P60" s="24">
        <f t="shared" si="4"/>
        <v>1</v>
      </c>
      <c r="Q60" s="24">
        <f t="shared" si="4"/>
        <v>1</v>
      </c>
      <c r="R60" s="24">
        <f t="shared" si="4"/>
        <v>1</v>
      </c>
      <c r="S60" s="24">
        <f t="shared" si="4"/>
        <v>1</v>
      </c>
      <c r="T60" s="24">
        <f t="shared" si="4"/>
        <v>1</v>
      </c>
      <c r="U60" s="24">
        <f t="shared" si="4"/>
        <v>1</v>
      </c>
      <c r="V60" s="24">
        <f t="shared" si="4"/>
        <v>1</v>
      </c>
      <c r="W60" s="24">
        <f t="shared" si="4"/>
        <v>1</v>
      </c>
      <c r="X60" s="24">
        <f t="shared" si="4"/>
        <v>1</v>
      </c>
      <c r="Y60" s="24">
        <f t="shared" si="4"/>
        <v>1</v>
      </c>
      <c r="Z60" s="24">
        <f t="shared" si="4"/>
        <v>1</v>
      </c>
      <c r="AA60" s="24">
        <f t="shared" si="4"/>
        <v>1</v>
      </c>
      <c r="AB60" s="24">
        <f t="shared" si="4"/>
        <v>1</v>
      </c>
      <c r="AC60" s="24">
        <f t="shared" si="4"/>
        <v>1</v>
      </c>
      <c r="AD60" s="24">
        <f t="shared" si="4"/>
        <v>1</v>
      </c>
      <c r="AE60" s="24">
        <f t="shared" si="4"/>
        <v>1</v>
      </c>
      <c r="AF60" s="24">
        <f t="shared" si="4"/>
        <v>1</v>
      </c>
      <c r="AG60" s="16"/>
    </row>
    <row r="61" spans="1:33" x14ac:dyDescent="0.25">
      <c r="B61" s="27" t="s">
        <v>68</v>
      </c>
      <c r="C61" s="24">
        <f>COUNTIF(C4:C55,$B$61)</f>
        <v>1</v>
      </c>
      <c r="D61" s="24">
        <f t="shared" ref="D61:AF61" si="5">COUNTIF(D4:D55,$B$61)</f>
        <v>1</v>
      </c>
      <c r="E61" s="24">
        <f t="shared" si="5"/>
        <v>0</v>
      </c>
      <c r="F61" s="24">
        <f t="shared" si="5"/>
        <v>0</v>
      </c>
      <c r="G61" s="24">
        <f t="shared" si="5"/>
        <v>0</v>
      </c>
      <c r="H61" s="24">
        <f t="shared" si="5"/>
        <v>1</v>
      </c>
      <c r="I61" s="24">
        <f t="shared" si="5"/>
        <v>1</v>
      </c>
      <c r="J61" s="24">
        <f t="shared" si="5"/>
        <v>0</v>
      </c>
      <c r="K61" s="24">
        <f t="shared" si="5"/>
        <v>1</v>
      </c>
      <c r="L61" s="24">
        <f t="shared" si="5"/>
        <v>0</v>
      </c>
      <c r="M61" s="24">
        <f t="shared" si="5"/>
        <v>0</v>
      </c>
      <c r="N61" s="24">
        <f t="shared" si="5"/>
        <v>1</v>
      </c>
      <c r="O61" s="24">
        <f t="shared" si="5"/>
        <v>1</v>
      </c>
      <c r="P61" s="24">
        <f t="shared" si="5"/>
        <v>1</v>
      </c>
      <c r="Q61" s="24">
        <f t="shared" si="5"/>
        <v>0</v>
      </c>
      <c r="R61" s="24">
        <f t="shared" si="5"/>
        <v>1</v>
      </c>
      <c r="S61" s="24">
        <f t="shared" si="5"/>
        <v>0</v>
      </c>
      <c r="T61" s="24">
        <f t="shared" si="5"/>
        <v>1</v>
      </c>
      <c r="U61" s="24">
        <f t="shared" si="5"/>
        <v>0</v>
      </c>
      <c r="V61" s="24">
        <f t="shared" si="5"/>
        <v>0</v>
      </c>
      <c r="W61" s="24">
        <f t="shared" si="5"/>
        <v>1</v>
      </c>
      <c r="X61" s="24">
        <f t="shared" si="5"/>
        <v>0</v>
      </c>
      <c r="Y61" s="24">
        <f t="shared" si="5"/>
        <v>0</v>
      </c>
      <c r="Z61" s="24">
        <f t="shared" si="5"/>
        <v>1</v>
      </c>
      <c r="AA61" s="24">
        <f t="shared" si="5"/>
        <v>1</v>
      </c>
      <c r="AB61" s="24">
        <f t="shared" si="5"/>
        <v>1</v>
      </c>
      <c r="AC61" s="24">
        <f t="shared" si="5"/>
        <v>0</v>
      </c>
      <c r="AD61" s="24">
        <f t="shared" si="5"/>
        <v>0</v>
      </c>
      <c r="AE61" s="24">
        <f t="shared" si="5"/>
        <v>1</v>
      </c>
      <c r="AF61" s="24">
        <f t="shared" si="5"/>
        <v>0</v>
      </c>
      <c r="AG61" s="16"/>
    </row>
    <row r="62" spans="1:33" x14ac:dyDescent="0.25">
      <c r="B62" s="27" t="s">
        <v>66</v>
      </c>
      <c r="C62" s="24">
        <f>COUNTIF(C4:C55,$B$62)</f>
        <v>1</v>
      </c>
      <c r="D62" s="24">
        <f t="shared" ref="D62:AF62" si="6">COUNTIF(D4:D55,$B$62)</f>
        <v>1</v>
      </c>
      <c r="E62" s="24">
        <f t="shared" si="6"/>
        <v>1</v>
      </c>
      <c r="F62" s="24">
        <f t="shared" si="6"/>
        <v>1</v>
      </c>
      <c r="G62" s="24">
        <f t="shared" si="6"/>
        <v>1</v>
      </c>
      <c r="H62" s="24">
        <f t="shared" si="6"/>
        <v>1</v>
      </c>
      <c r="I62" s="24">
        <f t="shared" si="6"/>
        <v>1</v>
      </c>
      <c r="J62" s="24">
        <f t="shared" si="6"/>
        <v>1</v>
      </c>
      <c r="K62" s="24">
        <f t="shared" si="6"/>
        <v>1</v>
      </c>
      <c r="L62" s="24">
        <f t="shared" si="6"/>
        <v>1</v>
      </c>
      <c r="M62" s="24">
        <f t="shared" si="6"/>
        <v>1</v>
      </c>
      <c r="N62" s="24">
        <f t="shared" si="6"/>
        <v>1</v>
      </c>
      <c r="O62" s="24">
        <f t="shared" si="6"/>
        <v>1</v>
      </c>
      <c r="P62" s="24">
        <f t="shared" si="6"/>
        <v>1</v>
      </c>
      <c r="Q62" s="24">
        <f t="shared" si="6"/>
        <v>1</v>
      </c>
      <c r="R62" s="24">
        <f t="shared" si="6"/>
        <v>1</v>
      </c>
      <c r="S62" s="24">
        <f t="shared" si="6"/>
        <v>1</v>
      </c>
      <c r="T62" s="24">
        <f t="shared" si="6"/>
        <v>1</v>
      </c>
      <c r="U62" s="24">
        <f t="shared" si="6"/>
        <v>1</v>
      </c>
      <c r="V62" s="24">
        <f t="shared" si="6"/>
        <v>1</v>
      </c>
      <c r="W62" s="24">
        <f t="shared" si="6"/>
        <v>1</v>
      </c>
      <c r="X62" s="24">
        <f t="shared" si="6"/>
        <v>1</v>
      </c>
      <c r="Y62" s="24">
        <f t="shared" si="6"/>
        <v>1</v>
      </c>
      <c r="Z62" s="24">
        <f t="shared" si="6"/>
        <v>1</v>
      </c>
      <c r="AA62" s="24">
        <f t="shared" si="6"/>
        <v>1</v>
      </c>
      <c r="AB62" s="24">
        <f t="shared" si="6"/>
        <v>1</v>
      </c>
      <c r="AC62" s="24">
        <f t="shared" si="6"/>
        <v>1</v>
      </c>
      <c r="AD62" s="24">
        <f t="shared" si="6"/>
        <v>1</v>
      </c>
      <c r="AE62" s="24">
        <f t="shared" si="6"/>
        <v>1</v>
      </c>
      <c r="AF62" s="24">
        <f t="shared" si="6"/>
        <v>1</v>
      </c>
      <c r="AG62" s="16"/>
    </row>
    <row r="63" spans="1:33" x14ac:dyDescent="0.25">
      <c r="B63" s="27" t="s">
        <v>69</v>
      </c>
      <c r="C63" s="24">
        <f>COUNTIF(C4:C55,$B$63)</f>
        <v>0</v>
      </c>
      <c r="D63" s="24">
        <f t="shared" ref="D63:AF63" si="7">COUNTIF(D4:D55,$B$63)</f>
        <v>0</v>
      </c>
      <c r="E63" s="24">
        <f t="shared" si="7"/>
        <v>1</v>
      </c>
      <c r="F63" s="24">
        <f t="shared" si="7"/>
        <v>1</v>
      </c>
      <c r="G63" s="24">
        <f t="shared" si="7"/>
        <v>1</v>
      </c>
      <c r="H63" s="24">
        <f t="shared" si="7"/>
        <v>0</v>
      </c>
      <c r="I63" s="24">
        <f t="shared" si="7"/>
        <v>0</v>
      </c>
      <c r="J63" s="24">
        <f t="shared" si="7"/>
        <v>1</v>
      </c>
      <c r="K63" s="24">
        <f t="shared" si="7"/>
        <v>0</v>
      </c>
      <c r="L63" s="24">
        <f t="shared" si="7"/>
        <v>1</v>
      </c>
      <c r="M63" s="24">
        <f t="shared" si="7"/>
        <v>1</v>
      </c>
      <c r="N63" s="24">
        <f t="shared" si="7"/>
        <v>0</v>
      </c>
      <c r="O63" s="24">
        <f t="shared" si="7"/>
        <v>0</v>
      </c>
      <c r="P63" s="24">
        <f t="shared" si="7"/>
        <v>0</v>
      </c>
      <c r="Q63" s="24">
        <f t="shared" si="7"/>
        <v>1</v>
      </c>
      <c r="R63" s="24">
        <f t="shared" si="7"/>
        <v>0</v>
      </c>
      <c r="S63" s="24">
        <f t="shared" si="7"/>
        <v>1</v>
      </c>
      <c r="T63" s="24">
        <f t="shared" si="7"/>
        <v>0</v>
      </c>
      <c r="U63" s="24">
        <f t="shared" si="7"/>
        <v>1</v>
      </c>
      <c r="V63" s="24">
        <f t="shared" si="7"/>
        <v>1</v>
      </c>
      <c r="W63" s="24">
        <f t="shared" si="7"/>
        <v>0</v>
      </c>
      <c r="X63" s="24">
        <f t="shared" si="7"/>
        <v>1</v>
      </c>
      <c r="Y63" s="24">
        <f t="shared" si="7"/>
        <v>1</v>
      </c>
      <c r="Z63" s="24">
        <f t="shared" si="7"/>
        <v>0</v>
      </c>
      <c r="AA63" s="24">
        <f t="shared" si="7"/>
        <v>0</v>
      </c>
      <c r="AB63" s="24">
        <f t="shared" si="7"/>
        <v>0</v>
      </c>
      <c r="AC63" s="24">
        <f t="shared" si="7"/>
        <v>1</v>
      </c>
      <c r="AD63" s="24">
        <f t="shared" si="7"/>
        <v>1</v>
      </c>
      <c r="AE63" s="24">
        <f t="shared" si="7"/>
        <v>0</v>
      </c>
      <c r="AF63" s="24">
        <f t="shared" si="7"/>
        <v>1</v>
      </c>
      <c r="AG63" s="16"/>
    </row>
    <row r="64" spans="1:33" x14ac:dyDescent="0.25">
      <c r="B64" s="27" t="s">
        <v>86</v>
      </c>
      <c r="C64" s="24">
        <f>COUNTIF(C4:C55,$B$64)</f>
        <v>1</v>
      </c>
      <c r="D64" s="24">
        <f t="shared" ref="D64:AF64" si="8">COUNTIF(D4:D55,$B$64)</f>
        <v>1</v>
      </c>
      <c r="E64" s="24">
        <f t="shared" si="8"/>
        <v>1</v>
      </c>
      <c r="F64" s="24">
        <f t="shared" si="8"/>
        <v>1</v>
      </c>
      <c r="G64" s="24">
        <f t="shared" si="8"/>
        <v>1</v>
      </c>
      <c r="H64" s="24">
        <f t="shared" si="8"/>
        <v>1</v>
      </c>
      <c r="I64" s="24">
        <f t="shared" si="8"/>
        <v>1</v>
      </c>
      <c r="J64" s="24">
        <f t="shared" si="8"/>
        <v>1</v>
      </c>
      <c r="K64" s="24">
        <f t="shared" si="8"/>
        <v>1</v>
      </c>
      <c r="L64" s="24">
        <f t="shared" si="8"/>
        <v>1</v>
      </c>
      <c r="M64" s="24">
        <f t="shared" si="8"/>
        <v>1</v>
      </c>
      <c r="N64" s="24">
        <f t="shared" si="8"/>
        <v>1</v>
      </c>
      <c r="O64" s="24">
        <f t="shared" si="8"/>
        <v>1</v>
      </c>
      <c r="P64" s="24">
        <f t="shared" si="8"/>
        <v>1</v>
      </c>
      <c r="Q64" s="24">
        <f t="shared" si="8"/>
        <v>1</v>
      </c>
      <c r="R64" s="24">
        <f t="shared" si="8"/>
        <v>1</v>
      </c>
      <c r="S64" s="24">
        <f t="shared" si="8"/>
        <v>1</v>
      </c>
      <c r="T64" s="24">
        <f t="shared" si="8"/>
        <v>1</v>
      </c>
      <c r="U64" s="24">
        <f t="shared" si="8"/>
        <v>1</v>
      </c>
      <c r="V64" s="24">
        <f t="shared" si="8"/>
        <v>1</v>
      </c>
      <c r="W64" s="24">
        <f t="shared" si="8"/>
        <v>1</v>
      </c>
      <c r="X64" s="24">
        <f t="shared" si="8"/>
        <v>1</v>
      </c>
      <c r="Y64" s="24">
        <f t="shared" si="8"/>
        <v>1</v>
      </c>
      <c r="Z64" s="24">
        <f t="shared" si="8"/>
        <v>1</v>
      </c>
      <c r="AA64" s="24">
        <f t="shared" si="8"/>
        <v>1</v>
      </c>
      <c r="AB64" s="24">
        <f t="shared" si="8"/>
        <v>1</v>
      </c>
      <c r="AC64" s="24">
        <f t="shared" si="8"/>
        <v>1</v>
      </c>
      <c r="AD64" s="24">
        <f t="shared" si="8"/>
        <v>1</v>
      </c>
      <c r="AE64" s="24">
        <f t="shared" si="8"/>
        <v>1</v>
      </c>
      <c r="AF64" s="24">
        <f t="shared" si="8"/>
        <v>1</v>
      </c>
      <c r="AG64" s="16"/>
    </row>
    <row r="65" spans="2:33" x14ac:dyDescent="0.25">
      <c r="B65" s="27" t="s">
        <v>88</v>
      </c>
      <c r="C65" s="24">
        <f>COUNTIF(C4:C55,$B$65)</f>
        <v>0</v>
      </c>
      <c r="D65" s="24">
        <f t="shared" ref="D65:AF65" si="9">COUNTIF(D4:D55,$B$65)</f>
        <v>0</v>
      </c>
      <c r="E65" s="24">
        <f t="shared" si="9"/>
        <v>1</v>
      </c>
      <c r="F65" s="24">
        <f t="shared" si="9"/>
        <v>1</v>
      </c>
      <c r="G65" s="24">
        <f t="shared" si="9"/>
        <v>1</v>
      </c>
      <c r="H65" s="24">
        <f t="shared" si="9"/>
        <v>0</v>
      </c>
      <c r="I65" s="24">
        <f t="shared" si="9"/>
        <v>0</v>
      </c>
      <c r="J65" s="24">
        <f t="shared" si="9"/>
        <v>1</v>
      </c>
      <c r="K65" s="24">
        <f t="shared" si="9"/>
        <v>0</v>
      </c>
      <c r="L65" s="24">
        <f t="shared" si="9"/>
        <v>1</v>
      </c>
      <c r="M65" s="24">
        <f t="shared" si="9"/>
        <v>1</v>
      </c>
      <c r="N65" s="24">
        <f t="shared" si="9"/>
        <v>0</v>
      </c>
      <c r="O65" s="24">
        <f t="shared" si="9"/>
        <v>0</v>
      </c>
      <c r="P65" s="24">
        <f t="shared" si="9"/>
        <v>0</v>
      </c>
      <c r="Q65" s="24">
        <f t="shared" si="9"/>
        <v>1</v>
      </c>
      <c r="R65" s="24">
        <f t="shared" si="9"/>
        <v>0</v>
      </c>
      <c r="S65" s="24">
        <f t="shared" si="9"/>
        <v>1</v>
      </c>
      <c r="T65" s="24">
        <f t="shared" si="9"/>
        <v>0</v>
      </c>
      <c r="U65" s="24">
        <f t="shared" si="9"/>
        <v>1</v>
      </c>
      <c r="V65" s="24">
        <f t="shared" si="9"/>
        <v>1</v>
      </c>
      <c r="W65" s="24">
        <f t="shared" si="9"/>
        <v>0</v>
      </c>
      <c r="X65" s="24">
        <f t="shared" si="9"/>
        <v>1</v>
      </c>
      <c r="Y65" s="24">
        <f t="shared" si="9"/>
        <v>1</v>
      </c>
      <c r="Z65" s="24">
        <f t="shared" si="9"/>
        <v>0</v>
      </c>
      <c r="AA65" s="24">
        <f t="shared" si="9"/>
        <v>0</v>
      </c>
      <c r="AB65" s="24">
        <f t="shared" si="9"/>
        <v>0</v>
      </c>
      <c r="AC65" s="24">
        <f t="shared" si="9"/>
        <v>1</v>
      </c>
      <c r="AD65" s="24">
        <f t="shared" si="9"/>
        <v>1</v>
      </c>
      <c r="AE65" s="24">
        <f t="shared" si="9"/>
        <v>0</v>
      </c>
      <c r="AF65" s="24">
        <f t="shared" si="9"/>
        <v>1</v>
      </c>
      <c r="AG65" s="16"/>
    </row>
    <row r="66" spans="2:33" x14ac:dyDescent="0.25">
      <c r="B66" s="27" t="s">
        <v>85</v>
      </c>
      <c r="C66" s="24">
        <f>COUNTIF(C4:C55,$B$66)</f>
        <v>1</v>
      </c>
      <c r="D66" s="24">
        <f t="shared" ref="D66:AF66" si="10">COUNTIF(D4:D55,$B$66)</f>
        <v>1</v>
      </c>
      <c r="E66" s="24">
        <f t="shared" si="10"/>
        <v>1</v>
      </c>
      <c r="F66" s="24">
        <f t="shared" si="10"/>
        <v>1</v>
      </c>
      <c r="G66" s="24">
        <f t="shared" si="10"/>
        <v>1</v>
      </c>
      <c r="H66" s="24">
        <f t="shared" si="10"/>
        <v>1</v>
      </c>
      <c r="I66" s="24">
        <f t="shared" si="10"/>
        <v>1</v>
      </c>
      <c r="J66" s="24">
        <f t="shared" si="10"/>
        <v>1</v>
      </c>
      <c r="K66" s="24">
        <f t="shared" si="10"/>
        <v>1</v>
      </c>
      <c r="L66" s="24">
        <f t="shared" si="10"/>
        <v>1</v>
      </c>
      <c r="M66" s="24">
        <f t="shared" si="10"/>
        <v>1</v>
      </c>
      <c r="N66" s="24">
        <f t="shared" si="10"/>
        <v>1</v>
      </c>
      <c r="O66" s="24">
        <f t="shared" si="10"/>
        <v>1</v>
      </c>
      <c r="P66" s="24">
        <f t="shared" si="10"/>
        <v>1</v>
      </c>
      <c r="Q66" s="24">
        <f t="shared" si="10"/>
        <v>1</v>
      </c>
      <c r="R66" s="24">
        <f t="shared" si="10"/>
        <v>1</v>
      </c>
      <c r="S66" s="24">
        <f t="shared" si="10"/>
        <v>1</v>
      </c>
      <c r="T66" s="24">
        <f t="shared" si="10"/>
        <v>1</v>
      </c>
      <c r="U66" s="24">
        <f t="shared" si="10"/>
        <v>1</v>
      </c>
      <c r="V66" s="24">
        <f t="shared" si="10"/>
        <v>1</v>
      </c>
      <c r="W66" s="24">
        <f t="shared" si="10"/>
        <v>1</v>
      </c>
      <c r="X66" s="24">
        <f t="shared" si="10"/>
        <v>1</v>
      </c>
      <c r="Y66" s="24">
        <f t="shared" si="10"/>
        <v>1</v>
      </c>
      <c r="Z66" s="24">
        <f t="shared" si="10"/>
        <v>1</v>
      </c>
      <c r="AA66" s="24">
        <f t="shared" si="10"/>
        <v>1</v>
      </c>
      <c r="AB66" s="24">
        <f t="shared" si="10"/>
        <v>1</v>
      </c>
      <c r="AC66" s="24">
        <f t="shared" si="10"/>
        <v>1</v>
      </c>
      <c r="AD66" s="24">
        <f t="shared" si="10"/>
        <v>1</v>
      </c>
      <c r="AE66" s="24">
        <f t="shared" si="10"/>
        <v>1</v>
      </c>
      <c r="AF66" s="24">
        <f t="shared" si="10"/>
        <v>1</v>
      </c>
      <c r="AG66" s="16"/>
    </row>
    <row r="67" spans="2:33" x14ac:dyDescent="0.25">
      <c r="B67" s="27" t="s">
        <v>87</v>
      </c>
      <c r="C67" s="24">
        <f>COUNTIF(C4:C55,$B$67)</f>
        <v>1</v>
      </c>
      <c r="D67" s="24">
        <f t="shared" ref="D67:AF67" si="11">COUNTIF(D4:D55,$B$67)</f>
        <v>1</v>
      </c>
      <c r="E67" s="24">
        <f t="shared" si="11"/>
        <v>0</v>
      </c>
      <c r="F67" s="24">
        <f t="shared" si="11"/>
        <v>0</v>
      </c>
      <c r="G67" s="24">
        <f t="shared" si="11"/>
        <v>0</v>
      </c>
      <c r="H67" s="24">
        <f t="shared" si="11"/>
        <v>1</v>
      </c>
      <c r="I67" s="24">
        <f t="shared" si="11"/>
        <v>1</v>
      </c>
      <c r="J67" s="24">
        <f t="shared" si="11"/>
        <v>0</v>
      </c>
      <c r="K67" s="24">
        <f t="shared" si="11"/>
        <v>1</v>
      </c>
      <c r="L67" s="24">
        <f t="shared" si="11"/>
        <v>0</v>
      </c>
      <c r="M67" s="24">
        <f t="shared" si="11"/>
        <v>0</v>
      </c>
      <c r="N67" s="24">
        <f t="shared" si="11"/>
        <v>1</v>
      </c>
      <c r="O67" s="24">
        <f t="shared" si="11"/>
        <v>1</v>
      </c>
      <c r="P67" s="24">
        <f t="shared" si="11"/>
        <v>1</v>
      </c>
      <c r="Q67" s="24">
        <f t="shared" si="11"/>
        <v>0</v>
      </c>
      <c r="R67" s="24">
        <f t="shared" si="11"/>
        <v>1</v>
      </c>
      <c r="S67" s="24">
        <f t="shared" si="11"/>
        <v>0</v>
      </c>
      <c r="T67" s="24">
        <f t="shared" si="11"/>
        <v>1</v>
      </c>
      <c r="U67" s="24">
        <f t="shared" si="11"/>
        <v>0</v>
      </c>
      <c r="V67" s="24">
        <f t="shared" si="11"/>
        <v>0</v>
      </c>
      <c r="W67" s="24">
        <f t="shared" si="11"/>
        <v>1</v>
      </c>
      <c r="X67" s="24">
        <f t="shared" si="11"/>
        <v>0</v>
      </c>
      <c r="Y67" s="24">
        <f t="shared" si="11"/>
        <v>0</v>
      </c>
      <c r="Z67" s="24">
        <f t="shared" si="11"/>
        <v>1</v>
      </c>
      <c r="AA67" s="24">
        <f t="shared" si="11"/>
        <v>1</v>
      </c>
      <c r="AB67" s="24">
        <f t="shared" si="11"/>
        <v>1</v>
      </c>
      <c r="AC67" s="24">
        <f t="shared" si="11"/>
        <v>0</v>
      </c>
      <c r="AD67" s="24">
        <f t="shared" si="11"/>
        <v>0</v>
      </c>
      <c r="AE67" s="24">
        <f t="shared" si="11"/>
        <v>1</v>
      </c>
      <c r="AF67" s="24">
        <f t="shared" si="11"/>
        <v>0</v>
      </c>
      <c r="AG67" s="16"/>
    </row>
    <row r="68" spans="2:33" x14ac:dyDescent="0.25">
      <c r="B68" s="27" t="s">
        <v>78</v>
      </c>
      <c r="C68" s="24">
        <f>COUNTIF(C4:C55,$B$68)</f>
        <v>1</v>
      </c>
      <c r="D68" s="24">
        <f t="shared" ref="D68:AF68" si="12">COUNTIF(D4:D55,$B$68)</f>
        <v>1</v>
      </c>
      <c r="E68" s="24">
        <f t="shared" si="12"/>
        <v>1</v>
      </c>
      <c r="F68" s="24">
        <f t="shared" si="12"/>
        <v>1</v>
      </c>
      <c r="G68" s="24">
        <f t="shared" si="12"/>
        <v>1</v>
      </c>
      <c r="H68" s="24">
        <f t="shared" si="12"/>
        <v>1</v>
      </c>
      <c r="I68" s="24">
        <f t="shared" si="12"/>
        <v>1</v>
      </c>
      <c r="J68" s="24">
        <f t="shared" si="12"/>
        <v>1</v>
      </c>
      <c r="K68" s="24">
        <f t="shared" si="12"/>
        <v>1</v>
      </c>
      <c r="L68" s="24">
        <f t="shared" si="12"/>
        <v>1</v>
      </c>
      <c r="M68" s="24">
        <f t="shared" si="12"/>
        <v>1</v>
      </c>
      <c r="N68" s="24">
        <f t="shared" si="12"/>
        <v>1</v>
      </c>
      <c r="O68" s="24">
        <f t="shared" si="12"/>
        <v>1</v>
      </c>
      <c r="P68" s="24">
        <f t="shared" si="12"/>
        <v>1</v>
      </c>
      <c r="Q68" s="24">
        <f t="shared" si="12"/>
        <v>1</v>
      </c>
      <c r="R68" s="24">
        <f t="shared" si="12"/>
        <v>1</v>
      </c>
      <c r="S68" s="24">
        <f t="shared" si="12"/>
        <v>1</v>
      </c>
      <c r="T68" s="24">
        <f t="shared" si="12"/>
        <v>1</v>
      </c>
      <c r="U68" s="24">
        <f t="shared" si="12"/>
        <v>1</v>
      </c>
      <c r="V68" s="24">
        <f t="shared" si="12"/>
        <v>1</v>
      </c>
      <c r="W68" s="24">
        <f t="shared" si="12"/>
        <v>1</v>
      </c>
      <c r="X68" s="24">
        <f t="shared" si="12"/>
        <v>1</v>
      </c>
      <c r="Y68" s="24">
        <f t="shared" si="12"/>
        <v>1</v>
      </c>
      <c r="Z68" s="24">
        <f t="shared" si="12"/>
        <v>1</v>
      </c>
      <c r="AA68" s="24">
        <f t="shared" si="12"/>
        <v>1</v>
      </c>
      <c r="AB68" s="24">
        <f t="shared" si="12"/>
        <v>1</v>
      </c>
      <c r="AC68" s="24">
        <f t="shared" si="12"/>
        <v>1</v>
      </c>
      <c r="AD68" s="24">
        <f t="shared" si="12"/>
        <v>1</v>
      </c>
      <c r="AE68" s="24">
        <f t="shared" si="12"/>
        <v>1</v>
      </c>
      <c r="AF68" s="24">
        <f t="shared" si="12"/>
        <v>1</v>
      </c>
      <c r="AG68" s="16"/>
    </row>
    <row r="69" spans="2:33" x14ac:dyDescent="0.25">
      <c r="B69" s="27" t="s">
        <v>96</v>
      </c>
      <c r="C69" s="24">
        <f>COUNTIF(C4:C55,$B$69)</f>
        <v>1</v>
      </c>
      <c r="D69" s="24">
        <f t="shared" ref="D69:AF69" si="13">COUNTIF(D4:D55,$B$69)</f>
        <v>1</v>
      </c>
      <c r="E69" s="24">
        <f t="shared" si="13"/>
        <v>0</v>
      </c>
      <c r="F69" s="24">
        <f t="shared" si="13"/>
        <v>0</v>
      </c>
      <c r="G69" s="24">
        <f t="shared" si="13"/>
        <v>0</v>
      </c>
      <c r="H69" s="24">
        <f t="shared" si="13"/>
        <v>1</v>
      </c>
      <c r="I69" s="24">
        <f t="shared" si="13"/>
        <v>1</v>
      </c>
      <c r="J69" s="24">
        <f t="shared" si="13"/>
        <v>0</v>
      </c>
      <c r="K69" s="24">
        <f t="shared" si="13"/>
        <v>1</v>
      </c>
      <c r="L69" s="24">
        <f t="shared" si="13"/>
        <v>0</v>
      </c>
      <c r="M69" s="24">
        <f t="shared" si="13"/>
        <v>0</v>
      </c>
      <c r="N69" s="24">
        <f t="shared" si="13"/>
        <v>1</v>
      </c>
      <c r="O69" s="24">
        <f t="shared" si="13"/>
        <v>1</v>
      </c>
      <c r="P69" s="24">
        <f t="shared" si="13"/>
        <v>1</v>
      </c>
      <c r="Q69" s="24">
        <f t="shared" si="13"/>
        <v>0</v>
      </c>
      <c r="R69" s="24">
        <f t="shared" si="13"/>
        <v>1</v>
      </c>
      <c r="S69" s="24">
        <f t="shared" si="13"/>
        <v>0</v>
      </c>
      <c r="T69" s="24">
        <f t="shared" si="13"/>
        <v>1</v>
      </c>
      <c r="U69" s="24">
        <f t="shared" si="13"/>
        <v>0</v>
      </c>
      <c r="V69" s="24">
        <f t="shared" si="13"/>
        <v>0</v>
      </c>
      <c r="W69" s="24">
        <f t="shared" si="13"/>
        <v>1</v>
      </c>
      <c r="X69" s="24">
        <f t="shared" si="13"/>
        <v>0</v>
      </c>
      <c r="Y69" s="24">
        <f t="shared" si="13"/>
        <v>0</v>
      </c>
      <c r="Z69" s="24">
        <f t="shared" si="13"/>
        <v>1</v>
      </c>
      <c r="AA69" s="24">
        <f t="shared" si="13"/>
        <v>1</v>
      </c>
      <c r="AB69" s="24">
        <f t="shared" si="13"/>
        <v>1</v>
      </c>
      <c r="AC69" s="24">
        <f t="shared" si="13"/>
        <v>0</v>
      </c>
      <c r="AD69" s="24">
        <f t="shared" si="13"/>
        <v>0</v>
      </c>
      <c r="AE69" s="24">
        <f t="shared" si="13"/>
        <v>1</v>
      </c>
      <c r="AF69" s="24">
        <f t="shared" si="13"/>
        <v>0</v>
      </c>
      <c r="AG69" s="16"/>
    </row>
    <row r="70" spans="2:33" x14ac:dyDescent="0.25">
      <c r="B70" s="27" t="s">
        <v>95</v>
      </c>
      <c r="C70" s="24">
        <f>COUNTIF(C4:C55,$B$70)</f>
        <v>1</v>
      </c>
      <c r="D70" s="24">
        <f t="shared" ref="D70:AF70" si="14">COUNTIF(D4:D55,$B$70)</f>
        <v>1</v>
      </c>
      <c r="E70" s="24">
        <f t="shared" si="14"/>
        <v>1</v>
      </c>
      <c r="F70" s="24">
        <f t="shared" si="14"/>
        <v>1</v>
      </c>
      <c r="G70" s="24">
        <f t="shared" si="14"/>
        <v>1</v>
      </c>
      <c r="H70" s="24">
        <f t="shared" si="14"/>
        <v>1</v>
      </c>
      <c r="I70" s="24">
        <f t="shared" si="14"/>
        <v>1</v>
      </c>
      <c r="J70" s="24">
        <f t="shared" si="14"/>
        <v>1</v>
      </c>
      <c r="K70" s="24">
        <f t="shared" si="14"/>
        <v>1</v>
      </c>
      <c r="L70" s="24">
        <f t="shared" si="14"/>
        <v>1</v>
      </c>
      <c r="M70" s="24">
        <f t="shared" si="14"/>
        <v>1</v>
      </c>
      <c r="N70" s="24">
        <f t="shared" si="14"/>
        <v>1</v>
      </c>
      <c r="O70" s="24">
        <f t="shared" si="14"/>
        <v>1</v>
      </c>
      <c r="P70" s="24">
        <f t="shared" si="14"/>
        <v>1</v>
      </c>
      <c r="Q70" s="24">
        <f t="shared" si="14"/>
        <v>1</v>
      </c>
      <c r="R70" s="24">
        <f t="shared" si="14"/>
        <v>1</v>
      </c>
      <c r="S70" s="24">
        <f t="shared" si="14"/>
        <v>1</v>
      </c>
      <c r="T70" s="24">
        <f t="shared" si="14"/>
        <v>1</v>
      </c>
      <c r="U70" s="24">
        <f t="shared" si="14"/>
        <v>1</v>
      </c>
      <c r="V70" s="24">
        <f t="shared" si="14"/>
        <v>1</v>
      </c>
      <c r="W70" s="24">
        <f t="shared" si="14"/>
        <v>1</v>
      </c>
      <c r="X70" s="24">
        <f t="shared" si="14"/>
        <v>1</v>
      </c>
      <c r="Y70" s="24">
        <f t="shared" si="14"/>
        <v>1</v>
      </c>
      <c r="Z70" s="24">
        <f t="shared" si="14"/>
        <v>1</v>
      </c>
      <c r="AA70" s="24">
        <f t="shared" si="14"/>
        <v>1</v>
      </c>
      <c r="AB70" s="24">
        <f t="shared" si="14"/>
        <v>1</v>
      </c>
      <c r="AC70" s="24">
        <f t="shared" si="14"/>
        <v>1</v>
      </c>
      <c r="AD70" s="24">
        <f t="shared" si="14"/>
        <v>1</v>
      </c>
      <c r="AE70" s="24">
        <f t="shared" si="14"/>
        <v>1</v>
      </c>
      <c r="AF70" s="24">
        <f t="shared" si="14"/>
        <v>1</v>
      </c>
      <c r="AG70" s="16"/>
    </row>
    <row r="71" spans="2:33" x14ac:dyDescent="0.25">
      <c r="B71" s="27" t="s">
        <v>79</v>
      </c>
      <c r="C71" s="24">
        <f>COUNTIF(C4:C55,$B$71)</f>
        <v>0</v>
      </c>
      <c r="D71" s="24">
        <f t="shared" ref="D71:AF71" si="15">COUNTIF(D4:D55,$B$71)</f>
        <v>0</v>
      </c>
      <c r="E71" s="24">
        <f t="shared" si="15"/>
        <v>1</v>
      </c>
      <c r="F71" s="24">
        <f t="shared" si="15"/>
        <v>1</v>
      </c>
      <c r="G71" s="24">
        <f t="shared" si="15"/>
        <v>1</v>
      </c>
      <c r="H71" s="24">
        <f t="shared" si="15"/>
        <v>0</v>
      </c>
      <c r="I71" s="24">
        <f t="shared" si="15"/>
        <v>0</v>
      </c>
      <c r="J71" s="24">
        <f t="shared" si="15"/>
        <v>1</v>
      </c>
      <c r="K71" s="24">
        <f t="shared" si="15"/>
        <v>0</v>
      </c>
      <c r="L71" s="24">
        <f t="shared" si="15"/>
        <v>1</v>
      </c>
      <c r="M71" s="24">
        <f t="shared" si="15"/>
        <v>1</v>
      </c>
      <c r="N71" s="24">
        <f t="shared" si="15"/>
        <v>0</v>
      </c>
      <c r="O71" s="24">
        <f t="shared" si="15"/>
        <v>0</v>
      </c>
      <c r="P71" s="24">
        <f t="shared" si="15"/>
        <v>0</v>
      </c>
      <c r="Q71" s="24">
        <f t="shared" si="15"/>
        <v>1</v>
      </c>
      <c r="R71" s="24">
        <f t="shared" si="15"/>
        <v>0</v>
      </c>
      <c r="S71" s="24">
        <f t="shared" si="15"/>
        <v>1</v>
      </c>
      <c r="T71" s="24">
        <f t="shared" si="15"/>
        <v>0</v>
      </c>
      <c r="U71" s="24">
        <f t="shared" si="15"/>
        <v>1</v>
      </c>
      <c r="V71" s="24">
        <f t="shared" si="15"/>
        <v>1</v>
      </c>
      <c r="W71" s="24">
        <f t="shared" si="15"/>
        <v>0</v>
      </c>
      <c r="X71" s="24">
        <f t="shared" si="15"/>
        <v>1</v>
      </c>
      <c r="Y71" s="24">
        <f t="shared" si="15"/>
        <v>1</v>
      </c>
      <c r="Z71" s="24">
        <f t="shared" si="15"/>
        <v>0</v>
      </c>
      <c r="AA71" s="24">
        <f t="shared" si="15"/>
        <v>0</v>
      </c>
      <c r="AB71" s="24">
        <f t="shared" si="15"/>
        <v>0</v>
      </c>
      <c r="AC71" s="24">
        <f t="shared" si="15"/>
        <v>1</v>
      </c>
      <c r="AD71" s="24">
        <f t="shared" si="15"/>
        <v>1</v>
      </c>
      <c r="AE71" s="24">
        <f t="shared" si="15"/>
        <v>0</v>
      </c>
      <c r="AF71" s="24">
        <f t="shared" si="15"/>
        <v>1</v>
      </c>
      <c r="AG71" s="16"/>
    </row>
    <row r="72" spans="2:33" x14ac:dyDescent="0.25">
      <c r="B72" s="27" t="s">
        <v>128</v>
      </c>
      <c r="C72" s="24">
        <f>SUM(C56:C71)</f>
        <v>12</v>
      </c>
      <c r="D72" s="24">
        <f>SUM(D56:D71)</f>
        <v>12</v>
      </c>
      <c r="E72" s="24">
        <f t="shared" ref="E72:AF72" si="16">SUM(E56:E71)</f>
        <v>12</v>
      </c>
      <c r="F72" s="24">
        <f t="shared" si="16"/>
        <v>12</v>
      </c>
      <c r="G72" s="24">
        <f t="shared" si="16"/>
        <v>12</v>
      </c>
      <c r="H72" s="24">
        <f t="shared" si="16"/>
        <v>12</v>
      </c>
      <c r="I72" s="24">
        <f t="shared" si="16"/>
        <v>12</v>
      </c>
      <c r="J72" s="24">
        <f t="shared" si="16"/>
        <v>12</v>
      </c>
      <c r="K72" s="24">
        <f t="shared" si="16"/>
        <v>12</v>
      </c>
      <c r="L72" s="24">
        <f t="shared" si="16"/>
        <v>12</v>
      </c>
      <c r="M72" s="24">
        <f t="shared" si="16"/>
        <v>12</v>
      </c>
      <c r="N72" s="24">
        <f t="shared" si="16"/>
        <v>12</v>
      </c>
      <c r="O72" s="24">
        <f t="shared" si="16"/>
        <v>12</v>
      </c>
      <c r="P72" s="24">
        <f t="shared" si="16"/>
        <v>12</v>
      </c>
      <c r="Q72" s="24">
        <f t="shared" si="16"/>
        <v>12</v>
      </c>
      <c r="R72" s="24">
        <f t="shared" si="16"/>
        <v>12</v>
      </c>
      <c r="S72" s="24">
        <f t="shared" si="16"/>
        <v>12</v>
      </c>
      <c r="T72" s="24">
        <f t="shared" si="16"/>
        <v>12</v>
      </c>
      <c r="U72" s="24">
        <f t="shared" si="16"/>
        <v>12</v>
      </c>
      <c r="V72" s="24">
        <f t="shared" si="16"/>
        <v>12</v>
      </c>
      <c r="W72" s="24">
        <f t="shared" si="16"/>
        <v>12</v>
      </c>
      <c r="X72" s="24">
        <f t="shared" si="16"/>
        <v>12</v>
      </c>
      <c r="Y72" s="24">
        <f t="shared" si="16"/>
        <v>12</v>
      </c>
      <c r="Z72" s="24">
        <f t="shared" si="16"/>
        <v>12</v>
      </c>
      <c r="AA72" s="24">
        <f t="shared" si="16"/>
        <v>12</v>
      </c>
      <c r="AB72" s="24">
        <f t="shared" si="16"/>
        <v>12</v>
      </c>
      <c r="AC72" s="24">
        <f t="shared" si="16"/>
        <v>12</v>
      </c>
      <c r="AD72" s="24">
        <f t="shared" si="16"/>
        <v>12</v>
      </c>
      <c r="AE72" s="24">
        <f t="shared" si="16"/>
        <v>12</v>
      </c>
      <c r="AF72" s="24">
        <f t="shared" si="16"/>
        <v>12</v>
      </c>
      <c r="AG72" s="16"/>
    </row>
    <row r="73" spans="2:33" x14ac:dyDescent="0.25">
      <c r="B73" s="27" t="s">
        <v>129</v>
      </c>
      <c r="C73" s="24">
        <f>SUM(C56,C60,C64,C68)</f>
        <v>4</v>
      </c>
      <c r="D73" s="24">
        <f t="shared" ref="D73:AF76" si="17">SUM(D56,D60,D64,D68)</f>
        <v>4</v>
      </c>
      <c r="E73" s="24">
        <f t="shared" si="17"/>
        <v>4</v>
      </c>
      <c r="F73" s="24">
        <f t="shared" si="17"/>
        <v>4</v>
      </c>
      <c r="G73" s="24">
        <f t="shared" si="17"/>
        <v>4</v>
      </c>
      <c r="H73" s="24">
        <f t="shared" si="17"/>
        <v>4</v>
      </c>
      <c r="I73" s="24">
        <f t="shared" si="17"/>
        <v>4</v>
      </c>
      <c r="J73" s="24">
        <f t="shared" si="17"/>
        <v>4</v>
      </c>
      <c r="K73" s="24">
        <f t="shared" si="17"/>
        <v>4</v>
      </c>
      <c r="L73" s="24">
        <f t="shared" si="17"/>
        <v>4</v>
      </c>
      <c r="M73" s="24">
        <f t="shared" si="17"/>
        <v>4</v>
      </c>
      <c r="N73" s="24">
        <f t="shared" si="17"/>
        <v>4</v>
      </c>
      <c r="O73" s="24">
        <f t="shared" si="17"/>
        <v>4</v>
      </c>
      <c r="P73" s="24">
        <f t="shared" si="17"/>
        <v>4</v>
      </c>
      <c r="Q73" s="24">
        <f t="shared" si="17"/>
        <v>4</v>
      </c>
      <c r="R73" s="24">
        <f t="shared" si="17"/>
        <v>4</v>
      </c>
      <c r="S73" s="24">
        <f t="shared" si="17"/>
        <v>4</v>
      </c>
      <c r="T73" s="24">
        <f t="shared" si="17"/>
        <v>4</v>
      </c>
      <c r="U73" s="24">
        <f t="shared" si="17"/>
        <v>4</v>
      </c>
      <c r="V73" s="24">
        <f t="shared" si="17"/>
        <v>4</v>
      </c>
      <c r="W73" s="24">
        <f t="shared" si="17"/>
        <v>4</v>
      </c>
      <c r="X73" s="24">
        <f t="shared" si="17"/>
        <v>4</v>
      </c>
      <c r="Y73" s="24">
        <f t="shared" si="17"/>
        <v>4</v>
      </c>
      <c r="Z73" s="24">
        <f t="shared" si="17"/>
        <v>4</v>
      </c>
      <c r="AA73" s="24">
        <f t="shared" si="17"/>
        <v>4</v>
      </c>
      <c r="AB73" s="24">
        <f t="shared" si="17"/>
        <v>4</v>
      </c>
      <c r="AC73" s="24">
        <f t="shared" si="17"/>
        <v>4</v>
      </c>
      <c r="AD73" s="24">
        <f t="shared" si="17"/>
        <v>4</v>
      </c>
      <c r="AE73" s="24">
        <f t="shared" si="17"/>
        <v>4</v>
      </c>
      <c r="AF73" s="24">
        <f t="shared" si="17"/>
        <v>4</v>
      </c>
      <c r="AG73" s="16"/>
    </row>
    <row r="74" spans="2:33" x14ac:dyDescent="0.25">
      <c r="B74" s="27" t="s">
        <v>130</v>
      </c>
      <c r="C74" s="24">
        <f>SUM(C57,C61,C65,C69)</f>
        <v>2</v>
      </c>
      <c r="D74" s="24">
        <f t="shared" si="17"/>
        <v>2</v>
      </c>
      <c r="E74" s="24">
        <f t="shared" si="17"/>
        <v>2</v>
      </c>
      <c r="F74" s="24">
        <f t="shared" si="17"/>
        <v>2</v>
      </c>
      <c r="G74" s="24">
        <f t="shared" si="17"/>
        <v>2</v>
      </c>
      <c r="H74" s="24">
        <f t="shared" si="17"/>
        <v>2</v>
      </c>
      <c r="I74" s="24">
        <f t="shared" si="17"/>
        <v>2</v>
      </c>
      <c r="J74" s="24">
        <f t="shared" si="17"/>
        <v>2</v>
      </c>
      <c r="K74" s="24">
        <f t="shared" si="17"/>
        <v>2</v>
      </c>
      <c r="L74" s="24">
        <f t="shared" si="17"/>
        <v>2</v>
      </c>
      <c r="M74" s="24">
        <f t="shared" si="17"/>
        <v>2</v>
      </c>
      <c r="N74" s="24">
        <f t="shared" si="17"/>
        <v>2</v>
      </c>
      <c r="O74" s="24">
        <f t="shared" si="17"/>
        <v>2</v>
      </c>
      <c r="P74" s="24">
        <f t="shared" si="17"/>
        <v>2</v>
      </c>
      <c r="Q74" s="24">
        <f t="shared" si="17"/>
        <v>2</v>
      </c>
      <c r="R74" s="24">
        <f t="shared" si="17"/>
        <v>2</v>
      </c>
      <c r="S74" s="24">
        <f t="shared" si="17"/>
        <v>2</v>
      </c>
      <c r="T74" s="24">
        <f t="shared" si="17"/>
        <v>2</v>
      </c>
      <c r="U74" s="24">
        <f t="shared" si="17"/>
        <v>2</v>
      </c>
      <c r="V74" s="24">
        <f t="shared" si="17"/>
        <v>2</v>
      </c>
      <c r="W74" s="24">
        <f t="shared" si="17"/>
        <v>2</v>
      </c>
      <c r="X74" s="24">
        <f t="shared" si="17"/>
        <v>2</v>
      </c>
      <c r="Y74" s="24">
        <f t="shared" si="17"/>
        <v>2</v>
      </c>
      <c r="Z74" s="24">
        <f t="shared" si="17"/>
        <v>2</v>
      </c>
      <c r="AA74" s="24">
        <f t="shared" si="17"/>
        <v>2</v>
      </c>
      <c r="AB74" s="24">
        <f t="shared" si="17"/>
        <v>2</v>
      </c>
      <c r="AC74" s="24">
        <f t="shared" si="17"/>
        <v>2</v>
      </c>
      <c r="AD74" s="24">
        <f t="shared" si="17"/>
        <v>2</v>
      </c>
      <c r="AE74" s="24">
        <f t="shared" si="17"/>
        <v>2</v>
      </c>
      <c r="AF74" s="24">
        <f t="shared" si="17"/>
        <v>2</v>
      </c>
      <c r="AG74" s="16"/>
    </row>
    <row r="75" spans="2:33" x14ac:dyDescent="0.25">
      <c r="B75" s="27" t="s">
        <v>131</v>
      </c>
      <c r="C75" s="24">
        <f>SUM(C58,C62,C66,C70)</f>
        <v>4</v>
      </c>
      <c r="D75" s="24">
        <f t="shared" si="17"/>
        <v>4</v>
      </c>
      <c r="E75" s="24">
        <f t="shared" si="17"/>
        <v>4</v>
      </c>
      <c r="F75" s="24">
        <f t="shared" si="17"/>
        <v>4</v>
      </c>
      <c r="G75" s="24">
        <f t="shared" si="17"/>
        <v>4</v>
      </c>
      <c r="H75" s="24">
        <f t="shared" si="17"/>
        <v>4</v>
      </c>
      <c r="I75" s="24">
        <f t="shared" si="17"/>
        <v>4</v>
      </c>
      <c r="J75" s="24">
        <f t="shared" si="17"/>
        <v>4</v>
      </c>
      <c r="K75" s="24">
        <f t="shared" si="17"/>
        <v>4</v>
      </c>
      <c r="L75" s="24">
        <f t="shared" si="17"/>
        <v>4</v>
      </c>
      <c r="M75" s="24">
        <f t="shared" si="17"/>
        <v>4</v>
      </c>
      <c r="N75" s="24">
        <f t="shared" si="17"/>
        <v>4</v>
      </c>
      <c r="O75" s="24">
        <f t="shared" si="17"/>
        <v>4</v>
      </c>
      <c r="P75" s="24">
        <f t="shared" si="17"/>
        <v>4</v>
      </c>
      <c r="Q75" s="24">
        <f t="shared" si="17"/>
        <v>4</v>
      </c>
      <c r="R75" s="24">
        <f t="shared" si="17"/>
        <v>4</v>
      </c>
      <c r="S75" s="24">
        <f t="shared" si="17"/>
        <v>4</v>
      </c>
      <c r="T75" s="24">
        <f t="shared" si="17"/>
        <v>4</v>
      </c>
      <c r="U75" s="24">
        <f t="shared" si="17"/>
        <v>4</v>
      </c>
      <c r="V75" s="24">
        <f t="shared" si="17"/>
        <v>4</v>
      </c>
      <c r="W75" s="24">
        <f t="shared" si="17"/>
        <v>4</v>
      </c>
      <c r="X75" s="24">
        <f t="shared" si="17"/>
        <v>4</v>
      </c>
      <c r="Y75" s="24">
        <f t="shared" si="17"/>
        <v>4</v>
      </c>
      <c r="Z75" s="24">
        <f t="shared" si="17"/>
        <v>4</v>
      </c>
      <c r="AA75" s="24">
        <f t="shared" si="17"/>
        <v>4</v>
      </c>
      <c r="AB75" s="24">
        <f t="shared" si="17"/>
        <v>4</v>
      </c>
      <c r="AC75" s="24">
        <f t="shared" si="17"/>
        <v>4</v>
      </c>
      <c r="AD75" s="24">
        <f t="shared" si="17"/>
        <v>4</v>
      </c>
      <c r="AE75" s="24">
        <f t="shared" si="17"/>
        <v>4</v>
      </c>
      <c r="AF75" s="24">
        <f t="shared" si="17"/>
        <v>4</v>
      </c>
      <c r="AG75" s="16"/>
    </row>
    <row r="76" spans="2:33" x14ac:dyDescent="0.25">
      <c r="B76" s="28" t="s">
        <v>132</v>
      </c>
      <c r="C76" s="25">
        <f>SUM(C59,C63,C67,C71)</f>
        <v>2</v>
      </c>
      <c r="D76" s="25">
        <f t="shared" si="17"/>
        <v>2</v>
      </c>
      <c r="E76" s="25">
        <f t="shared" si="17"/>
        <v>2</v>
      </c>
      <c r="F76" s="25">
        <f t="shared" si="17"/>
        <v>2</v>
      </c>
      <c r="G76" s="25">
        <f t="shared" si="17"/>
        <v>2</v>
      </c>
      <c r="H76" s="25">
        <f t="shared" si="17"/>
        <v>2</v>
      </c>
      <c r="I76" s="25">
        <f t="shared" si="17"/>
        <v>2</v>
      </c>
      <c r="J76" s="25">
        <f t="shared" si="17"/>
        <v>2</v>
      </c>
      <c r="K76" s="25">
        <f t="shared" si="17"/>
        <v>2</v>
      </c>
      <c r="L76" s="25">
        <f t="shared" si="17"/>
        <v>2</v>
      </c>
      <c r="M76" s="25">
        <f t="shared" si="17"/>
        <v>2</v>
      </c>
      <c r="N76" s="25">
        <f t="shared" si="17"/>
        <v>2</v>
      </c>
      <c r="O76" s="25">
        <f t="shared" si="17"/>
        <v>2</v>
      </c>
      <c r="P76" s="25">
        <f t="shared" si="17"/>
        <v>2</v>
      </c>
      <c r="Q76" s="25">
        <f t="shared" si="17"/>
        <v>2</v>
      </c>
      <c r="R76" s="25">
        <f t="shared" si="17"/>
        <v>2</v>
      </c>
      <c r="S76" s="25">
        <f t="shared" si="17"/>
        <v>2</v>
      </c>
      <c r="T76" s="25">
        <f t="shared" si="17"/>
        <v>2</v>
      </c>
      <c r="U76" s="25">
        <f t="shared" si="17"/>
        <v>2</v>
      </c>
      <c r="V76" s="25">
        <f t="shared" si="17"/>
        <v>2</v>
      </c>
      <c r="W76" s="25">
        <f t="shared" si="17"/>
        <v>2</v>
      </c>
      <c r="X76" s="25">
        <f t="shared" si="17"/>
        <v>2</v>
      </c>
      <c r="Y76" s="25">
        <f t="shared" si="17"/>
        <v>2</v>
      </c>
      <c r="Z76" s="25">
        <f t="shared" si="17"/>
        <v>2</v>
      </c>
      <c r="AA76" s="25">
        <f t="shared" si="17"/>
        <v>2</v>
      </c>
      <c r="AB76" s="25">
        <f t="shared" si="17"/>
        <v>2</v>
      </c>
      <c r="AC76" s="25">
        <f t="shared" si="17"/>
        <v>2</v>
      </c>
      <c r="AD76" s="25">
        <f t="shared" si="17"/>
        <v>2</v>
      </c>
      <c r="AE76" s="25">
        <f t="shared" si="17"/>
        <v>2</v>
      </c>
      <c r="AF76" s="25">
        <f t="shared" si="17"/>
        <v>2</v>
      </c>
      <c r="AG76" s="17"/>
    </row>
  </sheetData>
  <mergeCells count="6">
    <mergeCell ref="C1:AG1"/>
    <mergeCell ref="C2:I2"/>
    <mergeCell ref="J2:P2"/>
    <mergeCell ref="Q2:W2"/>
    <mergeCell ref="X2:AD2"/>
    <mergeCell ref="AE2:AF2"/>
  </mergeCells>
  <conditionalFormatting sqref="B72:AF72">
    <cfRule type="cellIs" dxfId="47" priority="3" operator="notEqual">
      <formula>12</formula>
    </cfRule>
  </conditionalFormatting>
  <conditionalFormatting sqref="B75:AF75 B73:AF73">
    <cfRule type="cellIs" dxfId="46" priority="2" operator="notEqual">
      <formula>4</formula>
    </cfRule>
  </conditionalFormatting>
  <conditionalFormatting sqref="B76:AF76 B74:AF74">
    <cfRule type="cellIs" dxfId="45" priority="1" operator="notEqual">
      <formula>2</formula>
    </cfRule>
  </conditionalFormatting>
  <pageMargins left="0" right="0" top="0" bottom="0" header="0.315" footer="0.315"/>
  <pageSetup paperSize="9"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G31"/>
  <sheetViews>
    <sheetView tabSelected="1" zoomScale="80" zoomScaleNormal="80" workbookViewId="0">
      <selection activeCell="D11" sqref="D11"/>
    </sheetView>
  </sheetViews>
  <sheetFormatPr baseColWidth="10" defaultRowHeight="15" x14ac:dyDescent="0.25"/>
  <cols>
    <col min="1" max="1" width="14.42578125" customWidth="1"/>
    <col min="2" max="2" width="10.28515625" bestFit="1" customWidth="1"/>
    <col min="3" max="32" width="7.7109375" customWidth="1"/>
    <col min="33" max="33" width="11" bestFit="1" customWidth="1"/>
  </cols>
  <sheetData>
    <row r="2" spans="1:33" x14ac:dyDescent="0.25">
      <c r="A2" s="29" t="s">
        <v>127</v>
      </c>
      <c r="B2" s="29" t="s">
        <v>135</v>
      </c>
      <c r="C2" s="30" t="s">
        <v>7</v>
      </c>
      <c r="D2" s="30" t="s">
        <v>8</v>
      </c>
      <c r="E2" s="30" t="s">
        <v>9</v>
      </c>
      <c r="F2" s="30" t="s">
        <v>10</v>
      </c>
      <c r="G2" s="30" t="s">
        <v>11</v>
      </c>
      <c r="H2" s="31" t="s">
        <v>12</v>
      </c>
      <c r="I2" s="31" t="s">
        <v>13</v>
      </c>
      <c r="J2" s="30" t="s">
        <v>14</v>
      </c>
      <c r="K2" s="30" t="s">
        <v>15</v>
      </c>
      <c r="L2" s="30" t="s">
        <v>16</v>
      </c>
      <c r="M2" s="30" t="s">
        <v>17</v>
      </c>
      <c r="N2" s="30" t="s">
        <v>18</v>
      </c>
      <c r="O2" s="31" t="s">
        <v>19</v>
      </c>
      <c r="P2" s="31" t="s">
        <v>20</v>
      </c>
      <c r="Q2" s="30" t="s">
        <v>21</v>
      </c>
      <c r="R2" s="30" t="s">
        <v>22</v>
      </c>
      <c r="S2" s="30" t="s">
        <v>23</v>
      </c>
      <c r="T2" s="30" t="s">
        <v>24</v>
      </c>
      <c r="U2" s="30" t="s">
        <v>25</v>
      </c>
      <c r="V2" s="31" t="s">
        <v>26</v>
      </c>
      <c r="W2" s="31" t="s">
        <v>27</v>
      </c>
      <c r="X2" s="30" t="s">
        <v>28</v>
      </c>
      <c r="Y2" s="30" t="s">
        <v>29</v>
      </c>
      <c r="Z2" s="30" t="s">
        <v>30</v>
      </c>
      <c r="AA2" s="30" t="s">
        <v>31</v>
      </c>
      <c r="AB2" s="30" t="s">
        <v>32</v>
      </c>
      <c r="AC2" s="31" t="s">
        <v>33</v>
      </c>
      <c r="AD2" s="31" t="s">
        <v>34</v>
      </c>
      <c r="AE2" s="30" t="s">
        <v>35</v>
      </c>
      <c r="AF2" s="30" t="s">
        <v>36</v>
      </c>
      <c r="AG2" s="32" t="s">
        <v>6</v>
      </c>
    </row>
    <row r="3" spans="1:33" x14ac:dyDescent="0.25">
      <c r="A3" s="34" t="s">
        <v>116</v>
      </c>
      <c r="B3" s="36" t="s">
        <v>134</v>
      </c>
      <c r="C3" s="9" t="s">
        <v>104</v>
      </c>
      <c r="D3" s="9" t="s">
        <v>104</v>
      </c>
      <c r="E3" s="9" t="s">
        <v>104</v>
      </c>
      <c r="F3" s="9" t="s">
        <v>104</v>
      </c>
      <c r="G3" s="9" t="s">
        <v>104</v>
      </c>
      <c r="H3" s="20" t="s">
        <v>67</v>
      </c>
      <c r="I3" s="20" t="s">
        <v>68</v>
      </c>
      <c r="J3" s="8" t="s">
        <v>63</v>
      </c>
      <c r="K3" s="8" t="s">
        <v>63</v>
      </c>
      <c r="L3" s="23" t="s">
        <v>78</v>
      </c>
      <c r="M3" s="23" t="s">
        <v>79</v>
      </c>
      <c r="N3" s="9" t="s">
        <v>104</v>
      </c>
      <c r="O3" s="9" t="s">
        <v>104</v>
      </c>
      <c r="P3" s="9" t="s">
        <v>104</v>
      </c>
      <c r="Q3" s="23" t="s">
        <v>78</v>
      </c>
      <c r="R3" s="23" t="s">
        <v>39</v>
      </c>
      <c r="S3" s="23" t="s">
        <v>95</v>
      </c>
      <c r="T3" s="23" t="s">
        <v>78</v>
      </c>
      <c r="U3" s="8" t="s">
        <v>63</v>
      </c>
      <c r="V3" s="8" t="s">
        <v>63</v>
      </c>
      <c r="W3" s="8" t="s">
        <v>63</v>
      </c>
      <c r="X3" s="9" t="s">
        <v>104</v>
      </c>
      <c r="Y3" s="9" t="s">
        <v>104</v>
      </c>
      <c r="Z3" s="9" t="s">
        <v>104</v>
      </c>
      <c r="AA3" s="9" t="s">
        <v>104</v>
      </c>
      <c r="AB3" s="9" t="s">
        <v>104</v>
      </c>
      <c r="AC3" s="9" t="s">
        <v>104</v>
      </c>
      <c r="AD3" s="9" t="s">
        <v>104</v>
      </c>
      <c r="AE3" s="9" t="s">
        <v>104</v>
      </c>
      <c r="AF3" s="9" t="s">
        <v>104</v>
      </c>
      <c r="AG3" s="14">
        <f>SUM(COUNTIF(Tableau2[[#This Row],[L 01]:[M 30]],"YG2")*7+(COUNTIF(Tableau2[[#This Row],[L 01]:[M 30]],$O$17))*7+(COUNTIF(Tableau2[[#This Row],[L 01]:[M 30]],$O$18))*7+(COUNTIF(Tableau2[[#This Row],[L 01]:[M 30]],$O$19)*7+(COUNTIF(Tableau2[[#This Row],[L 01]:[M 30]],$O$20))*10+(COUNTIF(Tableau2[[#This Row],[L 01]:[M 30]],$O$21))*10+(COUNTIF(Tableau2[[#This Row],[L 01]:[M 30]],$O$22))*10+(COUNTIF(Tableau2[[#This Row],[L 01]:[M 30]],$O$23))*10+(COUNTIF(Tableau2[[#This Row],[L 01]:[M 30]],$O$24))*10+(COUNTIF(Tableau2[[#This Row],[L 01]:[M 30]],$O$25))*10+(COUNTIF(Tableau2[[#This Row],[L 01]:[M 30]],$O$26))*10+(COUNTIF(Tableau2[[#This Row],[L 01]:[M 30]],$O$27))*10+(COUNTIF(Tableau2[[#This Row],[L 01]:[M 30]],$O$28))*10+(COUNTIF(Tableau2[[#This Row],[L 01]:[M 30]],$O$29))*10+(COUNTIF(Tableau2[[#This Row],[L 01]:[M 30]],$O$30))*10+(COUNTIF(Tableau2[[#This Row],[L 01]:[M 30]],$O$31))*10))</f>
        <v>65</v>
      </c>
    </row>
    <row r="4" spans="1:33" x14ac:dyDescent="0.25">
      <c r="A4" s="34" t="s">
        <v>105</v>
      </c>
      <c r="B4" s="36" t="s">
        <v>134</v>
      </c>
      <c r="C4" s="8" t="s">
        <v>63</v>
      </c>
      <c r="D4" s="37" t="s">
        <v>141</v>
      </c>
      <c r="E4" s="8" t="s">
        <v>63</v>
      </c>
      <c r="F4" s="8" t="s">
        <v>63</v>
      </c>
      <c r="G4" s="8" t="s">
        <v>63</v>
      </c>
      <c r="H4" s="35" t="s">
        <v>63</v>
      </c>
      <c r="I4" s="35" t="s">
        <v>63</v>
      </c>
      <c r="J4" s="35" t="s">
        <v>63</v>
      </c>
      <c r="K4" s="35" t="s">
        <v>63</v>
      </c>
      <c r="L4" s="37" t="s">
        <v>141</v>
      </c>
      <c r="M4" s="8" t="s">
        <v>63</v>
      </c>
      <c r="N4" s="35" t="s">
        <v>63</v>
      </c>
      <c r="O4" s="8" t="s">
        <v>63</v>
      </c>
      <c r="P4" s="8" t="s">
        <v>63</v>
      </c>
      <c r="Q4" s="8" t="s">
        <v>63</v>
      </c>
      <c r="R4" s="35" t="s">
        <v>63</v>
      </c>
      <c r="S4" s="35" t="s">
        <v>63</v>
      </c>
      <c r="T4" s="35" t="s">
        <v>63</v>
      </c>
      <c r="U4" s="33" t="s">
        <v>63</v>
      </c>
      <c r="V4" s="8" t="s">
        <v>63</v>
      </c>
      <c r="W4" s="8" t="s">
        <v>63</v>
      </c>
      <c r="X4" s="23" t="s">
        <v>66</v>
      </c>
      <c r="Y4" s="23" t="s">
        <v>67</v>
      </c>
      <c r="Z4" s="8" t="s">
        <v>63</v>
      </c>
      <c r="AA4" s="35" t="s">
        <v>63</v>
      </c>
      <c r="AB4" s="35" t="s">
        <v>63</v>
      </c>
      <c r="AC4" s="8" t="s">
        <v>63</v>
      </c>
      <c r="AD4" s="8" t="s">
        <v>63</v>
      </c>
      <c r="AE4" s="3" t="s">
        <v>108</v>
      </c>
      <c r="AF4" s="23" t="s">
        <v>38</v>
      </c>
      <c r="AG4" s="14">
        <f>SUM(COUNTIF(Tableau2[[#This Row],[L 01]:[M 30]],"YG2")*7+(COUNTIF(Tableau2[[#This Row],[L 01]:[M 30]],$O$17))*7+(COUNTIF(Tableau2[[#This Row],[L 01]:[M 30]],$O$18))*7+(COUNTIF(Tableau2[[#This Row],[L 01]:[M 30]],$O$19)*7+(COUNTIF(Tableau2[[#This Row],[L 01]:[M 30]],$O$20))*10+(COUNTIF(Tableau2[[#This Row],[L 01]:[M 30]],$O$21))*10+(COUNTIF(Tableau2[[#This Row],[L 01]:[M 30]],$O$22))*10+(COUNTIF(Tableau2[[#This Row],[L 01]:[M 30]],$O$23))*10+(COUNTIF(Tableau2[[#This Row],[L 01]:[M 30]],$O$24))*10+(COUNTIF(Tableau2[[#This Row],[L 01]:[M 30]],$O$25))*10+(COUNTIF(Tableau2[[#This Row],[L 01]:[M 30]],$O$26))*10+(COUNTIF(Tableau2[[#This Row],[L 01]:[M 30]],$O$27))*10+(COUNTIF(Tableau2[[#This Row],[L 01]:[M 30]],$O$28))*10+(COUNTIF(Tableau2[[#This Row],[L 01]:[M 30]],$O$29))*10+(COUNTIF(Tableau2[[#This Row],[L 01]:[M 30]],$O$30))*10+(COUNTIF(Tableau2[[#This Row],[L 01]:[M 30]],$O$31))*10))</f>
        <v>27</v>
      </c>
    </row>
    <row r="5" spans="1:33" x14ac:dyDescent="0.25">
      <c r="A5" s="34" t="s">
        <v>74</v>
      </c>
      <c r="B5" s="36" t="s">
        <v>134</v>
      </c>
      <c r="C5" s="23" t="s">
        <v>67</v>
      </c>
      <c r="D5" s="20" t="s">
        <v>67</v>
      </c>
      <c r="E5" s="33" t="s">
        <v>63</v>
      </c>
      <c r="F5" s="23" t="s">
        <v>66</v>
      </c>
      <c r="G5" s="23" t="s">
        <v>67</v>
      </c>
      <c r="H5" s="33" t="s">
        <v>63</v>
      </c>
      <c r="I5" s="33" t="s">
        <v>63</v>
      </c>
      <c r="J5" s="23" t="s">
        <v>66</v>
      </c>
      <c r="K5" s="23" t="s">
        <v>67</v>
      </c>
      <c r="L5" s="23" t="s">
        <v>66</v>
      </c>
      <c r="M5" s="33" t="s">
        <v>63</v>
      </c>
      <c r="N5" s="33" t="s">
        <v>63</v>
      </c>
      <c r="O5" s="23" t="s">
        <v>67</v>
      </c>
      <c r="P5" s="23" t="s">
        <v>68</v>
      </c>
      <c r="Q5" s="23" t="s">
        <v>69</v>
      </c>
      <c r="R5" s="33" t="s">
        <v>63</v>
      </c>
      <c r="S5" s="33" t="s">
        <v>63</v>
      </c>
      <c r="T5" s="23" t="s">
        <v>68</v>
      </c>
      <c r="U5" s="23" t="s">
        <v>66</v>
      </c>
      <c r="V5" s="33" t="s">
        <v>63</v>
      </c>
      <c r="W5" s="33" t="s">
        <v>63</v>
      </c>
      <c r="X5" s="33" t="s">
        <v>63</v>
      </c>
      <c r="Y5" s="23" t="s">
        <v>66</v>
      </c>
      <c r="Z5" s="23" t="s">
        <v>67</v>
      </c>
      <c r="AA5" s="33" t="s">
        <v>63</v>
      </c>
      <c r="AB5" s="33" t="s">
        <v>63</v>
      </c>
      <c r="AC5" s="23" t="s">
        <v>69</v>
      </c>
      <c r="AD5" s="23" t="s">
        <v>66</v>
      </c>
      <c r="AE5" s="23" t="s">
        <v>67</v>
      </c>
      <c r="AF5" s="33" t="s">
        <v>63</v>
      </c>
      <c r="AG5" s="14">
        <f>SUM(COUNTIF(Tableau2[[#This Row],[L 01]:[M 30]],"YG2")*7+(COUNTIF(Tableau2[[#This Row],[L 01]:[M 30]],$O$17))*7+(COUNTIF(Tableau2[[#This Row],[L 01]:[M 30]],$O$18))*7+(COUNTIF(Tableau2[[#This Row],[L 01]:[M 30]],$O$19)*7+(COUNTIF(Tableau2[[#This Row],[L 01]:[M 30]],$O$20))*10+(COUNTIF(Tableau2[[#This Row],[L 01]:[M 30]],$O$21))*10+(COUNTIF(Tableau2[[#This Row],[L 01]:[M 30]],$O$22))*10+(COUNTIF(Tableau2[[#This Row],[L 01]:[M 30]],$O$23))*10+(COUNTIF(Tableau2[[#This Row],[L 01]:[M 30]],$O$24))*10+(COUNTIF(Tableau2[[#This Row],[L 01]:[M 30]],$O$25))*10+(COUNTIF(Tableau2[[#This Row],[L 01]:[M 30]],$O$26))*10+(COUNTIF(Tableau2[[#This Row],[L 01]:[M 30]],$O$27))*10+(COUNTIF(Tableau2[[#This Row],[L 01]:[M 30]],$O$28))*10+(COUNTIF(Tableau2[[#This Row],[L 01]:[M 30]],$O$29))*10+(COUNTIF(Tableau2[[#This Row],[L 01]:[M 30]],$O$30))*10+(COUNTIF(Tableau2[[#This Row],[L 01]:[M 30]],$O$31))*10))</f>
        <v>149</v>
      </c>
    </row>
    <row r="6" spans="1:33" x14ac:dyDescent="0.25">
      <c r="A6" s="34" t="s">
        <v>62</v>
      </c>
      <c r="B6" s="36" t="s">
        <v>134</v>
      </c>
      <c r="C6" s="23" t="s">
        <v>66</v>
      </c>
      <c r="D6" s="23" t="s">
        <v>42</v>
      </c>
      <c r="E6" s="23" t="s">
        <v>44</v>
      </c>
      <c r="F6" s="8" t="s">
        <v>63</v>
      </c>
      <c r="G6" s="8" t="s">
        <v>63</v>
      </c>
      <c r="H6" s="23" t="s">
        <v>38</v>
      </c>
      <c r="I6" s="23" t="s">
        <v>39</v>
      </c>
      <c r="J6" s="8" t="s">
        <v>63</v>
      </c>
      <c r="K6" s="8" t="s">
        <v>63</v>
      </c>
      <c r="L6" s="23" t="s">
        <v>39</v>
      </c>
      <c r="M6" s="23" t="s">
        <v>39</v>
      </c>
      <c r="N6" s="23" t="s">
        <v>38</v>
      </c>
      <c r="O6" s="8" t="s">
        <v>63</v>
      </c>
      <c r="P6" s="8" t="s">
        <v>63</v>
      </c>
      <c r="Q6" s="8" t="s">
        <v>63</v>
      </c>
      <c r="R6" s="23" t="s">
        <v>38</v>
      </c>
      <c r="S6" s="23" t="s">
        <v>39</v>
      </c>
      <c r="T6" s="8" t="s">
        <v>63</v>
      </c>
      <c r="U6" s="8" t="s">
        <v>63</v>
      </c>
      <c r="V6" s="23" t="s">
        <v>44</v>
      </c>
      <c r="W6" s="23" t="s">
        <v>38</v>
      </c>
      <c r="X6" s="23" t="s">
        <v>39</v>
      </c>
      <c r="Y6" s="8" t="s">
        <v>63</v>
      </c>
      <c r="Z6" s="8" t="s">
        <v>63</v>
      </c>
      <c r="AA6" s="23" t="s">
        <v>42</v>
      </c>
      <c r="AB6" s="23" t="s">
        <v>42</v>
      </c>
      <c r="AC6" s="8" t="s">
        <v>63</v>
      </c>
      <c r="AD6" s="8" t="s">
        <v>63</v>
      </c>
      <c r="AE6" s="8" t="s">
        <v>63</v>
      </c>
      <c r="AF6" s="23" t="s">
        <v>44</v>
      </c>
      <c r="AG6" s="14">
        <f>SUM(COUNTIF(Tableau2[[#This Row],[L 01]:[M 30]],"YG2")*7+(COUNTIF(Tableau2[[#This Row],[L 01]:[M 30]],$O$17))*7+(COUNTIF(Tableau2[[#This Row],[L 01]:[M 30]],$O$18))*7+(COUNTIF(Tableau2[[#This Row],[L 01]:[M 30]],$O$19)*7+(COUNTIF(Tableau2[[#This Row],[L 01]:[M 30]],$O$20))*10+(COUNTIF(Tableau2[[#This Row],[L 01]:[M 30]],$O$21))*10+(COUNTIF(Tableau2[[#This Row],[L 01]:[M 30]],$O$22))*10+(COUNTIF(Tableau2[[#This Row],[L 01]:[M 30]],$O$23))*10+(COUNTIF(Tableau2[[#This Row],[L 01]:[M 30]],$O$24))*10+(COUNTIF(Tableau2[[#This Row],[L 01]:[M 30]],$O$25))*10+(COUNTIF(Tableau2[[#This Row],[L 01]:[M 30]],$O$26))*10+(COUNTIF(Tableau2[[#This Row],[L 01]:[M 30]],$O$27))*10+(COUNTIF(Tableau2[[#This Row],[L 01]:[M 30]],$O$28))*10+(COUNTIF(Tableau2[[#This Row],[L 01]:[M 30]],$O$29))*10+(COUNTIF(Tableau2[[#This Row],[L 01]:[M 30]],$O$30))*10+(COUNTIF(Tableau2[[#This Row],[L 01]:[M 30]],$O$31))*10))</f>
        <v>145</v>
      </c>
    </row>
    <row r="7" spans="1:33" x14ac:dyDescent="0.25">
      <c r="A7" s="34" t="s">
        <v>114</v>
      </c>
      <c r="B7" s="36" t="s">
        <v>134</v>
      </c>
      <c r="C7" s="8" t="s">
        <v>63</v>
      </c>
      <c r="D7" s="23" t="s">
        <v>38</v>
      </c>
      <c r="E7" s="8" t="s">
        <v>63</v>
      </c>
      <c r="F7" s="8" t="s">
        <v>63</v>
      </c>
      <c r="G7" s="22" t="s">
        <v>108</v>
      </c>
      <c r="H7" s="8" t="s">
        <v>63</v>
      </c>
      <c r="I7" s="8" t="s">
        <v>63</v>
      </c>
      <c r="J7" s="8" t="s">
        <v>63</v>
      </c>
      <c r="K7" s="22" t="s">
        <v>108</v>
      </c>
      <c r="L7" s="23" t="s">
        <v>38</v>
      </c>
      <c r="M7" s="8" t="s">
        <v>63</v>
      </c>
      <c r="N7" s="22" t="s">
        <v>109</v>
      </c>
      <c r="O7" s="8" t="s">
        <v>63</v>
      </c>
      <c r="P7" s="8" t="s">
        <v>63</v>
      </c>
      <c r="Q7" s="23" t="s">
        <v>67</v>
      </c>
      <c r="R7" s="8" t="s">
        <v>63</v>
      </c>
      <c r="S7" s="22" t="s">
        <v>110</v>
      </c>
      <c r="T7" s="22" t="s">
        <v>111</v>
      </c>
      <c r="U7" s="22" t="s">
        <v>112</v>
      </c>
      <c r="V7" s="23" t="s">
        <v>66</v>
      </c>
      <c r="W7" s="8" t="s">
        <v>63</v>
      </c>
      <c r="X7" s="8" t="s">
        <v>63</v>
      </c>
      <c r="Y7" s="22" t="s">
        <v>112</v>
      </c>
      <c r="Z7" s="22" t="s">
        <v>138</v>
      </c>
      <c r="AA7" s="22" t="s">
        <v>139</v>
      </c>
      <c r="AB7" s="22" t="s">
        <v>140</v>
      </c>
      <c r="AC7" s="8" t="s">
        <v>63</v>
      </c>
      <c r="AD7" s="8" t="s">
        <v>63</v>
      </c>
      <c r="AE7" s="22" t="s">
        <v>138</v>
      </c>
      <c r="AF7" s="22" t="s">
        <v>138</v>
      </c>
      <c r="AG7" s="14">
        <f>SUM(COUNTIF(Tableau2[[#This Row],[L 01]:[M 30]],"YG2")*7+(COUNTIF(Tableau2[[#This Row],[L 01]:[M 30]],$O$17))*7+(COUNTIF(Tableau2[[#This Row],[L 01]:[M 30]],$O$18))*7+(COUNTIF(Tableau2[[#This Row],[L 01]:[M 30]],$O$19)*7+(COUNTIF(Tableau2[[#This Row],[L 01]:[M 30]],$O$20))*10+(COUNTIF(Tableau2[[#This Row],[L 01]:[M 30]],$O$21))*10+(COUNTIF(Tableau2[[#This Row],[L 01]:[M 30]],$O$22))*10+(COUNTIF(Tableau2[[#This Row],[L 01]:[M 30]],$O$23))*10+(COUNTIF(Tableau2[[#This Row],[L 01]:[M 30]],$O$24))*10+(COUNTIF(Tableau2[[#This Row],[L 01]:[M 30]],$O$25))*10+(COUNTIF(Tableau2[[#This Row],[L 01]:[M 30]],$O$26))*10+(COUNTIF(Tableau2[[#This Row],[L 01]:[M 30]],$O$27))*10+(COUNTIF(Tableau2[[#This Row],[L 01]:[M 30]],$O$28))*10+(COUNTIF(Tableau2[[#This Row],[L 01]:[M 30]],$O$29))*10+(COUNTIF(Tableau2[[#This Row],[L 01]:[M 30]],$O$30))*10+(COUNTIF(Tableau2[[#This Row],[L 01]:[M 30]],$O$31))*10))</f>
        <v>37</v>
      </c>
    </row>
    <row r="8" spans="1:33" x14ac:dyDescent="0.25">
      <c r="A8" s="34" t="s">
        <v>84</v>
      </c>
      <c r="B8" s="36" t="s">
        <v>134</v>
      </c>
      <c r="C8" s="23" t="s">
        <v>85</v>
      </c>
      <c r="D8" s="23" t="s">
        <v>86</v>
      </c>
      <c r="E8" s="33" t="s">
        <v>63</v>
      </c>
      <c r="F8" s="33" t="s">
        <v>63</v>
      </c>
      <c r="G8" s="23" t="s">
        <v>85</v>
      </c>
      <c r="H8" s="23" t="s">
        <v>86</v>
      </c>
      <c r="I8" s="23" t="s">
        <v>87</v>
      </c>
      <c r="J8" s="33" t="s">
        <v>63</v>
      </c>
      <c r="K8" s="33" t="s">
        <v>63</v>
      </c>
      <c r="L8" s="23" t="s">
        <v>86</v>
      </c>
      <c r="M8" s="23" t="s">
        <v>88</v>
      </c>
      <c r="N8" s="23" t="s">
        <v>43</v>
      </c>
      <c r="O8" s="33" t="s">
        <v>63</v>
      </c>
      <c r="P8" s="33" t="s">
        <v>63</v>
      </c>
      <c r="Q8" s="23" t="s">
        <v>86</v>
      </c>
      <c r="R8" s="23" t="s">
        <v>87</v>
      </c>
      <c r="S8" s="33" t="s">
        <v>63</v>
      </c>
      <c r="T8" s="33" t="s">
        <v>63</v>
      </c>
      <c r="U8" s="23" t="s">
        <v>88</v>
      </c>
      <c r="V8" s="23" t="s">
        <v>85</v>
      </c>
      <c r="W8" s="23" t="s">
        <v>86</v>
      </c>
      <c r="X8" s="33" t="s">
        <v>63</v>
      </c>
      <c r="Y8" s="33" t="s">
        <v>63</v>
      </c>
      <c r="Z8" s="23" t="s">
        <v>87</v>
      </c>
      <c r="AA8" s="23" t="s">
        <v>85</v>
      </c>
      <c r="AB8" s="23" t="s">
        <v>86</v>
      </c>
      <c r="AC8" s="33" t="s">
        <v>63</v>
      </c>
      <c r="AD8" s="33" t="s">
        <v>63</v>
      </c>
      <c r="AE8" s="23" t="s">
        <v>85</v>
      </c>
      <c r="AF8" s="23" t="s">
        <v>86</v>
      </c>
      <c r="AG8" s="38">
        <f>SUM(COUNTIF(Tableau2[[#This Row],[L 01]:[M 30]],"YG2")*7+(COUNTIF(Tableau2[[#This Row],[L 01]:[M 30]],$O$17))*7+(COUNTIF(Tableau2[[#This Row],[L 01]:[M 30]],$O$18))*7+(COUNTIF(Tableau2[[#This Row],[L 01]:[M 30]],$O$19)*7+(COUNTIF(Tableau2[[#This Row],[L 01]:[M 30]],$O$20))*10+(COUNTIF(Tableau2[[#This Row],[L 01]:[M 30]],$O$21))*10+(COUNTIF(Tableau2[[#This Row],[L 01]:[M 30]],$O$22))*10+(COUNTIF(Tableau2[[#This Row],[L 01]:[M 30]],$O$23))*10+(COUNTIF(Tableau2[[#This Row],[L 01]:[M 30]],$O$24))*10+(COUNTIF(Tableau2[[#This Row],[L 01]:[M 30]],$O$25))*10+(COUNTIF(Tableau2[[#This Row],[L 01]:[M 30]],$O$26))*10+(COUNTIF(Tableau2[[#This Row],[L 01]:[M 30]],$O$27))*10+(COUNTIF(Tableau2[[#This Row],[L 01]:[M 30]],$O$28))*10+(COUNTIF(Tableau2[[#This Row],[L 01]:[M 30]],$O$29))*10+(COUNTIF(Tableau2[[#This Row],[L 01]:[M 30]],$O$30))*10+(COUNTIF(Tableau2[[#This Row],[L 01]:[M 30]],$O$31))*10))</f>
        <v>149</v>
      </c>
    </row>
    <row r="9" spans="1:33" x14ac:dyDescent="0.25">
      <c r="A9" s="47" t="s">
        <v>143</v>
      </c>
      <c r="B9" s="49" t="s">
        <v>142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3" t="s">
        <v>68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42">
        <f>SUM(COUNTIF(Tableau2[[#This Row],[L 01]:[M 30]],"YG2")*7+(COUNTIF(Tableau2[[#This Row],[L 01]:[M 30]],$O$17))*7+(COUNTIF(Tableau2[[#This Row],[L 01]:[M 30]],$O$18))*7+(COUNTIF(Tableau2[[#This Row],[L 01]:[M 30]],$O$19)*7+(COUNTIF(Tableau2[[#This Row],[L 01]:[M 30]],$O$20))*10+(COUNTIF(Tableau2[[#This Row],[L 01]:[M 30]],$O$21))*10+(COUNTIF(Tableau2[[#This Row],[L 01]:[M 30]],$O$22))*10+(COUNTIF(Tableau2[[#This Row],[L 01]:[M 30]],$O$23))*10+(COUNTIF(Tableau2[[#This Row],[L 01]:[M 30]],$O$24))*10+(COUNTIF(Tableau2[[#This Row],[L 01]:[M 30]],$O$25))*10+(COUNTIF(Tableau2[[#This Row],[L 01]:[M 30]],$O$26))*10+(COUNTIF(Tableau2[[#This Row],[L 01]:[M 30]],$O$27))*10+(COUNTIF(Tableau2[[#This Row],[L 01]:[M 30]],$O$28))*10+(COUNTIF(Tableau2[[#This Row],[L 01]:[M 30]],$O$29))*10+(COUNTIF(Tableau2[[#This Row],[L 01]:[M 30]],$O$30))*10+(COUNTIF(Tableau2[[#This Row],[L 01]:[M 30]],$O$31))*10))</f>
        <v>10</v>
      </c>
    </row>
    <row r="10" spans="1:33" x14ac:dyDescent="0.25">
      <c r="A10" s="34" t="s">
        <v>55</v>
      </c>
      <c r="B10" s="36" t="s">
        <v>134</v>
      </c>
      <c r="C10" s="35" t="s">
        <v>63</v>
      </c>
      <c r="D10" s="33" t="s">
        <v>63</v>
      </c>
      <c r="E10" s="23" t="s">
        <v>38</v>
      </c>
      <c r="F10" s="23" t="s">
        <v>39</v>
      </c>
      <c r="G10" s="23" t="s">
        <v>44</v>
      </c>
      <c r="H10" s="33" t="s">
        <v>63</v>
      </c>
      <c r="I10" s="33" t="s">
        <v>63</v>
      </c>
      <c r="J10" s="23" t="s">
        <v>44</v>
      </c>
      <c r="K10" s="23" t="s">
        <v>38</v>
      </c>
      <c r="L10" s="35" t="s">
        <v>63</v>
      </c>
      <c r="M10" s="33" t="s">
        <v>63</v>
      </c>
      <c r="N10" s="23" t="s">
        <v>42</v>
      </c>
      <c r="O10" s="23" t="s">
        <v>38</v>
      </c>
      <c r="P10" s="23" t="s">
        <v>39</v>
      </c>
      <c r="Q10" s="33" t="s">
        <v>63</v>
      </c>
      <c r="R10" s="33" t="s">
        <v>63</v>
      </c>
      <c r="S10" s="23" t="s">
        <v>38</v>
      </c>
      <c r="T10" s="23" t="s">
        <v>39</v>
      </c>
      <c r="U10" s="35" t="s">
        <v>63</v>
      </c>
      <c r="V10" s="33" t="s">
        <v>63</v>
      </c>
      <c r="W10" s="33" t="s">
        <v>63</v>
      </c>
      <c r="X10" s="23" t="s">
        <v>38</v>
      </c>
      <c r="Y10" s="23" t="s">
        <v>39</v>
      </c>
      <c r="Z10" s="35" t="s">
        <v>63</v>
      </c>
      <c r="AA10" s="33" t="s">
        <v>63</v>
      </c>
      <c r="AB10" s="23" t="s">
        <v>38</v>
      </c>
      <c r="AC10" s="23" t="s">
        <v>39</v>
      </c>
      <c r="AD10" s="23" t="s">
        <v>44</v>
      </c>
      <c r="AE10" s="35" t="s">
        <v>63</v>
      </c>
      <c r="AF10" s="33" t="s">
        <v>63</v>
      </c>
      <c r="AG10" s="14">
        <f>SUM(COUNTIF(Tableau2[[#This Row],[L 01]:[M 30]],"YG2")*7+(COUNTIF(Tableau2[[#This Row],[L 01]:[M 30]],$O$17))*7+(COUNTIF(Tableau2[[#This Row],[L 01]:[M 30]],$O$18))*7+(COUNTIF(Tableau2[[#This Row],[L 01]:[M 30]],$O$19)*7+(COUNTIF(Tableau2[[#This Row],[L 01]:[M 30]],$O$20))*10+(COUNTIF(Tableau2[[#This Row],[L 01]:[M 30]],$O$21))*10+(COUNTIF(Tableau2[[#This Row],[L 01]:[M 30]],$O$22))*10+(COUNTIF(Tableau2[[#This Row],[L 01]:[M 30]],$O$23))*10+(COUNTIF(Tableau2[[#This Row],[L 01]:[M 30]],$O$24))*10+(COUNTIF(Tableau2[[#This Row],[L 01]:[M 30]],$O$25))*10+(COUNTIF(Tableau2[[#This Row],[L 01]:[M 30]],$O$26))*10+(COUNTIF(Tableau2[[#This Row],[L 01]:[M 30]],$O$27))*10+(COUNTIF(Tableau2[[#This Row],[L 01]:[M 30]],$O$28))*10+(COUNTIF(Tableau2[[#This Row],[L 01]:[M 30]],$O$29))*10+(COUNTIF(Tableau2[[#This Row],[L 01]:[M 30]],$O$30))*10+(COUNTIF(Tableau2[[#This Row],[L 01]:[M 30]],$O$31))*10))</f>
        <v>135</v>
      </c>
    </row>
    <row r="11" spans="1:33" x14ac:dyDescent="0.25">
      <c r="A11" s="34" t="s">
        <v>102</v>
      </c>
      <c r="B11" s="36" t="s">
        <v>134</v>
      </c>
      <c r="C11" s="23" t="s">
        <v>96</v>
      </c>
      <c r="D11" s="35" t="s">
        <v>63</v>
      </c>
      <c r="E11" s="23" t="s">
        <v>88</v>
      </c>
      <c r="F11" s="23" t="s">
        <v>79</v>
      </c>
      <c r="G11" s="23" t="s">
        <v>86</v>
      </c>
      <c r="H11" s="35" t="s">
        <v>63</v>
      </c>
      <c r="I11" s="35" t="s">
        <v>63</v>
      </c>
      <c r="J11" s="35" t="s">
        <v>63</v>
      </c>
      <c r="K11" s="23" t="s">
        <v>96</v>
      </c>
      <c r="L11" s="23" t="s">
        <v>79</v>
      </c>
      <c r="M11" s="35" t="s">
        <v>63</v>
      </c>
      <c r="N11" s="35" t="s">
        <v>63</v>
      </c>
      <c r="O11" s="23" t="s">
        <v>96</v>
      </c>
      <c r="P11" s="23" t="s">
        <v>95</v>
      </c>
      <c r="Q11" s="35" t="s">
        <v>63</v>
      </c>
      <c r="R11" s="35" t="s">
        <v>63</v>
      </c>
      <c r="S11" s="35" t="s">
        <v>63</v>
      </c>
      <c r="T11" s="23" t="s">
        <v>95</v>
      </c>
      <c r="U11" s="23" t="s">
        <v>78</v>
      </c>
      <c r="V11" s="35" t="s">
        <v>63</v>
      </c>
      <c r="W11" s="35" t="s">
        <v>63</v>
      </c>
      <c r="X11" s="23" t="s">
        <v>44</v>
      </c>
      <c r="Y11" s="23" t="s">
        <v>79</v>
      </c>
      <c r="Z11" s="23" t="s">
        <v>95</v>
      </c>
      <c r="AA11" s="35" t="s">
        <v>63</v>
      </c>
      <c r="AB11" s="35" t="s">
        <v>63</v>
      </c>
      <c r="AC11" s="23" t="s">
        <v>95</v>
      </c>
      <c r="AD11" s="23" t="s">
        <v>78</v>
      </c>
      <c r="AE11" s="23" t="s">
        <v>96</v>
      </c>
      <c r="AF11" s="35" t="s">
        <v>63</v>
      </c>
      <c r="AG11" s="38">
        <f>SUM(COUNTIF(Tableau2[[#This Row],[L 01]:[M 30]],"YG2")*7+(COUNTIF(Tableau2[[#This Row],[L 01]:[M 30]],$O$17))*7+(COUNTIF(Tableau2[[#This Row],[L 01]:[M 30]],$O$18))*7+(COUNTIF(Tableau2[[#This Row],[L 01]:[M 30]],$O$19)*7+(COUNTIF(Tableau2[[#This Row],[L 01]:[M 30]],$O$20))*10+(COUNTIF(Tableau2[[#This Row],[L 01]:[M 30]],$O$21))*10+(COUNTIF(Tableau2[[#This Row],[L 01]:[M 30]],$O$22))*10+(COUNTIF(Tableau2[[#This Row],[L 01]:[M 30]],$O$23))*10+(COUNTIF(Tableau2[[#This Row],[L 01]:[M 30]],$O$24))*10+(COUNTIF(Tableau2[[#This Row],[L 01]:[M 30]],$O$25))*10+(COUNTIF(Tableau2[[#This Row],[L 01]:[M 30]],$O$26))*10+(COUNTIF(Tableau2[[#This Row],[L 01]:[M 30]],$O$27))*10+(COUNTIF(Tableau2[[#This Row],[L 01]:[M 30]],$O$28))*10+(COUNTIF(Tableau2[[#This Row],[L 01]:[M 30]],$O$29))*10+(COUNTIF(Tableau2[[#This Row],[L 01]:[M 30]],$O$30))*10+(COUNTIF(Tableau2[[#This Row],[L 01]:[M 30]],$O$31))*10))</f>
        <v>151</v>
      </c>
    </row>
    <row r="12" spans="1:33" x14ac:dyDescent="0.25">
      <c r="A12" s="34" t="s">
        <v>89</v>
      </c>
      <c r="B12" s="36" t="s">
        <v>134</v>
      </c>
      <c r="C12" s="35" t="s">
        <v>63</v>
      </c>
      <c r="D12" s="23" t="s">
        <v>85</v>
      </c>
      <c r="E12" s="23" t="s">
        <v>86</v>
      </c>
      <c r="F12" s="35" t="s">
        <v>63</v>
      </c>
      <c r="G12" s="35" t="s">
        <v>63</v>
      </c>
      <c r="H12" s="23" t="s">
        <v>87</v>
      </c>
      <c r="I12" s="23" t="s">
        <v>85</v>
      </c>
      <c r="J12" s="23" t="s">
        <v>86</v>
      </c>
      <c r="K12" s="35" t="s">
        <v>63</v>
      </c>
      <c r="L12" s="35" t="s">
        <v>63</v>
      </c>
      <c r="M12" s="23" t="s">
        <v>85</v>
      </c>
      <c r="N12" s="23" t="s">
        <v>86</v>
      </c>
      <c r="O12" s="8" t="s">
        <v>63</v>
      </c>
      <c r="P12" s="8" t="s">
        <v>63</v>
      </c>
      <c r="Q12" s="23" t="s">
        <v>85</v>
      </c>
      <c r="R12" s="23" t="s">
        <v>86</v>
      </c>
      <c r="S12" s="23" t="s">
        <v>88</v>
      </c>
      <c r="T12" s="35" t="s">
        <v>63</v>
      </c>
      <c r="U12" s="8" t="s">
        <v>63</v>
      </c>
      <c r="V12" s="23" t="s">
        <v>86</v>
      </c>
      <c r="W12" s="23" t="s">
        <v>87</v>
      </c>
      <c r="X12" s="23" t="s">
        <v>88</v>
      </c>
      <c r="Y12" s="35" t="s">
        <v>63</v>
      </c>
      <c r="Z12" s="35" t="s">
        <v>63</v>
      </c>
      <c r="AA12" s="23" t="s">
        <v>86</v>
      </c>
      <c r="AB12" s="23" t="s">
        <v>87</v>
      </c>
      <c r="AC12" s="23" t="s">
        <v>88</v>
      </c>
      <c r="AD12" s="35" t="s">
        <v>63</v>
      </c>
      <c r="AE12" s="35" t="s">
        <v>63</v>
      </c>
      <c r="AF12" s="23" t="s">
        <v>85</v>
      </c>
      <c r="AG12" s="38">
        <f>SUM(COUNTIF(Tableau2[[#This Row],[L 01]:[M 30]],"YG2")*7+(COUNTIF(Tableau2[[#This Row],[L 01]:[M 30]],$O$17))*7+(COUNTIF(Tableau2[[#This Row],[L 01]:[M 30]],$O$18))*7+(COUNTIF(Tableau2[[#This Row],[L 01]:[M 30]],$O$19)*7+(COUNTIF(Tableau2[[#This Row],[L 01]:[M 30]],$O$20))*10+(COUNTIF(Tableau2[[#This Row],[L 01]:[M 30]],$O$21))*10+(COUNTIF(Tableau2[[#This Row],[L 01]:[M 30]],$O$22))*10+(COUNTIF(Tableau2[[#This Row],[L 01]:[M 30]],$O$23))*10+(COUNTIF(Tableau2[[#This Row],[L 01]:[M 30]],$O$24))*10+(COUNTIF(Tableau2[[#This Row],[L 01]:[M 30]],$O$25))*10+(COUNTIF(Tableau2[[#This Row],[L 01]:[M 30]],$O$26))*10+(COUNTIF(Tableau2[[#This Row],[L 01]:[M 30]],$O$27))*10+(COUNTIF(Tableau2[[#This Row],[L 01]:[M 30]],$O$28))*10+(COUNTIF(Tableau2[[#This Row],[L 01]:[M 30]],$O$29))*10+(COUNTIF(Tableau2[[#This Row],[L 01]:[M 30]],$O$30))*10+(COUNTIF(Tableau2[[#This Row],[L 01]:[M 30]],$O$31))*10))</f>
        <v>152</v>
      </c>
    </row>
    <row r="13" spans="1:33" s="40" customFormat="1" x14ac:dyDescent="0.25">
      <c r="A13" s="48" t="s">
        <v>103</v>
      </c>
      <c r="B13" s="50" t="s">
        <v>134</v>
      </c>
      <c r="C13" s="23" t="s">
        <v>66</v>
      </c>
      <c r="D13" s="37" t="s">
        <v>67</v>
      </c>
      <c r="E13" s="35" t="s">
        <v>63</v>
      </c>
      <c r="F13" s="35" t="s">
        <v>63</v>
      </c>
      <c r="G13" s="23" t="s">
        <v>66</v>
      </c>
      <c r="H13" s="23" t="s">
        <v>67</v>
      </c>
      <c r="I13" s="23" t="s">
        <v>68</v>
      </c>
      <c r="J13" s="35" t="s">
        <v>63</v>
      </c>
      <c r="K13" s="35" t="s">
        <v>63</v>
      </c>
      <c r="L13" s="23" t="s">
        <v>67</v>
      </c>
      <c r="M13" s="23" t="s">
        <v>69</v>
      </c>
      <c r="N13" s="35" t="s">
        <v>63</v>
      </c>
      <c r="O13" s="35" t="s">
        <v>63</v>
      </c>
      <c r="P13" s="35" t="s">
        <v>63</v>
      </c>
      <c r="Q13" s="35" t="s">
        <v>63</v>
      </c>
      <c r="R13" s="23" t="s">
        <v>85</v>
      </c>
      <c r="S13" s="23" t="s">
        <v>66</v>
      </c>
      <c r="T13" s="23" t="s">
        <v>67</v>
      </c>
      <c r="U13" s="35" t="s">
        <v>63</v>
      </c>
      <c r="V13" s="23" t="s">
        <v>88</v>
      </c>
      <c r="W13" s="35" t="s">
        <v>63</v>
      </c>
      <c r="X13" s="35" t="s">
        <v>63</v>
      </c>
      <c r="Y13" s="23" t="s">
        <v>95</v>
      </c>
      <c r="Z13" s="23" t="s">
        <v>78</v>
      </c>
      <c r="AA13" s="23" t="s">
        <v>39</v>
      </c>
      <c r="AB13" s="35" t="s">
        <v>63</v>
      </c>
      <c r="AC13" s="23" t="s">
        <v>79</v>
      </c>
      <c r="AD13" s="23" t="s">
        <v>95</v>
      </c>
      <c r="AE13" s="23" t="s">
        <v>78</v>
      </c>
      <c r="AF13" s="35" t="s">
        <v>63</v>
      </c>
      <c r="AG13" s="38">
        <f>SUM(COUNTIF(Tableau2[[#This Row],[L 01]:[M 30]],"YG2")*7+(COUNTIF(Tableau2[[#This Row],[L 01]:[M 30]],$O$17))*7+(COUNTIF(Tableau2[[#This Row],[L 01]:[M 30]],$O$18))*7+(COUNTIF(Tableau2[[#This Row],[L 01]:[M 30]],$O$19)*7+(COUNTIF(Tableau2[[#This Row],[L 01]:[M 30]],$O$20))*10+(COUNTIF(Tableau2[[#This Row],[L 01]:[M 30]],$O$21))*10+(COUNTIF(Tableau2[[#This Row],[L 01]:[M 30]],$O$22))*10+(COUNTIF(Tableau2[[#This Row],[L 01]:[M 30]],$O$23))*10+(COUNTIF(Tableau2[[#This Row],[L 01]:[M 30]],$O$24))*10+(COUNTIF(Tableau2[[#This Row],[L 01]:[M 30]],$O$25))*10+(COUNTIF(Tableau2[[#This Row],[L 01]:[M 30]],$O$26))*10+(COUNTIF(Tableau2[[#This Row],[L 01]:[M 30]],$O$27))*10+(COUNTIF(Tableau2[[#This Row],[L 01]:[M 30]],$O$28))*10+(COUNTIF(Tableau2[[#This Row],[L 01]:[M 30]],$O$29))*10+(COUNTIF(Tableau2[[#This Row],[L 01]:[M 30]],$O$30))*10+(COUNTIF(Tableau2[[#This Row],[L 01]:[M 30]],$O$31))*10))</f>
        <v>149</v>
      </c>
    </row>
    <row r="14" spans="1:33" s="1" customFormat="1" x14ac:dyDescent="0.25">
      <c r="A14" s="41"/>
      <c r="B14" s="43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</row>
    <row r="15" spans="1:33" x14ac:dyDescent="0.25">
      <c r="O15" s="1" t="s">
        <v>136</v>
      </c>
      <c r="P15" s="1" t="s">
        <v>137</v>
      </c>
    </row>
    <row r="16" spans="1:33" x14ac:dyDescent="0.25">
      <c r="O16" s="27" t="s">
        <v>39</v>
      </c>
      <c r="P16">
        <v>7</v>
      </c>
      <c r="S16">
        <f>SUM(COUNTIF($C$3:$AF$3,Tableau3[[#This Row],[Code horaire]])*7)</f>
        <v>7</v>
      </c>
      <c r="T16" t="s">
        <v>144</v>
      </c>
    </row>
    <row r="17" spans="15:23" x14ac:dyDescent="0.25">
      <c r="O17" s="27" t="s">
        <v>67</v>
      </c>
      <c r="P17" s="1">
        <v>7</v>
      </c>
      <c r="S17" s="1">
        <f>SUM(COUNTIF($C$3:$AF$3,Tableau3[[#This Row],[Code horaire]])*7)</f>
        <v>7</v>
      </c>
      <c r="T17">
        <f>SUM(COUNTIFS(C3:AF3,"YA2")*7)</f>
        <v>21</v>
      </c>
      <c r="W17" s="1"/>
    </row>
    <row r="18" spans="15:23" x14ac:dyDescent="0.25">
      <c r="O18" s="27" t="s">
        <v>86</v>
      </c>
      <c r="P18" s="1">
        <v>7</v>
      </c>
      <c r="S18" s="1">
        <f>SUM(COUNTIF($C$3:$AF$3,Tableau3[[#This Row],[Code horaire]])*7)</f>
        <v>0</v>
      </c>
    </row>
    <row r="19" spans="15:23" x14ac:dyDescent="0.25">
      <c r="O19" s="27" t="s">
        <v>78</v>
      </c>
      <c r="P19" s="1">
        <v>7</v>
      </c>
      <c r="S19" s="1">
        <f>SUM(COUNTIF($C$3:$AF$3,Tableau3[[#This Row],[Code horaire]])*7)</f>
        <v>21</v>
      </c>
    </row>
    <row r="20" spans="15:23" x14ac:dyDescent="0.25">
      <c r="O20" s="27" t="s">
        <v>44</v>
      </c>
      <c r="P20">
        <v>10</v>
      </c>
      <c r="S20" s="1">
        <f>SUM(COUNTIF($C$3:$AF$3,Tableau3[[#This Row],[Code horaire]])*7)</f>
        <v>0</v>
      </c>
    </row>
    <row r="21" spans="15:23" x14ac:dyDescent="0.25">
      <c r="O21" s="27" t="s">
        <v>38</v>
      </c>
      <c r="P21" s="1">
        <v>10</v>
      </c>
      <c r="S21" s="1">
        <f>SUM(COUNTIF($C$3:$AF$3,Tableau3[[#This Row],[Code horaire]])*7)</f>
        <v>0</v>
      </c>
    </row>
    <row r="22" spans="15:23" x14ac:dyDescent="0.25">
      <c r="O22" s="27" t="s">
        <v>42</v>
      </c>
      <c r="P22" s="1">
        <v>10</v>
      </c>
      <c r="S22" s="1">
        <f>SUM(COUNTIF($C$3:$AF$3,Tableau3[[#This Row],[Code horaire]])*7)</f>
        <v>0</v>
      </c>
    </row>
    <row r="23" spans="15:23" x14ac:dyDescent="0.25">
      <c r="O23" s="27" t="s">
        <v>68</v>
      </c>
      <c r="P23" s="1">
        <v>10</v>
      </c>
      <c r="S23" s="1">
        <f>SUM(COUNTIF($C$3:$AF$3,Tableau3[[#This Row],[Code horaire]])*7)</f>
        <v>7</v>
      </c>
    </row>
    <row r="24" spans="15:23" x14ac:dyDescent="0.25">
      <c r="O24" s="27" t="s">
        <v>66</v>
      </c>
      <c r="P24" s="1">
        <v>10</v>
      </c>
      <c r="S24" s="1">
        <f>SUM(COUNTIF($C$3:$AF$3,Tableau3[[#This Row],[Code horaire]])*7)</f>
        <v>0</v>
      </c>
    </row>
    <row r="25" spans="15:23" x14ac:dyDescent="0.25">
      <c r="O25" s="27" t="s">
        <v>69</v>
      </c>
      <c r="P25" s="1">
        <v>10</v>
      </c>
      <c r="S25" s="1">
        <f>SUM(COUNTIF($C$3:$AF$3,Tableau3[[#This Row],[Code horaire]])*7)</f>
        <v>0</v>
      </c>
    </row>
    <row r="26" spans="15:23" x14ac:dyDescent="0.25">
      <c r="O26" s="27" t="s">
        <v>88</v>
      </c>
      <c r="P26" s="1">
        <v>10</v>
      </c>
      <c r="S26" s="1">
        <f>SUM(COUNTIF($C$3:$AF$3,Tableau3[[#This Row],[Code horaire]])*7)</f>
        <v>0</v>
      </c>
    </row>
    <row r="27" spans="15:23" x14ac:dyDescent="0.25">
      <c r="O27" s="27" t="s">
        <v>85</v>
      </c>
      <c r="P27" s="1">
        <v>10</v>
      </c>
      <c r="S27" s="1">
        <f>SUM(COUNTIF($C$3:$AF$3,Tableau3[[#This Row],[Code horaire]])*7)</f>
        <v>0</v>
      </c>
    </row>
    <row r="28" spans="15:23" x14ac:dyDescent="0.25">
      <c r="O28" s="27" t="s">
        <v>87</v>
      </c>
      <c r="P28" s="1">
        <v>10</v>
      </c>
      <c r="S28" s="1">
        <f>SUM(COUNTIF($C$3:$AF$3,Tableau3[[#This Row],[Code horaire]])*7)</f>
        <v>0</v>
      </c>
    </row>
    <row r="29" spans="15:23" x14ac:dyDescent="0.25">
      <c r="O29" s="27" t="s">
        <v>96</v>
      </c>
      <c r="P29" s="1">
        <v>10</v>
      </c>
      <c r="S29" s="1">
        <f>SUM(COUNTIF($C$3:$AF$3,Tableau3[[#This Row],[Code horaire]])*7)</f>
        <v>0</v>
      </c>
    </row>
    <row r="30" spans="15:23" x14ac:dyDescent="0.25">
      <c r="O30" s="27" t="s">
        <v>95</v>
      </c>
      <c r="P30" s="1">
        <v>10</v>
      </c>
      <c r="S30" s="1">
        <f>SUM(COUNTIF($C$3:$AF$3,Tableau3[[#This Row],[Code horaire]])*7)</f>
        <v>7</v>
      </c>
    </row>
    <row r="31" spans="15:23" x14ac:dyDescent="0.25">
      <c r="O31" s="27" t="s">
        <v>79</v>
      </c>
      <c r="P31" s="1">
        <v>10</v>
      </c>
      <c r="S31" s="1">
        <f>SUM(COUNTIF($C$3:$AF$3,Tableau3[[#This Row],[Code horaire]])*7)</f>
        <v>7</v>
      </c>
    </row>
  </sheetData>
  <pageMargins left="0.7" right="0.7" top="0.75" bottom="0.75" header="0.3" footer="0.3"/>
  <legacyDrawing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601241B1-9DCB-4D55-9A93-6626D69B1ED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Planning codes</vt:lpstr>
      <vt:lpstr>Plannings CDD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LE GOUES</dc:creator>
  <cp:lastModifiedBy>Catherine LE GOUES</cp:lastModifiedBy>
  <dcterms:created xsi:type="dcterms:W3CDTF">2021-10-04T13:55:33Z</dcterms:created>
  <dcterms:modified xsi:type="dcterms:W3CDTF">2021-10-28T17:55:30Z</dcterms:modified>
</cp:coreProperties>
</file>