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a01w1\usagers\LAMA2338\environn\BUREAU\"/>
    </mc:Choice>
  </mc:AlternateContent>
  <bookViews>
    <workbookView xWindow="0" yWindow="0" windowWidth="28800" windowHeight="12135"/>
  </bookViews>
  <sheets>
    <sheet name="Feuil1" sheetId="1" r:id="rId1"/>
  </sheets>
  <externalReferences>
    <externalReference r:id="rId2"/>
  </externalReferences>
  <definedNames>
    <definedName name="Cat">[1]Matrice!$A$5:$A$29</definedName>
    <definedName name="int">[1]Matrice!$E$4:$E$13</definedName>
    <definedName name="Lieu">[1]Matrice!$D$4:$D$63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 a="1"/>
  <c r="J19" i="1" s="1"/>
  <c r="J18" i="1" a="1"/>
  <c r="J18" i="1" s="1"/>
  <c r="J17" i="1"/>
  <c r="J17" i="1" a="1"/>
  <c r="J16" i="1" a="1"/>
  <c r="J16" i="1" s="1"/>
  <c r="J15" i="1" a="1"/>
  <c r="J15" i="1" s="1"/>
  <c r="J14" i="1" a="1"/>
  <c r="J14" i="1" s="1"/>
  <c r="J13" i="1" a="1"/>
  <c r="J13" i="1" s="1"/>
  <c r="J12" i="1" a="1"/>
  <c r="J12" i="1" s="1"/>
  <c r="J11" i="1"/>
  <c r="J11" i="1" a="1"/>
  <c r="F39" i="1"/>
  <c r="D39" i="1" a="1"/>
  <c r="D39" i="1" s="1"/>
  <c r="K10" i="1" a="1"/>
  <c r="K10" i="1" s="1"/>
  <c r="J10" i="1" a="1"/>
  <c r="J10" i="1" s="1"/>
  <c r="K9" i="1"/>
  <c r="J9" i="1"/>
  <c r="J8" i="1"/>
  <c r="E31" i="1"/>
  <c r="E14" i="1"/>
  <c r="E39" i="1" s="1" a="1"/>
  <c r="E39" i="1" s="1"/>
  <c r="J20" i="1" l="1"/>
  <c r="K8" i="1"/>
  <c r="K16" i="1" a="1"/>
  <c r="K16" i="1" s="1"/>
  <c r="K13" i="1" a="1"/>
  <c r="K13" i="1" s="1"/>
  <c r="K12" i="1" a="1"/>
  <c r="K12" i="1" s="1"/>
  <c r="K15" i="1" a="1"/>
  <c r="K15" i="1" s="1"/>
  <c r="K11" i="1" a="1"/>
  <c r="K11" i="1" s="1"/>
  <c r="K19" i="1" a="1"/>
  <c r="K19" i="1" s="1"/>
  <c r="K18" i="1" a="1"/>
  <c r="K18" i="1" s="1"/>
  <c r="K17" i="1" a="1"/>
  <c r="K17" i="1" s="1"/>
  <c r="K14" i="1" a="1"/>
  <c r="K14" i="1" s="1"/>
  <c r="K20" i="1" l="1"/>
</calcChain>
</file>

<file path=xl/sharedStrings.xml><?xml version="1.0" encoding="utf-8"?>
<sst xmlns="http://schemas.openxmlformats.org/spreadsheetml/2006/main" count="83" uniqueCount="25">
  <si>
    <t>Centre jeunesse de Montréal</t>
  </si>
  <si>
    <t>CA5602 - Service d'apprentissage aux habitudes de travail (LPJ-LSJPA-LSSSS)</t>
  </si>
  <si>
    <t>Période</t>
  </si>
  <si>
    <t>Intervenant</t>
  </si>
  <si>
    <t>Catégorie</t>
  </si>
  <si>
    <t>N° d'usager</t>
  </si>
  <si>
    <t>Nom, Prénom</t>
  </si>
  <si>
    <t>Présence</t>
  </si>
  <si>
    <t>Lieu</t>
  </si>
  <si>
    <t>P.8</t>
  </si>
  <si>
    <t>Rosalie Barbeau-Desjardins</t>
  </si>
  <si>
    <t>France Breton</t>
  </si>
  <si>
    <t>TOTAL</t>
  </si>
  <si>
    <t>Présences</t>
  </si>
  <si>
    <t>Nbr Usager différent</t>
  </si>
  <si>
    <t>Stanley Achille/Lise Bériault</t>
  </si>
  <si>
    <t>James Crowley</t>
  </si>
  <si>
    <t>Romain Janssens</t>
  </si>
  <si>
    <t>Natasha Kocsa</t>
  </si>
  <si>
    <t>Marjolaine Mercier</t>
  </si>
  <si>
    <t>Marc-Olivier Bonin</t>
  </si>
  <si>
    <t>Stacy Walter</t>
  </si>
  <si>
    <t>Rammiya Velauthapillai</t>
  </si>
  <si>
    <t>Michel Blais</t>
  </si>
  <si>
    <t>Dominique Couturier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</si>
</sst>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)\ _$_ ;_ * \(#,##0.00\)\ _$_ ;_ * &quot;-&quot;??_)\ _$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8"/>
      <color indexed="9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3" fontId="2" fillId="0" borderId="0" xfId="1" applyNumberFormat="1" applyAlignment="1" applyProtection="1">
      <alignment vertical="center"/>
      <protection locked="0"/>
    </xf>
    <xf numFmtId="3" fontId="2" fillId="0" borderId="0" xfId="1" applyNumberFormat="1" applyAlignment="1" applyProtection="1">
      <alignment horizontal="center" vertical="center"/>
      <protection locked="0"/>
    </xf>
    <xf numFmtId="3" fontId="2" fillId="0" borderId="0" xfId="1" applyNumberFormat="1" applyFill="1" applyAlignment="1" applyProtection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2" fillId="0" borderId="0" xfId="1" applyAlignment="1">
      <alignment vertical="center"/>
    </xf>
    <xf numFmtId="0" fontId="4" fillId="0" borderId="0" xfId="1" applyFont="1" applyAlignment="1" applyProtection="1">
      <alignment horizontal="left" vertical="center" indent="7"/>
      <protection locked="0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3" fontId="4" fillId="0" borderId="0" xfId="1" applyNumberFormat="1" applyFont="1" applyFill="1" applyBorder="1" applyAlignment="1" applyProtection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Alignment="1" applyProtection="1">
      <alignment vertical="center"/>
    </xf>
    <xf numFmtId="3" fontId="2" fillId="0" borderId="0" xfId="1" applyNumberFormat="1" applyFill="1" applyAlignment="1">
      <alignment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3" fontId="5" fillId="3" borderId="0" xfId="1" applyNumberFormat="1" applyFont="1" applyFill="1" applyAlignment="1" applyProtection="1">
      <alignment vertical="center"/>
      <protection locked="0"/>
    </xf>
    <xf numFmtId="3" fontId="5" fillId="3" borderId="0" xfId="1" applyNumberFormat="1" applyFont="1" applyFill="1" applyAlignment="1" applyProtection="1">
      <alignment horizontal="center" vertical="center"/>
      <protection locked="0"/>
    </xf>
    <xf numFmtId="3" fontId="5" fillId="0" borderId="0" xfId="1" applyNumberFormat="1" applyFont="1" applyFill="1" applyAlignment="1">
      <alignment vertical="center"/>
    </xf>
    <xf numFmtId="0" fontId="8" fillId="4" borderId="1" xfId="1" applyFont="1" applyFill="1" applyBorder="1" applyAlignment="1" applyProtection="1">
      <alignment horizontal="center" vertical="center"/>
      <protection locked="0"/>
    </xf>
    <xf numFmtId="3" fontId="8" fillId="4" borderId="1" xfId="2" applyNumberFormat="1" applyFont="1" applyFill="1" applyBorder="1" applyAlignment="1" applyProtection="1">
      <alignment horizontal="center" vertical="center"/>
      <protection locked="0"/>
    </xf>
    <xf numFmtId="3" fontId="8" fillId="4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0" xfId="1" applyNumberFormat="1" applyAlignment="1" applyProtection="1">
      <alignment vertical="center"/>
    </xf>
    <xf numFmtId="3" fontId="2" fillId="0" borderId="0" xfId="1" applyNumberFormat="1" applyAlignment="1">
      <alignment vertical="center"/>
    </xf>
    <xf numFmtId="0" fontId="2" fillId="6" borderId="1" xfId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vertical="center"/>
      <protection locked="0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8" fillId="0" borderId="0" xfId="1" applyNumberFormat="1" applyFont="1" applyFill="1" applyBorder="1" applyAlignment="1" applyProtection="1">
      <alignment horizontal="center" vertical="center"/>
      <protection locked="0"/>
    </xf>
    <xf numFmtId="3" fontId="1" fillId="0" borderId="0" xfId="1" applyNumberFormat="1" applyFont="1" applyBorder="1" applyAlignment="1">
      <alignment horizontal="center"/>
    </xf>
    <xf numFmtId="0" fontId="8" fillId="0" borderId="0" xfId="1" applyFont="1" applyAlignment="1">
      <alignment vertical="center"/>
    </xf>
    <xf numFmtId="0" fontId="9" fillId="5" borderId="4" xfId="1" applyFont="1" applyFill="1" applyBorder="1" applyAlignment="1" applyProtection="1">
      <alignment horizontal="center" vertical="center" wrapText="1"/>
    </xf>
    <xf numFmtId="0" fontId="9" fillId="5" borderId="5" xfId="1" applyFont="1" applyFill="1" applyBorder="1" applyAlignment="1" applyProtection="1">
      <alignment horizontal="center" vertical="center" wrapText="1"/>
    </xf>
    <xf numFmtId="0" fontId="9" fillId="5" borderId="6" xfId="1" applyFont="1" applyFill="1" applyBorder="1" applyAlignment="1" applyProtection="1">
      <alignment horizontal="center" vertical="center" wrapText="1"/>
    </xf>
    <xf numFmtId="0" fontId="9" fillId="5" borderId="2" xfId="1" applyFont="1" applyFill="1" applyBorder="1" applyAlignment="1" applyProtection="1">
      <alignment horizontal="center" vertical="center" wrapText="1"/>
    </xf>
    <xf numFmtId="0" fontId="9" fillId="5" borderId="7" xfId="1" applyFont="1" applyFill="1" applyBorder="1" applyAlignment="1" applyProtection="1">
      <alignment horizontal="center" vertical="center" wrapText="1"/>
    </xf>
    <xf numFmtId="0" fontId="9" fillId="5" borderId="8" xfId="1" applyFont="1" applyFill="1" applyBorder="1" applyAlignment="1" applyProtection="1">
      <alignment horizontal="center" vertical="center" wrapText="1"/>
    </xf>
    <xf numFmtId="0" fontId="2" fillId="0" borderId="9" xfId="1" applyBorder="1" applyAlignment="1" applyProtection="1">
      <alignment vertical="center"/>
    </xf>
    <xf numFmtId="3" fontId="2" fillId="0" borderId="1" xfId="1" applyNumberFormat="1" applyBorder="1" applyAlignment="1" applyProtection="1">
      <alignment horizontal="center" vertical="center"/>
    </xf>
    <xf numFmtId="1" fontId="2" fillId="0" borderId="3" xfId="1" applyNumberFormat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  <protection locked="0"/>
    </xf>
    <xf numFmtId="0" fontId="2" fillId="0" borderId="10" xfId="1" applyBorder="1" applyAlignment="1" applyProtection="1">
      <alignment vertical="center"/>
    </xf>
    <xf numFmtId="0" fontId="10" fillId="7" borderId="0" xfId="1" applyFont="1" applyFill="1" applyAlignment="1" applyProtection="1">
      <alignment horizontal="center" vertical="center"/>
      <protection locked="0"/>
    </xf>
    <xf numFmtId="0" fontId="10" fillId="7" borderId="0" xfId="1" applyFont="1" applyFill="1" applyAlignment="1" applyProtection="1">
      <alignment vertical="center"/>
      <protection locked="0"/>
    </xf>
    <xf numFmtId="3" fontId="10" fillId="7" borderId="0" xfId="1" applyNumberFormat="1" applyFont="1" applyFill="1" applyAlignment="1" applyProtection="1">
      <alignment horizontal="center" vertical="center"/>
      <protection locked="0"/>
    </xf>
    <xf numFmtId="3" fontId="10" fillId="7" borderId="0" xfId="1" applyNumberFormat="1" applyFont="1" applyFill="1" applyAlignment="1" applyProtection="1">
      <alignment vertical="center"/>
      <protection locked="0"/>
    </xf>
    <xf numFmtId="3" fontId="10" fillId="5" borderId="11" xfId="1" applyNumberFormat="1" applyFont="1" applyFill="1" applyBorder="1" applyAlignment="1" applyProtection="1">
      <alignment horizontal="right" vertical="center"/>
    </xf>
    <xf numFmtId="3" fontId="11" fillId="5" borderId="12" xfId="1" applyNumberFormat="1" applyFont="1" applyFill="1" applyBorder="1" applyAlignment="1" applyProtection="1">
      <alignment horizontal="center" vertical="center"/>
    </xf>
    <xf numFmtId="1" fontId="11" fillId="5" borderId="13" xfId="1" applyNumberFormat="1" applyFont="1" applyFill="1" applyBorder="1" applyAlignment="1" applyProtection="1">
      <alignment horizontal="center"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0" fillId="0" borderId="0" xfId="0" applyProtection="1"/>
  </cellXfs>
  <cellStyles count="3">
    <cellStyle name="Millier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PJSMREA\Equipe\Int%20sociale\ISP\2%20DIRECTIONS_ADJ\Bilans\2021-2022\CA-5602%20-INTERVENANTS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 annuel (1)"/>
      <sheetName val="Station visuelle (2)"/>
      <sheetName val="Graphiques (3)"/>
      <sheetName val="Périodes (4)"/>
      <sheetName val="Matrice"/>
      <sheetName val="P-7) 12 sept. au 9 oct. 2021"/>
      <sheetName val="P-8) 10 oct au 6 nov 2021"/>
      <sheetName val="P-9) 7 nov au 4 déc 2021"/>
      <sheetName val="P-10) 5 déc au 1er janv 2022"/>
      <sheetName val="P-11) 2 janv au 29 janv 2022"/>
      <sheetName val="P-12) 30 janv au 26 fév 2022"/>
      <sheetName val="P-13) 27 fév au 31 mars 2022"/>
      <sheetName val="P-1) 1e avril au 24 avril 2022"/>
      <sheetName val="P-2) 25 avril au 22 mai 2022"/>
      <sheetName val="P-3) 23 mai au 19 juin 2022"/>
      <sheetName val="P-4) 20 juin au 17 juillet 2022"/>
      <sheetName val="P-5) 18 juillet au 14 août 2022"/>
      <sheetName val="P-6) 15 août au 11 sept 2022"/>
      <sheetName val="AFIT"/>
      <sheetName val="Rosalie"/>
      <sheetName val="France"/>
      <sheetName val="James"/>
      <sheetName val="Romain"/>
      <sheetName val="Natasha"/>
      <sheetName val="Marjolaine"/>
      <sheetName val="Isabelle"/>
      <sheetName val="Stacy"/>
      <sheetName val="Marc-Olivier"/>
      <sheetName val="Michel"/>
      <sheetName val="Dominique"/>
      <sheetName val="Périodes (2)"/>
      <sheetName val="Station visuelle (20-21)"/>
    </sheetNames>
    <sheetDataSet>
      <sheetData sheetId="0"/>
      <sheetData sheetId="1"/>
      <sheetData sheetId="2"/>
      <sheetData sheetId="3"/>
      <sheetData sheetId="4">
        <row r="4">
          <cell r="D4" t="str">
            <v>AFIT - CDP</v>
          </cell>
          <cell r="E4" t="str">
            <v>France Breton</v>
          </cell>
        </row>
        <row r="5">
          <cell r="A5" t="str">
            <v>AFIT annualisé</v>
          </cell>
          <cell r="D5" t="str">
            <v>Ali et les Princes de la rue</v>
          </cell>
          <cell r="E5" t="str">
            <v>James Crowley</v>
          </cell>
        </row>
        <row r="6">
          <cell r="A6" t="str">
            <v>AFIT école</v>
          </cell>
          <cell r="D6" t="str">
            <v>Ateliers d'Antoine</v>
          </cell>
          <cell r="E6" t="str">
            <v>Marc-Olivier Bonin</v>
          </cell>
        </row>
        <row r="7">
          <cell r="A7" t="str">
            <v>AFIT été</v>
          </cell>
          <cell r="D7" t="str">
            <v>Bibliothèque des jeunes</v>
          </cell>
          <cell r="E7" t="str">
            <v>Marjolaine Mercier</v>
          </cell>
        </row>
        <row r="8">
          <cell r="A8" t="str">
            <v>AFIT groupes - soir et w-e</v>
          </cell>
          <cell r="D8" t="str">
            <v>Bibliothèque de Montréal</v>
          </cell>
          <cell r="E8" t="str">
            <v>Natasha Kocsa</v>
          </cell>
        </row>
        <row r="9">
          <cell r="A9" t="str">
            <v>Ateliers d'apprentissage</v>
          </cell>
          <cell r="D9" t="str">
            <v>Boulot Vers</v>
          </cell>
          <cell r="E9" t="str">
            <v>Rammiya Velauthapillai</v>
          </cell>
        </row>
        <row r="10">
          <cell r="A10" t="str">
            <v>Bénévolat</v>
          </cell>
          <cell r="D10" t="str">
            <v>Buffet Insère-Jeunes</v>
          </cell>
          <cell r="E10" t="str">
            <v>Romain Janssens</v>
          </cell>
        </row>
        <row r="11">
          <cell r="A11" t="str">
            <v>Stages Cje SI SUIVI!</v>
          </cell>
          <cell r="D11" t="str">
            <v>Café Graffiti</v>
          </cell>
          <cell r="E11" t="str">
            <v>Rosalie Barbeau-Desjardins</v>
          </cell>
        </row>
        <row r="12">
          <cell r="A12" t="str">
            <v>Entreprises d'insertion</v>
          </cell>
          <cell r="D12" t="str">
            <v>Café Sésame</v>
          </cell>
          <cell r="E12" t="str">
            <v>Stacy Walter</v>
          </cell>
        </row>
        <row r="13">
          <cell r="A13" t="str">
            <v>Entrevues</v>
          </cell>
          <cell r="D13" t="str">
            <v>Camps Acadie</v>
          </cell>
          <cell r="E13" t="str">
            <v>Stanley Achille/Lise Bériault</v>
          </cell>
        </row>
        <row r="14">
          <cell r="A14" t="str">
            <v>Formations</v>
          </cell>
          <cell r="D14" t="str">
            <v>Camps Bougez Santé</v>
          </cell>
        </row>
        <row r="15">
          <cell r="A15" t="str">
            <v>Jardin MSA</v>
          </cell>
          <cell r="D15" t="str">
            <v>Camps Guêpes</v>
          </cell>
        </row>
        <row r="16">
          <cell r="A16" t="str">
            <v>Parcours adapté</v>
          </cell>
          <cell r="D16" t="str">
            <v>Cap St-Barnabé</v>
          </cell>
        </row>
        <row r="17">
          <cell r="A17" t="str">
            <v>Parc Groupe - Été</v>
          </cell>
          <cell r="D17" t="str">
            <v>Carrefour jeunesse emploi (CJE)</v>
          </cell>
        </row>
        <row r="18">
          <cell r="A18" t="str">
            <v>Pitrem temps partiel</v>
          </cell>
          <cell r="D18" t="str">
            <v>Carrefour St-Eusèbe</v>
          </cell>
        </row>
        <row r="19">
          <cell r="A19" t="str">
            <v>Pitrem temps plein</v>
          </cell>
          <cell r="D19" t="str">
            <v>Centre René Goupil</v>
          </cell>
        </row>
        <row r="20">
          <cell r="A20" t="str">
            <v>Stage-école</v>
          </cell>
          <cell r="D20" t="str">
            <v>Chic Resto Pop</v>
          </cell>
        </row>
        <row r="21">
          <cell r="A21" t="str">
            <v>Stage-école Individuel</v>
          </cell>
          <cell r="D21" t="str">
            <v>CHSLD-Biermans</v>
          </cell>
        </row>
        <row r="22">
          <cell r="A22" t="str">
            <v>Stage communautaire annualisé</v>
          </cell>
          <cell r="D22" t="str">
            <v>CSMOCA</v>
          </cell>
        </row>
        <row r="23">
          <cell r="A23" t="str">
            <v>Stage d'été</v>
          </cell>
          <cell r="D23" t="str">
            <v>Cuisine DSM</v>
          </cell>
        </row>
        <row r="24">
          <cell r="A24" t="str">
            <v>Stage individuel</v>
          </cell>
          <cell r="D24" t="str">
            <v>Cuisine RVP</v>
          </cell>
        </row>
        <row r="25">
          <cell r="A25" t="str">
            <v>Stage d'été individuel</v>
          </cell>
          <cell r="D25" t="str">
            <v>Cyclochrome</v>
          </cell>
        </row>
        <row r="26">
          <cell r="A26" t="str">
            <v>Stage interne annualisé</v>
          </cell>
          <cell r="D26" t="str">
            <v>Eco quartier</v>
          </cell>
        </row>
        <row r="27">
          <cell r="A27" t="str">
            <v>Stage parc individuel</v>
          </cell>
          <cell r="D27" t="str">
            <v>Écolo-Boulot</v>
          </cell>
        </row>
        <row r="28">
          <cell r="A28" t="str">
            <v>Starbucks</v>
          </cell>
          <cell r="D28" t="str">
            <v>Entreprises privées</v>
          </cell>
        </row>
        <row r="29">
          <cell r="A29" t="str">
            <v>UMQ</v>
          </cell>
          <cell r="D29" t="str">
            <v>FDOI (Fonds aide Ouest ile)</v>
          </cell>
        </row>
        <row r="30">
          <cell r="D30" t="str">
            <v>Friperie Renaissance</v>
          </cell>
        </row>
        <row r="31">
          <cell r="D31" t="str">
            <v>Garderie Cafalaga</v>
          </cell>
        </row>
        <row r="32">
          <cell r="D32" t="str">
            <v>Garderie éduc pop du Plateau</v>
          </cell>
        </row>
        <row r="33">
          <cell r="D33" t="str">
            <v>GIT</v>
          </cell>
        </row>
        <row r="34">
          <cell r="D34" t="str">
            <v>Habitations les 2 volets</v>
          </cell>
        </row>
        <row r="35">
          <cell r="D35" t="str">
            <v>IJQ</v>
          </cell>
        </row>
        <row r="36">
          <cell r="D36" t="str">
            <v>L'étape</v>
          </cell>
        </row>
        <row r="37">
          <cell r="D37" t="str">
            <v>Le Grenier Lorraine</v>
          </cell>
        </row>
        <row r="38">
          <cell r="D38" t="str">
            <v>Les fourchettes de l'espoir</v>
          </cell>
        </row>
        <row r="39">
          <cell r="D39" t="str">
            <v>Les Petits Frères</v>
          </cell>
        </row>
        <row r="40">
          <cell r="D40" t="str">
            <v>Liftow</v>
          </cell>
        </row>
        <row r="41">
          <cell r="D41" t="str">
            <v>Loisirs Christ Roi</v>
          </cell>
        </row>
        <row r="42">
          <cell r="D42" t="str">
            <v>Loisirs St-Fabien</v>
          </cell>
        </row>
        <row r="43">
          <cell r="D43" t="str">
            <v>Maison des grands-parents</v>
          </cell>
        </row>
        <row r="44">
          <cell r="D44" t="str">
            <v>Mission Bon Accueil</v>
          </cell>
        </row>
        <row r="45">
          <cell r="D45" t="str">
            <v>Mission St-Michael</v>
          </cell>
        </row>
        <row r="46">
          <cell r="D46" t="str">
            <v>Moisson Montréal</v>
          </cell>
        </row>
        <row r="47">
          <cell r="D47" t="str">
            <v>OPJ</v>
          </cell>
        </row>
        <row r="48">
          <cell r="D48" t="str">
            <v>Parcs Ville de Montréal</v>
          </cell>
        </row>
        <row r="49">
          <cell r="D49" t="str">
            <v>Patro Le Prévost</v>
          </cell>
        </row>
        <row r="50">
          <cell r="D50" t="str">
            <v>Patro Villeray</v>
          </cell>
        </row>
        <row r="51">
          <cell r="D51" t="str">
            <v>SAC (Anjou)</v>
          </cell>
        </row>
        <row r="52">
          <cell r="D52" t="str">
            <v>Sites d'hébergement</v>
          </cell>
        </row>
        <row r="53">
          <cell r="D53" t="str">
            <v>SNAC</v>
          </cell>
        </row>
        <row r="54">
          <cell r="D54" t="str">
            <v>Stage exploratoire</v>
          </cell>
        </row>
        <row r="55">
          <cell r="D55" t="str">
            <v>Starbucks</v>
          </cell>
        </row>
        <row r="56">
          <cell r="D56" t="str">
            <v>Tapaj</v>
          </cell>
        </row>
        <row r="57">
          <cell r="D57" t="str">
            <v>Travail sans frontières</v>
          </cell>
        </row>
        <row r="58">
          <cell r="D58" t="str">
            <v>Vigi Santé DDO</v>
          </cell>
        </row>
        <row r="59">
          <cell r="D59" t="str">
            <v>Vigi-Santé Pierrefonds</v>
          </cell>
        </row>
        <row r="60">
          <cell r="D60" t="str">
            <v>Ville de Montréal (UMQ)</v>
          </cell>
        </row>
        <row r="61">
          <cell r="D61" t="str">
            <v>YMCA</v>
          </cell>
        </row>
        <row r="62">
          <cell r="D62" t="str">
            <v>YQQ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tabSelected="1" workbookViewId="0">
      <selection activeCell="K9" sqref="K9"/>
    </sheetView>
  </sheetViews>
  <sheetFormatPr baseColWidth="10" defaultColWidth="11.42578125" defaultRowHeight="15" x14ac:dyDescent="0.25"/>
  <cols>
    <col min="1" max="1" width="9.140625" style="1" customWidth="1"/>
    <col min="2" max="2" width="28.28515625" style="2" customWidth="1"/>
    <col min="3" max="3" width="30.140625" style="2" bestFit="1" customWidth="1"/>
    <col min="4" max="4" width="11.5703125" style="3" bestFit="1" customWidth="1"/>
    <col min="5" max="5" width="31.85546875" style="4" bestFit="1" customWidth="1"/>
    <col min="6" max="6" width="9.85546875" style="5" bestFit="1" customWidth="1"/>
    <col min="7" max="7" width="24.85546875" style="4" bestFit="1" customWidth="1"/>
    <col min="8" max="8" width="6.28515625" style="25" customWidth="1"/>
    <col min="9" max="9" width="30.140625" style="25" bestFit="1" customWidth="1"/>
    <col min="10" max="12" width="12.7109375" style="25" customWidth="1"/>
    <col min="13" max="13" width="26.42578125" style="25" bestFit="1" customWidth="1"/>
    <col min="14" max="14" width="11.42578125" style="54"/>
    <col min="15" max="18" width="12.7109375" style="26" customWidth="1"/>
    <col min="19" max="16384" width="11.42578125" style="9"/>
  </cols>
  <sheetData>
    <row r="1" spans="1:22" ht="37.5" x14ac:dyDescent="0.25">
      <c r="H1" s="6"/>
      <c r="I1" s="6"/>
      <c r="J1" s="6"/>
      <c r="K1" s="6"/>
      <c r="L1" s="6"/>
      <c r="M1" s="6"/>
      <c r="N1" s="6"/>
      <c r="O1" s="7"/>
      <c r="P1" s="7"/>
      <c r="Q1" s="7"/>
      <c r="R1" s="7"/>
      <c r="S1" s="8"/>
      <c r="T1" s="8"/>
      <c r="U1" s="8"/>
      <c r="V1" s="8"/>
    </row>
    <row r="2" spans="1:22" ht="24" customHeight="1" x14ac:dyDescent="0.25">
      <c r="B2" s="10" t="s">
        <v>0</v>
      </c>
      <c r="C2" s="10"/>
      <c r="D2" s="10"/>
      <c r="E2" s="11"/>
      <c r="F2" s="11"/>
      <c r="G2" s="11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8"/>
      <c r="T2" s="8"/>
      <c r="U2" s="8"/>
      <c r="V2" s="8"/>
    </row>
    <row r="3" spans="1:22" ht="23.25" x14ac:dyDescent="0.25">
      <c r="H3" s="6"/>
      <c r="I3" s="14"/>
      <c r="J3" s="14"/>
      <c r="K3" s="6"/>
      <c r="L3" s="6"/>
      <c r="M3" s="6"/>
      <c r="N3" s="6"/>
      <c r="O3" s="15"/>
      <c r="P3" s="15"/>
      <c r="Q3" s="15"/>
      <c r="R3" s="15"/>
      <c r="S3" s="8"/>
      <c r="T3" s="8"/>
      <c r="U3" s="8"/>
      <c r="V3" s="8"/>
    </row>
    <row r="4" spans="1:22" ht="28.5" customHeight="1" x14ac:dyDescent="0.25">
      <c r="A4" s="16" t="s">
        <v>1</v>
      </c>
      <c r="B4" s="17"/>
      <c r="C4" s="17"/>
      <c r="D4" s="18"/>
      <c r="E4" s="19"/>
      <c r="F4" s="20"/>
      <c r="G4" s="19"/>
      <c r="H4" s="14"/>
      <c r="I4" s="14"/>
      <c r="J4" s="14"/>
      <c r="K4" s="6"/>
      <c r="L4" s="14"/>
      <c r="M4" s="14"/>
      <c r="N4" s="14"/>
      <c r="O4" s="21"/>
      <c r="P4" s="21"/>
      <c r="Q4" s="21"/>
      <c r="R4" s="21"/>
      <c r="S4" s="8"/>
      <c r="T4" s="8"/>
      <c r="U4" s="8"/>
      <c r="V4" s="8"/>
    </row>
    <row r="5" spans="1:22" ht="13.5" thickBot="1" x14ac:dyDescent="0.3">
      <c r="A5" s="22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24" t="s">
        <v>7</v>
      </c>
      <c r="G5" s="24" t="s">
        <v>8</v>
      </c>
      <c r="L5" s="26"/>
      <c r="M5" s="26"/>
      <c r="N5" s="26"/>
      <c r="O5" s="9"/>
      <c r="P5" s="9"/>
      <c r="Q5" s="9"/>
      <c r="R5" s="9"/>
    </row>
    <row r="6" spans="1:22" ht="13.5" thickTop="1" x14ac:dyDescent="0.25">
      <c r="A6" s="27" t="s">
        <v>9</v>
      </c>
      <c r="B6" s="28" t="s">
        <v>10</v>
      </c>
      <c r="C6" s="28"/>
      <c r="D6" s="29">
        <v>17467</v>
      </c>
      <c r="E6" s="28"/>
      <c r="F6" s="30"/>
      <c r="G6" s="28"/>
      <c r="I6" s="34" t="s">
        <v>3</v>
      </c>
      <c r="J6" s="35" t="s">
        <v>13</v>
      </c>
      <c r="K6" s="36" t="s">
        <v>14</v>
      </c>
      <c r="L6" s="26"/>
      <c r="M6" s="26"/>
      <c r="N6" s="26"/>
      <c r="O6" s="9"/>
      <c r="P6" s="9"/>
      <c r="Q6" s="9"/>
      <c r="R6" s="9"/>
    </row>
    <row r="7" spans="1:22" s="33" customFormat="1" x14ac:dyDescent="0.25">
      <c r="A7" s="27" t="s">
        <v>9</v>
      </c>
      <c r="B7" s="28" t="s">
        <v>10</v>
      </c>
      <c r="C7" s="28"/>
      <c r="D7" s="29">
        <v>33245</v>
      </c>
      <c r="E7" s="28"/>
      <c r="F7" s="30"/>
      <c r="G7" s="28"/>
      <c r="H7" s="25"/>
      <c r="I7" s="37"/>
      <c r="J7" s="38"/>
      <c r="K7" s="39"/>
      <c r="L7" s="31"/>
      <c r="M7" s="31"/>
      <c r="N7" s="32"/>
    </row>
    <row r="8" spans="1:22" ht="12.75" x14ac:dyDescent="0.25">
      <c r="A8" s="27" t="s">
        <v>9</v>
      </c>
      <c r="B8" s="28" t="s">
        <v>10</v>
      </c>
      <c r="C8" s="28"/>
      <c r="D8" s="29">
        <v>53614</v>
      </c>
      <c r="E8" s="28"/>
      <c r="F8" s="30"/>
      <c r="G8" s="28"/>
      <c r="I8" s="40" t="s">
        <v>15</v>
      </c>
      <c r="J8" s="41">
        <f>SUMIF($B$6:$B$114,I8,$F$6:$F$114)</f>
        <v>0</v>
      </c>
      <c r="K8" s="42">
        <f>SUMPRODUCT(IFERROR(($B$6:$B$59=I8)/COUNTIF($D$6:$D$59,$D$6:$D$59),0))</f>
        <v>0</v>
      </c>
      <c r="L8" s="26"/>
      <c r="M8" s="26"/>
      <c r="N8" s="26"/>
      <c r="O8" s="9"/>
      <c r="P8" s="9"/>
      <c r="Q8" s="9"/>
      <c r="R8" s="9"/>
    </row>
    <row r="9" spans="1:22" ht="12.75" x14ac:dyDescent="0.25">
      <c r="A9" s="27" t="s">
        <v>9</v>
      </c>
      <c r="B9" s="28" t="s">
        <v>10</v>
      </c>
      <c r="C9" s="28"/>
      <c r="D9" s="29">
        <v>14296</v>
      </c>
      <c r="E9" s="28"/>
      <c r="F9" s="30"/>
      <c r="G9" s="28"/>
      <c r="I9" s="40" t="s">
        <v>10</v>
      </c>
      <c r="J9" s="41">
        <f>SUMIF($B$6:$B$114,I9,$F$6:$F$114)</f>
        <v>0</v>
      </c>
      <c r="K9" s="42">
        <f>SUMPRODUCT((1/COUNTIF($B$6:$B$31,$B$6:$B$31)*($B$6:$B$31=I9)*($D$6:$D$31)))</f>
        <v>49038.777777777781</v>
      </c>
      <c r="L9" s="26"/>
      <c r="M9" s="26"/>
      <c r="N9" s="26"/>
      <c r="O9" s="9"/>
      <c r="P9" s="9"/>
      <c r="Q9" s="9"/>
      <c r="R9" s="9"/>
    </row>
    <row r="10" spans="1:22" ht="12.75" x14ac:dyDescent="0.25">
      <c r="A10" s="27" t="s">
        <v>9</v>
      </c>
      <c r="B10" s="28" t="s">
        <v>10</v>
      </c>
      <c r="C10" s="28"/>
      <c r="D10" s="29">
        <v>57530</v>
      </c>
      <c r="E10" s="28"/>
      <c r="F10" s="30"/>
      <c r="G10" s="28"/>
      <c r="I10" s="44" t="s">
        <v>11</v>
      </c>
      <c r="J10" s="41">
        <f t="array" ref="J10">SUMIF($B$6:$B$114,I10,$F$6:$F$114)</f>
        <v>0</v>
      </c>
      <c r="K10" s="42">
        <f t="array" ref="K10">SUMPRODUCT((1/COUNTIF($B$6:$B$31,$B$6:$B$31)*($B$6:$B$31=I10)*($D$6:$D$31)))</f>
        <v>15254.764705882351</v>
      </c>
      <c r="L10" s="26"/>
      <c r="M10" s="26"/>
      <c r="N10" s="26"/>
      <c r="O10" s="9"/>
      <c r="P10" s="9"/>
      <c r="Q10" s="9"/>
      <c r="R10" s="9"/>
    </row>
    <row r="11" spans="1:22" ht="12.75" x14ac:dyDescent="0.25">
      <c r="A11" s="27" t="s">
        <v>9</v>
      </c>
      <c r="B11" s="28" t="s">
        <v>10</v>
      </c>
      <c r="C11" s="28"/>
      <c r="D11" s="29">
        <v>63496</v>
      </c>
      <c r="E11" s="28"/>
      <c r="F11" s="30"/>
      <c r="G11" s="28"/>
      <c r="I11" s="40" t="s">
        <v>16</v>
      </c>
      <c r="J11" s="41">
        <f t="array" ref="J11">SUMIF($B$6:$B$114,I11,$F$6:$F$114)</f>
        <v>0</v>
      </c>
      <c r="K11" s="42">
        <f t="array" ref="K11">SUMPRODUCT(IFERROR(($B$6:$B$59=I11)/COUNTIF($D$6:$D$59,$D$6:$D$59),0))</f>
        <v>0</v>
      </c>
      <c r="L11" s="26"/>
      <c r="M11" s="26"/>
      <c r="N11" s="26"/>
      <c r="O11" s="9"/>
      <c r="P11" s="9"/>
      <c r="Q11" s="9"/>
      <c r="R11" s="9"/>
    </row>
    <row r="12" spans="1:22" ht="12.75" x14ac:dyDescent="0.25">
      <c r="A12" s="27" t="s">
        <v>9</v>
      </c>
      <c r="B12" s="28" t="s">
        <v>10</v>
      </c>
      <c r="C12" s="28"/>
      <c r="D12" s="29">
        <v>55732</v>
      </c>
      <c r="E12" s="28"/>
      <c r="F12" s="30"/>
      <c r="G12" s="28"/>
      <c r="I12" s="40" t="s">
        <v>17</v>
      </c>
      <c r="J12" s="41">
        <f t="array" ref="J12">SUMIF($B$6:$B$114,I12,$F$6:$F$114)</f>
        <v>0</v>
      </c>
      <c r="K12" s="42">
        <f t="array" ref="K12">SUMPRODUCT(IFERROR(($B$6:$B$59=I12)/COUNTIF($D$6:$D$59,$D$6:$D$59),0))</f>
        <v>0</v>
      </c>
      <c r="L12" s="26"/>
      <c r="M12" s="26"/>
      <c r="N12" s="26"/>
      <c r="O12" s="9"/>
      <c r="P12" s="9"/>
      <c r="Q12" s="9"/>
      <c r="R12" s="9"/>
    </row>
    <row r="13" spans="1:22" ht="12.75" x14ac:dyDescent="0.25">
      <c r="A13" s="27" t="s">
        <v>9</v>
      </c>
      <c r="B13" s="28" t="s">
        <v>10</v>
      </c>
      <c r="C13" s="28"/>
      <c r="D13" s="29">
        <v>52905</v>
      </c>
      <c r="E13" s="28"/>
      <c r="F13" s="30"/>
      <c r="G13" s="28"/>
      <c r="I13" s="40" t="s">
        <v>18</v>
      </c>
      <c r="J13" s="41">
        <f t="array" ref="J13">SUMIF($B$6:$B$114,I13,$F$6:$F$114)</f>
        <v>0</v>
      </c>
      <c r="K13" s="42">
        <f t="array" ref="K13">SUMPRODUCT(IFERROR(($B$6:$B$59=I13)/COUNTIF($D$6:$D$59,$D$6:$D$59),0))</f>
        <v>0</v>
      </c>
      <c r="L13" s="26"/>
      <c r="M13" s="26"/>
      <c r="N13" s="26"/>
      <c r="O13" s="9"/>
      <c r="P13" s="9"/>
      <c r="Q13" s="9"/>
      <c r="R13" s="9"/>
    </row>
    <row r="14" spans="1:22" ht="12.75" x14ac:dyDescent="0.25">
      <c r="A14" s="27" t="s">
        <v>9</v>
      </c>
      <c r="B14" s="28" t="s">
        <v>10</v>
      </c>
      <c r="C14" s="28"/>
      <c r="D14" s="29">
        <v>93064</v>
      </c>
      <c r="E14" s="28">
        <f>AVERAGE(D6:D14)</f>
        <v>49038.777777777781</v>
      </c>
      <c r="F14" s="30"/>
      <c r="G14" s="28"/>
      <c r="I14" s="40" t="s">
        <v>19</v>
      </c>
      <c r="J14" s="41">
        <f t="array" ref="J14">SUMIF($B$6:$B$114,I14,$F$6:$F$114)</f>
        <v>0</v>
      </c>
      <c r="K14" s="42">
        <f t="array" ref="K14">SUMPRODUCT(IFERROR(($B$6:$B$59=I14)/COUNTIF($D$6:$D$59,$D$6:$D$59),0))</f>
        <v>0</v>
      </c>
      <c r="L14" s="26"/>
      <c r="M14" s="26"/>
      <c r="N14" s="26"/>
      <c r="O14" s="9"/>
      <c r="P14" s="9"/>
      <c r="Q14" s="9"/>
      <c r="R14" s="9"/>
    </row>
    <row r="15" spans="1:22" ht="12.75" x14ac:dyDescent="0.25">
      <c r="A15" s="27" t="s">
        <v>9</v>
      </c>
      <c r="B15" s="28" t="s">
        <v>11</v>
      </c>
      <c r="C15" s="28"/>
      <c r="D15" s="29">
        <v>28959</v>
      </c>
      <c r="E15" s="28"/>
      <c r="F15" s="30"/>
      <c r="G15" s="28"/>
      <c r="I15" s="44" t="s">
        <v>20</v>
      </c>
      <c r="J15" s="41">
        <f t="array" ref="J15">SUMIF($B$6:$B$114,I15,$F$6:$F$114)</f>
        <v>0</v>
      </c>
      <c r="K15" s="42">
        <f t="array" ref="K15">SUMPRODUCT(IFERROR(($B$6:$B$59=I15)/COUNTIF($D$6:$D$59,$D$6:$D$59),0))</f>
        <v>0</v>
      </c>
      <c r="L15" s="26"/>
      <c r="M15" s="26"/>
      <c r="N15" s="26"/>
      <c r="O15" s="9"/>
      <c r="P15" s="9"/>
      <c r="Q15" s="9"/>
      <c r="R15" s="9"/>
    </row>
    <row r="16" spans="1:22" ht="12.75" x14ac:dyDescent="0.25">
      <c r="A16" s="27" t="s">
        <v>9</v>
      </c>
      <c r="B16" s="28" t="s">
        <v>11</v>
      </c>
      <c r="C16" s="28"/>
      <c r="D16" s="29">
        <v>53614</v>
      </c>
      <c r="E16" s="28"/>
      <c r="F16" s="30"/>
      <c r="G16" s="28"/>
      <c r="I16" s="44" t="s">
        <v>21</v>
      </c>
      <c r="J16" s="41">
        <f t="array" ref="J16">SUMIF($B$6:$B$114,I16,$F$6:$F$114)</f>
        <v>0</v>
      </c>
      <c r="K16" s="42">
        <f t="array" ref="K16">SUMPRODUCT(IFERROR(($B$6:$B$59=I16)/COUNTIF($D$6:$D$59,$D$6:$D$59),0))</f>
        <v>0</v>
      </c>
      <c r="L16" s="26"/>
      <c r="M16" s="26"/>
      <c r="N16" s="26"/>
      <c r="O16" s="9"/>
      <c r="P16" s="9"/>
      <c r="Q16" s="9"/>
      <c r="R16" s="9"/>
    </row>
    <row r="17" spans="1:18" ht="12.75" x14ac:dyDescent="0.25">
      <c r="A17" s="27" t="s">
        <v>9</v>
      </c>
      <c r="B17" s="28" t="s">
        <v>11</v>
      </c>
      <c r="C17" s="28"/>
      <c r="D17" s="29">
        <v>57530</v>
      </c>
      <c r="E17" s="28"/>
      <c r="F17" s="30"/>
      <c r="G17" s="28"/>
      <c r="I17" s="44" t="s">
        <v>22</v>
      </c>
      <c r="J17" s="41">
        <f t="array" ref="J17">SUMIF($B$6:$B$114,I17,$F$6:$F$114)</f>
        <v>0</v>
      </c>
      <c r="K17" s="42">
        <f t="array" ref="K17">SUMPRODUCT(IFERROR(($B$6:$B$59=I17)/COUNTIF($D$6:$D$59,$D$6:$D$59),0))</f>
        <v>0</v>
      </c>
      <c r="L17" s="26"/>
      <c r="M17" s="26"/>
      <c r="N17" s="26"/>
      <c r="O17" s="9"/>
      <c r="P17" s="9"/>
      <c r="Q17" s="9"/>
      <c r="R17" s="9"/>
    </row>
    <row r="18" spans="1:18" ht="12.75" x14ac:dyDescent="0.25">
      <c r="A18" s="27" t="s">
        <v>9</v>
      </c>
      <c r="B18" s="28" t="s">
        <v>11</v>
      </c>
      <c r="C18" s="28"/>
      <c r="D18" s="29">
        <v>63496</v>
      </c>
      <c r="E18" s="28"/>
      <c r="F18" s="30"/>
      <c r="G18" s="28"/>
      <c r="I18" s="44" t="s">
        <v>23</v>
      </c>
      <c r="J18" s="41">
        <f t="array" ref="J18">SUMIF($B$6:$B$114,I18,$F$6:$F$114)</f>
        <v>0</v>
      </c>
      <c r="K18" s="42">
        <f t="array" ref="K18">SUMPRODUCT(IFERROR(($B$6:$B$59=I18)/COUNTIF($D$6:$D$59,$D$6:$D$59),0))</f>
        <v>0</v>
      </c>
      <c r="L18" s="26"/>
      <c r="M18" s="26"/>
      <c r="N18" s="26"/>
      <c r="O18" s="9"/>
      <c r="P18" s="9"/>
      <c r="Q18" s="9"/>
      <c r="R18" s="9"/>
    </row>
    <row r="19" spans="1:18" ht="13.5" thickBot="1" x14ac:dyDescent="0.3">
      <c r="A19" s="27" t="s">
        <v>9</v>
      </c>
      <c r="B19" s="28" t="s">
        <v>11</v>
      </c>
      <c r="C19" s="28"/>
      <c r="D19" s="29">
        <v>55732</v>
      </c>
      <c r="E19" s="28"/>
      <c r="F19" s="30"/>
      <c r="G19" s="28"/>
      <c r="I19" s="40" t="s">
        <v>24</v>
      </c>
      <c r="J19" s="41">
        <f t="array" ref="J19">SUMIF($B$6:$B$114,I19,$F$6:$F$114)</f>
        <v>0</v>
      </c>
      <c r="K19" s="42">
        <f t="array" ref="K19">SUMPRODUCT(IFERROR(($B$6:$B$59=I19)/COUNTIF($D$6:$D$59,$D$6:$D$59),0))</f>
        <v>0</v>
      </c>
      <c r="L19" s="26"/>
      <c r="M19" s="26"/>
      <c r="N19" s="26"/>
      <c r="O19" s="9"/>
      <c r="P19" s="9"/>
      <c r="Q19" s="9"/>
      <c r="R19" s="9"/>
    </row>
    <row r="20" spans="1:18" ht="13.5" thickBot="1" x14ac:dyDescent="0.3">
      <c r="A20" s="27" t="s">
        <v>9</v>
      </c>
      <c r="B20" s="28" t="s">
        <v>11</v>
      </c>
      <c r="C20" s="28"/>
      <c r="D20" s="29">
        <v>0</v>
      </c>
      <c r="E20" s="28"/>
      <c r="F20" s="30"/>
      <c r="G20" s="28"/>
      <c r="I20" s="49" t="s">
        <v>12</v>
      </c>
      <c r="J20" s="50">
        <f>SUM(J9:J19)</f>
        <v>0</v>
      </c>
      <c r="K20" s="51">
        <f>SUM(K9:K19)</f>
        <v>64293.542483660131</v>
      </c>
      <c r="L20" s="26"/>
      <c r="M20" s="26"/>
      <c r="N20" s="26"/>
      <c r="O20" s="9"/>
      <c r="P20" s="9"/>
      <c r="Q20" s="9"/>
      <c r="R20" s="9"/>
    </row>
    <row r="21" spans="1:18" ht="13.5" thickTop="1" x14ac:dyDescent="0.25">
      <c r="A21" s="27" t="s">
        <v>9</v>
      </c>
      <c r="B21" s="28" t="s">
        <v>11</v>
      </c>
      <c r="C21" s="28"/>
      <c r="D21" s="29">
        <v>0</v>
      </c>
      <c r="E21" s="28"/>
      <c r="F21" s="30"/>
      <c r="G21" s="28"/>
      <c r="L21" s="26"/>
      <c r="M21" s="26"/>
      <c r="N21" s="26"/>
      <c r="O21" s="9"/>
      <c r="P21" s="9"/>
      <c r="Q21" s="9"/>
      <c r="R21" s="9"/>
    </row>
    <row r="22" spans="1:18" ht="12.75" x14ac:dyDescent="0.25">
      <c r="A22" s="27" t="s">
        <v>9</v>
      </c>
      <c r="B22" s="28" t="s">
        <v>11</v>
      </c>
      <c r="C22" s="28"/>
      <c r="D22" s="29">
        <v>0</v>
      </c>
      <c r="E22" s="28"/>
      <c r="F22" s="30"/>
      <c r="G22" s="28"/>
      <c r="L22" s="26"/>
      <c r="M22" s="26"/>
      <c r="N22" s="26"/>
      <c r="O22" s="9"/>
      <c r="P22" s="9"/>
      <c r="Q22" s="9"/>
      <c r="R22" s="9"/>
    </row>
    <row r="23" spans="1:18" ht="12.75" x14ac:dyDescent="0.25">
      <c r="A23" s="27" t="s">
        <v>9</v>
      </c>
      <c r="B23" s="28" t="s">
        <v>11</v>
      </c>
      <c r="C23" s="28"/>
      <c r="D23" s="29">
        <v>0</v>
      </c>
      <c r="E23" s="28"/>
      <c r="F23" s="30"/>
      <c r="G23" s="28"/>
      <c r="L23" s="26"/>
      <c r="M23" s="26"/>
      <c r="N23" s="26"/>
      <c r="O23" s="9"/>
      <c r="P23" s="9"/>
      <c r="Q23" s="9"/>
      <c r="R23" s="9"/>
    </row>
    <row r="24" spans="1:18" ht="12.75" x14ac:dyDescent="0.25">
      <c r="A24" s="27" t="s">
        <v>9</v>
      </c>
      <c r="B24" s="28" t="s">
        <v>11</v>
      </c>
      <c r="C24" s="28"/>
      <c r="D24" s="29">
        <v>0</v>
      </c>
      <c r="E24" s="28"/>
      <c r="F24" s="30"/>
      <c r="G24" s="28"/>
      <c r="L24" s="26"/>
      <c r="M24" s="26"/>
      <c r="N24" s="26"/>
      <c r="O24" s="9"/>
      <c r="P24" s="9"/>
      <c r="Q24" s="9"/>
      <c r="R24" s="9"/>
    </row>
    <row r="25" spans="1:18" ht="12.75" x14ac:dyDescent="0.25">
      <c r="A25" s="27" t="s">
        <v>9</v>
      </c>
      <c r="B25" s="28" t="s">
        <v>11</v>
      </c>
      <c r="C25" s="28"/>
      <c r="D25" s="29">
        <v>0</v>
      </c>
      <c r="E25" s="28"/>
      <c r="F25" s="30"/>
      <c r="G25" s="28"/>
      <c r="L25" s="26"/>
      <c r="M25" s="26"/>
      <c r="N25" s="26"/>
      <c r="O25" s="9"/>
      <c r="P25" s="9"/>
      <c r="Q25" s="9"/>
      <c r="R25" s="9"/>
    </row>
    <row r="26" spans="1:18" ht="12.75" x14ac:dyDescent="0.25">
      <c r="A26" s="27" t="s">
        <v>9</v>
      </c>
      <c r="B26" s="28" t="s">
        <v>11</v>
      </c>
      <c r="C26" s="28"/>
      <c r="D26" s="29">
        <v>0</v>
      </c>
      <c r="E26" s="28"/>
      <c r="F26" s="30"/>
      <c r="G26" s="28"/>
      <c r="L26" s="26"/>
      <c r="M26" s="26"/>
      <c r="N26" s="26"/>
      <c r="O26" s="9"/>
      <c r="P26" s="9"/>
      <c r="Q26" s="9"/>
      <c r="R26" s="9"/>
    </row>
    <row r="27" spans="1:18" ht="12.75" x14ac:dyDescent="0.25">
      <c r="A27" s="27" t="s">
        <v>9</v>
      </c>
      <c r="B27" s="28" t="s">
        <v>11</v>
      </c>
      <c r="C27" s="28"/>
      <c r="D27" s="29">
        <v>0</v>
      </c>
      <c r="E27" s="28"/>
      <c r="F27" s="30"/>
      <c r="G27" s="28"/>
      <c r="L27" s="26"/>
      <c r="M27" s="26"/>
      <c r="N27" s="26"/>
      <c r="O27" s="9"/>
      <c r="P27" s="9"/>
      <c r="Q27" s="9"/>
      <c r="R27" s="9"/>
    </row>
    <row r="28" spans="1:18" ht="12.75" x14ac:dyDescent="0.25">
      <c r="A28" s="27" t="s">
        <v>9</v>
      </c>
      <c r="B28" s="28" t="s">
        <v>11</v>
      </c>
      <c r="C28" s="28"/>
      <c r="D28" s="29">
        <v>0</v>
      </c>
      <c r="E28" s="28"/>
      <c r="F28" s="30"/>
      <c r="G28" s="28"/>
      <c r="L28" s="26"/>
      <c r="M28" s="26"/>
      <c r="N28" s="26"/>
      <c r="O28" s="9"/>
      <c r="P28" s="9"/>
      <c r="Q28" s="9"/>
      <c r="R28" s="9"/>
    </row>
    <row r="29" spans="1:18" ht="12.75" x14ac:dyDescent="0.25">
      <c r="A29" s="27" t="s">
        <v>9</v>
      </c>
      <c r="B29" s="28" t="s">
        <v>11</v>
      </c>
      <c r="C29" s="28"/>
      <c r="D29" s="29">
        <v>0</v>
      </c>
      <c r="E29" s="28"/>
      <c r="F29" s="30"/>
      <c r="G29" s="28"/>
      <c r="L29" s="26"/>
      <c r="M29" s="26"/>
      <c r="N29" s="26"/>
      <c r="O29" s="9"/>
      <c r="P29" s="9"/>
      <c r="Q29" s="9"/>
      <c r="R29" s="9"/>
    </row>
    <row r="30" spans="1:18" ht="12.75" x14ac:dyDescent="0.25">
      <c r="A30" s="27" t="s">
        <v>9</v>
      </c>
      <c r="B30" s="28" t="s">
        <v>11</v>
      </c>
      <c r="C30" s="28"/>
      <c r="D30" s="29">
        <v>0</v>
      </c>
      <c r="E30" s="28"/>
      <c r="F30" s="30"/>
      <c r="G30" s="28"/>
      <c r="L30" s="26"/>
      <c r="M30" s="26"/>
      <c r="N30" s="26"/>
      <c r="O30" s="9"/>
      <c r="P30" s="9"/>
      <c r="Q30" s="9"/>
      <c r="R30" s="9"/>
    </row>
    <row r="31" spans="1:18" ht="12.75" x14ac:dyDescent="0.25">
      <c r="A31" s="27" t="s">
        <v>9</v>
      </c>
      <c r="B31" s="28" t="s">
        <v>11</v>
      </c>
      <c r="C31" s="28"/>
      <c r="D31" s="29">
        <v>0</v>
      </c>
      <c r="E31" s="28">
        <f>AVERAGE(D15:D31)</f>
        <v>15254.764705882353</v>
      </c>
      <c r="F31" s="30"/>
      <c r="G31" s="28"/>
      <c r="L31" s="26"/>
      <c r="M31" s="26"/>
      <c r="N31" s="26"/>
      <c r="O31" s="9"/>
      <c r="P31" s="9"/>
      <c r="Q31" s="9"/>
      <c r="R31" s="9"/>
    </row>
    <row r="32" spans="1:18" ht="12.75" x14ac:dyDescent="0.25">
      <c r="A32" s="27" t="s">
        <v>9</v>
      </c>
      <c r="B32" s="28"/>
      <c r="C32" s="28"/>
      <c r="D32" s="29"/>
      <c r="E32" s="28"/>
      <c r="F32" s="30"/>
      <c r="G32" s="28"/>
      <c r="L32" s="26"/>
      <c r="M32" s="26"/>
      <c r="N32" s="26"/>
      <c r="O32" s="9"/>
      <c r="P32" s="9"/>
      <c r="Q32" s="9"/>
      <c r="R32" s="9"/>
    </row>
    <row r="33" spans="1:14" ht="12.75" x14ac:dyDescent="0.25">
      <c r="A33" s="27" t="s">
        <v>9</v>
      </c>
      <c r="B33" s="28"/>
      <c r="C33" s="28"/>
      <c r="D33" s="29"/>
      <c r="E33" s="28"/>
      <c r="F33" s="30"/>
      <c r="G33" s="28"/>
      <c r="M33" s="26"/>
      <c r="N33" s="26"/>
    </row>
    <row r="34" spans="1:14" ht="12.75" x14ac:dyDescent="0.25">
      <c r="A34" s="27" t="s">
        <v>9</v>
      </c>
      <c r="B34" s="28"/>
      <c r="C34" s="28"/>
      <c r="D34" s="29"/>
      <c r="E34" s="28"/>
      <c r="F34" s="30"/>
      <c r="G34" s="28"/>
      <c r="M34" s="26"/>
      <c r="N34" s="26"/>
    </row>
    <row r="35" spans="1:14" ht="12.75" x14ac:dyDescent="0.25">
      <c r="A35" s="27" t="s">
        <v>9</v>
      </c>
      <c r="B35" s="28"/>
      <c r="C35" s="28"/>
      <c r="D35" s="29"/>
      <c r="E35" s="28"/>
      <c r="F35" s="30"/>
      <c r="G35" s="28"/>
      <c r="M35" s="26"/>
      <c r="N35" s="26"/>
    </row>
    <row r="36" spans="1:14" ht="12.75" x14ac:dyDescent="0.25">
      <c r="A36" s="27" t="s">
        <v>9</v>
      </c>
      <c r="B36" s="28"/>
      <c r="C36" s="28"/>
      <c r="D36" s="29"/>
      <c r="E36" s="28"/>
      <c r="F36" s="30"/>
      <c r="G36" s="28"/>
      <c r="M36" s="26"/>
      <c r="N36" s="26"/>
    </row>
    <row r="37" spans="1:14" ht="12.75" x14ac:dyDescent="0.25">
      <c r="A37" s="27" t="s">
        <v>9</v>
      </c>
      <c r="B37" s="28"/>
      <c r="C37" s="28"/>
      <c r="D37" s="29"/>
      <c r="E37" s="28"/>
      <c r="F37" s="30"/>
      <c r="G37" s="28"/>
      <c r="M37" s="26"/>
      <c r="N37" s="26"/>
    </row>
    <row r="38" spans="1:14" ht="12.75" x14ac:dyDescent="0.25">
      <c r="A38" s="43"/>
      <c r="B38" s="28"/>
      <c r="C38" s="28"/>
      <c r="D38" s="29"/>
      <c r="E38" s="28"/>
      <c r="F38" s="30"/>
      <c r="G38" s="28"/>
      <c r="M38" s="26"/>
      <c r="N38" s="26"/>
    </row>
    <row r="39" spans="1:14" ht="12.75" x14ac:dyDescent="0.25">
      <c r="A39" s="45"/>
      <c r="B39" s="46"/>
      <c r="C39" s="46"/>
      <c r="D39" s="45">
        <f t="array" ref="D39">SUM(IF(D6:D38&lt;&gt;"",1/COUNTIF(D6:D38,D6:D38)))</f>
        <v>11.000000000000007</v>
      </c>
      <c r="E39" s="45">
        <f t="array" ref="E39">SUM(IF(E6:E38&lt;&gt;"",1/COUNTIF(E6:E38,E6:E38)))</f>
        <v>2</v>
      </c>
      <c r="F39" s="47">
        <f>SUM(F6:F37)</f>
        <v>0</v>
      </c>
      <c r="G39" s="48"/>
      <c r="M39" s="26"/>
      <c r="N39" s="26"/>
    </row>
    <row r="40" spans="1:14" ht="12.75" x14ac:dyDescent="0.25">
      <c r="M40" s="26"/>
      <c r="N40" s="26"/>
    </row>
    <row r="41" spans="1:14" ht="12.75" x14ac:dyDescent="0.25">
      <c r="M41" s="26"/>
      <c r="N41" s="26"/>
    </row>
    <row r="42" spans="1:14" ht="12.75" x14ac:dyDescent="0.25">
      <c r="M42" s="26"/>
      <c r="N42" s="26"/>
    </row>
    <row r="43" spans="1:14" ht="12.75" x14ac:dyDescent="0.25">
      <c r="M43" s="26"/>
      <c r="N43" s="26"/>
    </row>
    <row r="44" spans="1:14" ht="12.75" x14ac:dyDescent="0.25">
      <c r="M44" s="26"/>
      <c r="N44" s="26"/>
    </row>
    <row r="45" spans="1:14" ht="12.75" x14ac:dyDescent="0.25">
      <c r="M45" s="26"/>
      <c r="N45" s="26"/>
    </row>
    <row r="46" spans="1:14" ht="12.75" x14ac:dyDescent="0.25">
      <c r="M46" s="26"/>
      <c r="N46" s="26"/>
    </row>
    <row r="47" spans="1:14" ht="12.75" x14ac:dyDescent="0.25">
      <c r="M47" s="26"/>
      <c r="N47" s="26"/>
    </row>
    <row r="48" spans="1:14" ht="12.75" x14ac:dyDescent="0.25">
      <c r="M48" s="26"/>
      <c r="N48" s="26"/>
    </row>
    <row r="49" spans="13:14" ht="12.75" x14ac:dyDescent="0.25">
      <c r="M49" s="26"/>
      <c r="N49" s="26"/>
    </row>
    <row r="50" spans="13:14" ht="12.75" x14ac:dyDescent="0.25">
      <c r="M50" s="26"/>
      <c r="N50" s="26"/>
    </row>
    <row r="51" spans="13:14" ht="12.75" x14ac:dyDescent="0.25">
      <c r="M51" s="26"/>
      <c r="N51" s="26"/>
    </row>
    <row r="52" spans="13:14" ht="12.75" x14ac:dyDescent="0.25">
      <c r="M52" s="26"/>
      <c r="N52" s="26"/>
    </row>
    <row r="53" spans="13:14" ht="12.75" x14ac:dyDescent="0.25">
      <c r="M53" s="26"/>
      <c r="N53" s="26"/>
    </row>
    <row r="54" spans="13:14" ht="12.75" x14ac:dyDescent="0.25">
      <c r="M54" s="26"/>
      <c r="N54" s="26"/>
    </row>
    <row r="55" spans="13:14" ht="12.75" x14ac:dyDescent="0.25">
      <c r="M55" s="26"/>
      <c r="N55" s="26"/>
    </row>
    <row r="56" spans="13:14" ht="12.75" x14ac:dyDescent="0.25">
      <c r="M56" s="26"/>
      <c r="N56" s="26"/>
    </row>
    <row r="57" spans="13:14" ht="12.75" x14ac:dyDescent="0.25">
      <c r="M57" s="26"/>
      <c r="N57" s="26"/>
    </row>
    <row r="58" spans="13:14" ht="12.75" x14ac:dyDescent="0.25">
      <c r="M58" s="26"/>
      <c r="N58" s="26"/>
    </row>
    <row r="59" spans="13:14" ht="12.75" x14ac:dyDescent="0.25">
      <c r="M59" s="26"/>
      <c r="N59" s="26"/>
    </row>
    <row r="60" spans="13:14" ht="12.75" x14ac:dyDescent="0.25">
      <c r="M60" s="26"/>
      <c r="N60" s="26"/>
    </row>
    <row r="61" spans="13:14" ht="12.75" x14ac:dyDescent="0.25">
      <c r="M61" s="26"/>
      <c r="N61" s="26"/>
    </row>
    <row r="62" spans="13:14" ht="12.75" x14ac:dyDescent="0.25">
      <c r="M62" s="26"/>
      <c r="N62" s="26"/>
    </row>
    <row r="63" spans="13:14" ht="12.75" x14ac:dyDescent="0.25">
      <c r="M63" s="26"/>
      <c r="N63" s="26"/>
    </row>
    <row r="64" spans="13:14" ht="12.75" x14ac:dyDescent="0.25">
      <c r="M64" s="26"/>
      <c r="N64" s="26"/>
    </row>
    <row r="65" spans="13:14" ht="12.75" x14ac:dyDescent="0.25">
      <c r="M65" s="26"/>
      <c r="N65" s="26"/>
    </row>
    <row r="66" spans="13:14" ht="12.75" x14ac:dyDescent="0.25">
      <c r="M66" s="26"/>
      <c r="N66" s="26"/>
    </row>
    <row r="67" spans="13:14" ht="12.75" x14ac:dyDescent="0.25">
      <c r="M67" s="26"/>
      <c r="N67" s="26"/>
    </row>
    <row r="68" spans="13:14" ht="12.75" x14ac:dyDescent="0.25">
      <c r="M68" s="26"/>
      <c r="N68" s="26"/>
    </row>
    <row r="69" spans="13:14" ht="12.75" x14ac:dyDescent="0.25">
      <c r="M69" s="26"/>
      <c r="N69" s="26"/>
    </row>
    <row r="70" spans="13:14" ht="12.75" x14ac:dyDescent="0.25">
      <c r="M70" s="26"/>
      <c r="N70" s="26"/>
    </row>
    <row r="71" spans="13:14" ht="12.75" x14ac:dyDescent="0.25">
      <c r="M71" s="26"/>
      <c r="N71" s="26"/>
    </row>
    <row r="72" spans="13:14" ht="12.75" x14ac:dyDescent="0.25">
      <c r="M72" s="26"/>
      <c r="N72" s="26"/>
    </row>
    <row r="73" spans="13:14" ht="12.75" x14ac:dyDescent="0.25">
      <c r="M73" s="26"/>
      <c r="N73" s="26"/>
    </row>
    <row r="74" spans="13:14" ht="12.75" x14ac:dyDescent="0.25">
      <c r="M74" s="26"/>
      <c r="N74" s="26"/>
    </row>
    <row r="75" spans="13:14" ht="12.75" x14ac:dyDescent="0.25">
      <c r="M75" s="26"/>
      <c r="N75" s="26"/>
    </row>
    <row r="76" spans="13:14" ht="12.75" x14ac:dyDescent="0.25">
      <c r="N76" s="25"/>
    </row>
    <row r="77" spans="13:14" ht="12.75" x14ac:dyDescent="0.25">
      <c r="N77" s="25"/>
    </row>
    <row r="78" spans="13:14" ht="12.75" x14ac:dyDescent="0.25">
      <c r="N78" s="25"/>
    </row>
    <row r="79" spans="13:14" ht="12.75" x14ac:dyDescent="0.25">
      <c r="N79" s="25"/>
    </row>
    <row r="80" spans="13:14" ht="12.75" x14ac:dyDescent="0.25">
      <c r="N80" s="25"/>
    </row>
    <row r="81" spans="1:18" ht="12.75" x14ac:dyDescent="0.25">
      <c r="N81" s="25"/>
    </row>
    <row r="82" spans="1:18" ht="12.75" x14ac:dyDescent="0.25">
      <c r="N82" s="25"/>
    </row>
    <row r="83" spans="1:18" s="53" customFormat="1" ht="12.75" x14ac:dyDescent="0.25">
      <c r="A83" s="1"/>
      <c r="B83" s="2"/>
      <c r="C83" s="2"/>
      <c r="D83" s="3"/>
      <c r="E83" s="4"/>
      <c r="F83" s="5"/>
      <c r="G83" s="4"/>
      <c r="H83" s="25"/>
      <c r="I83" s="25"/>
      <c r="J83" s="25"/>
      <c r="K83" s="25"/>
      <c r="L83" s="25"/>
      <c r="M83" s="25"/>
      <c r="N83" s="25"/>
      <c r="O83" s="52"/>
      <c r="P83" s="52"/>
      <c r="Q83" s="52"/>
      <c r="R83" s="52"/>
    </row>
    <row r="84" spans="1:18" s="53" customFormat="1" ht="12.75" x14ac:dyDescent="0.25">
      <c r="A84" s="1"/>
      <c r="B84" s="2"/>
      <c r="C84" s="2"/>
      <c r="D84" s="3"/>
      <c r="E84" s="4"/>
      <c r="F84" s="5"/>
      <c r="G84" s="4"/>
      <c r="H84" s="25"/>
      <c r="I84" s="25"/>
      <c r="J84" s="25"/>
      <c r="K84" s="25"/>
      <c r="L84" s="25"/>
      <c r="M84" s="25"/>
      <c r="N84" s="25"/>
      <c r="O84" s="52"/>
      <c r="P84" s="52"/>
      <c r="Q84" s="52"/>
      <c r="R84" s="52"/>
    </row>
    <row r="85" spans="1:18" s="53" customFormat="1" ht="12.75" x14ac:dyDescent="0.25">
      <c r="A85" s="1"/>
      <c r="B85" s="2"/>
      <c r="C85" s="2"/>
      <c r="D85" s="3"/>
      <c r="E85" s="4"/>
      <c r="F85" s="5"/>
      <c r="G85" s="4"/>
      <c r="H85" s="25"/>
      <c r="I85" s="25"/>
      <c r="J85" s="25"/>
      <c r="K85" s="25"/>
      <c r="L85" s="25"/>
      <c r="M85" s="25"/>
      <c r="N85" s="25"/>
      <c r="O85" s="52"/>
      <c r="P85" s="52"/>
      <c r="Q85" s="52"/>
      <c r="R85" s="52"/>
    </row>
    <row r="86" spans="1:18" s="53" customFormat="1" ht="12.75" x14ac:dyDescent="0.25">
      <c r="A86" s="1"/>
      <c r="B86" s="2"/>
      <c r="C86" s="2"/>
      <c r="D86" s="3"/>
      <c r="E86" s="4"/>
      <c r="F86" s="5"/>
      <c r="G86" s="4"/>
      <c r="H86" s="25"/>
      <c r="I86" s="25"/>
      <c r="J86" s="25"/>
      <c r="K86" s="25"/>
      <c r="L86" s="25"/>
      <c r="M86" s="25"/>
      <c r="N86" s="25"/>
      <c r="O86" s="52"/>
      <c r="P86" s="52"/>
      <c r="Q86" s="52"/>
      <c r="R86" s="52"/>
    </row>
    <row r="87" spans="1:18" s="53" customFormat="1" ht="12.75" x14ac:dyDescent="0.25">
      <c r="A87" s="1"/>
      <c r="B87" s="2"/>
      <c r="C87" s="2"/>
      <c r="D87" s="3"/>
      <c r="E87" s="4"/>
      <c r="F87" s="5"/>
      <c r="G87" s="4"/>
      <c r="H87" s="25"/>
      <c r="I87" s="25"/>
      <c r="J87" s="25"/>
      <c r="K87" s="25"/>
      <c r="L87" s="25"/>
      <c r="M87" s="25"/>
      <c r="N87" s="25"/>
      <c r="O87" s="52"/>
      <c r="P87" s="52"/>
      <c r="Q87" s="52"/>
      <c r="R87" s="52"/>
    </row>
    <row r="88" spans="1:18" s="53" customFormat="1" ht="12.75" x14ac:dyDescent="0.25">
      <c r="A88" s="1"/>
      <c r="B88" s="2"/>
      <c r="C88" s="2"/>
      <c r="D88" s="3"/>
      <c r="E88" s="4"/>
      <c r="F88" s="5"/>
      <c r="G88" s="4"/>
      <c r="H88" s="25"/>
      <c r="I88" s="25"/>
      <c r="J88" s="25"/>
      <c r="K88" s="25"/>
      <c r="L88" s="25"/>
      <c r="M88" s="25"/>
      <c r="N88" s="25"/>
      <c r="O88" s="52"/>
      <c r="P88" s="52"/>
      <c r="Q88" s="52"/>
      <c r="R88" s="52"/>
    </row>
    <row r="89" spans="1:18" s="53" customFormat="1" ht="12.75" x14ac:dyDescent="0.25">
      <c r="A89" s="1"/>
      <c r="B89" s="2"/>
      <c r="C89" s="2"/>
      <c r="D89" s="3"/>
      <c r="E89" s="4"/>
      <c r="F89" s="5"/>
      <c r="G89" s="4"/>
      <c r="H89" s="25"/>
      <c r="I89" s="25"/>
      <c r="J89" s="25"/>
      <c r="K89" s="25"/>
      <c r="L89" s="25"/>
      <c r="M89" s="25"/>
      <c r="N89" s="25"/>
      <c r="O89" s="52"/>
      <c r="P89" s="52"/>
      <c r="Q89" s="52"/>
      <c r="R89" s="52"/>
    </row>
    <row r="90" spans="1:18" s="53" customFormat="1" ht="12.75" x14ac:dyDescent="0.25">
      <c r="A90" s="1"/>
      <c r="B90" s="2"/>
      <c r="C90" s="2"/>
      <c r="D90" s="3"/>
      <c r="E90" s="4"/>
      <c r="F90" s="5"/>
      <c r="G90" s="4"/>
      <c r="H90" s="25"/>
      <c r="I90" s="25"/>
      <c r="J90" s="25"/>
      <c r="K90" s="25"/>
      <c r="L90" s="25"/>
      <c r="M90" s="25"/>
      <c r="N90" s="25"/>
      <c r="O90" s="52"/>
      <c r="P90" s="52"/>
      <c r="Q90" s="52"/>
      <c r="R90" s="52"/>
    </row>
    <row r="91" spans="1:18" ht="12.75" x14ac:dyDescent="0.25">
      <c r="N91" s="25"/>
    </row>
    <row r="92" spans="1:18" ht="12.75" x14ac:dyDescent="0.25">
      <c r="N92" s="25"/>
    </row>
    <row r="93" spans="1:18" ht="12.75" x14ac:dyDescent="0.25">
      <c r="N93" s="25"/>
    </row>
    <row r="94" spans="1:18" ht="12.75" x14ac:dyDescent="0.25">
      <c r="N94" s="25"/>
    </row>
    <row r="95" spans="1:18" ht="12.75" x14ac:dyDescent="0.25">
      <c r="N95" s="25"/>
    </row>
    <row r="96" spans="1:18" ht="12.75" x14ac:dyDescent="0.25">
      <c r="N96" s="25"/>
    </row>
    <row r="97" spans="14:14" ht="12.75" x14ac:dyDescent="0.25">
      <c r="N97" s="25"/>
    </row>
    <row r="98" spans="14:14" ht="12.75" x14ac:dyDescent="0.25">
      <c r="N98" s="25"/>
    </row>
    <row r="99" spans="14:14" ht="12.75" x14ac:dyDescent="0.25">
      <c r="N99" s="25"/>
    </row>
    <row r="100" spans="14:14" ht="12.75" x14ac:dyDescent="0.25">
      <c r="N100" s="25"/>
    </row>
    <row r="101" spans="14:14" ht="12.75" x14ac:dyDescent="0.25">
      <c r="N101" s="25"/>
    </row>
    <row r="102" spans="14:14" ht="12.75" x14ac:dyDescent="0.25">
      <c r="N102" s="25"/>
    </row>
    <row r="103" spans="14:14" ht="12.75" x14ac:dyDescent="0.25">
      <c r="N103" s="25"/>
    </row>
    <row r="104" spans="14:14" ht="12.75" x14ac:dyDescent="0.25">
      <c r="N104" s="25"/>
    </row>
    <row r="105" spans="14:14" ht="12.75" x14ac:dyDescent="0.25">
      <c r="N105" s="25"/>
    </row>
    <row r="106" spans="14:14" ht="12.75" x14ac:dyDescent="0.25">
      <c r="N106" s="25"/>
    </row>
    <row r="107" spans="14:14" ht="12.75" x14ac:dyDescent="0.25">
      <c r="N107" s="25"/>
    </row>
    <row r="108" spans="14:14" ht="12.75" x14ac:dyDescent="0.25">
      <c r="N108" s="25"/>
    </row>
    <row r="109" spans="14:14" ht="12.75" x14ac:dyDescent="0.25">
      <c r="N109" s="25"/>
    </row>
    <row r="110" spans="14:14" ht="12.75" x14ac:dyDescent="0.25">
      <c r="N110" s="25"/>
    </row>
    <row r="111" spans="14:14" ht="12.75" x14ac:dyDescent="0.25">
      <c r="N111" s="25"/>
    </row>
    <row r="112" spans="14:14" ht="12.75" x14ac:dyDescent="0.25">
      <c r="N112" s="25"/>
    </row>
    <row r="113" spans="14:14" ht="12.75" x14ac:dyDescent="0.25">
      <c r="N113" s="25"/>
    </row>
    <row r="114" spans="14:14" ht="12.75" x14ac:dyDescent="0.25">
      <c r="N114" s="25"/>
    </row>
    <row r="115" spans="14:14" ht="12.75" x14ac:dyDescent="0.25">
      <c r="N115" s="25"/>
    </row>
    <row r="116" spans="14:14" ht="12.75" x14ac:dyDescent="0.25">
      <c r="N116" s="25"/>
    </row>
    <row r="117" spans="14:14" ht="12.75" x14ac:dyDescent="0.25">
      <c r="N117" s="25"/>
    </row>
    <row r="118" spans="14:14" ht="12.75" x14ac:dyDescent="0.25">
      <c r="N118" s="25"/>
    </row>
    <row r="119" spans="14:14" ht="12.75" x14ac:dyDescent="0.25">
      <c r="N119" s="25"/>
    </row>
    <row r="120" spans="14:14" ht="12.75" x14ac:dyDescent="0.25">
      <c r="N120" s="25"/>
    </row>
    <row r="121" spans="14:14" ht="12.75" x14ac:dyDescent="0.25">
      <c r="N121" s="25"/>
    </row>
    <row r="122" spans="14:14" ht="12.75" x14ac:dyDescent="0.25">
      <c r="N122" s="25"/>
    </row>
    <row r="123" spans="14:14" ht="12.75" x14ac:dyDescent="0.25">
      <c r="N123" s="25"/>
    </row>
    <row r="124" spans="14:14" ht="12.75" x14ac:dyDescent="0.25">
      <c r="N124" s="25"/>
    </row>
    <row r="125" spans="14:14" ht="12.75" x14ac:dyDescent="0.25">
      <c r="N125" s="25"/>
    </row>
    <row r="126" spans="14:14" ht="12.75" x14ac:dyDescent="0.25">
      <c r="N126" s="25"/>
    </row>
    <row r="127" spans="14:14" ht="12.75" x14ac:dyDescent="0.25">
      <c r="N127" s="25"/>
    </row>
    <row r="128" spans="14:14" ht="12.75" x14ac:dyDescent="0.25">
      <c r="N128" s="25"/>
    </row>
    <row r="129" spans="14:14" ht="12.75" x14ac:dyDescent="0.25">
      <c r="N129" s="25"/>
    </row>
    <row r="130" spans="14:14" ht="12.75" x14ac:dyDescent="0.25">
      <c r="N130" s="25"/>
    </row>
    <row r="131" spans="14:14" ht="12.75" x14ac:dyDescent="0.25">
      <c r="N131" s="25"/>
    </row>
    <row r="132" spans="14:14" ht="12.75" x14ac:dyDescent="0.25">
      <c r="N132" s="25"/>
    </row>
    <row r="133" spans="14:14" ht="12.75" x14ac:dyDescent="0.25">
      <c r="N133" s="25"/>
    </row>
    <row r="134" spans="14:14" ht="12.75" x14ac:dyDescent="0.25">
      <c r="N134" s="25"/>
    </row>
    <row r="135" spans="14:14" ht="12.75" x14ac:dyDescent="0.25">
      <c r="N135" s="25"/>
    </row>
    <row r="136" spans="14:14" ht="12.75" x14ac:dyDescent="0.25">
      <c r="N136" s="25"/>
    </row>
    <row r="137" spans="14:14" ht="12.75" x14ac:dyDescent="0.25">
      <c r="N137" s="25"/>
    </row>
    <row r="138" spans="14:14" ht="12.75" x14ac:dyDescent="0.25">
      <c r="N138" s="25"/>
    </row>
    <row r="139" spans="14:14" ht="12.75" x14ac:dyDescent="0.25">
      <c r="N139" s="25"/>
    </row>
    <row r="140" spans="14:14" ht="12.75" x14ac:dyDescent="0.25">
      <c r="N140" s="25"/>
    </row>
    <row r="141" spans="14:14" ht="12.75" x14ac:dyDescent="0.25">
      <c r="N141" s="25"/>
    </row>
    <row r="142" spans="14:14" ht="12.75" x14ac:dyDescent="0.25">
      <c r="N142" s="25"/>
    </row>
    <row r="143" spans="14:14" ht="12.75" x14ac:dyDescent="0.25">
      <c r="N143" s="25"/>
    </row>
    <row r="144" spans="14:14" ht="12.75" x14ac:dyDescent="0.25">
      <c r="N144" s="25"/>
    </row>
    <row r="145" spans="14:14" ht="12.75" x14ac:dyDescent="0.25">
      <c r="N145" s="25"/>
    </row>
    <row r="146" spans="14:14" ht="12.75" x14ac:dyDescent="0.25">
      <c r="N146" s="25"/>
    </row>
  </sheetData>
  <mergeCells count="3">
    <mergeCell ref="I6:I7"/>
    <mergeCell ref="J6:J7"/>
    <mergeCell ref="K6:K7"/>
  </mergeCells>
  <dataValidations count="3">
    <dataValidation type="list" allowBlank="1" showInputMessage="1" showErrorMessage="1" sqref="C6:C38">
      <formula1>Cat</formula1>
    </dataValidation>
    <dataValidation type="list" allowBlank="1" showInputMessage="1" showErrorMessage="1" sqref="G6:G38">
      <formula1>Lieu</formula1>
    </dataValidation>
    <dataValidation type="list" allowBlank="1" showInputMessage="1" showErrorMessage="1" sqref="I8:I10 I15:I17 B6:B38">
      <formula1>int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CJM-IU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Laurin</dc:creator>
  <cp:lastModifiedBy>Martin Laurin</cp:lastModifiedBy>
  <dcterms:created xsi:type="dcterms:W3CDTF">2021-09-24T12:18:43Z</dcterms:created>
  <dcterms:modified xsi:type="dcterms:W3CDTF">2021-09-24T12:21:33Z</dcterms:modified>
</cp:coreProperties>
</file>