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- ! TELECHARGEMENT\"/>
    </mc:Choice>
  </mc:AlternateContent>
  <xr:revisionPtr revIDLastSave="0" documentId="13_ncr:1_{A099F517-644E-4F0F-9407-4F0C5DE938C2}" xr6:coauthVersionLast="47" xr6:coauthVersionMax="47" xr10:uidLastSave="{00000000-0000-0000-0000-000000000000}"/>
  <bookViews>
    <workbookView xWindow="-120" yWindow="-120" windowWidth="29040" windowHeight="15840" xr2:uid="{4CDA2310-FDC1-44F2-AF1A-7EC5FC4BFD1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9" i="1" l="1"/>
  <c r="AF36" i="1"/>
  <c r="AE36" i="1"/>
  <c r="AD36" i="1"/>
  <c r="AC36" i="1"/>
  <c r="AB36" i="1"/>
  <c r="AA36" i="1"/>
  <c r="Z36" i="1"/>
  <c r="Y36" i="1"/>
  <c r="X36" i="1"/>
  <c r="W36" i="1"/>
  <c r="T36" i="1"/>
  <c r="S36" i="1"/>
  <c r="S41" i="1" s="1"/>
  <c r="R36" i="1"/>
  <c r="Q36" i="1"/>
  <c r="P36" i="1"/>
  <c r="O36" i="1"/>
  <c r="N36" i="1"/>
  <c r="N39" i="1" s="1"/>
  <c r="M36" i="1"/>
  <c r="L36" i="1"/>
  <c r="K36" i="1"/>
  <c r="J36" i="1"/>
  <c r="I36" i="1"/>
  <c r="H36" i="1"/>
  <c r="G36" i="1"/>
  <c r="F36" i="1"/>
  <c r="E36" i="1"/>
  <c r="D38" i="1" s="1"/>
  <c r="D36" i="1"/>
  <c r="V35" i="1"/>
  <c r="C35" i="1"/>
  <c r="B35" i="1"/>
  <c r="V34" i="1"/>
  <c r="C34" i="1"/>
  <c r="B34" i="1"/>
  <c r="V33" i="1"/>
  <c r="C33" i="1"/>
  <c r="B33" i="1"/>
  <c r="V32" i="1"/>
  <c r="C32" i="1"/>
  <c r="B32" i="1"/>
  <c r="V31" i="1"/>
  <c r="C31" i="1"/>
  <c r="B31" i="1"/>
  <c r="V30" i="1"/>
  <c r="C30" i="1"/>
  <c r="B30" i="1"/>
  <c r="V29" i="1"/>
  <c r="C29" i="1"/>
  <c r="B29" i="1"/>
  <c r="V28" i="1"/>
  <c r="C28" i="1"/>
  <c r="B28" i="1"/>
  <c r="V27" i="1"/>
  <c r="C27" i="1"/>
  <c r="B27" i="1"/>
  <c r="V26" i="1"/>
  <c r="C26" i="1"/>
  <c r="B26" i="1"/>
  <c r="V25" i="1"/>
  <c r="C25" i="1"/>
  <c r="B25" i="1"/>
  <c r="V24" i="1"/>
  <c r="C24" i="1"/>
  <c r="B24" i="1"/>
  <c r="V23" i="1"/>
  <c r="C23" i="1"/>
  <c r="B23" i="1"/>
  <c r="V22" i="1"/>
  <c r="C22" i="1"/>
  <c r="B22" i="1"/>
  <c r="V21" i="1"/>
  <c r="C21" i="1"/>
  <c r="B21" i="1"/>
  <c r="V20" i="1"/>
  <c r="C20" i="1"/>
  <c r="B20" i="1"/>
  <c r="V19" i="1"/>
  <c r="C19" i="1"/>
  <c r="B19" i="1"/>
  <c r="V18" i="1"/>
  <c r="C18" i="1"/>
  <c r="B18" i="1"/>
  <c r="V17" i="1"/>
  <c r="C17" i="1"/>
  <c r="B17" i="1"/>
  <c r="V16" i="1"/>
  <c r="C16" i="1"/>
  <c r="B16" i="1"/>
  <c r="V15" i="1"/>
  <c r="C15" i="1"/>
  <c r="B15" i="1"/>
  <c r="V14" i="1"/>
  <c r="C14" i="1"/>
  <c r="B14" i="1"/>
  <c r="V13" i="1"/>
  <c r="C13" i="1"/>
  <c r="B13" i="1"/>
  <c r="V12" i="1"/>
  <c r="C12" i="1"/>
  <c r="B12" i="1"/>
  <c r="V11" i="1"/>
  <c r="C11" i="1"/>
  <c r="B11" i="1"/>
  <c r="V10" i="1"/>
  <c r="C10" i="1"/>
  <c r="B10" i="1"/>
  <c r="V9" i="1"/>
  <c r="C9" i="1"/>
  <c r="B9" i="1"/>
  <c r="V8" i="1"/>
  <c r="C8" i="1"/>
  <c r="B8" i="1"/>
  <c r="V7" i="1"/>
  <c r="C7" i="1"/>
  <c r="B7" i="1"/>
  <c r="V6" i="1"/>
  <c r="C6" i="1"/>
  <c r="B6" i="1"/>
  <c r="V5" i="1"/>
  <c r="C5" i="1"/>
  <c r="B5" i="1"/>
  <c r="V4" i="1"/>
  <c r="C4" i="1"/>
  <c r="C36" i="1" s="1"/>
  <c r="C38" i="1" s="1"/>
  <c r="B4" i="1"/>
  <c r="B36" i="1" s="1"/>
  <c r="AG36" i="1" s="1"/>
  <c r="V3" i="1"/>
  <c r="V36" i="1" s="1"/>
  <c r="AG3" i="1" l="1"/>
  <c r="AG4" i="1" s="1"/>
  <c r="AG5" i="1" s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T39" i="1"/>
  <c r="T41" i="1" s="1"/>
</calcChain>
</file>

<file path=xl/sharedStrings.xml><?xml version="1.0" encoding="utf-8"?>
<sst xmlns="http://schemas.openxmlformats.org/spreadsheetml/2006/main" count="41" uniqueCount="38">
  <si>
    <t>CAISSE OCTOBRE</t>
  </si>
  <si>
    <t>E AOUT</t>
  </si>
  <si>
    <t>CAISSE AOUT</t>
  </si>
  <si>
    <t>DATE</t>
  </si>
  <si>
    <t>ENTREES</t>
  </si>
  <si>
    <t>RECETTES</t>
  </si>
  <si>
    <t>monétique</t>
  </si>
  <si>
    <t>timbres fiscaux</t>
  </si>
  <si>
    <t>LOTO</t>
  </si>
  <si>
    <t>SORTIES</t>
  </si>
  <si>
    <t>Vrt Esp.</t>
  </si>
  <si>
    <t>R. CHE</t>
  </si>
  <si>
    <t>R. C.B.</t>
  </si>
  <si>
    <t>SANS CONTACT</t>
  </si>
  <si>
    <t>CASH</t>
  </si>
  <si>
    <t>DONS</t>
  </si>
  <si>
    <t>Marchandise</t>
  </si>
  <si>
    <t>SOLDE</t>
  </si>
  <si>
    <t>BALANCE</t>
  </si>
  <si>
    <t>Ch       Impayés</t>
  </si>
  <si>
    <t>01                TABAC</t>
  </si>
  <si>
    <t>02             PRESSE</t>
  </si>
  <si>
    <t>04                    JEUX</t>
  </si>
  <si>
    <t>03                          NICE                   MATIN</t>
  </si>
  <si>
    <t>carte           bus</t>
  </si>
  <si>
    <t>06           timbres postes</t>
  </si>
  <si>
    <t>08                BIMBELOTERIE</t>
  </si>
  <si>
    <t>14            carte telephone</t>
  </si>
  <si>
    <t>10          BONBONS</t>
  </si>
  <si>
    <t>11           presse           tva</t>
  </si>
  <si>
    <t>13           cartes postales</t>
  </si>
  <si>
    <t>09             CBD</t>
  </si>
  <si>
    <t>15          LIBRAIRIE 5,5%</t>
  </si>
  <si>
    <t>total ht :</t>
  </si>
  <si>
    <t>total tva :</t>
  </si>
  <si>
    <t xml:space="preserve">Vrt           client </t>
  </si>
  <si>
    <t>Rbst     Loto</t>
  </si>
  <si>
    <t>Rbst           Jeux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</si>
</sst>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[$€-1]_-;\-* #,##0.00\ [$€-1]_-;_-* &quot;-&quot;??\ [$€-1]_-"/>
    <numFmt numFmtId="165" formatCode="_-* #,##0.00\ [$€-1]_-;\-* #,##0.00\ [$€-1]_-;_-* &quot;-&quot;??\ [$€-1]_-;_-@_-"/>
    <numFmt numFmtId="166" formatCode="_-* #,##0.00\ &quot;F&quot;_-;\-* #,##0.00\ &quot;F&quot;_-;_-* &quot;-&quot;??\ &quot;F&quot;_-;_-@_-"/>
  </numFmts>
  <fonts count="6" x14ac:knownFonts="1">
    <font>
      <sz val="11"/>
      <color theme="1"/>
      <name val="Arial"/>
      <family val="2"/>
    </font>
    <font>
      <sz val="10"/>
      <name val="Arial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indexed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2" xfId="0" applyFont="1" applyBorder="1"/>
    <xf numFmtId="165" fontId="4" fillId="0" borderId="3" xfId="1" applyNumberFormat="1" applyFont="1" applyBorder="1"/>
    <xf numFmtId="164" fontId="4" fillId="0" borderId="2" xfId="1" applyFont="1" applyBorder="1"/>
    <xf numFmtId="164" fontId="4" fillId="0" borderId="4" xfId="1" applyFont="1" applyBorder="1"/>
    <xf numFmtId="166" fontId="4" fillId="0" borderId="4" xfId="0" applyNumberFormat="1" applyFont="1" applyBorder="1"/>
    <xf numFmtId="164" fontId="5" fillId="0" borderId="3" xfId="1" applyFont="1" applyBorder="1"/>
    <xf numFmtId="164" fontId="4" fillId="3" borderId="5" xfId="1" applyFont="1" applyFill="1" applyBorder="1"/>
    <xf numFmtId="0" fontId="5" fillId="0" borderId="3" xfId="0" applyFont="1" applyBorder="1"/>
    <xf numFmtId="164" fontId="4" fillId="0" borderId="3" xfId="1" applyFont="1" applyBorder="1"/>
    <xf numFmtId="164" fontId="5" fillId="0" borderId="6" xfId="1" applyFont="1" applyBorder="1"/>
    <xf numFmtId="0" fontId="5" fillId="0" borderId="6" xfId="0" applyFont="1" applyBorder="1"/>
    <xf numFmtId="164" fontId="4" fillId="3" borderId="7" xfId="1" applyFont="1" applyFill="1" applyBorder="1"/>
    <xf numFmtId="164" fontId="5" fillId="0" borderId="3" xfId="1" applyFont="1" applyFill="1" applyBorder="1"/>
    <xf numFmtId="164" fontId="4" fillId="3" borderId="8" xfId="1" applyFont="1" applyFill="1" applyBorder="1"/>
    <xf numFmtId="0" fontId="5" fillId="3" borderId="1" xfId="0" applyFont="1" applyFill="1" applyBorder="1"/>
    <xf numFmtId="164" fontId="4" fillId="3" borderId="1" xfId="1" applyFont="1" applyFill="1" applyBorder="1"/>
    <xf numFmtId="164" fontId="5" fillId="3" borderId="9" xfId="1" applyFont="1" applyFill="1" applyBorder="1"/>
    <xf numFmtId="166" fontId="5" fillId="3" borderId="9" xfId="0" applyNumberFormat="1" applyFont="1" applyFill="1" applyBorder="1"/>
    <xf numFmtId="164" fontId="4" fillId="3" borderId="9" xfId="1" applyFont="1" applyFill="1" applyBorder="1"/>
    <xf numFmtId="0" fontId="3" fillId="3" borderId="0" xfId="0" applyFont="1" applyFill="1"/>
    <xf numFmtId="0" fontId="5" fillId="0" borderId="0" xfId="0" applyFont="1"/>
    <xf numFmtId="0" fontId="2" fillId="0" borderId="1" xfId="0" applyFont="1" applyBorder="1" applyAlignment="1">
      <alignment horizontal="center"/>
    </xf>
    <xf numFmtId="166" fontId="2" fillId="0" borderId="0" xfId="0" applyNumberFormat="1" applyFont="1"/>
    <xf numFmtId="166" fontId="5" fillId="0" borderId="0" xfId="0" applyNumberFormat="1" applyFont="1"/>
    <xf numFmtId="44" fontId="2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 textRotation="90" wrapText="1"/>
    </xf>
    <xf numFmtId="10" fontId="5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</cellXfs>
  <cellStyles count="2">
    <cellStyle name="Euro" xfId="1" xr:uid="{03FBD898-D747-4983-B3A8-C422068DDFD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34B6B-4C26-41B6-A001-D1CD24A104F4}">
  <dimension ref="A1:AG41"/>
  <sheetViews>
    <sheetView tabSelected="1" workbookViewId="0">
      <selection activeCell="F40" sqref="F40"/>
    </sheetView>
  </sheetViews>
  <sheetFormatPr baseColWidth="10" defaultRowHeight="11.25" x14ac:dyDescent="0.2"/>
  <cols>
    <col min="1" max="1" width="2.125" style="2" customWidth="1"/>
    <col min="2" max="3" width="9" style="1" bestFit="1" customWidth="1"/>
    <col min="4" max="4" width="8.75" style="2" customWidth="1"/>
    <col min="5" max="5" width="8.875" style="2" customWidth="1"/>
    <col min="6" max="6" width="8.25" style="2" customWidth="1"/>
    <col min="7" max="7" width="7.125" style="2" bestFit="1" customWidth="1"/>
    <col min="8" max="8" width="8.25" style="2" bestFit="1" customWidth="1"/>
    <col min="9" max="9" width="8.375" style="2" bestFit="1" customWidth="1"/>
    <col min="10" max="10" width="6.375" style="2" bestFit="1" customWidth="1"/>
    <col min="11" max="12" width="7.125" style="2" bestFit="1" customWidth="1"/>
    <col min="13" max="13" width="8.25" style="2" bestFit="1" customWidth="1"/>
    <col min="14" max="14" width="10.5" style="2" bestFit="1" customWidth="1"/>
    <col min="15" max="15" width="7.875" style="2" bestFit="1" customWidth="1"/>
    <col min="16" max="16" width="8.125" style="2" customWidth="1"/>
    <col min="17" max="18" width="7.125" style="2" bestFit="1" customWidth="1"/>
    <col min="19" max="19" width="8.125" style="2" customWidth="1"/>
    <col min="20" max="20" width="7.25" style="2" customWidth="1"/>
    <col min="21" max="21" width="4.375" style="2" bestFit="1" customWidth="1"/>
    <col min="22" max="22" width="9" style="1" bestFit="1" customWidth="1"/>
    <col min="23" max="23" width="8.75" style="2" customWidth="1"/>
    <col min="24" max="24" width="8.125" style="2" customWidth="1"/>
    <col min="25" max="25" width="9" style="2" customWidth="1"/>
    <col min="26" max="26" width="8" style="2" customWidth="1"/>
    <col min="27" max="27" width="8.875" style="2" customWidth="1"/>
    <col min="28" max="30" width="6.625" style="2" customWidth="1"/>
    <col min="31" max="31" width="8.125" style="2" customWidth="1"/>
    <col min="32" max="32" width="8" style="1" customWidth="1"/>
    <col min="33" max="33" width="8" style="2" customWidth="1"/>
    <col min="34" max="16384" width="11" style="2"/>
  </cols>
  <sheetData>
    <row r="1" spans="1:33" ht="12" thickBot="1" x14ac:dyDescent="0.25">
      <c r="A1" s="1" t="s">
        <v>0</v>
      </c>
      <c r="B1" s="1" t="s">
        <v>1</v>
      </c>
      <c r="W1" s="2" t="s">
        <v>2</v>
      </c>
    </row>
    <row r="2" spans="1:33" s="5" customFormat="1" ht="57" customHeight="1" thickBot="1" x14ac:dyDescent="0.25">
      <c r="A2" s="31" t="s">
        <v>3</v>
      </c>
      <c r="B2" s="3" t="s">
        <v>4</v>
      </c>
      <c r="C2" s="3" t="s">
        <v>5</v>
      </c>
      <c r="D2" s="3" t="s">
        <v>19</v>
      </c>
      <c r="E2" s="3" t="s">
        <v>20</v>
      </c>
      <c r="F2" s="3" t="s">
        <v>21</v>
      </c>
      <c r="G2" s="3" t="s">
        <v>23</v>
      </c>
      <c r="H2" s="3" t="s">
        <v>22</v>
      </c>
      <c r="I2" s="3" t="s">
        <v>6</v>
      </c>
      <c r="J2" s="3" t="s">
        <v>24</v>
      </c>
      <c r="K2" s="3" t="s">
        <v>7</v>
      </c>
      <c r="L2" s="3" t="s">
        <v>25</v>
      </c>
      <c r="M2" s="3" t="s">
        <v>8</v>
      </c>
      <c r="N2" s="3" t="s">
        <v>26</v>
      </c>
      <c r="O2" s="3" t="s">
        <v>27</v>
      </c>
      <c r="P2" s="3" t="s">
        <v>28</v>
      </c>
      <c r="Q2" s="3" t="s">
        <v>29</v>
      </c>
      <c r="R2" s="3" t="s">
        <v>30</v>
      </c>
      <c r="S2" s="3" t="s">
        <v>31</v>
      </c>
      <c r="T2" s="3" t="s">
        <v>32</v>
      </c>
      <c r="U2" s="3" t="s">
        <v>3</v>
      </c>
      <c r="V2" s="4" t="s">
        <v>9</v>
      </c>
      <c r="W2" s="3" t="s">
        <v>10</v>
      </c>
      <c r="X2" s="3" t="s">
        <v>11</v>
      </c>
      <c r="Y2" s="3" t="s">
        <v>12</v>
      </c>
      <c r="Z2" s="3" t="s">
        <v>13</v>
      </c>
      <c r="AA2" s="3" t="s">
        <v>14</v>
      </c>
      <c r="AB2" s="3" t="s">
        <v>35</v>
      </c>
      <c r="AC2" s="3" t="s">
        <v>15</v>
      </c>
      <c r="AD2" s="31" t="s">
        <v>16</v>
      </c>
      <c r="AE2" s="3" t="s">
        <v>36</v>
      </c>
      <c r="AF2" s="3" t="s">
        <v>37</v>
      </c>
      <c r="AG2" s="4" t="s">
        <v>17</v>
      </c>
    </row>
    <row r="3" spans="1:33" ht="12" thickBot="1" x14ac:dyDescent="0.25">
      <c r="A3" s="6"/>
      <c r="B3" s="7">
        <v>1326.89</v>
      </c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10"/>
      <c r="V3" s="9">
        <f t="shared" ref="V3:V35" si="0">SUM(W3:AF3)</f>
        <v>0</v>
      </c>
      <c r="W3" s="11"/>
      <c r="X3" s="11"/>
      <c r="Y3" s="11"/>
      <c r="Z3" s="11"/>
      <c r="AA3" s="11"/>
      <c r="AB3" s="11"/>
      <c r="AC3" s="11"/>
      <c r="AD3" s="11"/>
      <c r="AE3" s="11"/>
      <c r="AF3" s="11"/>
      <c r="AG3" s="12">
        <f>SUM(B3-V3)</f>
        <v>1326.89</v>
      </c>
    </row>
    <row r="4" spans="1:33" ht="12" thickBot="1" x14ac:dyDescent="0.25">
      <c r="A4" s="13">
        <v>1</v>
      </c>
      <c r="B4" s="14">
        <f>SUM(D4:T4)</f>
        <v>2552.1100000000006</v>
      </c>
      <c r="C4" s="14">
        <f t="shared" ref="C4:C35" si="1">SUM(E4:T4)</f>
        <v>2552.1100000000006</v>
      </c>
      <c r="D4" s="15"/>
      <c r="E4" s="15">
        <v>2114.35</v>
      </c>
      <c r="F4" s="15">
        <v>65.959999999999994</v>
      </c>
      <c r="G4" s="15">
        <v>34.799999999999997</v>
      </c>
      <c r="H4" s="15">
        <v>26</v>
      </c>
      <c r="I4" s="15">
        <v>40</v>
      </c>
      <c r="J4" s="15"/>
      <c r="K4" s="15"/>
      <c r="L4" s="15">
        <v>14.3</v>
      </c>
      <c r="M4" s="15">
        <v>109.8</v>
      </c>
      <c r="N4" s="15">
        <v>111.3</v>
      </c>
      <c r="O4" s="15"/>
      <c r="P4" s="15">
        <v>3.2</v>
      </c>
      <c r="Q4" s="15"/>
      <c r="R4" s="15">
        <v>2.4</v>
      </c>
      <c r="S4" s="15">
        <v>30</v>
      </c>
      <c r="T4" s="15"/>
      <c r="U4" s="16">
        <v>1</v>
      </c>
      <c r="V4" s="9">
        <f t="shared" si="0"/>
        <v>1162.5000000000002</v>
      </c>
      <c r="W4" s="11"/>
      <c r="X4" s="11"/>
      <c r="Y4" s="11">
        <v>630.95000000000005</v>
      </c>
      <c r="Z4" s="11">
        <v>231.35</v>
      </c>
      <c r="AA4" s="11">
        <v>260</v>
      </c>
      <c r="AB4" s="11"/>
      <c r="AC4" s="11"/>
      <c r="AD4" s="11"/>
      <c r="AE4" s="11">
        <v>35.200000000000003</v>
      </c>
      <c r="AF4" s="11">
        <v>5</v>
      </c>
      <c r="AG4" s="17">
        <f t="shared" ref="AG4:AG35" si="2">SUM(AG3+B4-V4)</f>
        <v>2716.5000000000009</v>
      </c>
    </row>
    <row r="5" spans="1:33" ht="12" thickBot="1" x14ac:dyDescent="0.25">
      <c r="A5" s="13">
        <v>2</v>
      </c>
      <c r="B5" s="14">
        <f t="shared" ref="B5:B35" si="3">SUM(D5:T5)</f>
        <v>2206.6200000000003</v>
      </c>
      <c r="C5" s="14">
        <f t="shared" si="1"/>
        <v>2206.6200000000003</v>
      </c>
      <c r="D5" s="15"/>
      <c r="E5" s="15">
        <v>1644</v>
      </c>
      <c r="F5" s="15">
        <v>75.72</v>
      </c>
      <c r="G5" s="15">
        <v>15.4</v>
      </c>
      <c r="H5" s="15">
        <v>73</v>
      </c>
      <c r="I5" s="15"/>
      <c r="J5" s="15"/>
      <c r="K5" s="15"/>
      <c r="L5" s="15">
        <v>33.5</v>
      </c>
      <c r="M5" s="15">
        <v>266.10000000000002</v>
      </c>
      <c r="N5" s="15">
        <v>75.2</v>
      </c>
      <c r="O5" s="15"/>
      <c r="P5" s="15">
        <v>4.9000000000000004</v>
      </c>
      <c r="Q5" s="15"/>
      <c r="R5" s="15">
        <v>4.8</v>
      </c>
      <c r="S5" s="15"/>
      <c r="T5" s="15">
        <v>14</v>
      </c>
      <c r="U5" s="16">
        <v>2</v>
      </c>
      <c r="V5" s="9">
        <f t="shared" si="0"/>
        <v>1263.95</v>
      </c>
      <c r="W5" s="11"/>
      <c r="X5" s="11"/>
      <c r="Y5" s="11">
        <v>649.25</v>
      </c>
      <c r="Z5" s="11">
        <v>158.69999999999999</v>
      </c>
      <c r="AA5" s="11">
        <v>390</v>
      </c>
      <c r="AB5" s="11"/>
      <c r="AC5" s="11"/>
      <c r="AD5" s="11"/>
      <c r="AE5" s="11">
        <v>48</v>
      </c>
      <c r="AF5" s="11">
        <v>18</v>
      </c>
      <c r="AG5" s="17">
        <f t="shared" si="2"/>
        <v>3659.170000000001</v>
      </c>
    </row>
    <row r="6" spans="1:33" ht="12" thickBot="1" x14ac:dyDescent="0.25">
      <c r="A6" s="13">
        <v>3</v>
      </c>
      <c r="B6" s="14">
        <f t="shared" si="3"/>
        <v>0</v>
      </c>
      <c r="C6" s="14">
        <f t="shared" si="1"/>
        <v>0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6">
        <v>3</v>
      </c>
      <c r="V6" s="9">
        <f t="shared" si="0"/>
        <v>2102</v>
      </c>
      <c r="W6" s="11">
        <v>1800</v>
      </c>
      <c r="X6" s="11">
        <v>302</v>
      </c>
      <c r="Y6" s="11"/>
      <c r="Z6" s="11"/>
      <c r="AA6" s="11"/>
      <c r="AB6" s="11"/>
      <c r="AC6" s="11"/>
      <c r="AD6" s="11"/>
      <c r="AE6" s="11"/>
      <c r="AF6" s="11"/>
      <c r="AG6" s="17">
        <f t="shared" si="2"/>
        <v>1557.170000000001</v>
      </c>
    </row>
    <row r="7" spans="1:33" ht="12" thickBot="1" x14ac:dyDescent="0.25">
      <c r="A7" s="13">
        <v>4</v>
      </c>
      <c r="B7" s="14">
        <f t="shared" si="3"/>
        <v>2175.2000000000003</v>
      </c>
      <c r="C7" s="14">
        <f t="shared" si="1"/>
        <v>2175.2000000000003</v>
      </c>
      <c r="D7" s="15"/>
      <c r="E7" s="15">
        <v>1477.75</v>
      </c>
      <c r="F7" s="15">
        <v>36.75</v>
      </c>
      <c r="G7" s="15">
        <v>21</v>
      </c>
      <c r="H7" s="15">
        <v>101</v>
      </c>
      <c r="I7" s="15">
        <v>50</v>
      </c>
      <c r="J7" s="15">
        <v>10</v>
      </c>
      <c r="K7" s="15">
        <v>90</v>
      </c>
      <c r="L7" s="15">
        <v>19.2</v>
      </c>
      <c r="M7" s="15">
        <v>216.9</v>
      </c>
      <c r="N7" s="15">
        <v>63.6</v>
      </c>
      <c r="O7" s="15"/>
      <c r="P7" s="15">
        <v>6.2</v>
      </c>
      <c r="Q7" s="15"/>
      <c r="R7" s="15">
        <v>3.8</v>
      </c>
      <c r="S7" s="15">
        <v>69</v>
      </c>
      <c r="T7" s="15">
        <v>10</v>
      </c>
      <c r="U7" s="16">
        <v>4</v>
      </c>
      <c r="V7" s="9">
        <f t="shared" si="0"/>
        <v>1825.6</v>
      </c>
      <c r="W7" s="11"/>
      <c r="X7" s="11">
        <v>591.6</v>
      </c>
      <c r="Y7" s="11">
        <v>362.9</v>
      </c>
      <c r="Z7" s="11">
        <v>361.8</v>
      </c>
      <c r="AA7" s="11">
        <v>440</v>
      </c>
      <c r="AB7" s="11"/>
      <c r="AC7" s="11"/>
      <c r="AD7" s="11"/>
      <c r="AE7" s="11">
        <v>54.3</v>
      </c>
      <c r="AF7" s="11">
        <v>15</v>
      </c>
      <c r="AG7" s="17">
        <f t="shared" si="2"/>
        <v>1906.7700000000013</v>
      </c>
    </row>
    <row r="8" spans="1:33" ht="12" thickBot="1" x14ac:dyDescent="0.25">
      <c r="A8" s="13">
        <v>5</v>
      </c>
      <c r="B8" s="14">
        <f t="shared" si="3"/>
        <v>2733.37</v>
      </c>
      <c r="C8" s="14">
        <f t="shared" si="1"/>
        <v>2733.37</v>
      </c>
      <c r="D8" s="15"/>
      <c r="E8" s="15">
        <v>1846</v>
      </c>
      <c r="F8" s="15">
        <v>105.53</v>
      </c>
      <c r="G8" s="15">
        <v>14</v>
      </c>
      <c r="H8" s="15">
        <v>277</v>
      </c>
      <c r="I8" s="15"/>
      <c r="J8" s="15"/>
      <c r="K8" s="15"/>
      <c r="L8" s="15">
        <v>23.04</v>
      </c>
      <c r="M8" s="15">
        <v>359.5</v>
      </c>
      <c r="N8" s="15">
        <v>61.3</v>
      </c>
      <c r="O8" s="15"/>
      <c r="P8" s="15">
        <v>2.4</v>
      </c>
      <c r="Q8" s="15"/>
      <c r="R8" s="15">
        <v>1.6</v>
      </c>
      <c r="S8" s="15">
        <v>43</v>
      </c>
      <c r="T8" s="15"/>
      <c r="U8" s="16">
        <v>5</v>
      </c>
      <c r="V8" s="9">
        <f t="shared" si="0"/>
        <v>1864.8</v>
      </c>
      <c r="W8" s="11"/>
      <c r="X8" s="11"/>
      <c r="Y8" s="11">
        <v>617</v>
      </c>
      <c r="Z8" s="11">
        <v>240.3</v>
      </c>
      <c r="AA8" s="11">
        <v>630</v>
      </c>
      <c r="AB8" s="11"/>
      <c r="AC8" s="11"/>
      <c r="AD8" s="11"/>
      <c r="AE8" s="11">
        <v>155.5</v>
      </c>
      <c r="AF8" s="11">
        <v>222</v>
      </c>
      <c r="AG8" s="17">
        <f t="shared" si="2"/>
        <v>2775.3400000000011</v>
      </c>
    </row>
    <row r="9" spans="1:33" ht="12" thickBot="1" x14ac:dyDescent="0.25">
      <c r="A9" s="13">
        <v>6</v>
      </c>
      <c r="B9" s="14">
        <f t="shared" si="3"/>
        <v>3472.75</v>
      </c>
      <c r="C9" s="14">
        <f t="shared" si="1"/>
        <v>2786.75</v>
      </c>
      <c r="D9" s="15">
        <v>686</v>
      </c>
      <c r="E9" s="15">
        <v>2094.1999999999998</v>
      </c>
      <c r="F9" s="15">
        <v>49.58</v>
      </c>
      <c r="G9" s="15">
        <v>20.399999999999999</v>
      </c>
      <c r="H9" s="15">
        <v>67</v>
      </c>
      <c r="I9" s="15"/>
      <c r="J9" s="15"/>
      <c r="K9" s="15"/>
      <c r="L9" s="15">
        <v>1.28</v>
      </c>
      <c r="M9" s="15">
        <v>355.1</v>
      </c>
      <c r="N9" s="15">
        <v>64.5</v>
      </c>
      <c r="O9" s="15">
        <v>20</v>
      </c>
      <c r="P9" s="15">
        <v>5.9</v>
      </c>
      <c r="Q9" s="15">
        <v>2.99</v>
      </c>
      <c r="R9" s="15">
        <v>2.8</v>
      </c>
      <c r="S9" s="15">
        <v>103</v>
      </c>
      <c r="T9" s="15"/>
      <c r="U9" s="16">
        <v>6</v>
      </c>
      <c r="V9" s="9">
        <f t="shared" si="0"/>
        <v>1791.1</v>
      </c>
      <c r="W9" s="11"/>
      <c r="X9" s="11"/>
      <c r="Y9" s="11">
        <v>715.2</v>
      </c>
      <c r="Z9" s="11">
        <v>344.3</v>
      </c>
      <c r="AA9" s="11">
        <v>580</v>
      </c>
      <c r="AB9" s="11"/>
      <c r="AC9" s="11"/>
      <c r="AD9" s="11"/>
      <c r="AE9" s="11">
        <v>104.6</v>
      </c>
      <c r="AF9" s="11">
        <v>47</v>
      </c>
      <c r="AG9" s="17">
        <f t="shared" si="2"/>
        <v>4456.9900000000016</v>
      </c>
    </row>
    <row r="10" spans="1:33" ht="12" thickBot="1" x14ac:dyDescent="0.25">
      <c r="A10" s="13">
        <v>7</v>
      </c>
      <c r="B10" s="14">
        <f t="shared" si="3"/>
        <v>2832.87</v>
      </c>
      <c r="C10" s="14">
        <f t="shared" si="1"/>
        <v>2832.87</v>
      </c>
      <c r="D10" s="15"/>
      <c r="E10" s="15">
        <v>2099.8000000000002</v>
      </c>
      <c r="F10" s="15">
        <v>97.97</v>
      </c>
      <c r="G10" s="15">
        <v>81.599999999999994</v>
      </c>
      <c r="H10" s="15">
        <v>69</v>
      </c>
      <c r="I10" s="15">
        <v>100</v>
      </c>
      <c r="J10" s="15"/>
      <c r="K10" s="15"/>
      <c r="L10" s="15">
        <v>32.5</v>
      </c>
      <c r="M10" s="15">
        <v>244.8</v>
      </c>
      <c r="N10" s="15">
        <v>66.3</v>
      </c>
      <c r="O10" s="15"/>
      <c r="P10" s="15">
        <v>2.7</v>
      </c>
      <c r="Q10" s="15"/>
      <c r="R10" s="15">
        <v>8.1999999999999993</v>
      </c>
      <c r="S10" s="15">
        <v>30</v>
      </c>
      <c r="T10" s="15"/>
      <c r="U10" s="16">
        <v>7</v>
      </c>
      <c r="V10" s="9">
        <f t="shared" si="0"/>
        <v>5328.29</v>
      </c>
      <c r="W10" s="11">
        <v>3500</v>
      </c>
      <c r="X10" s="11">
        <v>83</v>
      </c>
      <c r="Y10" s="11">
        <v>805.59</v>
      </c>
      <c r="Z10" s="11">
        <v>304.7</v>
      </c>
      <c r="AA10" s="11">
        <v>560</v>
      </c>
      <c r="AB10" s="11"/>
      <c r="AC10" s="11"/>
      <c r="AD10" s="11"/>
      <c r="AE10" s="11">
        <v>36</v>
      </c>
      <c r="AF10" s="11">
        <v>39</v>
      </c>
      <c r="AG10" s="17">
        <f t="shared" si="2"/>
        <v>1961.5700000000015</v>
      </c>
    </row>
    <row r="11" spans="1:33" ht="12" thickBot="1" x14ac:dyDescent="0.25">
      <c r="A11" s="13">
        <v>8</v>
      </c>
      <c r="B11" s="14">
        <f t="shared" si="3"/>
        <v>1328.39</v>
      </c>
      <c r="C11" s="14">
        <f t="shared" si="1"/>
        <v>1328.39</v>
      </c>
      <c r="D11" s="15"/>
      <c r="E11" s="15">
        <v>960.7</v>
      </c>
      <c r="F11" s="15">
        <v>82.01</v>
      </c>
      <c r="G11" s="15">
        <v>25.2</v>
      </c>
      <c r="H11" s="15">
        <v>72</v>
      </c>
      <c r="I11" s="15"/>
      <c r="J11" s="15"/>
      <c r="K11" s="15"/>
      <c r="L11" s="15">
        <v>20.48</v>
      </c>
      <c r="M11" s="15">
        <v>99.5</v>
      </c>
      <c r="N11" s="15">
        <v>58.8</v>
      </c>
      <c r="O11" s="15"/>
      <c r="P11" s="15">
        <v>4.8</v>
      </c>
      <c r="Q11" s="15"/>
      <c r="R11" s="15">
        <v>4.9000000000000004</v>
      </c>
      <c r="S11" s="15"/>
      <c r="T11" s="15"/>
      <c r="U11" s="16">
        <v>8</v>
      </c>
      <c r="V11" s="9">
        <f t="shared" si="0"/>
        <v>788.99</v>
      </c>
      <c r="W11" s="11"/>
      <c r="X11" s="11"/>
      <c r="Y11" s="11">
        <v>194.09</v>
      </c>
      <c r="Z11" s="11">
        <v>266.89999999999998</v>
      </c>
      <c r="AA11" s="11">
        <v>290</v>
      </c>
      <c r="AB11" s="11"/>
      <c r="AC11" s="11"/>
      <c r="AD11" s="11"/>
      <c r="AE11" s="11">
        <v>5</v>
      </c>
      <c r="AF11" s="11">
        <v>33</v>
      </c>
      <c r="AG11" s="17">
        <f t="shared" si="2"/>
        <v>2500.9700000000021</v>
      </c>
    </row>
    <row r="12" spans="1:33" ht="12" thickBot="1" x14ac:dyDescent="0.25">
      <c r="A12" s="13">
        <v>9</v>
      </c>
      <c r="B12" s="14">
        <f t="shared" si="3"/>
        <v>2940.4099999999994</v>
      </c>
      <c r="C12" s="14">
        <f t="shared" si="1"/>
        <v>2940.4099999999994</v>
      </c>
      <c r="D12" s="15"/>
      <c r="E12" s="15">
        <v>2179.1999999999998</v>
      </c>
      <c r="F12" s="15">
        <v>210.18</v>
      </c>
      <c r="G12" s="15">
        <v>11.2</v>
      </c>
      <c r="H12" s="15">
        <v>66</v>
      </c>
      <c r="I12" s="15"/>
      <c r="J12" s="15">
        <v>10</v>
      </c>
      <c r="K12" s="15"/>
      <c r="L12" s="15">
        <v>16.440000000000001</v>
      </c>
      <c r="M12" s="15">
        <v>186.3</v>
      </c>
      <c r="N12" s="15">
        <v>96.6</v>
      </c>
      <c r="O12" s="15"/>
      <c r="P12" s="15">
        <v>10.5</v>
      </c>
      <c r="Q12" s="15">
        <v>4.99</v>
      </c>
      <c r="R12" s="15">
        <v>2</v>
      </c>
      <c r="S12" s="15">
        <v>91</v>
      </c>
      <c r="T12" s="15">
        <v>56</v>
      </c>
      <c r="U12" s="16">
        <v>9</v>
      </c>
      <c r="V12" s="9">
        <f t="shared" si="0"/>
        <v>2018.32</v>
      </c>
      <c r="W12" s="11"/>
      <c r="X12" s="11"/>
      <c r="Y12" s="11">
        <v>996.8</v>
      </c>
      <c r="Z12" s="11">
        <v>266.42</v>
      </c>
      <c r="AA12" s="11">
        <v>720</v>
      </c>
      <c r="AB12" s="11"/>
      <c r="AC12" s="11"/>
      <c r="AD12" s="11"/>
      <c r="AE12" s="11">
        <v>25.1</v>
      </c>
      <c r="AF12" s="11">
        <v>10</v>
      </c>
      <c r="AG12" s="17">
        <f t="shared" si="2"/>
        <v>3423.0600000000013</v>
      </c>
    </row>
    <row r="13" spans="1:33" ht="12" thickBot="1" x14ac:dyDescent="0.25">
      <c r="A13" s="13">
        <v>10</v>
      </c>
      <c r="B13" s="14">
        <f t="shared" si="3"/>
        <v>2718.0399999999995</v>
      </c>
      <c r="C13" s="14">
        <f t="shared" si="1"/>
        <v>2718.0399999999995</v>
      </c>
      <c r="D13" s="15"/>
      <c r="E13" s="15">
        <v>1902.1</v>
      </c>
      <c r="F13" s="15">
        <v>75.349999999999994</v>
      </c>
      <c r="G13" s="15">
        <v>26.6</v>
      </c>
      <c r="H13" s="15">
        <v>208</v>
      </c>
      <c r="I13" s="15">
        <v>60</v>
      </c>
      <c r="J13" s="15"/>
      <c r="K13" s="15"/>
      <c r="L13" s="15">
        <v>48.2</v>
      </c>
      <c r="M13" s="15">
        <v>254.1</v>
      </c>
      <c r="N13" s="15">
        <v>85.9</v>
      </c>
      <c r="O13" s="15">
        <v>10.99</v>
      </c>
      <c r="P13" s="15">
        <v>7.3</v>
      </c>
      <c r="Q13" s="15"/>
      <c r="R13" s="15">
        <v>13.5</v>
      </c>
      <c r="S13" s="15">
        <v>26</v>
      </c>
      <c r="T13" s="15"/>
      <c r="U13" s="16">
        <v>10</v>
      </c>
      <c r="V13" s="9">
        <f t="shared" si="0"/>
        <v>163.19999999999999</v>
      </c>
      <c r="W13" s="11"/>
      <c r="X13" s="11"/>
      <c r="Y13" s="11"/>
      <c r="Z13" s="11"/>
      <c r="AA13" s="11"/>
      <c r="AB13" s="11"/>
      <c r="AC13" s="11"/>
      <c r="AD13" s="11"/>
      <c r="AE13" s="11">
        <v>45.2</v>
      </c>
      <c r="AF13" s="11">
        <v>118</v>
      </c>
      <c r="AG13" s="17">
        <f t="shared" si="2"/>
        <v>5977.9000000000005</v>
      </c>
    </row>
    <row r="14" spans="1:33" ht="12" thickBot="1" x14ac:dyDescent="0.25">
      <c r="A14" s="13">
        <v>11</v>
      </c>
      <c r="B14" s="14">
        <f t="shared" si="3"/>
        <v>0</v>
      </c>
      <c r="C14" s="14">
        <f t="shared" si="1"/>
        <v>0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6">
        <v>11</v>
      </c>
      <c r="V14" s="9">
        <f t="shared" si="0"/>
        <v>1523.14</v>
      </c>
      <c r="W14" s="11"/>
      <c r="X14" s="11"/>
      <c r="Y14" s="11">
        <v>602.84</v>
      </c>
      <c r="Z14" s="11">
        <v>290.3</v>
      </c>
      <c r="AA14" s="11">
        <v>630</v>
      </c>
      <c r="AB14" s="11"/>
      <c r="AC14" s="11"/>
      <c r="AD14" s="11"/>
      <c r="AE14" s="11"/>
      <c r="AF14" s="11"/>
      <c r="AG14" s="17">
        <f t="shared" si="2"/>
        <v>4454.76</v>
      </c>
    </row>
    <row r="15" spans="1:33" ht="12" thickBot="1" x14ac:dyDescent="0.25">
      <c r="A15" s="13">
        <v>12</v>
      </c>
      <c r="B15" s="14">
        <f t="shared" si="3"/>
        <v>3693.6099999999997</v>
      </c>
      <c r="C15" s="14">
        <f t="shared" si="1"/>
        <v>3693.6099999999997</v>
      </c>
      <c r="D15" s="15"/>
      <c r="E15" s="15">
        <v>2660.65</v>
      </c>
      <c r="F15" s="15">
        <v>84.13</v>
      </c>
      <c r="G15" s="15">
        <v>19.600000000000001</v>
      </c>
      <c r="H15" s="15">
        <v>88</v>
      </c>
      <c r="I15" s="15">
        <v>20</v>
      </c>
      <c r="J15" s="15"/>
      <c r="K15" s="15"/>
      <c r="L15" s="15">
        <v>40.96</v>
      </c>
      <c r="M15" s="15">
        <v>599.4</v>
      </c>
      <c r="N15" s="15">
        <v>125.6</v>
      </c>
      <c r="O15" s="15"/>
      <c r="P15" s="15">
        <v>4.7</v>
      </c>
      <c r="Q15" s="15">
        <v>8.9700000000000006</v>
      </c>
      <c r="R15" s="15">
        <v>6.6</v>
      </c>
      <c r="S15" s="15">
        <v>35</v>
      </c>
      <c r="T15" s="15"/>
      <c r="U15" s="16">
        <v>12</v>
      </c>
      <c r="V15" s="9">
        <f t="shared" si="0"/>
        <v>1979.91</v>
      </c>
      <c r="W15" s="11"/>
      <c r="X15" s="11"/>
      <c r="Y15" s="11">
        <v>616.21</v>
      </c>
      <c r="Z15" s="11">
        <v>558.79999999999995</v>
      </c>
      <c r="AA15" s="11">
        <v>700</v>
      </c>
      <c r="AB15" s="11"/>
      <c r="AC15" s="11"/>
      <c r="AD15" s="11"/>
      <c r="AE15" s="11">
        <v>44</v>
      </c>
      <c r="AF15" s="11">
        <v>60.9</v>
      </c>
      <c r="AG15" s="17">
        <f t="shared" si="2"/>
        <v>6168.46</v>
      </c>
    </row>
    <row r="16" spans="1:33" ht="12" thickBot="1" x14ac:dyDescent="0.25">
      <c r="A16" s="13">
        <v>13</v>
      </c>
      <c r="B16" s="14">
        <f t="shared" si="3"/>
        <v>2753.1</v>
      </c>
      <c r="C16" s="14">
        <f t="shared" si="1"/>
        <v>2753.1</v>
      </c>
      <c r="D16" s="15"/>
      <c r="E16" s="15">
        <v>1579.4</v>
      </c>
      <c r="F16" s="15">
        <v>106.32</v>
      </c>
      <c r="G16" s="15">
        <v>15.3</v>
      </c>
      <c r="H16" s="15">
        <v>88</v>
      </c>
      <c r="I16" s="15"/>
      <c r="J16" s="15"/>
      <c r="K16" s="15"/>
      <c r="L16" s="15">
        <v>84.08</v>
      </c>
      <c r="M16" s="15">
        <v>759.5</v>
      </c>
      <c r="N16" s="15">
        <v>60.3</v>
      </c>
      <c r="O16" s="15"/>
      <c r="P16" s="15"/>
      <c r="Q16" s="15">
        <v>8</v>
      </c>
      <c r="R16" s="15">
        <v>12.2</v>
      </c>
      <c r="S16" s="15">
        <v>21</v>
      </c>
      <c r="T16" s="15">
        <v>19</v>
      </c>
      <c r="U16" s="16">
        <v>13</v>
      </c>
      <c r="V16" s="9">
        <f t="shared" si="0"/>
        <v>1904.1899999999998</v>
      </c>
      <c r="W16" s="11"/>
      <c r="X16" s="11"/>
      <c r="Y16" s="11">
        <v>453.99</v>
      </c>
      <c r="Z16" s="11">
        <v>546.9</v>
      </c>
      <c r="AA16" s="11">
        <v>820</v>
      </c>
      <c r="AB16" s="11"/>
      <c r="AC16" s="11"/>
      <c r="AD16" s="11"/>
      <c r="AE16" s="11">
        <v>76.3</v>
      </c>
      <c r="AF16" s="11">
        <v>7</v>
      </c>
      <c r="AG16" s="17">
        <f t="shared" si="2"/>
        <v>7017.37</v>
      </c>
    </row>
    <row r="17" spans="1:33" ht="12" thickBot="1" x14ac:dyDescent="0.25">
      <c r="A17" s="13">
        <v>14</v>
      </c>
      <c r="B17" s="14">
        <f t="shared" si="3"/>
        <v>2739.06</v>
      </c>
      <c r="C17" s="14">
        <f t="shared" si="1"/>
        <v>2739.06</v>
      </c>
      <c r="D17" s="15"/>
      <c r="E17" s="15">
        <v>2131.1</v>
      </c>
      <c r="F17" s="15">
        <v>103.61</v>
      </c>
      <c r="G17" s="15">
        <v>103.6</v>
      </c>
      <c r="H17" s="15">
        <v>63</v>
      </c>
      <c r="I17" s="15"/>
      <c r="J17" s="15"/>
      <c r="K17" s="15"/>
      <c r="L17" s="15"/>
      <c r="M17" s="15">
        <v>171.9</v>
      </c>
      <c r="N17" s="15">
        <v>87.6</v>
      </c>
      <c r="O17" s="15">
        <v>20</v>
      </c>
      <c r="P17" s="15">
        <v>2.85</v>
      </c>
      <c r="Q17" s="15"/>
      <c r="R17" s="15">
        <v>3.4</v>
      </c>
      <c r="S17" s="15">
        <v>52</v>
      </c>
      <c r="T17" s="15"/>
      <c r="U17" s="16">
        <v>14</v>
      </c>
      <c r="V17" s="9">
        <f t="shared" si="0"/>
        <v>1831.19</v>
      </c>
      <c r="W17" s="11"/>
      <c r="X17" s="11"/>
      <c r="Y17" s="11">
        <v>529.29</v>
      </c>
      <c r="Z17" s="11">
        <v>406.7</v>
      </c>
      <c r="AA17" s="11">
        <v>660</v>
      </c>
      <c r="AB17" s="11"/>
      <c r="AC17" s="11"/>
      <c r="AD17" s="11"/>
      <c r="AE17" s="11">
        <v>88.2</v>
      </c>
      <c r="AF17" s="11">
        <v>147</v>
      </c>
      <c r="AG17" s="17">
        <f t="shared" si="2"/>
        <v>7925.24</v>
      </c>
    </row>
    <row r="18" spans="1:33" ht="12" thickBot="1" x14ac:dyDescent="0.25">
      <c r="A18" s="13">
        <v>15</v>
      </c>
      <c r="B18" s="14">
        <f t="shared" si="3"/>
        <v>2115.69</v>
      </c>
      <c r="C18" s="14">
        <f t="shared" si="1"/>
        <v>2115.69</v>
      </c>
      <c r="D18" s="15"/>
      <c r="E18" s="15">
        <v>1615.3</v>
      </c>
      <c r="F18" s="15">
        <v>44.39</v>
      </c>
      <c r="G18" s="15">
        <v>45</v>
      </c>
      <c r="H18" s="15">
        <v>108</v>
      </c>
      <c r="I18" s="15">
        <v>35</v>
      </c>
      <c r="J18" s="15"/>
      <c r="K18" s="15"/>
      <c r="L18" s="15">
        <v>1.5</v>
      </c>
      <c r="M18" s="15">
        <v>177.3</v>
      </c>
      <c r="N18" s="15">
        <v>50.2</v>
      </c>
      <c r="O18" s="15"/>
      <c r="P18" s="15"/>
      <c r="Q18" s="15"/>
      <c r="R18" s="15">
        <v>3</v>
      </c>
      <c r="S18" s="15">
        <v>30</v>
      </c>
      <c r="T18" s="15">
        <v>6</v>
      </c>
      <c r="U18" s="16">
        <v>15</v>
      </c>
      <c r="V18" s="9">
        <f t="shared" si="0"/>
        <v>1139.4000000000001</v>
      </c>
      <c r="W18" s="11"/>
      <c r="X18" s="11"/>
      <c r="Y18" s="11">
        <v>182.1</v>
      </c>
      <c r="Z18" s="11">
        <v>198</v>
      </c>
      <c r="AA18" s="11">
        <v>640</v>
      </c>
      <c r="AB18" s="11"/>
      <c r="AC18" s="11"/>
      <c r="AD18" s="11"/>
      <c r="AE18" s="11">
        <v>78.3</v>
      </c>
      <c r="AF18" s="11">
        <v>41</v>
      </c>
      <c r="AG18" s="17">
        <f t="shared" si="2"/>
        <v>8901.5300000000007</v>
      </c>
    </row>
    <row r="19" spans="1:33" ht="12" thickBot="1" x14ac:dyDescent="0.25">
      <c r="A19" s="13">
        <v>16</v>
      </c>
      <c r="B19" s="14">
        <f t="shared" si="3"/>
        <v>2508.0499999999997</v>
      </c>
      <c r="C19" s="14">
        <f t="shared" si="1"/>
        <v>2508.0499999999997</v>
      </c>
      <c r="D19" s="15"/>
      <c r="E19" s="15">
        <v>1760.6</v>
      </c>
      <c r="F19" s="15">
        <v>57.79</v>
      </c>
      <c r="G19" s="15">
        <v>16.8</v>
      </c>
      <c r="H19" s="15">
        <v>110</v>
      </c>
      <c r="I19" s="15"/>
      <c r="J19" s="15"/>
      <c r="K19" s="15"/>
      <c r="L19" s="15">
        <v>15.36</v>
      </c>
      <c r="M19" s="15">
        <v>314.60000000000002</v>
      </c>
      <c r="N19" s="15">
        <v>104.5</v>
      </c>
      <c r="O19" s="15">
        <v>20</v>
      </c>
      <c r="P19" s="15">
        <v>2.6</v>
      </c>
      <c r="Q19" s="15"/>
      <c r="R19" s="15">
        <v>2.8</v>
      </c>
      <c r="S19" s="15">
        <v>103</v>
      </c>
      <c r="T19" s="15"/>
      <c r="U19" s="16">
        <v>16</v>
      </c>
      <c r="V19" s="9">
        <f t="shared" si="0"/>
        <v>1392.3999999999999</v>
      </c>
      <c r="W19" s="11"/>
      <c r="X19" s="11"/>
      <c r="Y19" s="11">
        <v>351.1</v>
      </c>
      <c r="Z19" s="11">
        <v>385</v>
      </c>
      <c r="AA19" s="11">
        <v>420</v>
      </c>
      <c r="AB19" s="11"/>
      <c r="AC19" s="11"/>
      <c r="AD19" s="11"/>
      <c r="AE19" s="11">
        <v>162.30000000000001</v>
      </c>
      <c r="AF19" s="11">
        <v>74</v>
      </c>
      <c r="AG19" s="17">
        <f t="shared" si="2"/>
        <v>10017.18</v>
      </c>
    </row>
    <row r="20" spans="1:33" ht="12" thickBot="1" x14ac:dyDescent="0.25">
      <c r="A20" s="13">
        <v>17</v>
      </c>
      <c r="B20" s="14">
        <f t="shared" si="3"/>
        <v>0</v>
      </c>
      <c r="C20" s="14">
        <f t="shared" si="1"/>
        <v>0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6">
        <v>17</v>
      </c>
      <c r="V20" s="9">
        <f t="shared" si="0"/>
        <v>1500</v>
      </c>
      <c r="W20" s="11">
        <v>1500</v>
      </c>
      <c r="X20" s="11"/>
      <c r="Y20" s="11"/>
      <c r="Z20" s="11"/>
      <c r="AA20" s="11"/>
      <c r="AB20" s="11"/>
      <c r="AC20" s="11"/>
      <c r="AD20" s="11"/>
      <c r="AE20" s="11"/>
      <c r="AF20" s="11"/>
      <c r="AG20" s="17">
        <f t="shared" si="2"/>
        <v>8517.18</v>
      </c>
    </row>
    <row r="21" spans="1:33" ht="12" thickBot="1" x14ac:dyDescent="0.25">
      <c r="A21" s="13">
        <v>18</v>
      </c>
      <c r="B21" s="14">
        <f t="shared" si="3"/>
        <v>2766.3699999999994</v>
      </c>
      <c r="C21" s="14">
        <f t="shared" si="1"/>
        <v>2139.37</v>
      </c>
      <c r="D21" s="15">
        <v>627</v>
      </c>
      <c r="E21" s="15">
        <v>1714.9</v>
      </c>
      <c r="F21" s="15">
        <v>89.14</v>
      </c>
      <c r="G21" s="15">
        <v>12.6</v>
      </c>
      <c r="H21" s="15">
        <v>68</v>
      </c>
      <c r="I21" s="15"/>
      <c r="J21" s="15"/>
      <c r="K21" s="15"/>
      <c r="L21" s="15">
        <v>11.52</v>
      </c>
      <c r="M21" s="15">
        <v>126.92</v>
      </c>
      <c r="N21" s="15">
        <v>55.2</v>
      </c>
      <c r="O21" s="15"/>
      <c r="P21" s="15">
        <v>5.0999999999999996</v>
      </c>
      <c r="Q21" s="15">
        <v>4.99</v>
      </c>
      <c r="R21" s="15">
        <v>8</v>
      </c>
      <c r="S21" s="15">
        <v>43</v>
      </c>
      <c r="T21" s="15"/>
      <c r="U21" s="16">
        <v>18</v>
      </c>
      <c r="V21" s="9">
        <f t="shared" si="0"/>
        <v>7860.12</v>
      </c>
      <c r="W21" s="11">
        <v>6510</v>
      </c>
      <c r="X21" s="11"/>
      <c r="Y21" s="11">
        <v>641.1</v>
      </c>
      <c r="Z21" s="11">
        <v>334.12</v>
      </c>
      <c r="AA21" s="11">
        <v>320</v>
      </c>
      <c r="AB21" s="11"/>
      <c r="AC21" s="11"/>
      <c r="AD21" s="11"/>
      <c r="AE21" s="11">
        <v>40.9</v>
      </c>
      <c r="AF21" s="11">
        <v>14</v>
      </c>
      <c r="AG21" s="17">
        <f t="shared" si="2"/>
        <v>3423.4299999999994</v>
      </c>
    </row>
    <row r="22" spans="1:33" ht="12" thickBot="1" x14ac:dyDescent="0.25">
      <c r="A22" s="13">
        <v>19</v>
      </c>
      <c r="B22" s="14">
        <f t="shared" si="3"/>
        <v>4246.4799999999996</v>
      </c>
      <c r="C22" s="14">
        <f t="shared" si="1"/>
        <v>4246.4799999999996</v>
      </c>
      <c r="D22" s="15"/>
      <c r="E22" s="15">
        <v>3179.6</v>
      </c>
      <c r="F22" s="15">
        <v>143.66999999999999</v>
      </c>
      <c r="G22" s="15">
        <v>32.200000000000003</v>
      </c>
      <c r="H22" s="15">
        <v>84</v>
      </c>
      <c r="I22" s="15">
        <v>310</v>
      </c>
      <c r="J22" s="15"/>
      <c r="K22" s="15"/>
      <c r="L22" s="15">
        <v>11.14</v>
      </c>
      <c r="M22" s="15">
        <v>271.55</v>
      </c>
      <c r="N22" s="15">
        <v>121.15</v>
      </c>
      <c r="O22" s="15"/>
      <c r="P22" s="15">
        <v>1</v>
      </c>
      <c r="Q22" s="15">
        <v>8.9700000000000006</v>
      </c>
      <c r="R22" s="15">
        <v>9.1999999999999993</v>
      </c>
      <c r="S22" s="15">
        <v>60</v>
      </c>
      <c r="T22" s="15">
        <v>14</v>
      </c>
      <c r="U22" s="16">
        <v>19</v>
      </c>
      <c r="V22" s="9">
        <f t="shared" si="0"/>
        <v>2153.7800000000002</v>
      </c>
      <c r="W22" s="11"/>
      <c r="X22" s="11"/>
      <c r="Y22" s="11">
        <v>881.8</v>
      </c>
      <c r="Z22" s="11">
        <v>608.58000000000004</v>
      </c>
      <c r="AA22" s="11">
        <v>520</v>
      </c>
      <c r="AB22" s="11"/>
      <c r="AC22" s="11"/>
      <c r="AD22" s="11"/>
      <c r="AE22" s="11">
        <v>106.4</v>
      </c>
      <c r="AF22" s="11">
        <v>37</v>
      </c>
      <c r="AG22" s="17">
        <f t="shared" si="2"/>
        <v>5516.1299999999992</v>
      </c>
    </row>
    <row r="23" spans="1:33" ht="12" thickBot="1" x14ac:dyDescent="0.25">
      <c r="A23" s="13">
        <v>20</v>
      </c>
      <c r="B23" s="14">
        <f t="shared" si="3"/>
        <v>2962.6099999999992</v>
      </c>
      <c r="C23" s="14">
        <f t="shared" si="1"/>
        <v>2962.6099999999992</v>
      </c>
      <c r="D23" s="15"/>
      <c r="E23" s="15">
        <v>2051.35</v>
      </c>
      <c r="F23" s="15">
        <v>76.87</v>
      </c>
      <c r="G23" s="15">
        <v>18.7</v>
      </c>
      <c r="H23" s="15">
        <v>139</v>
      </c>
      <c r="I23" s="15"/>
      <c r="J23" s="15">
        <v>20</v>
      </c>
      <c r="K23" s="15"/>
      <c r="L23" s="15">
        <v>73.599999999999994</v>
      </c>
      <c r="M23" s="15">
        <v>379.8</v>
      </c>
      <c r="N23" s="15">
        <v>80.7</v>
      </c>
      <c r="O23" s="15"/>
      <c r="P23" s="15">
        <v>4.7</v>
      </c>
      <c r="Q23" s="15">
        <v>6.99</v>
      </c>
      <c r="R23" s="15">
        <v>7.9</v>
      </c>
      <c r="S23" s="15">
        <v>103</v>
      </c>
      <c r="T23" s="15"/>
      <c r="U23" s="16">
        <v>20</v>
      </c>
      <c r="V23" s="9">
        <f t="shared" si="0"/>
        <v>1976.23</v>
      </c>
      <c r="W23" s="11"/>
      <c r="X23" s="11">
        <v>273.7</v>
      </c>
      <c r="Y23" s="11">
        <v>566.6</v>
      </c>
      <c r="Z23" s="11">
        <v>434.73</v>
      </c>
      <c r="AA23" s="11">
        <v>560</v>
      </c>
      <c r="AB23" s="11"/>
      <c r="AC23" s="11"/>
      <c r="AD23" s="11"/>
      <c r="AE23" s="11">
        <v>51.2</v>
      </c>
      <c r="AF23" s="11">
        <v>90</v>
      </c>
      <c r="AG23" s="17">
        <f t="shared" si="2"/>
        <v>6502.5099999999984</v>
      </c>
    </row>
    <row r="24" spans="1:33" ht="12" thickBot="1" x14ac:dyDescent="0.25">
      <c r="A24" s="13">
        <v>21</v>
      </c>
      <c r="B24" s="14">
        <f t="shared" si="3"/>
        <v>2266.9699999999993</v>
      </c>
      <c r="C24" s="14">
        <f t="shared" si="1"/>
        <v>2266.9699999999993</v>
      </c>
      <c r="D24" s="15"/>
      <c r="E24" s="15">
        <v>1519.5</v>
      </c>
      <c r="F24" s="15">
        <v>49.26</v>
      </c>
      <c r="G24" s="15">
        <v>100.8</v>
      </c>
      <c r="H24" s="15">
        <v>170</v>
      </c>
      <c r="I24" s="15"/>
      <c r="J24" s="15"/>
      <c r="K24" s="15"/>
      <c r="L24" s="15">
        <v>15.52</v>
      </c>
      <c r="M24" s="15">
        <v>251.1</v>
      </c>
      <c r="N24" s="15">
        <v>85.2</v>
      </c>
      <c r="O24" s="15"/>
      <c r="P24" s="15">
        <v>5.7</v>
      </c>
      <c r="Q24" s="15">
        <v>2.99</v>
      </c>
      <c r="R24" s="15">
        <v>4.9000000000000004</v>
      </c>
      <c r="S24" s="15">
        <v>24</v>
      </c>
      <c r="T24" s="15">
        <v>38</v>
      </c>
      <c r="U24" s="16">
        <v>21</v>
      </c>
      <c r="V24" s="9">
        <f t="shared" si="0"/>
        <v>1289.7399999999998</v>
      </c>
      <c r="W24" s="11"/>
      <c r="X24" s="11">
        <v>296.05</v>
      </c>
      <c r="Y24" s="11">
        <v>321.08999999999997</v>
      </c>
      <c r="Z24" s="11">
        <v>244</v>
      </c>
      <c r="AA24" s="11">
        <v>310</v>
      </c>
      <c r="AB24" s="11"/>
      <c r="AC24" s="11"/>
      <c r="AD24" s="11"/>
      <c r="AE24" s="11">
        <v>38.6</v>
      </c>
      <c r="AF24" s="11">
        <v>80</v>
      </c>
      <c r="AG24" s="17">
        <f t="shared" si="2"/>
        <v>7479.739999999998</v>
      </c>
    </row>
    <row r="25" spans="1:33" ht="12" thickBot="1" x14ac:dyDescent="0.25">
      <c r="A25" s="13">
        <v>22</v>
      </c>
      <c r="B25" s="14">
        <f t="shared" si="3"/>
        <v>2026.6100000000001</v>
      </c>
      <c r="C25" s="14">
        <f t="shared" si="1"/>
        <v>2026.6100000000001</v>
      </c>
      <c r="D25" s="15"/>
      <c r="E25" s="15">
        <v>1530.4</v>
      </c>
      <c r="F25" s="15">
        <v>23.18</v>
      </c>
      <c r="G25" s="15">
        <v>24</v>
      </c>
      <c r="H25" s="15">
        <v>137</v>
      </c>
      <c r="I25" s="15"/>
      <c r="J25" s="15"/>
      <c r="K25" s="15"/>
      <c r="L25" s="15">
        <v>3.24</v>
      </c>
      <c r="M25" s="15">
        <v>250.8</v>
      </c>
      <c r="N25" s="15">
        <v>52.6</v>
      </c>
      <c r="O25" s="15"/>
      <c r="P25" s="15">
        <v>2.4</v>
      </c>
      <c r="Q25" s="15">
        <v>2.99</v>
      </c>
      <c r="R25" s="15"/>
      <c r="S25" s="15"/>
      <c r="T25" s="15"/>
      <c r="U25" s="16">
        <v>22</v>
      </c>
      <c r="V25" s="9">
        <f t="shared" si="0"/>
        <v>1192.0899999999999</v>
      </c>
      <c r="W25" s="11"/>
      <c r="X25" s="11">
        <v>230.1</v>
      </c>
      <c r="Y25" s="11">
        <v>192.49</v>
      </c>
      <c r="Z25" s="11">
        <v>97.7</v>
      </c>
      <c r="AA25" s="11">
        <v>600</v>
      </c>
      <c r="AB25" s="11"/>
      <c r="AC25" s="11"/>
      <c r="AD25" s="11"/>
      <c r="AE25" s="11">
        <v>55.8</v>
      </c>
      <c r="AF25" s="11">
        <v>16</v>
      </c>
      <c r="AG25" s="17">
        <f t="shared" si="2"/>
        <v>8314.2599999999984</v>
      </c>
    </row>
    <row r="26" spans="1:33" ht="12" thickBot="1" x14ac:dyDescent="0.25">
      <c r="A26" s="13">
        <v>23</v>
      </c>
      <c r="B26" s="14">
        <f t="shared" si="3"/>
        <v>2279.6099999999997</v>
      </c>
      <c r="C26" s="14">
        <f t="shared" si="1"/>
        <v>2279.6099999999997</v>
      </c>
      <c r="D26" s="15"/>
      <c r="E26" s="15">
        <v>1493.1</v>
      </c>
      <c r="F26" s="15">
        <v>55.39</v>
      </c>
      <c r="G26" s="15">
        <v>21.3</v>
      </c>
      <c r="H26" s="15">
        <v>81</v>
      </c>
      <c r="I26" s="15"/>
      <c r="J26" s="15">
        <v>10</v>
      </c>
      <c r="K26" s="15"/>
      <c r="L26" s="15">
        <v>13.02</v>
      </c>
      <c r="M26" s="15">
        <v>434.1</v>
      </c>
      <c r="N26" s="15">
        <v>78.5</v>
      </c>
      <c r="O26" s="15">
        <v>25</v>
      </c>
      <c r="P26" s="15">
        <v>6.6</v>
      </c>
      <c r="Q26" s="15"/>
      <c r="R26" s="15">
        <v>1.6</v>
      </c>
      <c r="S26" s="15">
        <v>60</v>
      </c>
      <c r="T26" s="15"/>
      <c r="U26" s="16">
        <v>23</v>
      </c>
      <c r="V26" s="9">
        <f t="shared" si="0"/>
        <v>1927.95</v>
      </c>
      <c r="W26" s="11"/>
      <c r="X26" s="11">
        <v>196.4</v>
      </c>
      <c r="Y26" s="11">
        <v>503.4</v>
      </c>
      <c r="Z26" s="11">
        <v>566.95000000000005</v>
      </c>
      <c r="AA26" s="11">
        <v>520</v>
      </c>
      <c r="AB26" s="11"/>
      <c r="AC26" s="11"/>
      <c r="AD26" s="11"/>
      <c r="AE26" s="11">
        <v>118.2</v>
      </c>
      <c r="AF26" s="11">
        <v>23</v>
      </c>
      <c r="AG26" s="17">
        <f t="shared" si="2"/>
        <v>8665.9199999999983</v>
      </c>
    </row>
    <row r="27" spans="1:33" ht="12" thickBot="1" x14ac:dyDescent="0.25">
      <c r="A27" s="13">
        <v>24</v>
      </c>
      <c r="B27" s="14">
        <f t="shared" si="3"/>
        <v>0</v>
      </c>
      <c r="C27" s="14">
        <f t="shared" si="1"/>
        <v>0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6">
        <v>24</v>
      </c>
      <c r="V27" s="9">
        <f t="shared" si="0"/>
        <v>256.52999999999997</v>
      </c>
      <c r="W27" s="11"/>
      <c r="X27" s="11">
        <v>256.52999999999997</v>
      </c>
      <c r="Y27" s="11"/>
      <c r="Z27" s="11"/>
      <c r="AA27" s="18"/>
      <c r="AB27" s="11"/>
      <c r="AC27" s="11"/>
      <c r="AD27" s="11"/>
      <c r="AE27" s="11"/>
      <c r="AF27" s="11"/>
      <c r="AG27" s="17">
        <f t="shared" si="2"/>
        <v>8409.3899999999976</v>
      </c>
    </row>
    <row r="28" spans="1:33" ht="12" thickBot="1" x14ac:dyDescent="0.25">
      <c r="A28" s="13">
        <v>25</v>
      </c>
      <c r="B28" s="14">
        <f t="shared" si="3"/>
        <v>2292.77</v>
      </c>
      <c r="C28" s="14">
        <f t="shared" si="1"/>
        <v>2292.77</v>
      </c>
      <c r="D28" s="15"/>
      <c r="E28" s="15">
        <v>1835.6</v>
      </c>
      <c r="F28" s="15">
        <v>40.49</v>
      </c>
      <c r="G28" s="15">
        <v>19.600000000000001</v>
      </c>
      <c r="H28" s="15">
        <v>83</v>
      </c>
      <c r="I28" s="15"/>
      <c r="J28" s="15"/>
      <c r="K28" s="15"/>
      <c r="L28" s="15">
        <v>51.18</v>
      </c>
      <c r="M28" s="15">
        <v>175</v>
      </c>
      <c r="N28" s="15">
        <v>49.2</v>
      </c>
      <c r="O28" s="15"/>
      <c r="P28" s="15">
        <v>10.9</v>
      </c>
      <c r="Q28" s="15"/>
      <c r="R28" s="15">
        <v>8.8000000000000007</v>
      </c>
      <c r="S28" s="15"/>
      <c r="T28" s="15">
        <v>19</v>
      </c>
      <c r="U28" s="16">
        <v>25</v>
      </c>
      <c r="V28" s="9">
        <f t="shared" si="0"/>
        <v>1525.4</v>
      </c>
      <c r="W28" s="11"/>
      <c r="X28" s="11"/>
      <c r="Y28" s="11">
        <v>691.6</v>
      </c>
      <c r="Z28" s="11">
        <v>315.89999999999998</v>
      </c>
      <c r="AA28" s="11">
        <v>420</v>
      </c>
      <c r="AB28" s="11"/>
      <c r="AC28" s="11"/>
      <c r="AD28" s="11"/>
      <c r="AE28" s="11">
        <v>29.9</v>
      </c>
      <c r="AF28" s="11">
        <v>68</v>
      </c>
      <c r="AG28" s="17">
        <f t="shared" si="2"/>
        <v>9176.7599999999984</v>
      </c>
    </row>
    <row r="29" spans="1:33" ht="12" thickBot="1" x14ac:dyDescent="0.25">
      <c r="A29" s="13">
        <v>26</v>
      </c>
      <c r="B29" s="14">
        <f t="shared" si="3"/>
        <v>3070.98</v>
      </c>
      <c r="C29" s="14">
        <f t="shared" si="1"/>
        <v>3070.98</v>
      </c>
      <c r="D29" s="15"/>
      <c r="E29" s="15">
        <v>2365.5</v>
      </c>
      <c r="F29" s="15">
        <v>57.96</v>
      </c>
      <c r="G29" s="15">
        <v>11.2</v>
      </c>
      <c r="H29" s="15">
        <v>126</v>
      </c>
      <c r="I29" s="15"/>
      <c r="J29" s="15"/>
      <c r="K29" s="15"/>
      <c r="L29" s="15">
        <v>15.36</v>
      </c>
      <c r="M29" s="15">
        <v>229.2</v>
      </c>
      <c r="N29" s="15">
        <v>81.7</v>
      </c>
      <c r="O29" s="15"/>
      <c r="P29" s="15">
        <v>7.4</v>
      </c>
      <c r="Q29" s="15">
        <v>83.86</v>
      </c>
      <c r="R29" s="15">
        <v>2.8</v>
      </c>
      <c r="S29" s="15">
        <v>90</v>
      </c>
      <c r="T29" s="15"/>
      <c r="U29" s="16">
        <v>26</v>
      </c>
      <c r="V29" s="9">
        <f t="shared" si="0"/>
        <v>10497.06</v>
      </c>
      <c r="W29" s="11">
        <v>8230</v>
      </c>
      <c r="X29" s="11"/>
      <c r="Y29" s="11">
        <v>1466.56</v>
      </c>
      <c r="Z29" s="11">
        <v>279.3</v>
      </c>
      <c r="AA29" s="11">
        <v>230</v>
      </c>
      <c r="AB29" s="11"/>
      <c r="AC29" s="11"/>
      <c r="AD29" s="11"/>
      <c r="AE29" s="11">
        <v>210.2</v>
      </c>
      <c r="AF29" s="11">
        <v>81</v>
      </c>
      <c r="AG29" s="17">
        <f t="shared" si="2"/>
        <v>1750.6799999999985</v>
      </c>
    </row>
    <row r="30" spans="1:33" ht="12" thickBot="1" x14ac:dyDescent="0.25">
      <c r="A30" s="13">
        <v>27</v>
      </c>
      <c r="B30" s="14">
        <f t="shared" si="3"/>
        <v>2751.5699999999997</v>
      </c>
      <c r="C30" s="14">
        <f t="shared" si="1"/>
        <v>2123.5699999999997</v>
      </c>
      <c r="D30" s="15">
        <v>628</v>
      </c>
      <c r="E30" s="15">
        <v>1638.4</v>
      </c>
      <c r="F30" s="15">
        <v>59.62</v>
      </c>
      <c r="G30" s="15">
        <v>19.399999999999999</v>
      </c>
      <c r="H30" s="15">
        <v>31</v>
      </c>
      <c r="I30" s="15"/>
      <c r="J30" s="15"/>
      <c r="K30" s="15"/>
      <c r="L30" s="15">
        <v>15.36</v>
      </c>
      <c r="M30" s="15">
        <v>207.7</v>
      </c>
      <c r="N30" s="15">
        <v>55.7</v>
      </c>
      <c r="O30" s="15"/>
      <c r="P30" s="15">
        <v>3.6</v>
      </c>
      <c r="Q30" s="15">
        <v>5.99</v>
      </c>
      <c r="R30" s="15">
        <v>0.8</v>
      </c>
      <c r="S30" s="15">
        <v>86</v>
      </c>
      <c r="T30" s="15"/>
      <c r="U30" s="16">
        <v>27</v>
      </c>
      <c r="V30" s="9">
        <f t="shared" si="0"/>
        <v>1337.6899999999998</v>
      </c>
      <c r="W30" s="11"/>
      <c r="X30" s="11"/>
      <c r="Y30" s="11">
        <v>555.5</v>
      </c>
      <c r="Z30" s="11">
        <v>276.39</v>
      </c>
      <c r="AA30" s="11">
        <v>490</v>
      </c>
      <c r="AB30" s="11"/>
      <c r="AC30" s="11"/>
      <c r="AD30" s="11"/>
      <c r="AE30" s="11">
        <v>15.8</v>
      </c>
      <c r="AF30" s="11"/>
      <c r="AG30" s="17">
        <f t="shared" si="2"/>
        <v>3164.5599999999986</v>
      </c>
    </row>
    <row r="31" spans="1:33" ht="12" thickBot="1" x14ac:dyDescent="0.25">
      <c r="A31" s="13">
        <v>28</v>
      </c>
      <c r="B31" s="14">
        <f t="shared" si="3"/>
        <v>2218.13</v>
      </c>
      <c r="C31" s="14">
        <f t="shared" si="1"/>
        <v>2218.13</v>
      </c>
      <c r="D31" s="15"/>
      <c r="E31" s="15">
        <v>1682.3</v>
      </c>
      <c r="F31" s="15">
        <v>106.37</v>
      </c>
      <c r="G31" s="15">
        <v>76.8</v>
      </c>
      <c r="H31" s="15">
        <v>52</v>
      </c>
      <c r="I31" s="15"/>
      <c r="J31" s="15"/>
      <c r="K31" s="15"/>
      <c r="L31" s="15">
        <v>17.46</v>
      </c>
      <c r="M31" s="15">
        <v>170.6</v>
      </c>
      <c r="N31" s="15">
        <v>91</v>
      </c>
      <c r="O31" s="15">
        <v>10</v>
      </c>
      <c r="P31" s="15">
        <v>4.4000000000000004</v>
      </c>
      <c r="Q31" s="15"/>
      <c r="R31" s="15">
        <v>7.2</v>
      </c>
      <c r="S31" s="15"/>
      <c r="T31" s="15"/>
      <c r="U31" s="16">
        <v>28</v>
      </c>
      <c r="V31" s="9">
        <f t="shared" si="0"/>
        <v>1286.4000000000001</v>
      </c>
      <c r="W31" s="11"/>
      <c r="X31" s="11"/>
      <c r="Y31" s="11">
        <v>535.9</v>
      </c>
      <c r="Z31" s="11">
        <v>281.5</v>
      </c>
      <c r="AA31" s="11">
        <v>330</v>
      </c>
      <c r="AB31" s="11"/>
      <c r="AC31" s="11"/>
      <c r="AD31" s="11"/>
      <c r="AE31" s="11">
        <v>18</v>
      </c>
      <c r="AF31" s="11">
        <v>121</v>
      </c>
      <c r="AG31" s="17">
        <f t="shared" si="2"/>
        <v>4096.2899999999991</v>
      </c>
    </row>
    <row r="32" spans="1:33" ht="12" thickBot="1" x14ac:dyDescent="0.25">
      <c r="A32" s="13">
        <v>29</v>
      </c>
      <c r="B32" s="14">
        <f t="shared" si="3"/>
        <v>1408.15</v>
      </c>
      <c r="C32" s="14">
        <f t="shared" si="1"/>
        <v>1408.15</v>
      </c>
      <c r="D32" s="15"/>
      <c r="E32" s="15">
        <v>965.3</v>
      </c>
      <c r="F32" s="15">
        <v>72.150000000000006</v>
      </c>
      <c r="G32" s="15">
        <v>31.8</v>
      </c>
      <c r="H32" s="15">
        <v>28</v>
      </c>
      <c r="I32" s="15"/>
      <c r="J32" s="15"/>
      <c r="K32" s="15"/>
      <c r="L32" s="15"/>
      <c r="M32" s="15">
        <v>244.2</v>
      </c>
      <c r="N32" s="15">
        <v>65.099999999999994</v>
      </c>
      <c r="O32" s="15"/>
      <c r="P32" s="15">
        <v>1.2</v>
      </c>
      <c r="Q32" s="15"/>
      <c r="R32" s="15">
        <v>0.4</v>
      </c>
      <c r="S32" s="15"/>
      <c r="T32" s="15"/>
      <c r="U32" s="16">
        <v>29</v>
      </c>
      <c r="V32" s="9">
        <f t="shared" si="0"/>
        <v>826.8</v>
      </c>
      <c r="W32" s="11"/>
      <c r="X32" s="11"/>
      <c r="Y32" s="11">
        <v>149.1</v>
      </c>
      <c r="Z32" s="11">
        <v>170.7</v>
      </c>
      <c r="AA32" s="11">
        <v>150</v>
      </c>
      <c r="AB32" s="11"/>
      <c r="AC32" s="11"/>
      <c r="AD32" s="11"/>
      <c r="AE32" s="11">
        <v>330</v>
      </c>
      <c r="AF32" s="11">
        <v>27</v>
      </c>
      <c r="AG32" s="17">
        <f t="shared" si="2"/>
        <v>4677.6399999999985</v>
      </c>
    </row>
    <row r="33" spans="1:33" ht="12" thickBot="1" x14ac:dyDescent="0.25">
      <c r="A33" s="13">
        <v>30</v>
      </c>
      <c r="B33" s="14">
        <f t="shared" si="3"/>
        <v>3059.7399999999993</v>
      </c>
      <c r="C33" s="14">
        <f t="shared" si="1"/>
        <v>3059.7399999999993</v>
      </c>
      <c r="D33" s="15"/>
      <c r="E33" s="15">
        <v>2200.1999999999998</v>
      </c>
      <c r="F33" s="15">
        <v>102.45</v>
      </c>
      <c r="G33" s="15">
        <v>12.6</v>
      </c>
      <c r="H33" s="15">
        <v>94</v>
      </c>
      <c r="I33" s="15"/>
      <c r="J33" s="15">
        <v>20</v>
      </c>
      <c r="K33" s="15">
        <v>25</v>
      </c>
      <c r="L33" s="15"/>
      <c r="M33" s="15">
        <v>453.8</v>
      </c>
      <c r="N33" s="15">
        <v>55.2</v>
      </c>
      <c r="O33" s="15"/>
      <c r="P33" s="15">
        <v>3.6</v>
      </c>
      <c r="Q33" s="15">
        <v>17.989999999999998</v>
      </c>
      <c r="R33" s="15"/>
      <c r="S33" s="15">
        <v>69</v>
      </c>
      <c r="T33" s="15">
        <v>5.9</v>
      </c>
      <c r="U33" s="16">
        <v>30</v>
      </c>
      <c r="V33" s="9">
        <f t="shared" si="0"/>
        <v>1924.23</v>
      </c>
      <c r="W33" s="11"/>
      <c r="X33" s="11"/>
      <c r="Y33" s="11">
        <v>915.88</v>
      </c>
      <c r="Z33" s="11">
        <v>491.85</v>
      </c>
      <c r="AA33" s="11">
        <v>420</v>
      </c>
      <c r="AB33" s="11"/>
      <c r="AC33" s="11"/>
      <c r="AD33" s="11"/>
      <c r="AE33" s="11">
        <v>83.5</v>
      </c>
      <c r="AF33" s="11">
        <v>13</v>
      </c>
      <c r="AG33" s="17">
        <f t="shared" si="2"/>
        <v>5813.1499999999978</v>
      </c>
    </row>
    <row r="34" spans="1:33" ht="12" thickBot="1" x14ac:dyDescent="0.25">
      <c r="A34" s="13">
        <v>31</v>
      </c>
      <c r="B34" s="14">
        <f t="shared" si="3"/>
        <v>0</v>
      </c>
      <c r="C34" s="14">
        <f t="shared" si="1"/>
        <v>0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6">
        <v>31</v>
      </c>
      <c r="V34" s="9">
        <f t="shared" si="0"/>
        <v>0</v>
      </c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7">
        <f t="shared" si="2"/>
        <v>5813.1499999999978</v>
      </c>
    </row>
    <row r="35" spans="1:33" ht="12" thickBot="1" x14ac:dyDescent="0.25">
      <c r="A35" s="13"/>
      <c r="B35" s="14">
        <f t="shared" si="3"/>
        <v>0</v>
      </c>
      <c r="C35" s="14">
        <f t="shared" si="1"/>
        <v>0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6">
        <v>32</v>
      </c>
      <c r="V35" s="9">
        <f t="shared" si="0"/>
        <v>0</v>
      </c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9">
        <f t="shared" si="2"/>
        <v>5813.1499999999978</v>
      </c>
    </row>
    <row r="36" spans="1:33" s="25" customFormat="1" ht="12" thickBot="1" x14ac:dyDescent="0.25">
      <c r="A36" s="20"/>
      <c r="B36" s="21">
        <f>SUM(B3:B35)</f>
        <v>69446.150000000009</v>
      </c>
      <c r="C36" s="21">
        <f>SUM(C3:C35)</f>
        <v>66178.260000000009</v>
      </c>
      <c r="D36" s="22">
        <f>SUM(D3:D35)</f>
        <v>1941</v>
      </c>
      <c r="E36" s="22">
        <f t="shared" ref="E36:L36" si="4">SUM(E4:E35)</f>
        <v>48241.3</v>
      </c>
      <c r="F36" s="22">
        <f t="shared" si="4"/>
        <v>2071.84</v>
      </c>
      <c r="G36" s="22">
        <f t="shared" si="4"/>
        <v>831.49999999999989</v>
      </c>
      <c r="H36" s="22">
        <f t="shared" si="4"/>
        <v>2509</v>
      </c>
      <c r="I36" s="22">
        <f t="shared" si="4"/>
        <v>615</v>
      </c>
      <c r="J36" s="22">
        <f t="shared" si="4"/>
        <v>70</v>
      </c>
      <c r="K36" s="22">
        <f t="shared" si="4"/>
        <v>115</v>
      </c>
      <c r="L36" s="22">
        <f t="shared" si="4"/>
        <v>578.24</v>
      </c>
      <c r="M36" s="22">
        <f>SUM(M3:M35)</f>
        <v>7309.5700000000015</v>
      </c>
      <c r="N36" s="22">
        <f t="shared" ref="N36:T36" si="5">SUM(N4:N35)</f>
        <v>1982.9500000000003</v>
      </c>
      <c r="O36" s="22">
        <f>SUM(O4:O35)</f>
        <v>105.99000000000001</v>
      </c>
      <c r="P36" s="22">
        <f t="shared" si="5"/>
        <v>114.65000000000002</v>
      </c>
      <c r="Q36" s="22">
        <f t="shared" si="5"/>
        <v>159.72000000000003</v>
      </c>
      <c r="R36" s="22">
        <f t="shared" si="5"/>
        <v>123.60000000000001</v>
      </c>
      <c r="S36" s="22">
        <f>SUM(S4:S35)</f>
        <v>1168</v>
      </c>
      <c r="T36" s="22">
        <f t="shared" si="5"/>
        <v>181.9</v>
      </c>
      <c r="U36" s="23"/>
      <c r="V36" s="24">
        <f t="shared" ref="V36:AF36" si="6">SUM(V3:V35)</f>
        <v>63633.000000000007</v>
      </c>
      <c r="W36" s="22">
        <f t="shared" si="6"/>
        <v>21540</v>
      </c>
      <c r="X36" s="22">
        <f t="shared" si="6"/>
        <v>2229.38</v>
      </c>
      <c r="Y36" s="22">
        <f t="shared" si="6"/>
        <v>15128.33</v>
      </c>
      <c r="Z36" s="22">
        <f t="shared" si="6"/>
        <v>8661.89</v>
      </c>
      <c r="AA36" s="22">
        <f t="shared" si="6"/>
        <v>12610</v>
      </c>
      <c r="AB36" s="22">
        <f t="shared" si="6"/>
        <v>0</v>
      </c>
      <c r="AC36" s="22">
        <f t="shared" si="6"/>
        <v>0</v>
      </c>
      <c r="AD36" s="22">
        <f t="shared" si="6"/>
        <v>0</v>
      </c>
      <c r="AE36" s="22">
        <f t="shared" si="6"/>
        <v>2056.5</v>
      </c>
      <c r="AF36" s="22">
        <f t="shared" si="6"/>
        <v>1406.9</v>
      </c>
      <c r="AG36" s="21">
        <f>SUM(B36-V36)</f>
        <v>5813.1500000000015</v>
      </c>
    </row>
    <row r="37" spans="1:33" ht="12" thickBot="1" x14ac:dyDescent="0.25">
      <c r="A37" s="26"/>
      <c r="D37" s="27" t="s">
        <v>18</v>
      </c>
      <c r="E37" s="26"/>
      <c r="F37" s="26"/>
      <c r="G37" s="26"/>
      <c r="H37" s="26"/>
      <c r="I37" s="26"/>
      <c r="J37" s="26"/>
      <c r="K37" s="26"/>
      <c r="L37" s="26"/>
      <c r="M37" s="26"/>
      <c r="N37" s="26"/>
      <c r="P37" s="26"/>
      <c r="Q37" s="26"/>
      <c r="R37" s="26"/>
      <c r="S37" s="32">
        <v>5.5E-2</v>
      </c>
      <c r="T37" s="32">
        <v>5.5E-2</v>
      </c>
      <c r="U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3" x14ac:dyDescent="0.2">
      <c r="A38" s="26"/>
      <c r="C38" s="28">
        <f>SUM(C36-C3)</f>
        <v>66178.260000000009</v>
      </c>
      <c r="D38" s="29">
        <f>SUM(E36:T36)</f>
        <v>66178.25999999998</v>
      </c>
      <c r="E38" s="29"/>
      <c r="F38" s="29"/>
      <c r="G38" s="29"/>
      <c r="H38" s="29"/>
      <c r="I38" s="29"/>
      <c r="J38" s="29"/>
      <c r="K38" s="29"/>
      <c r="L38" s="29"/>
      <c r="M38" s="29"/>
      <c r="N38" s="29"/>
      <c r="P38" s="29"/>
      <c r="Q38" s="29"/>
      <c r="R38" s="29"/>
      <c r="S38" s="33" t="s">
        <v>33</v>
      </c>
      <c r="T38" s="33" t="s">
        <v>33</v>
      </c>
      <c r="U38" s="29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3" x14ac:dyDescent="0.2">
      <c r="A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9">
        <f>SUM(N36:R36)</f>
        <v>2486.9100000000003</v>
      </c>
      <c r="P39" s="26"/>
      <c r="Q39" s="26"/>
      <c r="R39" s="26"/>
      <c r="S39" s="30">
        <f>S36/1.055</f>
        <v>1107.1090047393366</v>
      </c>
      <c r="T39" s="30">
        <f>T36/1.055</f>
        <v>172.41706161137444</v>
      </c>
      <c r="U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3" x14ac:dyDescent="0.2">
      <c r="S40" s="34" t="s">
        <v>34</v>
      </c>
      <c r="T40" s="34" t="s">
        <v>34</v>
      </c>
    </row>
    <row r="41" spans="1:33" x14ac:dyDescent="0.2">
      <c r="S41" s="35">
        <f>S36-S39</f>
        <v>60.890995260663431</v>
      </c>
      <c r="T41" s="35">
        <f>T36-T39</f>
        <v>9.4829383886255698</v>
      </c>
    </row>
  </sheetData>
  <printOptions horizontalCentered="1" verticalCentered="1"/>
  <pageMargins left="0" right="0" top="0" bottom="0" header="0.31496062992125984" footer="0.31496062992125984"/>
  <pageSetup paperSize="9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</dc:creator>
  <cp:lastModifiedBy>Roland</cp:lastModifiedBy>
  <cp:lastPrinted>2021-09-15T09:30:03Z</cp:lastPrinted>
  <dcterms:created xsi:type="dcterms:W3CDTF">2021-09-15T08:57:37Z</dcterms:created>
  <dcterms:modified xsi:type="dcterms:W3CDTF">2021-09-15T09:30:11Z</dcterms:modified>
</cp:coreProperties>
</file>