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9720" windowHeight="6540" activeTab="7"/>
  </bookViews>
  <sheets>
    <sheet name="1" sheetId="32" r:id="rId1"/>
    <sheet name="2" sheetId="31" r:id="rId2"/>
    <sheet name="3" sheetId="30" r:id="rId3"/>
    <sheet name="4" sheetId="29" r:id="rId4"/>
    <sheet name="5" sheetId="28" r:id="rId5"/>
    <sheet name="6" sheetId="26" r:id="rId6"/>
    <sheet name="7" sheetId="27" r:id="rId7"/>
    <sheet name="8" sheetId="25" r:id="rId8"/>
    <sheet name="9" sheetId="21" r:id="rId9"/>
    <sheet name="10" sheetId="24" r:id="rId10"/>
    <sheet name="11" sheetId="22" r:id="rId11"/>
    <sheet name="12" sheetId="23" r:id="rId12"/>
  </sheets>
  <definedNames>
    <definedName name="DATE" localSheetId="0">'1'!$A$2:$AG$39</definedName>
    <definedName name="DATE" localSheetId="9">'10'!$A$2:$AG$39</definedName>
    <definedName name="DATE" localSheetId="10">'11'!$A$2:$AG$39</definedName>
    <definedName name="DATE" localSheetId="11">'12'!$A$2:$AF$39</definedName>
    <definedName name="DATE" localSheetId="1">'2'!$A$2:$AG$39</definedName>
    <definedName name="DATE" localSheetId="2">'3'!$A$2:$AG$39</definedName>
    <definedName name="DATE" localSheetId="3">'4'!$A$2:$AH$39</definedName>
    <definedName name="DATE" localSheetId="4">'5'!$A$2:$AG$39</definedName>
    <definedName name="DATE" localSheetId="5">'6'!$A$2:$AG$39</definedName>
    <definedName name="DATE" localSheetId="6">'7'!$A$2:$AG$39</definedName>
    <definedName name="DATE" localSheetId="7">'8'!$A$2:$AF$39</definedName>
    <definedName name="DATE" localSheetId="8">'9'!$A$2:$AG$39</definedName>
    <definedName name="_xlnm.Print_Area" localSheetId="0">'1'!$A$1:$AG$39</definedName>
    <definedName name="_xlnm.Print_Area" localSheetId="9">'10'!$A:$AG</definedName>
    <definedName name="_xlnm.Print_Area" localSheetId="10">'11'!$A$1:$AG$39</definedName>
    <definedName name="_xlnm.Print_Area" localSheetId="11">'12'!$A$1:$AG$39</definedName>
    <definedName name="_xlnm.Print_Area" localSheetId="1">'2'!$A$1:$AG$39</definedName>
    <definedName name="_xlnm.Print_Area" localSheetId="2">'3'!$A$1:$AG$39</definedName>
    <definedName name="_xlnm.Print_Area" localSheetId="3">'4'!$A$1:$AH$41</definedName>
    <definedName name="_xlnm.Print_Area" localSheetId="4">'5'!$A$1:$AG$41</definedName>
    <definedName name="_xlnm.Print_Area" localSheetId="5">'6'!$A$1:$AG$41</definedName>
    <definedName name="_xlnm.Print_Area" localSheetId="6">'7'!$P$1:$AG$41</definedName>
    <definedName name="_xlnm.Print_Area" localSheetId="7">'8'!$S$1:$AG$42</definedName>
    <definedName name="_xlnm.Print_Area" localSheetId="8">'9'!$A$1:$AG$39</definedName>
  </definedNames>
  <calcPr calcId="125725"/>
</workbook>
</file>

<file path=xl/calcChain.xml><?xml version="1.0" encoding="utf-8"?>
<calcChain xmlns="http://schemas.openxmlformats.org/spreadsheetml/2006/main">
  <c r="T39" i="23"/>
  <c r="T41" s="1"/>
  <c r="T39" i="22"/>
  <c r="T41" s="1"/>
  <c r="T39" i="24"/>
  <c r="T41" s="1"/>
  <c r="T39" i="25"/>
  <c r="T41" s="1"/>
  <c r="AF36" i="23"/>
  <c r="AE36"/>
  <c r="AD36"/>
  <c r="AC36"/>
  <c r="AB36"/>
  <c r="AA36"/>
  <c r="Z36"/>
  <c r="Y36"/>
  <c r="X36"/>
  <c r="W36"/>
  <c r="V36"/>
  <c r="T36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2"/>
  <c r="AE36"/>
  <c r="AD36"/>
  <c r="AC36"/>
  <c r="AB36"/>
  <c r="AA36"/>
  <c r="Z36"/>
  <c r="Y36"/>
  <c r="X36"/>
  <c r="W36"/>
  <c r="V36"/>
  <c r="T36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4"/>
  <c r="AE36"/>
  <c r="AD36"/>
  <c r="AC36"/>
  <c r="AB36"/>
  <c r="AA36"/>
  <c r="Z36"/>
  <c r="Y36"/>
  <c r="X36"/>
  <c r="W36"/>
  <c r="V36"/>
  <c r="T36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4" s="1"/>
  <c r="AG3"/>
  <c r="V3"/>
  <c r="AF36" i="21"/>
  <c r="AE36"/>
  <c r="AD36"/>
  <c r="AC36"/>
  <c r="AB36"/>
  <c r="AA36"/>
  <c r="Z36"/>
  <c r="Y36"/>
  <c r="X36"/>
  <c r="W36"/>
  <c r="T36"/>
  <c r="T39" s="1"/>
  <c r="T41" s="1"/>
  <c r="O36"/>
  <c r="R36"/>
  <c r="Q36"/>
  <c r="P36"/>
  <c r="S36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5"/>
  <c r="AE36"/>
  <c r="AD36"/>
  <c r="AC36"/>
  <c r="AB36"/>
  <c r="AA36"/>
  <c r="Z36"/>
  <c r="Y36"/>
  <c r="X36"/>
  <c r="W36"/>
  <c r="T36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7"/>
  <c r="AE36"/>
  <c r="AD36"/>
  <c r="AC36"/>
  <c r="AB36"/>
  <c r="AA36"/>
  <c r="Z36"/>
  <c r="Y36"/>
  <c r="X36"/>
  <c r="W36"/>
  <c r="T36"/>
  <c r="T39" s="1"/>
  <c r="T41" s="1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6"/>
  <c r="AE36"/>
  <c r="AD36"/>
  <c r="AC36"/>
  <c r="AB36"/>
  <c r="AA36"/>
  <c r="Z36"/>
  <c r="Y36"/>
  <c r="X36"/>
  <c r="W36"/>
  <c r="T36"/>
  <c r="T39" s="1"/>
  <c r="T41" s="1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F36" i="28"/>
  <c r="AE36"/>
  <c r="AD36"/>
  <c r="AC36"/>
  <c r="AB36"/>
  <c r="AA36"/>
  <c r="Z36"/>
  <c r="Y36"/>
  <c r="X36"/>
  <c r="W36"/>
  <c r="T36"/>
  <c r="T39" s="1"/>
  <c r="T41" s="1"/>
  <c r="O36"/>
  <c r="R36"/>
  <c r="Q36"/>
  <c r="P36"/>
  <c r="S36"/>
  <c r="S39" s="1"/>
  <c r="S41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AG36" i="29"/>
  <c r="AF36"/>
  <c r="AE36"/>
  <c r="AD36"/>
  <c r="AC36"/>
  <c r="AB36"/>
  <c r="AA36"/>
  <c r="Z36"/>
  <c r="Y36"/>
  <c r="X36"/>
  <c r="W36"/>
  <c r="T36"/>
  <c r="T39" s="1"/>
  <c r="T41" s="1"/>
  <c r="O36"/>
  <c r="R36"/>
  <c r="Q36"/>
  <c r="P36"/>
  <c r="S36"/>
  <c r="S39" s="1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H3"/>
  <c r="V3"/>
  <c r="AF36" i="30"/>
  <c r="AE36"/>
  <c r="AD36"/>
  <c r="AC36"/>
  <c r="AB36"/>
  <c r="AA36"/>
  <c r="Z36"/>
  <c r="Y36"/>
  <c r="X36"/>
  <c r="W36"/>
  <c r="T36"/>
  <c r="S36"/>
  <c r="R36"/>
  <c r="Q36"/>
  <c r="P36"/>
  <c r="O36"/>
  <c r="N36"/>
  <c r="M36"/>
  <c r="L36"/>
  <c r="K36"/>
  <c r="J36"/>
  <c r="I36"/>
  <c r="H36"/>
  <c r="G36"/>
  <c r="F36"/>
  <c r="E36"/>
  <c r="D36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V3"/>
  <c r="V36" i="21" l="1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V36" i="25"/>
  <c r="V36" i="27"/>
  <c r="V36" i="26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V36" i="28"/>
  <c r="D38" i="22"/>
  <c r="N39"/>
  <c r="C36"/>
  <c r="B36" s="1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D38" i="24"/>
  <c r="N39"/>
  <c r="C36"/>
  <c r="B36" s="1"/>
  <c r="AG5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C36" i="21"/>
  <c r="C38" s="1"/>
  <c r="B36"/>
  <c r="S39"/>
  <c r="S41" s="1"/>
  <c r="N39"/>
  <c r="D38" s="1"/>
  <c r="C36" i="25"/>
  <c r="B36" s="1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N39"/>
  <c r="D38" s="1"/>
  <c r="AG4" i="27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C36" i="26"/>
  <c r="B36" s="1"/>
  <c r="N39"/>
  <c r="D38" s="1"/>
  <c r="AG4" i="28"/>
  <c r="C36"/>
  <c r="B36" s="1"/>
  <c r="N39"/>
  <c r="D38" s="1"/>
  <c r="AG5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S41" i="29"/>
  <c r="C36" i="23"/>
  <c r="B36" s="1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C36" i="27"/>
  <c r="B36" s="1"/>
  <c r="N39"/>
  <c r="D38" s="1"/>
  <c r="V36" i="29"/>
  <c r="N39"/>
  <c r="AH4"/>
  <c r="AH5" s="1"/>
  <c r="AH6" s="1"/>
  <c r="AH7" s="1"/>
  <c r="AH8" s="1"/>
  <c r="AH9" s="1"/>
  <c r="AH10" s="1"/>
  <c r="AH11" s="1"/>
  <c r="AH12" s="1"/>
  <c r="AH13" s="1"/>
  <c r="AH14" s="1"/>
  <c r="AH15" s="1"/>
  <c r="AH16" s="1"/>
  <c r="AH17" s="1"/>
  <c r="AH18" s="1"/>
  <c r="AH19" s="1"/>
  <c r="AH20" s="1"/>
  <c r="AH21" s="1"/>
  <c r="AH22" s="1"/>
  <c r="AH23" s="1"/>
  <c r="AH24" s="1"/>
  <c r="AH25" s="1"/>
  <c r="AH26" s="1"/>
  <c r="AH27" s="1"/>
  <c r="AH28" s="1"/>
  <c r="AH29" s="1"/>
  <c r="AH30" s="1"/>
  <c r="AH31" s="1"/>
  <c r="AH32" s="1"/>
  <c r="AH33" s="1"/>
  <c r="AH34" s="1"/>
  <c r="C36"/>
  <c r="B36" s="1"/>
  <c r="D38"/>
  <c r="V36" i="30"/>
  <c r="C36"/>
  <c r="C38" s="1"/>
  <c r="N39"/>
  <c r="AG4"/>
  <c r="AG5" s="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D38"/>
  <c r="B36"/>
  <c r="AF36" i="31"/>
  <c r="AE36"/>
  <c r="AD36"/>
  <c r="AC36"/>
  <c r="AB36"/>
  <c r="AA36"/>
  <c r="Z36"/>
  <c r="Y36"/>
  <c r="X36"/>
  <c r="W36"/>
  <c r="T36"/>
  <c r="S36"/>
  <c r="R36"/>
  <c r="Q36"/>
  <c r="P36"/>
  <c r="O36"/>
  <c r="N36"/>
  <c r="M36"/>
  <c r="L36"/>
  <c r="K36"/>
  <c r="J36"/>
  <c r="I36"/>
  <c r="H36"/>
  <c r="G36"/>
  <c r="F36"/>
  <c r="E36"/>
  <c r="D36"/>
  <c r="C38" i="28" l="1"/>
  <c r="C38" i="22"/>
  <c r="AG36" s="1"/>
  <c r="AG35"/>
  <c r="C38" i="24"/>
  <c r="AG36" s="1"/>
  <c r="AG35"/>
  <c r="AG35" i="21"/>
  <c r="AG36"/>
  <c r="AG35" i="25"/>
  <c r="C38"/>
  <c r="AG36" s="1"/>
  <c r="AG35" i="26"/>
  <c r="AG36"/>
  <c r="C38"/>
  <c r="AG35" i="28"/>
  <c r="AG36"/>
  <c r="AG35" i="23"/>
  <c r="AG35" i="27"/>
  <c r="C38"/>
  <c r="AG36" s="1"/>
  <c r="C38" i="29"/>
  <c r="AH36" s="1"/>
  <c r="AH35"/>
  <c r="AG36" i="30"/>
  <c r="N39" i="31"/>
  <c r="D38"/>
  <c r="V35"/>
  <c r="C35"/>
  <c r="B35"/>
  <c r="V34"/>
  <c r="C34"/>
  <c r="B34"/>
  <c r="V33"/>
  <c r="C33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B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V12"/>
  <c r="C12"/>
  <c r="B12"/>
  <c r="V11"/>
  <c r="C11"/>
  <c r="B11"/>
  <c r="V10"/>
  <c r="C10"/>
  <c r="B10"/>
  <c r="V9"/>
  <c r="C9"/>
  <c r="B9"/>
  <c r="V8"/>
  <c r="C8"/>
  <c r="B8"/>
  <c r="V7"/>
  <c r="C7"/>
  <c r="B7"/>
  <c r="V6"/>
  <c r="C6"/>
  <c r="B6"/>
  <c r="V5"/>
  <c r="C5"/>
  <c r="B5"/>
  <c r="V4"/>
  <c r="C4"/>
  <c r="B4"/>
  <c r="AG3"/>
  <c r="AG4" s="1"/>
  <c r="V3"/>
  <c r="N39" i="32"/>
  <c r="AF36"/>
  <c r="AE36"/>
  <c r="AD36"/>
  <c r="AC36"/>
  <c r="AB36"/>
  <c r="AA36"/>
  <c r="Z36"/>
  <c r="Y36"/>
  <c r="X36"/>
  <c r="W36"/>
  <c r="T36"/>
  <c r="S36"/>
  <c r="R36"/>
  <c r="Q36"/>
  <c r="P36"/>
  <c r="O36"/>
  <c r="N36"/>
  <c r="M36"/>
  <c r="L36"/>
  <c r="K36"/>
  <c r="J36"/>
  <c r="I36"/>
  <c r="H36"/>
  <c r="G36"/>
  <c r="F36"/>
  <c r="E36"/>
  <c r="D38" s="1"/>
  <c r="D36"/>
  <c r="B36"/>
  <c r="V35"/>
  <c r="C35"/>
  <c r="B35"/>
  <c r="V34"/>
  <c r="C34"/>
  <c r="B34"/>
  <c r="V33"/>
  <c r="C33"/>
  <c r="C36" s="1"/>
  <c r="B33"/>
  <c r="V32"/>
  <c r="C32"/>
  <c r="B32"/>
  <c r="V31"/>
  <c r="C31"/>
  <c r="B31"/>
  <c r="V30"/>
  <c r="C30"/>
  <c r="B30"/>
  <c r="V29"/>
  <c r="C29"/>
  <c r="B29"/>
  <c r="V28"/>
  <c r="C28"/>
  <c r="B28"/>
  <c r="V27"/>
  <c r="C27"/>
  <c r="B27"/>
  <c r="V26"/>
  <c r="C26"/>
  <c r="B26"/>
  <c r="V25"/>
  <c r="C25"/>
  <c r="B25"/>
  <c r="V24"/>
  <c r="C24"/>
  <c r="B24"/>
  <c r="V23"/>
  <c r="C23"/>
  <c r="B23"/>
  <c r="V22"/>
  <c r="C22"/>
  <c r="V21"/>
  <c r="C21"/>
  <c r="B21"/>
  <c r="V20"/>
  <c r="C20"/>
  <c r="B20"/>
  <c r="V19"/>
  <c r="C19"/>
  <c r="B19"/>
  <c r="V18"/>
  <c r="C18"/>
  <c r="B18"/>
  <c r="V17"/>
  <c r="C17"/>
  <c r="B17"/>
  <c r="V16"/>
  <c r="C16"/>
  <c r="B16"/>
  <c r="V15"/>
  <c r="C15"/>
  <c r="B15"/>
  <c r="V14"/>
  <c r="C14"/>
  <c r="B14"/>
  <c r="V13"/>
  <c r="C13"/>
  <c r="B13"/>
  <c r="AG12" s="1"/>
  <c r="V12"/>
  <c r="C12"/>
  <c r="B12"/>
  <c r="AG11" s="1"/>
  <c r="V11"/>
  <c r="C11"/>
  <c r="B11"/>
  <c r="AG10" s="1"/>
  <c r="V10"/>
  <c r="C10"/>
  <c r="B10"/>
  <c r="AG9" s="1"/>
  <c r="V9"/>
  <c r="C9"/>
  <c r="B9"/>
  <c r="AG8" s="1"/>
  <c r="V8"/>
  <c r="C8"/>
  <c r="B8"/>
  <c r="AG7" s="1"/>
  <c r="V7"/>
  <c r="C7"/>
  <c r="B7"/>
  <c r="AG6" s="1"/>
  <c r="V6"/>
  <c r="C6"/>
  <c r="B6"/>
  <c r="AG5" s="1"/>
  <c r="V5"/>
  <c r="C5"/>
  <c r="B5"/>
  <c r="AG4"/>
  <c r="V4"/>
  <c r="C4"/>
  <c r="B4"/>
  <c r="AG3" s="1"/>
  <c r="V3"/>
  <c r="C38" l="1"/>
  <c r="B36" i="31"/>
  <c r="C36"/>
  <c r="C38" s="1"/>
  <c r="V36"/>
  <c r="AG13" i="32"/>
  <c r="V36"/>
  <c r="AG36" s="1"/>
  <c r="AG14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5" i="31"/>
  <c r="AG6" s="1"/>
  <c r="AG7" s="1"/>
  <c r="AG8" s="1"/>
  <c r="AG9" s="1"/>
  <c r="AG10" s="1"/>
  <c r="AG11" s="1"/>
  <c r="AG12" s="1"/>
  <c r="AG13" s="1"/>
  <c r="AG14" s="1"/>
  <c r="AG15" s="1"/>
  <c r="AG16" s="1"/>
  <c r="AG17" s="1"/>
  <c r="AG18" s="1"/>
  <c r="AG19" s="1"/>
  <c r="AG20" s="1"/>
  <c r="AG21" s="1"/>
  <c r="AG22" s="1"/>
  <c r="AG23" s="1"/>
  <c r="AG24" s="1"/>
  <c r="AG25" s="1"/>
  <c r="AG26" s="1"/>
  <c r="AG27" s="1"/>
  <c r="AG28" s="1"/>
  <c r="AG29" s="1"/>
  <c r="AG30" s="1"/>
  <c r="AG31" s="1"/>
  <c r="AG32" s="1"/>
  <c r="AG33" s="1"/>
  <c r="AG34" s="1"/>
  <c r="AG35" s="1"/>
  <c r="AG36" l="1"/>
  <c r="N39" i="23"/>
  <c r="D38"/>
  <c r="C38"/>
  <c r="AG36"/>
</calcChain>
</file>

<file path=xl/sharedStrings.xml><?xml version="1.0" encoding="utf-8"?>
<sst xmlns="http://schemas.openxmlformats.org/spreadsheetml/2006/main" count="480" uniqueCount="58">
  <si>
    <t>DATE</t>
  </si>
  <si>
    <t>ENTREES</t>
  </si>
  <si>
    <t>RECETTES</t>
  </si>
  <si>
    <t>Ch Impayés</t>
  </si>
  <si>
    <t>01 TABAC</t>
  </si>
  <si>
    <t>10 BONBONS</t>
  </si>
  <si>
    <t>15 LIBRAIRIE 5,5%</t>
  </si>
  <si>
    <t>SORTIES</t>
  </si>
  <si>
    <t>Vrt Esp.</t>
  </si>
  <si>
    <t>R. CHE</t>
  </si>
  <si>
    <t>R. C.B.</t>
  </si>
  <si>
    <t>CASH</t>
  </si>
  <si>
    <t>Marchandise</t>
  </si>
  <si>
    <t>Rbst Jeux</t>
  </si>
  <si>
    <t>SOLDE</t>
  </si>
  <si>
    <t>CAISSE OCTOBRE</t>
  </si>
  <si>
    <t>CAISSE NOVEMBRE</t>
  </si>
  <si>
    <t>CAISSE DECEMBRE</t>
  </si>
  <si>
    <t xml:space="preserve">Vrt client </t>
  </si>
  <si>
    <t>DONS</t>
  </si>
  <si>
    <t>04 JEUX</t>
  </si>
  <si>
    <t>08 BIMBELOTERIE</t>
  </si>
  <si>
    <t>13 carte postales</t>
  </si>
  <si>
    <t>14 carte telephonne</t>
  </si>
  <si>
    <t>BALANCE</t>
  </si>
  <si>
    <t>09 NUMERIQUE</t>
  </si>
  <si>
    <t>Rbst Loto</t>
  </si>
  <si>
    <t>CAISSE JANVIER</t>
  </si>
  <si>
    <t>E FEVRIER</t>
  </si>
  <si>
    <t>E AVRIL</t>
  </si>
  <si>
    <t>E JUIN</t>
  </si>
  <si>
    <t>E JUILLET</t>
  </si>
  <si>
    <t>E AOUT</t>
  </si>
  <si>
    <t>E SEPTEMBRE</t>
  </si>
  <si>
    <t>CAISSE MARS</t>
  </si>
  <si>
    <t>LOTO</t>
  </si>
  <si>
    <t>02 PRESSE</t>
  </si>
  <si>
    <t>03 NICE MATIN</t>
  </si>
  <si>
    <t>06 timbres postes</t>
  </si>
  <si>
    <t>11 presse tva</t>
  </si>
  <si>
    <t>CAISSE MAI</t>
  </si>
  <si>
    <t>monétique</t>
  </si>
  <si>
    <t>timbres fiscaux</t>
  </si>
  <si>
    <t>carte bus</t>
  </si>
  <si>
    <t>SANS CONTACT</t>
  </si>
  <si>
    <t>CAISSE FEVRIER</t>
  </si>
  <si>
    <t>CAISSE AVRIL</t>
  </si>
  <si>
    <t>CAISSE JUIN</t>
  </si>
  <si>
    <t>CAISSE JUILLET</t>
  </si>
  <si>
    <t>CAISSE AOUT</t>
  </si>
  <si>
    <t>CAISSE SEPTEMBRE</t>
  </si>
  <si>
    <t>09 CBD</t>
  </si>
  <si>
    <t xml:space="preserve">    total ht :</t>
  </si>
  <si>
    <t xml:space="preserve">      total tva :</t>
  </si>
  <si>
    <t>matin</t>
  </si>
  <si>
    <t>ROQ FERMER</t>
  </si>
  <si>
    <t>OUV  1H</t>
  </si>
  <si>
    <t>roq fermer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</si>
</sst>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[$€-1]_-;\-* #,##0.00\ [$€-1]_-;_-* &quot;-&quot;??\ [$€-1]_-"/>
    <numFmt numFmtId="166" formatCode="_-* #,##0.00\ [$€-1]_-;\-* #,##0.00\ [$€-1]_-;_-* &quot;-&quot;??\ [$€-1]_-;_-@_-"/>
  </numFmts>
  <fonts count="9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name val="Arial"/>
      <family val="2"/>
    </font>
    <font>
      <sz val="10"/>
      <color indexed="10"/>
      <name val="Arial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6" fillId="0" borderId="2" xfId="0" applyFont="1" applyBorder="1"/>
    <xf numFmtId="164" fontId="5" fillId="0" borderId="3" xfId="0" applyNumberFormat="1" applyFont="1" applyBorder="1"/>
    <xf numFmtId="0" fontId="6" fillId="0" borderId="4" xfId="0" applyFont="1" applyBorder="1"/>
    <xf numFmtId="0" fontId="6" fillId="0" borderId="5" xfId="0" applyNumberFormat="1" applyFont="1" applyBorder="1"/>
    <xf numFmtId="0" fontId="6" fillId="3" borderId="1" xfId="0" applyFont="1" applyFill="1" applyBorder="1"/>
    <xf numFmtId="164" fontId="6" fillId="3" borderId="6" xfId="0" applyNumberFormat="1" applyFont="1" applyFill="1" applyBorder="1"/>
    <xf numFmtId="0" fontId="0" fillId="3" borderId="0" xfId="0" applyFill="1"/>
    <xf numFmtId="0" fontId="6" fillId="0" borderId="0" xfId="0" applyFont="1"/>
    <xf numFmtId="164" fontId="6" fillId="0" borderId="0" xfId="0" applyNumberFormat="1" applyFont="1"/>
    <xf numFmtId="165" fontId="5" fillId="0" borderId="2" xfId="1" applyFont="1" applyBorder="1"/>
    <xf numFmtId="165" fontId="5" fillId="0" borderId="3" xfId="1" applyFont="1" applyBorder="1"/>
    <xf numFmtId="165" fontId="6" fillId="0" borderId="5" xfId="1" applyFont="1" applyBorder="1"/>
    <xf numFmtId="165" fontId="6" fillId="3" borderId="6" xfId="1" applyFont="1" applyFill="1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/>
    <xf numFmtId="165" fontId="5" fillId="0" borderId="4" xfId="1" applyFont="1" applyBorder="1"/>
    <xf numFmtId="165" fontId="5" fillId="3" borderId="1" xfId="1" applyFont="1" applyFill="1" applyBorder="1"/>
    <xf numFmtId="165" fontId="4" fillId="3" borderId="1" xfId="1" applyFont="1" applyFill="1" applyBorder="1"/>
    <xf numFmtId="164" fontId="4" fillId="0" borderId="0" xfId="0" applyNumberFormat="1" applyFont="1"/>
    <xf numFmtId="165" fontId="5" fillId="3" borderId="6" xfId="1" applyFont="1" applyFill="1" applyBorder="1"/>
    <xf numFmtId="166" fontId="5" fillId="0" borderId="4" xfId="1" applyNumberFormat="1" applyFont="1" applyBorder="1"/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0" fillId="0" borderId="0" xfId="1" applyFont="1"/>
    <xf numFmtId="165" fontId="0" fillId="3" borderId="0" xfId="1" applyFont="1" applyFill="1"/>
    <xf numFmtId="165" fontId="6" fillId="0" borderId="4" xfId="1" applyFont="1" applyBorder="1"/>
    <xf numFmtId="0" fontId="0" fillId="0" borderId="4" xfId="0" applyBorder="1"/>
    <xf numFmtId="165" fontId="6" fillId="0" borderId="4" xfId="1" applyFont="1" applyFill="1" applyBorder="1"/>
    <xf numFmtId="0" fontId="0" fillId="4" borderId="0" xfId="0" applyFill="1" applyBorder="1"/>
    <xf numFmtId="165" fontId="5" fillId="3" borderId="8" xfId="1" applyFont="1" applyFill="1" applyBorder="1"/>
    <xf numFmtId="165" fontId="5" fillId="3" borderId="9" xfId="1" applyFont="1" applyFill="1" applyBorder="1"/>
    <xf numFmtId="165" fontId="5" fillId="0" borderId="5" xfId="1" applyFont="1" applyBorder="1"/>
    <xf numFmtId="164" fontId="5" fillId="0" borderId="5" xfId="0" applyNumberFormat="1" applyFont="1" applyBorder="1"/>
    <xf numFmtId="165" fontId="5" fillId="3" borderId="10" xfId="1" applyFont="1" applyFill="1" applyBorder="1"/>
    <xf numFmtId="0" fontId="0" fillId="0" borderId="0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3" borderId="1" xfId="1" applyFont="1" applyFill="1" applyBorder="1"/>
    <xf numFmtId="165" fontId="5" fillId="3" borderId="12" xfId="1" applyFont="1" applyFill="1" applyBorder="1"/>
    <xf numFmtId="10" fontId="6" fillId="0" borderId="0" xfId="0" applyNumberFormat="1" applyFont="1"/>
    <xf numFmtId="44" fontId="4" fillId="0" borderId="0" xfId="0" applyNumberFormat="1" applyFont="1" applyAlignment="1">
      <alignment horizontal="center"/>
    </xf>
    <xf numFmtId="166" fontId="4" fillId="0" borderId="0" xfId="0" applyNumberFormat="1" applyFont="1"/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mruColors>
      <color rgb="FF77DAF9"/>
      <color rgb="FF01EFA5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21"/>
  <dimension ref="A1:HA39"/>
  <sheetViews>
    <sheetView zoomScaleNormal="100" workbookViewId="0">
      <pane ySplit="2" topLeftCell="A16" activePane="bottomLeft" state="frozen"/>
      <selection activeCell="E31" sqref="E31"/>
      <selection pane="bottomLeft" activeCell="A43" sqref="A43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2.28515625" customWidth="1"/>
    <col min="9" max="9" width="11.85546875" customWidth="1"/>
    <col min="10" max="11" width="10.140625" customWidth="1"/>
    <col min="12" max="12" width="12.42578125" customWidth="1"/>
    <col min="13" max="13" width="13.5703125" customWidth="1"/>
    <col min="14" max="14" width="15.28515625" customWidth="1"/>
    <col min="15" max="15" width="14.5703125" customWidth="1"/>
    <col min="16" max="16" width="9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3.7109375" customWidth="1"/>
    <col min="24" max="24" width="14.140625" customWidth="1"/>
    <col min="25" max="25" width="13.85546875" customWidth="1"/>
    <col min="26" max="26" width="12" customWidth="1"/>
    <col min="27" max="27" width="13.7109375" customWidth="1"/>
    <col min="28" max="28" width="5.85546875" customWidth="1"/>
    <col min="29" max="29" width="8" customWidth="1"/>
    <col min="30" max="30" width="9.7109375" customWidth="1"/>
    <col min="31" max="31" width="12.5703125" customWidth="1"/>
    <col min="32" max="32" width="12.85546875" customWidth="1"/>
    <col min="33" max="33" width="13.85546875" style="21" customWidth="1"/>
  </cols>
  <sheetData>
    <row r="1" spans="1:33" ht="15" customHeight="1">
      <c r="A1" s="1" t="s">
        <v>27</v>
      </c>
      <c r="W1" t="s">
        <v>27</v>
      </c>
    </row>
    <row r="2" spans="1:33" s="44" customFormat="1" ht="27" customHeight="1">
      <c r="A2" s="50" t="s">
        <v>0</v>
      </c>
      <c r="B2" s="51" t="s">
        <v>1</v>
      </c>
      <c r="C2" s="51" t="s">
        <v>2</v>
      </c>
      <c r="D2" s="51" t="s">
        <v>3</v>
      </c>
      <c r="E2" s="51" t="s">
        <v>4</v>
      </c>
      <c r="F2" s="51" t="s">
        <v>36</v>
      </c>
      <c r="G2" s="51" t="s">
        <v>37</v>
      </c>
      <c r="H2" s="51" t="s">
        <v>20</v>
      </c>
      <c r="I2" s="51" t="s">
        <v>41</v>
      </c>
      <c r="J2" s="51" t="s">
        <v>43</v>
      </c>
      <c r="K2" s="51" t="s">
        <v>42</v>
      </c>
      <c r="L2" s="51" t="s">
        <v>38</v>
      </c>
      <c r="M2" s="51" t="s">
        <v>35</v>
      </c>
      <c r="N2" s="51" t="s">
        <v>21</v>
      </c>
      <c r="O2" s="51" t="s">
        <v>25</v>
      </c>
      <c r="P2" s="51" t="s">
        <v>5</v>
      </c>
      <c r="Q2" s="51" t="s">
        <v>39</v>
      </c>
      <c r="R2" s="51" t="s">
        <v>22</v>
      </c>
      <c r="S2" s="51" t="s">
        <v>23</v>
      </c>
      <c r="T2" s="51" t="s">
        <v>6</v>
      </c>
      <c r="U2" s="51" t="s">
        <v>0</v>
      </c>
      <c r="V2" s="52" t="s">
        <v>7</v>
      </c>
      <c r="W2" s="51" t="s">
        <v>8</v>
      </c>
      <c r="X2" s="51" t="s">
        <v>9</v>
      </c>
      <c r="Y2" s="51" t="s">
        <v>10</v>
      </c>
      <c r="Z2" s="51" t="s">
        <v>44</v>
      </c>
      <c r="AA2" s="51" t="s">
        <v>11</v>
      </c>
      <c r="AB2" s="51" t="s">
        <v>18</v>
      </c>
      <c r="AC2" s="51" t="s">
        <v>19</v>
      </c>
      <c r="AD2" s="51" t="s">
        <v>12</v>
      </c>
      <c r="AE2" s="51" t="s">
        <v>26</v>
      </c>
      <c r="AF2" s="51" t="s">
        <v>13</v>
      </c>
      <c r="AG2" s="52" t="s">
        <v>14</v>
      </c>
    </row>
    <row r="3" spans="1:33" ht="15.75" thickBot="1">
      <c r="A3" s="8"/>
      <c r="B3" s="27">
        <v>5937.83</v>
      </c>
      <c r="C3" s="22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  <c r="V3" s="41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43">
        <f>SUM(B3-V3)</f>
        <v>5937.83</v>
      </c>
    </row>
    <row r="4" spans="1:33" ht="15.75" thickBot="1">
      <c r="A4" s="8">
        <v>1</v>
      </c>
      <c r="B4" s="22">
        <f>SUM(D4:T4)</f>
        <v>0</v>
      </c>
      <c r="C4" s="22">
        <f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6"/>
      <c r="Y4" s="36"/>
      <c r="Z4" s="36"/>
      <c r="AA4" s="36"/>
      <c r="AB4" s="35"/>
      <c r="AC4" s="35"/>
      <c r="AD4" s="35"/>
      <c r="AE4" s="36"/>
      <c r="AF4" s="36"/>
      <c r="AG4" s="23">
        <f t="shared" ref="AG4:AG35" si="1">SUM(AG3+B4-V4)</f>
        <v>5937.83</v>
      </c>
    </row>
    <row r="5" spans="1:33" ht="15.75" thickBot="1">
      <c r="A5" s="8">
        <v>2</v>
      </c>
      <c r="B5" s="22">
        <f>SUM(D5:T5)</f>
        <v>2070.9800000000005</v>
      </c>
      <c r="C5" s="22">
        <f>SUM(E5:T5)</f>
        <v>2070.9800000000005</v>
      </c>
      <c r="D5" s="17"/>
      <c r="E5" s="17">
        <v>1698.4</v>
      </c>
      <c r="F5" s="17">
        <v>29.88</v>
      </c>
      <c r="G5" s="17">
        <v>33.6</v>
      </c>
      <c r="H5" s="17">
        <v>45</v>
      </c>
      <c r="I5" s="17"/>
      <c r="J5" s="17"/>
      <c r="K5" s="17"/>
      <c r="L5" s="17"/>
      <c r="M5" s="17">
        <v>146.69999999999999</v>
      </c>
      <c r="N5" s="17">
        <v>63.4</v>
      </c>
      <c r="O5" s="17"/>
      <c r="P5" s="17"/>
      <c r="Q5" s="17">
        <v>4</v>
      </c>
      <c r="R5" s="17"/>
      <c r="S5" s="17">
        <v>50</v>
      </c>
      <c r="T5" s="17"/>
      <c r="U5" s="9">
        <v>2</v>
      </c>
      <c r="V5" s="16">
        <f>SUM(W5:AF5)</f>
        <v>1440.19</v>
      </c>
      <c r="W5" s="35"/>
      <c r="X5" s="35"/>
      <c r="Y5" s="35">
        <v>894.09</v>
      </c>
      <c r="Z5" s="35">
        <v>237.3</v>
      </c>
      <c r="AA5" s="35">
        <v>230</v>
      </c>
      <c r="AB5" s="35"/>
      <c r="AC5" s="35"/>
      <c r="AD5" s="35"/>
      <c r="AE5" s="35">
        <v>62.8</v>
      </c>
      <c r="AF5" s="35">
        <v>16</v>
      </c>
      <c r="AG5" s="23">
        <f t="shared" si="1"/>
        <v>6568.6200000000008</v>
      </c>
    </row>
    <row r="6" spans="1:33" ht="15.75" thickBot="1">
      <c r="A6" s="8">
        <v>3</v>
      </c>
      <c r="B6" s="22">
        <f>SUM(D6:T6)</f>
        <v>0</v>
      </c>
      <c r="C6" s="22">
        <f>SUM(E6:T6)</f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9">
        <v>3</v>
      </c>
      <c r="V6" s="16">
        <f t="shared" si="0"/>
        <v>0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23">
        <f t="shared" si="1"/>
        <v>6568.6200000000008</v>
      </c>
    </row>
    <row r="7" spans="1:33" ht="15.75" thickBot="1">
      <c r="A7" s="8">
        <v>4</v>
      </c>
      <c r="B7" s="22">
        <f t="shared" ref="B7:B35" si="2">SUM(D7:T7)</f>
        <v>2645.73</v>
      </c>
      <c r="C7" s="22">
        <f t="shared" ref="C7:C35" si="3">SUM(E7:T7)</f>
        <v>2645.73</v>
      </c>
      <c r="D7" s="17"/>
      <c r="E7" s="17">
        <v>2008.6</v>
      </c>
      <c r="F7" s="17">
        <v>35.93</v>
      </c>
      <c r="G7" s="17">
        <v>13.4</v>
      </c>
      <c r="H7" s="17">
        <v>82</v>
      </c>
      <c r="I7" s="17"/>
      <c r="J7" s="17"/>
      <c r="K7" s="17"/>
      <c r="L7" s="17"/>
      <c r="M7" s="17">
        <v>389.4</v>
      </c>
      <c r="N7" s="17">
        <v>96.4</v>
      </c>
      <c r="O7" s="17"/>
      <c r="P7" s="17"/>
      <c r="Q7" s="17"/>
      <c r="R7" s="17"/>
      <c r="S7" s="17">
        <v>20</v>
      </c>
      <c r="T7" s="17"/>
      <c r="U7" s="9">
        <v>4</v>
      </c>
      <c r="V7" s="16">
        <f t="shared" si="0"/>
        <v>1825.4</v>
      </c>
      <c r="W7" s="35"/>
      <c r="X7" s="35"/>
      <c r="Y7" s="35">
        <v>573.9</v>
      </c>
      <c r="Z7" s="35">
        <v>199.3</v>
      </c>
      <c r="AA7" s="35">
        <v>830</v>
      </c>
      <c r="AB7" s="35"/>
      <c r="AC7" s="35"/>
      <c r="AD7" s="35"/>
      <c r="AE7" s="35">
        <v>208.2</v>
      </c>
      <c r="AF7" s="35">
        <v>14</v>
      </c>
      <c r="AG7" s="23">
        <f t="shared" si="1"/>
        <v>7388.9500000000007</v>
      </c>
    </row>
    <row r="8" spans="1:33" ht="15.75" thickBot="1">
      <c r="A8" s="8">
        <v>5</v>
      </c>
      <c r="B8" s="22">
        <f t="shared" si="2"/>
        <v>0</v>
      </c>
      <c r="C8" s="22">
        <f t="shared" si="3"/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9">
        <v>5</v>
      </c>
      <c r="V8" s="16">
        <f t="shared" si="0"/>
        <v>168.75</v>
      </c>
      <c r="W8" s="35"/>
      <c r="X8" s="35">
        <v>168.75</v>
      </c>
      <c r="Y8" s="35"/>
      <c r="Z8" s="35"/>
      <c r="AA8" s="35"/>
      <c r="AB8" s="35"/>
      <c r="AC8" s="35"/>
      <c r="AD8" s="35"/>
      <c r="AE8" s="35"/>
      <c r="AF8" s="35"/>
      <c r="AG8" s="23">
        <f t="shared" si="1"/>
        <v>7220.2000000000007</v>
      </c>
    </row>
    <row r="9" spans="1:33" ht="15.75" thickBot="1">
      <c r="A9" s="8">
        <v>6</v>
      </c>
      <c r="B9" s="22">
        <f t="shared" si="2"/>
        <v>2595.7999999999997</v>
      </c>
      <c r="C9" s="22">
        <f t="shared" si="3"/>
        <v>2595.7999999999997</v>
      </c>
      <c r="D9" s="17"/>
      <c r="E9" s="17">
        <v>2092.1</v>
      </c>
      <c r="F9" s="17">
        <v>77.97</v>
      </c>
      <c r="G9" s="17">
        <v>11.2</v>
      </c>
      <c r="H9" s="17">
        <v>99</v>
      </c>
      <c r="I9" s="17"/>
      <c r="J9" s="17"/>
      <c r="K9" s="17"/>
      <c r="L9" s="17">
        <v>26.88</v>
      </c>
      <c r="M9" s="17">
        <v>205.05</v>
      </c>
      <c r="N9" s="17">
        <v>82</v>
      </c>
      <c r="O9" s="17"/>
      <c r="P9" s="17">
        <v>1.2</v>
      </c>
      <c r="Q9" s="17"/>
      <c r="R9" s="17">
        <v>0.4</v>
      </c>
      <c r="S9" s="17"/>
      <c r="T9" s="17"/>
      <c r="U9" s="9">
        <v>6</v>
      </c>
      <c r="V9" s="16">
        <f t="shared" si="0"/>
        <v>3372.94</v>
      </c>
      <c r="W9" s="35">
        <v>1600</v>
      </c>
      <c r="X9" s="35"/>
      <c r="Y9" s="35">
        <v>1026.8900000000001</v>
      </c>
      <c r="Z9" s="35">
        <v>261.2</v>
      </c>
      <c r="AA9" s="35">
        <v>400</v>
      </c>
      <c r="AB9" s="35"/>
      <c r="AC9" s="35"/>
      <c r="AD9" s="35"/>
      <c r="AE9" s="35">
        <v>56.85</v>
      </c>
      <c r="AF9" s="35">
        <v>28</v>
      </c>
      <c r="AG9" s="23">
        <f t="shared" si="1"/>
        <v>6443.0599999999995</v>
      </c>
    </row>
    <row r="10" spans="1:33" ht="15.75" thickBot="1">
      <c r="A10" s="8">
        <v>7</v>
      </c>
      <c r="B10" s="22">
        <f t="shared" si="2"/>
        <v>2489.0899999999992</v>
      </c>
      <c r="C10" s="22">
        <f t="shared" si="3"/>
        <v>2489.0899999999992</v>
      </c>
      <c r="D10" s="17"/>
      <c r="E10" s="17">
        <v>1996.3</v>
      </c>
      <c r="F10" s="17">
        <v>41.74</v>
      </c>
      <c r="G10" s="17">
        <v>7</v>
      </c>
      <c r="H10" s="17">
        <v>67</v>
      </c>
      <c r="I10" s="17"/>
      <c r="J10" s="17">
        <v>20</v>
      </c>
      <c r="K10" s="17">
        <v>135</v>
      </c>
      <c r="L10" s="17">
        <v>2.56</v>
      </c>
      <c r="M10" s="17">
        <v>98.7</v>
      </c>
      <c r="N10" s="17">
        <v>87.5</v>
      </c>
      <c r="O10" s="17"/>
      <c r="P10" s="17">
        <v>3.7</v>
      </c>
      <c r="Q10" s="17">
        <v>5.99</v>
      </c>
      <c r="R10" s="17">
        <v>11.6</v>
      </c>
      <c r="S10" s="17">
        <v>10</v>
      </c>
      <c r="T10" s="17">
        <v>2</v>
      </c>
      <c r="U10" s="9">
        <v>7</v>
      </c>
      <c r="V10" s="16">
        <f t="shared" si="0"/>
        <v>1447.49</v>
      </c>
      <c r="W10" s="35"/>
      <c r="X10" s="35"/>
      <c r="Y10" s="35">
        <v>726.24</v>
      </c>
      <c r="Z10" s="35">
        <v>159.30000000000001</v>
      </c>
      <c r="AA10" s="35">
        <v>530</v>
      </c>
      <c r="AB10" s="35"/>
      <c r="AC10" s="35"/>
      <c r="AD10" s="35">
        <v>6.15</v>
      </c>
      <c r="AE10" s="35">
        <v>11.8</v>
      </c>
      <c r="AF10" s="35">
        <v>14</v>
      </c>
      <c r="AG10" s="23">
        <f t="shared" si="1"/>
        <v>7484.659999999998</v>
      </c>
    </row>
    <row r="11" spans="1:33" ht="15.75" thickBot="1">
      <c r="A11" s="8">
        <v>8</v>
      </c>
      <c r="B11" s="22">
        <f t="shared" si="2"/>
        <v>2282.52</v>
      </c>
      <c r="C11" s="22">
        <f t="shared" si="3"/>
        <v>1608.52</v>
      </c>
      <c r="D11" s="17">
        <v>674</v>
      </c>
      <c r="E11" s="17">
        <v>1148.5999999999999</v>
      </c>
      <c r="F11" s="17">
        <v>78.12</v>
      </c>
      <c r="G11" s="17">
        <v>10.199999999999999</v>
      </c>
      <c r="H11" s="17">
        <v>177</v>
      </c>
      <c r="I11" s="17"/>
      <c r="J11" s="17"/>
      <c r="K11" s="17"/>
      <c r="L11" s="17">
        <v>12.4</v>
      </c>
      <c r="M11" s="17">
        <v>125.7</v>
      </c>
      <c r="N11" s="17">
        <v>54.5</v>
      </c>
      <c r="O11" s="17"/>
      <c r="P11" s="17"/>
      <c r="Q11" s="17"/>
      <c r="R11" s="17"/>
      <c r="S11" s="17"/>
      <c r="T11" s="17">
        <v>2</v>
      </c>
      <c r="U11" s="9">
        <v>8</v>
      </c>
      <c r="V11" s="16">
        <f t="shared" si="0"/>
        <v>7275.4</v>
      </c>
      <c r="W11" s="35">
        <v>6100</v>
      </c>
      <c r="X11" s="35"/>
      <c r="Y11" s="35">
        <v>198.4</v>
      </c>
      <c r="Z11" s="35">
        <v>243.8</v>
      </c>
      <c r="AA11" s="35">
        <v>580</v>
      </c>
      <c r="AB11" s="35"/>
      <c r="AC11" s="35"/>
      <c r="AD11" s="35"/>
      <c r="AE11" s="35">
        <v>45.2</v>
      </c>
      <c r="AF11" s="35">
        <v>108</v>
      </c>
      <c r="AG11" s="23">
        <f t="shared" si="1"/>
        <v>2491.7799999999988</v>
      </c>
    </row>
    <row r="12" spans="1:33" ht="15.75" thickBot="1">
      <c r="A12" s="8">
        <v>9</v>
      </c>
      <c r="B12" s="22">
        <f t="shared" si="2"/>
        <v>2232.23</v>
      </c>
      <c r="C12" s="22">
        <f t="shared" si="3"/>
        <v>2232.23</v>
      </c>
      <c r="D12" s="17"/>
      <c r="E12" s="17">
        <v>1632.4</v>
      </c>
      <c r="F12" s="17">
        <v>22.85</v>
      </c>
      <c r="G12" s="17">
        <v>33.6</v>
      </c>
      <c r="H12" s="17">
        <v>186</v>
      </c>
      <c r="I12" s="17"/>
      <c r="J12" s="17"/>
      <c r="K12" s="17"/>
      <c r="L12" s="17">
        <v>30.88</v>
      </c>
      <c r="M12" s="17">
        <v>271.5</v>
      </c>
      <c r="N12" s="17">
        <v>44.5</v>
      </c>
      <c r="O12" s="17"/>
      <c r="P12" s="17"/>
      <c r="Q12" s="17">
        <v>10.5</v>
      </c>
      <c r="R12" s="17"/>
      <c r="S12" s="17"/>
      <c r="T12" s="17"/>
      <c r="U12" s="9">
        <v>9</v>
      </c>
      <c r="V12" s="16">
        <f t="shared" si="0"/>
        <v>1472.5500000000002</v>
      </c>
      <c r="W12" s="35"/>
      <c r="X12" s="35"/>
      <c r="Y12" s="35">
        <v>744.9</v>
      </c>
      <c r="Z12" s="35">
        <v>126.75</v>
      </c>
      <c r="AA12" s="35">
        <v>420</v>
      </c>
      <c r="AB12" s="35"/>
      <c r="AC12" s="35"/>
      <c r="AD12" s="35"/>
      <c r="AE12" s="35">
        <v>22.9</v>
      </c>
      <c r="AF12" s="35">
        <v>158</v>
      </c>
      <c r="AG12" s="23">
        <f t="shared" si="1"/>
        <v>3251.4599999999982</v>
      </c>
    </row>
    <row r="13" spans="1:33" ht="15.75" thickBot="1">
      <c r="A13" s="8">
        <v>10</v>
      </c>
      <c r="B13" s="22">
        <f t="shared" si="2"/>
        <v>0</v>
      </c>
      <c r="C13" s="22">
        <f t="shared" si="3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9">
        <v>10</v>
      </c>
      <c r="V13" s="16">
        <f t="shared" si="0"/>
        <v>0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23">
        <f t="shared" si="1"/>
        <v>3251.4599999999982</v>
      </c>
    </row>
    <row r="14" spans="1:33" ht="15.75" thickBot="1">
      <c r="A14" s="8">
        <v>11</v>
      </c>
      <c r="B14" s="22">
        <f t="shared" si="2"/>
        <v>2549.39</v>
      </c>
      <c r="C14" s="22">
        <f t="shared" si="3"/>
        <v>2549.39</v>
      </c>
      <c r="D14" s="17"/>
      <c r="E14" s="17">
        <v>1992.85</v>
      </c>
      <c r="F14" s="17">
        <v>21.1</v>
      </c>
      <c r="G14" s="17">
        <v>8.6</v>
      </c>
      <c r="H14" s="17">
        <v>54</v>
      </c>
      <c r="I14" s="17"/>
      <c r="J14" s="17">
        <v>10</v>
      </c>
      <c r="K14" s="17"/>
      <c r="L14" s="17">
        <v>3.84</v>
      </c>
      <c r="M14" s="17">
        <v>395.1</v>
      </c>
      <c r="N14" s="17">
        <v>59.9</v>
      </c>
      <c r="O14" s="17"/>
      <c r="P14" s="17">
        <v>1.2</v>
      </c>
      <c r="Q14" s="17"/>
      <c r="R14" s="17">
        <v>2.8</v>
      </c>
      <c r="S14" s="17"/>
      <c r="T14" s="17"/>
      <c r="U14" s="9">
        <v>11</v>
      </c>
      <c r="V14" s="16">
        <f t="shared" si="0"/>
        <v>1568.4</v>
      </c>
      <c r="W14" s="35"/>
      <c r="X14" s="35"/>
      <c r="Y14" s="35">
        <v>621.4</v>
      </c>
      <c r="Z14" s="35">
        <v>276</v>
      </c>
      <c r="AA14" s="35">
        <v>450</v>
      </c>
      <c r="AB14" s="35"/>
      <c r="AC14" s="35"/>
      <c r="AD14" s="35"/>
      <c r="AE14" s="35">
        <v>171</v>
      </c>
      <c r="AF14" s="35">
        <v>50</v>
      </c>
      <c r="AG14" s="23">
        <f t="shared" si="1"/>
        <v>4232.4499999999989</v>
      </c>
    </row>
    <row r="15" spans="1:33" ht="15.75" thickBot="1">
      <c r="A15" s="8">
        <v>12</v>
      </c>
      <c r="B15" s="22">
        <f t="shared" si="2"/>
        <v>0</v>
      </c>
      <c r="C15" s="22">
        <f t="shared" si="3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9">
        <v>12</v>
      </c>
      <c r="V15" s="16">
        <f t="shared" si="0"/>
        <v>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23">
        <f t="shared" si="1"/>
        <v>4232.4499999999989</v>
      </c>
    </row>
    <row r="16" spans="1:33" ht="15.75" thickBot="1">
      <c r="A16" s="8">
        <v>13</v>
      </c>
      <c r="B16" s="22">
        <f t="shared" si="2"/>
        <v>2151.2799999999997</v>
      </c>
      <c r="C16" s="22">
        <f t="shared" si="3"/>
        <v>2151.2799999999997</v>
      </c>
      <c r="D16" s="17"/>
      <c r="E16" s="17">
        <v>1581.2</v>
      </c>
      <c r="F16" s="17">
        <v>39.28</v>
      </c>
      <c r="G16" s="17">
        <v>8.4</v>
      </c>
      <c r="H16" s="17">
        <v>127</v>
      </c>
      <c r="I16" s="17"/>
      <c r="J16" s="17"/>
      <c r="K16" s="17"/>
      <c r="L16" s="17">
        <v>64.8</v>
      </c>
      <c r="M16" s="17">
        <v>239.7</v>
      </c>
      <c r="N16" s="17">
        <v>76.2</v>
      </c>
      <c r="O16" s="17"/>
      <c r="P16" s="17"/>
      <c r="Q16" s="17"/>
      <c r="R16" s="17">
        <v>14.7</v>
      </c>
      <c r="S16" s="17"/>
      <c r="T16" s="17"/>
      <c r="U16" s="9">
        <v>13</v>
      </c>
      <c r="V16" s="16">
        <f t="shared" si="0"/>
        <v>1654.9</v>
      </c>
      <c r="W16" s="35"/>
      <c r="X16" s="35"/>
      <c r="Y16" s="35">
        <v>784.2</v>
      </c>
      <c r="Z16" s="35">
        <v>260</v>
      </c>
      <c r="AA16" s="35">
        <v>400</v>
      </c>
      <c r="AB16" s="35"/>
      <c r="AC16" s="35"/>
      <c r="AD16" s="35"/>
      <c r="AE16" s="35">
        <v>60.7</v>
      </c>
      <c r="AF16" s="35">
        <v>150</v>
      </c>
      <c r="AG16" s="23">
        <f t="shared" si="1"/>
        <v>4728.8299999999981</v>
      </c>
    </row>
    <row r="17" spans="1:33" ht="15.75" thickBot="1">
      <c r="A17" s="8">
        <v>14</v>
      </c>
      <c r="B17" s="22">
        <f t="shared" si="2"/>
        <v>2601.5700000000002</v>
      </c>
      <c r="C17" s="22">
        <f t="shared" si="3"/>
        <v>2601.5700000000002</v>
      </c>
      <c r="D17" s="17"/>
      <c r="E17" s="17">
        <v>2212.35</v>
      </c>
      <c r="F17" s="17">
        <v>45.68</v>
      </c>
      <c r="G17" s="17">
        <v>8.4</v>
      </c>
      <c r="H17" s="17">
        <v>135</v>
      </c>
      <c r="I17" s="17"/>
      <c r="J17" s="17"/>
      <c r="K17" s="17"/>
      <c r="L17" s="17">
        <v>3.84</v>
      </c>
      <c r="M17" s="17">
        <v>102.5</v>
      </c>
      <c r="N17" s="17">
        <v>86.8</v>
      </c>
      <c r="O17" s="17"/>
      <c r="P17" s="17">
        <v>7</v>
      </c>
      <c r="Q17" s="17"/>
      <c r="R17" s="17"/>
      <c r="S17" s="17"/>
      <c r="T17" s="17"/>
      <c r="U17" s="9">
        <v>14</v>
      </c>
      <c r="V17" s="16">
        <f t="shared" si="0"/>
        <v>1659.57</v>
      </c>
      <c r="W17" s="35"/>
      <c r="X17" s="35"/>
      <c r="Y17" s="35">
        <v>979.58</v>
      </c>
      <c r="Z17" s="35">
        <v>312.19</v>
      </c>
      <c r="AA17" s="35">
        <v>300</v>
      </c>
      <c r="AB17" s="35"/>
      <c r="AC17" s="35"/>
      <c r="AD17" s="35"/>
      <c r="AE17" s="35">
        <v>33.799999999999997</v>
      </c>
      <c r="AF17" s="35">
        <v>34</v>
      </c>
      <c r="AG17" s="23">
        <f t="shared" si="1"/>
        <v>5670.8299999999981</v>
      </c>
    </row>
    <row r="18" spans="1:33" ht="15.75" thickBot="1">
      <c r="A18" s="8">
        <v>15</v>
      </c>
      <c r="B18" s="22">
        <f t="shared" si="2"/>
        <v>0</v>
      </c>
      <c r="C18" s="22">
        <f t="shared" si="3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23">
        <f t="shared" si="1"/>
        <v>5670.8299999999981</v>
      </c>
    </row>
    <row r="19" spans="1:33" ht="15.75" thickBot="1">
      <c r="A19" s="8">
        <v>16</v>
      </c>
      <c r="B19" s="22">
        <f t="shared" si="2"/>
        <v>4045.2799999999993</v>
      </c>
      <c r="C19" s="22">
        <f t="shared" si="3"/>
        <v>4045.2799999999993</v>
      </c>
      <c r="D19" s="17"/>
      <c r="E19" s="17">
        <v>3200.2</v>
      </c>
      <c r="F19" s="17">
        <v>44.6</v>
      </c>
      <c r="G19" s="17">
        <v>49.7</v>
      </c>
      <c r="H19" s="17">
        <v>187</v>
      </c>
      <c r="I19" s="17">
        <v>100</v>
      </c>
      <c r="J19" s="17">
        <v>10</v>
      </c>
      <c r="K19" s="17"/>
      <c r="L19" s="17"/>
      <c r="M19" s="17">
        <v>289.89999999999998</v>
      </c>
      <c r="N19" s="17">
        <v>129</v>
      </c>
      <c r="O19" s="17"/>
      <c r="P19" s="17">
        <v>2.4</v>
      </c>
      <c r="Q19" s="17">
        <v>15.99</v>
      </c>
      <c r="R19" s="17"/>
      <c r="S19" s="17">
        <v>10.99</v>
      </c>
      <c r="T19" s="17">
        <v>5.5</v>
      </c>
      <c r="U19" s="9">
        <v>16</v>
      </c>
      <c r="V19" s="16">
        <f t="shared" si="0"/>
        <v>2166.5</v>
      </c>
      <c r="W19" s="35"/>
      <c r="X19" s="35"/>
      <c r="Y19" s="35">
        <v>973.8</v>
      </c>
      <c r="Z19" s="35">
        <v>182.2</v>
      </c>
      <c r="AA19" s="35">
        <v>640</v>
      </c>
      <c r="AB19" s="35"/>
      <c r="AC19" s="35"/>
      <c r="AD19" s="35"/>
      <c r="AE19" s="35">
        <v>111.5</v>
      </c>
      <c r="AF19" s="35">
        <v>259</v>
      </c>
      <c r="AG19" s="23">
        <f t="shared" si="1"/>
        <v>7549.6099999999969</v>
      </c>
    </row>
    <row r="20" spans="1:33" ht="15.75" thickBot="1">
      <c r="A20" s="8">
        <v>17</v>
      </c>
      <c r="B20" s="22">
        <f t="shared" si="2"/>
        <v>0</v>
      </c>
      <c r="C20" s="22">
        <f t="shared" si="3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5100</v>
      </c>
      <c r="W20" s="35">
        <v>5100</v>
      </c>
      <c r="X20" s="35"/>
      <c r="Y20" s="35"/>
      <c r="Z20" s="35"/>
      <c r="AA20" s="35"/>
      <c r="AB20" s="35"/>
      <c r="AC20" s="35"/>
      <c r="AD20" s="35"/>
      <c r="AE20" s="35"/>
      <c r="AF20" s="35"/>
      <c r="AG20" s="23">
        <f t="shared" si="1"/>
        <v>2449.6099999999969</v>
      </c>
    </row>
    <row r="21" spans="1:33" ht="15.75" thickBot="1">
      <c r="A21" s="8">
        <v>18</v>
      </c>
      <c r="B21" s="22">
        <f t="shared" si="2"/>
        <v>5806.43</v>
      </c>
      <c r="C21" s="22">
        <f t="shared" si="3"/>
        <v>5806.43</v>
      </c>
      <c r="D21" s="17"/>
      <c r="E21" s="17">
        <v>4491.1499999999996</v>
      </c>
      <c r="F21" s="17">
        <v>57.72</v>
      </c>
      <c r="G21" s="17">
        <v>18.399999999999999</v>
      </c>
      <c r="H21" s="17">
        <v>157</v>
      </c>
      <c r="I21" s="17">
        <v>350</v>
      </c>
      <c r="J21" s="17">
        <v>10</v>
      </c>
      <c r="K21" s="17"/>
      <c r="L21" s="17">
        <v>34.56</v>
      </c>
      <c r="M21" s="17">
        <v>548.20000000000005</v>
      </c>
      <c r="N21" s="17">
        <v>133.6</v>
      </c>
      <c r="O21" s="17"/>
      <c r="P21" s="17">
        <v>5.8</v>
      </c>
      <c r="Q21" s="17"/>
      <c r="R21" s="17"/>
      <c r="S21" s="17"/>
      <c r="T21" s="17"/>
      <c r="U21" s="9">
        <v>18</v>
      </c>
      <c r="V21" s="16">
        <f t="shared" si="0"/>
        <v>3021.1499999999996</v>
      </c>
      <c r="W21" s="35"/>
      <c r="X21" s="35"/>
      <c r="Y21" s="35">
        <v>1737.18</v>
      </c>
      <c r="Z21" s="35">
        <v>456.77</v>
      </c>
      <c r="AA21" s="35">
        <v>660</v>
      </c>
      <c r="AB21" s="35"/>
      <c r="AC21" s="35"/>
      <c r="AD21" s="35"/>
      <c r="AE21" s="35">
        <v>146.19999999999999</v>
      </c>
      <c r="AF21" s="35">
        <v>21</v>
      </c>
      <c r="AG21" s="23">
        <f t="shared" si="1"/>
        <v>5234.8899999999976</v>
      </c>
    </row>
    <row r="22" spans="1:33" ht="15.75" thickBot="1">
      <c r="A22" s="8">
        <v>19</v>
      </c>
      <c r="B22" s="22"/>
      <c r="C22" s="22">
        <f t="shared" si="3"/>
        <v>0</v>
      </c>
      <c r="D22" s="17">
        <v>914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9">
        <v>19</v>
      </c>
      <c r="V22" s="16">
        <f t="shared" si="0"/>
        <v>0</v>
      </c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23">
        <f t="shared" si="1"/>
        <v>5234.8899999999976</v>
      </c>
    </row>
    <row r="23" spans="1:33" ht="15.75" thickBot="1">
      <c r="A23" s="8">
        <v>20</v>
      </c>
      <c r="B23" s="22">
        <f t="shared" si="2"/>
        <v>6811.9299999999994</v>
      </c>
      <c r="C23" s="22">
        <f t="shared" si="3"/>
        <v>6811.9299999999994</v>
      </c>
      <c r="D23" s="17"/>
      <c r="E23" s="17">
        <v>6009.5</v>
      </c>
      <c r="F23" s="17">
        <v>39.99</v>
      </c>
      <c r="G23" s="17">
        <v>19.600000000000001</v>
      </c>
      <c r="H23" s="17">
        <v>155</v>
      </c>
      <c r="I23" s="17"/>
      <c r="J23" s="17">
        <v>10</v>
      </c>
      <c r="K23" s="17"/>
      <c r="L23" s="17">
        <v>3.84</v>
      </c>
      <c r="M23" s="17">
        <v>336.9</v>
      </c>
      <c r="N23" s="17">
        <v>223.2</v>
      </c>
      <c r="O23" s="17"/>
      <c r="P23" s="17">
        <v>4</v>
      </c>
      <c r="Q23" s="17">
        <v>9.9</v>
      </c>
      <c r="R23" s="17"/>
      <c r="S23" s="17"/>
      <c r="T23" s="17"/>
      <c r="U23" s="9">
        <v>20</v>
      </c>
      <c r="V23" s="16">
        <f t="shared" si="0"/>
        <v>8530.7599999999984</v>
      </c>
      <c r="W23" s="35">
        <v>4700</v>
      </c>
      <c r="X23" s="35">
        <v>175.5</v>
      </c>
      <c r="Y23" s="35">
        <v>2106.06</v>
      </c>
      <c r="Z23" s="35">
        <v>539.70000000000005</v>
      </c>
      <c r="AA23" s="35">
        <v>630</v>
      </c>
      <c r="AB23" s="35"/>
      <c r="AC23" s="35"/>
      <c r="AD23" s="35"/>
      <c r="AE23" s="35">
        <v>304.5</v>
      </c>
      <c r="AF23" s="35">
        <v>75</v>
      </c>
      <c r="AG23" s="23">
        <f t="shared" si="1"/>
        <v>3516.0599999999977</v>
      </c>
    </row>
    <row r="24" spans="1:33" ht="15.75" thickBot="1">
      <c r="A24" s="8">
        <v>21</v>
      </c>
      <c r="B24" s="22">
        <f t="shared" si="2"/>
        <v>3697.2000000000003</v>
      </c>
      <c r="C24" s="22">
        <f t="shared" si="3"/>
        <v>3697.2000000000003</v>
      </c>
      <c r="D24" s="17"/>
      <c r="E24" s="17">
        <v>3181.05</v>
      </c>
      <c r="F24" s="17">
        <v>70.63</v>
      </c>
      <c r="G24" s="17">
        <v>12.6</v>
      </c>
      <c r="H24" s="17">
        <v>163</v>
      </c>
      <c r="I24" s="17"/>
      <c r="J24" s="17"/>
      <c r="K24" s="17"/>
      <c r="L24" s="17">
        <v>23.92</v>
      </c>
      <c r="M24" s="17">
        <v>114.7</v>
      </c>
      <c r="N24" s="17">
        <v>128.9</v>
      </c>
      <c r="O24" s="17"/>
      <c r="P24" s="17">
        <v>2.4</v>
      </c>
      <c r="Q24" s="17"/>
      <c r="R24" s="17"/>
      <c r="S24" s="17"/>
      <c r="T24" s="17"/>
      <c r="U24" s="9">
        <v>21</v>
      </c>
      <c r="V24" s="16">
        <f t="shared" si="0"/>
        <v>2191.3399999999997</v>
      </c>
      <c r="W24" s="35"/>
      <c r="X24" s="35"/>
      <c r="Y24" s="35">
        <v>1414.3</v>
      </c>
      <c r="Z24" s="35">
        <v>423.44</v>
      </c>
      <c r="AA24" s="35">
        <v>230</v>
      </c>
      <c r="AB24" s="35"/>
      <c r="AC24" s="35"/>
      <c r="AD24" s="35"/>
      <c r="AE24" s="35">
        <v>17.600000000000001</v>
      </c>
      <c r="AF24" s="35">
        <v>106</v>
      </c>
      <c r="AG24" s="23">
        <f t="shared" si="1"/>
        <v>5021.9199999999983</v>
      </c>
    </row>
    <row r="25" spans="1:33" ht="15.75" thickBot="1">
      <c r="A25" s="8">
        <v>22</v>
      </c>
      <c r="B25" s="22">
        <f t="shared" si="2"/>
        <v>4308.8599999999997</v>
      </c>
      <c r="C25" s="22">
        <f t="shared" si="3"/>
        <v>4308.8599999999997</v>
      </c>
      <c r="D25" s="17"/>
      <c r="E25" s="17">
        <v>3639.75</v>
      </c>
      <c r="F25" s="17">
        <v>53.78</v>
      </c>
      <c r="G25" s="17">
        <v>8.5</v>
      </c>
      <c r="H25" s="17">
        <v>164</v>
      </c>
      <c r="I25" s="17">
        <v>100</v>
      </c>
      <c r="J25" s="17"/>
      <c r="K25" s="17"/>
      <c r="L25" s="17">
        <v>22.64</v>
      </c>
      <c r="M25" s="17">
        <v>147.69999999999999</v>
      </c>
      <c r="N25" s="17">
        <v>140.9</v>
      </c>
      <c r="O25" s="17"/>
      <c r="P25" s="17">
        <v>5.6</v>
      </c>
      <c r="Q25" s="17">
        <v>5.99</v>
      </c>
      <c r="R25" s="17"/>
      <c r="S25" s="17">
        <v>20</v>
      </c>
      <c r="T25" s="17"/>
      <c r="U25" s="9">
        <v>22</v>
      </c>
      <c r="V25" s="16">
        <f t="shared" si="0"/>
        <v>2737.78</v>
      </c>
      <c r="W25" s="35"/>
      <c r="X25" s="35">
        <v>343.1</v>
      </c>
      <c r="Y25" s="35">
        <v>1526.28</v>
      </c>
      <c r="Z25" s="35">
        <v>333.5</v>
      </c>
      <c r="AA25" s="35">
        <v>400</v>
      </c>
      <c r="AB25" s="35"/>
      <c r="AC25" s="35"/>
      <c r="AD25" s="35"/>
      <c r="AE25" s="35">
        <v>58.9</v>
      </c>
      <c r="AF25" s="35">
        <v>76</v>
      </c>
      <c r="AG25" s="23">
        <f t="shared" si="1"/>
        <v>6592.9999999999982</v>
      </c>
    </row>
    <row r="26" spans="1:33" ht="15.75" thickBot="1">
      <c r="A26" s="8">
        <v>23</v>
      </c>
      <c r="B26" s="22">
        <f t="shared" si="2"/>
        <v>6986.1800000000012</v>
      </c>
      <c r="C26" s="22">
        <f t="shared" si="3"/>
        <v>6986.1800000000012</v>
      </c>
      <c r="D26" s="17"/>
      <c r="E26" s="17">
        <v>5829.1</v>
      </c>
      <c r="F26" s="17">
        <v>60.39</v>
      </c>
      <c r="G26" s="17">
        <v>52.1</v>
      </c>
      <c r="H26" s="17">
        <v>154</v>
      </c>
      <c r="I26" s="17">
        <v>350</v>
      </c>
      <c r="J26" s="17">
        <v>10</v>
      </c>
      <c r="K26" s="17"/>
      <c r="L26" s="17">
        <v>32</v>
      </c>
      <c r="M26" s="17">
        <v>310.10000000000002</v>
      </c>
      <c r="N26" s="17">
        <v>153.9</v>
      </c>
      <c r="O26" s="17"/>
      <c r="P26" s="17">
        <v>9.6</v>
      </c>
      <c r="Q26" s="17"/>
      <c r="R26" s="17"/>
      <c r="S26" s="17">
        <v>20.99</v>
      </c>
      <c r="T26" s="17">
        <v>4</v>
      </c>
      <c r="U26" s="9">
        <v>23</v>
      </c>
      <c r="V26" s="16">
        <f t="shared" si="0"/>
        <v>11296.250000000002</v>
      </c>
      <c r="W26" s="35">
        <v>5900</v>
      </c>
      <c r="X26" s="35">
        <v>1818.5</v>
      </c>
      <c r="Y26" s="35">
        <v>1808.95</v>
      </c>
      <c r="Z26" s="35">
        <v>306.10000000000002</v>
      </c>
      <c r="AA26" s="35">
        <v>1350</v>
      </c>
      <c r="AB26" s="35"/>
      <c r="AC26" s="35"/>
      <c r="AD26" s="35"/>
      <c r="AE26" s="35">
        <v>39.700000000000003</v>
      </c>
      <c r="AF26" s="35">
        <v>73</v>
      </c>
      <c r="AG26" s="23">
        <f t="shared" si="1"/>
        <v>2282.9299999999985</v>
      </c>
    </row>
    <row r="27" spans="1:33" ht="15.75" thickBot="1">
      <c r="A27" s="8">
        <v>24</v>
      </c>
      <c r="B27" s="22">
        <f t="shared" si="2"/>
        <v>0</v>
      </c>
      <c r="C27" s="22">
        <f t="shared" si="3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300.39999999999998</v>
      </c>
      <c r="W27" s="35"/>
      <c r="X27" s="35">
        <v>300.39999999999998</v>
      </c>
      <c r="Y27" s="35"/>
      <c r="Z27" s="35"/>
      <c r="AA27" s="37"/>
      <c r="AB27" s="35"/>
      <c r="AC27" s="35"/>
      <c r="AD27" s="35"/>
      <c r="AE27" s="35"/>
      <c r="AF27" s="35"/>
      <c r="AG27" s="23">
        <f t="shared" si="1"/>
        <v>1982.5299999999984</v>
      </c>
    </row>
    <row r="28" spans="1:33" ht="15.75" thickBot="1">
      <c r="A28" s="8">
        <v>25</v>
      </c>
      <c r="B28" s="22">
        <f t="shared" si="2"/>
        <v>6186.4099999999989</v>
      </c>
      <c r="C28" s="22">
        <f t="shared" si="3"/>
        <v>6186.4099999999989</v>
      </c>
      <c r="D28" s="17"/>
      <c r="E28" s="17">
        <v>4999.25</v>
      </c>
      <c r="F28" s="17">
        <v>103.36</v>
      </c>
      <c r="G28" s="17">
        <v>19.399999999999999</v>
      </c>
      <c r="H28" s="17">
        <v>124</v>
      </c>
      <c r="I28" s="17">
        <v>100</v>
      </c>
      <c r="J28" s="17">
        <v>20</v>
      </c>
      <c r="K28" s="17"/>
      <c r="L28" s="17">
        <v>51.2</v>
      </c>
      <c r="M28" s="17">
        <v>560.6</v>
      </c>
      <c r="N28" s="17">
        <v>197.4</v>
      </c>
      <c r="O28" s="17"/>
      <c r="P28" s="17">
        <v>3.7</v>
      </c>
      <c r="Q28" s="17">
        <v>2.5</v>
      </c>
      <c r="R28" s="17"/>
      <c r="S28" s="17">
        <v>5</v>
      </c>
      <c r="T28" s="17"/>
      <c r="U28" s="9">
        <v>25</v>
      </c>
      <c r="V28" s="16">
        <f t="shared" si="0"/>
        <v>3836.8</v>
      </c>
      <c r="W28" s="35"/>
      <c r="X28" s="35">
        <v>324.60000000000002</v>
      </c>
      <c r="Y28" s="35">
        <v>2065.38</v>
      </c>
      <c r="Z28" s="35">
        <v>480.92</v>
      </c>
      <c r="AA28" s="35">
        <v>730</v>
      </c>
      <c r="AB28" s="35"/>
      <c r="AC28" s="35"/>
      <c r="AD28" s="35"/>
      <c r="AE28" s="35">
        <v>208.9</v>
      </c>
      <c r="AF28" s="35">
        <v>27</v>
      </c>
      <c r="AG28" s="23">
        <f t="shared" si="1"/>
        <v>4332.1399999999967</v>
      </c>
    </row>
    <row r="29" spans="1:33" ht="15.75" thickBot="1">
      <c r="A29" s="8">
        <v>26</v>
      </c>
      <c r="B29" s="22">
        <f t="shared" si="2"/>
        <v>0</v>
      </c>
      <c r="C29" s="22">
        <f t="shared" si="3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9">
        <v>26</v>
      </c>
      <c r="V29" s="16">
        <f t="shared" si="0"/>
        <v>153.56</v>
      </c>
      <c r="W29" s="35"/>
      <c r="X29" s="35">
        <v>153.56</v>
      </c>
      <c r="Y29" s="35"/>
      <c r="Z29" s="35"/>
      <c r="AA29" s="35"/>
      <c r="AB29" s="35"/>
      <c r="AC29" s="35"/>
      <c r="AD29" s="35"/>
      <c r="AE29" s="35"/>
      <c r="AF29" s="35"/>
      <c r="AG29" s="23">
        <f t="shared" si="1"/>
        <v>4178.5799999999963</v>
      </c>
    </row>
    <row r="30" spans="1:33" ht="15.75" thickBot="1">
      <c r="A30" s="8">
        <v>27</v>
      </c>
      <c r="B30" s="22">
        <f t="shared" si="2"/>
        <v>8375.15</v>
      </c>
      <c r="C30" s="22">
        <f t="shared" si="3"/>
        <v>8375.15</v>
      </c>
      <c r="D30" s="17"/>
      <c r="E30" s="17">
        <v>7163.6</v>
      </c>
      <c r="F30" s="17">
        <v>76.069999999999993</v>
      </c>
      <c r="G30" s="17">
        <v>21.4</v>
      </c>
      <c r="H30" s="17">
        <v>215</v>
      </c>
      <c r="I30" s="17">
        <v>150</v>
      </c>
      <c r="J30" s="17">
        <v>10</v>
      </c>
      <c r="K30" s="17">
        <v>35</v>
      </c>
      <c r="L30" s="17">
        <v>67.28</v>
      </c>
      <c r="M30" s="17">
        <v>376.8</v>
      </c>
      <c r="N30" s="17">
        <v>237.1</v>
      </c>
      <c r="O30" s="17"/>
      <c r="P30" s="17">
        <v>10.1</v>
      </c>
      <c r="Q30" s="17">
        <v>8</v>
      </c>
      <c r="R30" s="17">
        <v>4.8</v>
      </c>
      <c r="S30" s="17"/>
      <c r="T30" s="17"/>
      <c r="U30" s="9">
        <v>27</v>
      </c>
      <c r="V30" s="16">
        <f t="shared" si="0"/>
        <v>4551.8200000000006</v>
      </c>
      <c r="W30" s="35"/>
      <c r="X30" s="35"/>
      <c r="Y30" s="35">
        <v>2397.86</v>
      </c>
      <c r="Z30" s="35">
        <v>570.86</v>
      </c>
      <c r="AA30" s="35">
        <v>1370</v>
      </c>
      <c r="AB30" s="35"/>
      <c r="AC30" s="35"/>
      <c r="AD30" s="35"/>
      <c r="AE30" s="35">
        <v>178.1</v>
      </c>
      <c r="AF30" s="35">
        <v>35</v>
      </c>
      <c r="AG30" s="23">
        <f t="shared" si="1"/>
        <v>8001.9099999999953</v>
      </c>
    </row>
    <row r="31" spans="1:33" ht="15.75" thickBot="1">
      <c r="A31" s="8">
        <v>28</v>
      </c>
      <c r="B31" s="22">
        <f t="shared" si="2"/>
        <v>4398.7000000000007</v>
      </c>
      <c r="C31" s="22">
        <f t="shared" si="3"/>
        <v>4398.7000000000007</v>
      </c>
      <c r="D31" s="17"/>
      <c r="E31" s="17">
        <v>3770.85</v>
      </c>
      <c r="F31" s="17">
        <v>42.6</v>
      </c>
      <c r="G31" s="17">
        <v>14</v>
      </c>
      <c r="H31" s="17">
        <v>125</v>
      </c>
      <c r="I31" s="17"/>
      <c r="J31" s="17">
        <v>10</v>
      </c>
      <c r="K31" s="17"/>
      <c r="L31" s="17">
        <v>1.28</v>
      </c>
      <c r="M31" s="17">
        <v>231.4</v>
      </c>
      <c r="N31" s="17">
        <v>181.1</v>
      </c>
      <c r="O31" s="17"/>
      <c r="P31" s="17">
        <v>4.8</v>
      </c>
      <c r="Q31" s="17">
        <v>11.97</v>
      </c>
      <c r="R31" s="17">
        <v>5.7</v>
      </c>
      <c r="S31" s="17"/>
      <c r="T31" s="17"/>
      <c r="U31" s="9">
        <v>28</v>
      </c>
      <c r="V31" s="16">
        <f t="shared" si="0"/>
        <v>2518.9500000000003</v>
      </c>
      <c r="W31" s="35"/>
      <c r="X31" s="35"/>
      <c r="Y31" s="35">
        <v>1150.45</v>
      </c>
      <c r="Z31" s="35">
        <v>492.2</v>
      </c>
      <c r="AA31" s="35">
        <v>700</v>
      </c>
      <c r="AB31" s="35"/>
      <c r="AC31" s="35"/>
      <c r="AD31" s="35"/>
      <c r="AE31" s="35">
        <v>117.3</v>
      </c>
      <c r="AF31" s="35">
        <v>59</v>
      </c>
      <c r="AG31" s="23">
        <f t="shared" si="1"/>
        <v>9881.6599999999962</v>
      </c>
    </row>
    <row r="32" spans="1:33" ht="15.75" thickBot="1">
      <c r="A32" s="8">
        <v>29</v>
      </c>
      <c r="B32" s="22">
        <f t="shared" si="2"/>
        <v>6267.34</v>
      </c>
      <c r="C32" s="22">
        <f t="shared" si="3"/>
        <v>5647.34</v>
      </c>
      <c r="D32" s="17">
        <v>620</v>
      </c>
      <c r="E32" s="17">
        <v>4820.6499999999996</v>
      </c>
      <c r="F32" s="17">
        <v>34.299999999999997</v>
      </c>
      <c r="G32" s="17">
        <v>14.4</v>
      </c>
      <c r="H32" s="17">
        <v>127</v>
      </c>
      <c r="I32" s="17">
        <v>100</v>
      </c>
      <c r="J32" s="17">
        <v>20</v>
      </c>
      <c r="K32" s="17"/>
      <c r="L32" s="17">
        <v>11.52</v>
      </c>
      <c r="M32" s="17">
        <v>261.3</v>
      </c>
      <c r="N32" s="17">
        <v>208</v>
      </c>
      <c r="O32" s="17"/>
      <c r="P32" s="17">
        <v>3.2</v>
      </c>
      <c r="Q32" s="17">
        <v>24.97</v>
      </c>
      <c r="R32" s="17"/>
      <c r="S32" s="17"/>
      <c r="T32" s="17">
        <v>22</v>
      </c>
      <c r="U32" s="9">
        <v>29</v>
      </c>
      <c r="V32" s="16">
        <f t="shared" si="0"/>
        <v>13504.83</v>
      </c>
      <c r="W32" s="35">
        <v>9720</v>
      </c>
      <c r="X32" s="35">
        <v>311.89999999999998</v>
      </c>
      <c r="Y32" s="35">
        <v>1908.53</v>
      </c>
      <c r="Z32" s="35">
        <v>589.29999999999995</v>
      </c>
      <c r="AA32" s="35">
        <v>870</v>
      </c>
      <c r="AB32" s="35"/>
      <c r="AC32" s="35"/>
      <c r="AD32" s="35"/>
      <c r="AE32" s="35">
        <v>62.1</v>
      </c>
      <c r="AF32" s="35">
        <v>43</v>
      </c>
      <c r="AG32" s="23">
        <f t="shared" si="1"/>
        <v>2644.1699999999964</v>
      </c>
    </row>
    <row r="33" spans="1:209" ht="15.75" thickBot="1">
      <c r="A33" s="8">
        <v>30</v>
      </c>
      <c r="B33" s="22">
        <f t="shared" si="2"/>
        <v>3906.2300000000005</v>
      </c>
      <c r="C33" s="22">
        <f t="shared" si="3"/>
        <v>3906.2300000000005</v>
      </c>
      <c r="D33" s="17"/>
      <c r="E33" s="17">
        <v>3027.65</v>
      </c>
      <c r="F33" s="17">
        <v>124.5</v>
      </c>
      <c r="G33" s="17">
        <v>64.099999999999994</v>
      </c>
      <c r="H33" s="17">
        <v>78</v>
      </c>
      <c r="I33" s="17"/>
      <c r="J33" s="17"/>
      <c r="K33" s="17"/>
      <c r="L33" s="17">
        <v>1.28</v>
      </c>
      <c r="M33" s="17">
        <v>371.9</v>
      </c>
      <c r="N33" s="17">
        <v>167</v>
      </c>
      <c r="O33" s="17"/>
      <c r="P33" s="17">
        <v>4</v>
      </c>
      <c r="Q33" s="17">
        <v>7</v>
      </c>
      <c r="R33" s="17">
        <v>6.8</v>
      </c>
      <c r="S33" s="17">
        <v>35</v>
      </c>
      <c r="T33" s="17">
        <v>19</v>
      </c>
      <c r="U33" s="9">
        <v>30</v>
      </c>
      <c r="V33" s="16">
        <f t="shared" si="0"/>
        <v>2949.8500000000004</v>
      </c>
      <c r="W33" s="35"/>
      <c r="X33" s="35">
        <v>405.18</v>
      </c>
      <c r="Y33" s="35">
        <v>1748.57</v>
      </c>
      <c r="Z33" s="35">
        <v>265.3</v>
      </c>
      <c r="AA33" s="35">
        <v>470</v>
      </c>
      <c r="AB33" s="35"/>
      <c r="AC33" s="35"/>
      <c r="AD33" s="35"/>
      <c r="AE33" s="35">
        <v>19.8</v>
      </c>
      <c r="AF33" s="35">
        <v>41</v>
      </c>
      <c r="AG33" s="23">
        <f t="shared" si="1"/>
        <v>3600.5499999999965</v>
      </c>
    </row>
    <row r="34" spans="1:209" ht="15.75" thickBot="1">
      <c r="A34" s="8">
        <v>31</v>
      </c>
      <c r="B34" s="22">
        <f t="shared" si="2"/>
        <v>0</v>
      </c>
      <c r="C34" s="22">
        <f t="shared" si="3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23">
        <f t="shared" si="1"/>
        <v>3600.5499999999965</v>
      </c>
    </row>
    <row r="35" spans="1:209" ht="15.75" thickBot="1">
      <c r="A35" s="8"/>
      <c r="B35" s="22">
        <f t="shared" si="2"/>
        <v>0</v>
      </c>
      <c r="C35" s="22">
        <f t="shared" si="3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23">
        <f t="shared" si="1"/>
        <v>3600.5499999999965</v>
      </c>
    </row>
    <row r="36" spans="1:209" s="12" customFormat="1" ht="15.75" thickBot="1">
      <c r="A36" s="10"/>
      <c r="B36" s="23">
        <f>SUM(B3:B35)</f>
        <v>88346.129999999976</v>
      </c>
      <c r="C36" s="23">
        <f>SUM(C3:C35)</f>
        <v>81114.299999999974</v>
      </c>
      <c r="D36" s="18">
        <f>SUM(D3:D35)</f>
        <v>2208</v>
      </c>
      <c r="E36" s="18">
        <f t="shared" ref="E36:T36" si="4">SUM(E5:E35)</f>
        <v>66495.55</v>
      </c>
      <c r="F36" s="18">
        <f t="shared" si="4"/>
        <v>1100.4899999999998</v>
      </c>
      <c r="G36" s="18">
        <f t="shared" si="4"/>
        <v>428.59999999999991</v>
      </c>
      <c r="H36" s="18">
        <f t="shared" si="4"/>
        <v>2621</v>
      </c>
      <c r="I36" s="18">
        <f t="shared" si="4"/>
        <v>1250</v>
      </c>
      <c r="J36" s="18">
        <f t="shared" si="4"/>
        <v>130</v>
      </c>
      <c r="K36" s="18">
        <f t="shared" si="4"/>
        <v>170</v>
      </c>
      <c r="L36" s="18">
        <f t="shared" si="4"/>
        <v>394.71999999999991</v>
      </c>
      <c r="M36" s="18">
        <f t="shared" si="4"/>
        <v>5523.8499999999995</v>
      </c>
      <c r="N36" s="18">
        <f t="shared" si="4"/>
        <v>2551.3000000000002</v>
      </c>
      <c r="O36" s="18">
        <f t="shared" si="4"/>
        <v>0</v>
      </c>
      <c r="P36" s="18">
        <f t="shared" si="4"/>
        <v>68.7</v>
      </c>
      <c r="Q36" s="18">
        <f t="shared" si="4"/>
        <v>106.81</v>
      </c>
      <c r="R36" s="18">
        <f t="shared" si="4"/>
        <v>46.8</v>
      </c>
      <c r="S36" s="18">
        <f t="shared" si="4"/>
        <v>171.98</v>
      </c>
      <c r="T36" s="18">
        <f t="shared" si="4"/>
        <v>54.5</v>
      </c>
      <c r="U36" s="11"/>
      <c r="V36" s="26">
        <f t="shared" ref="V36:AF36" si="5">SUM(V3:V35)</f>
        <v>84745.58</v>
      </c>
      <c r="W36" s="18">
        <f t="shared" si="5"/>
        <v>33120</v>
      </c>
      <c r="X36" s="18">
        <f t="shared" si="5"/>
        <v>4001.49</v>
      </c>
      <c r="Y36" s="18">
        <f t="shared" si="5"/>
        <v>25386.959999999999</v>
      </c>
      <c r="Z36" s="18">
        <f t="shared" si="5"/>
        <v>6716.1299999999992</v>
      </c>
      <c r="AA36" s="18">
        <f t="shared" si="5"/>
        <v>12190</v>
      </c>
      <c r="AB36" s="18">
        <f t="shared" si="5"/>
        <v>0</v>
      </c>
      <c r="AC36" s="18">
        <f t="shared" si="5"/>
        <v>0</v>
      </c>
      <c r="AD36" s="18">
        <f t="shared" si="5"/>
        <v>6.15</v>
      </c>
      <c r="AE36" s="18">
        <f t="shared" si="5"/>
        <v>1937.85</v>
      </c>
      <c r="AF36" s="58">
        <f t="shared" si="5"/>
        <v>1387</v>
      </c>
      <c r="AG36" s="23">
        <f>SUM(B36-V36)</f>
        <v>3600.5499999999738</v>
      </c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</row>
    <row r="37" spans="1:209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209" ht="15">
      <c r="A38" s="13"/>
      <c r="B38" s="19"/>
      <c r="C38" s="25">
        <f>SUM(C36-C3)</f>
        <v>81114.299999999974</v>
      </c>
      <c r="D38" s="14">
        <f>SUM(E36:T36)</f>
        <v>81114.300000000017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209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SUM(N36:S36)</f>
        <v>2945.59</v>
      </c>
      <c r="O39" s="14"/>
      <c r="P39" s="13"/>
      <c r="Q39" s="13"/>
      <c r="R39" s="13"/>
      <c r="S39" s="13"/>
      <c r="T39" s="13"/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71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13"/>
  <dimension ref="A1:AQ41"/>
  <sheetViews>
    <sheetView topLeftCell="O1" zoomScaleNormal="100" workbookViewId="0">
      <pane ySplit="2" topLeftCell="A21" activePane="bottomLeft" state="frozen"/>
      <selection activeCell="E31" sqref="E31"/>
      <selection pane="bottomLeft" activeCell="T45" sqref="T45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2.140625" customWidth="1"/>
    <col min="9" max="9" width="12" customWidth="1"/>
    <col min="10" max="10" width="9.42578125" customWidth="1"/>
    <col min="11" max="12" width="13.5703125" customWidth="1"/>
    <col min="13" max="13" width="11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5" width="14" customWidth="1"/>
    <col min="26" max="26" width="12.5703125" customWidth="1"/>
    <col min="27" max="27" width="13.28515625" customWidth="1"/>
    <col min="28" max="28" width="10.7109375" customWidth="1"/>
    <col min="29" max="29" width="12" customWidth="1"/>
    <col min="30" max="30" width="10.5703125" customWidth="1"/>
    <col min="31" max="31" width="11.85546875" customWidth="1"/>
    <col min="32" max="32" width="13.28515625" customWidth="1"/>
    <col min="33" max="33" width="16.140625" style="21" customWidth="1"/>
    <col min="34" max="34" width="11.42578125" hidden="1" customWidth="1"/>
    <col min="35" max="35" width="11.28515625" customWidth="1"/>
  </cols>
  <sheetData>
    <row r="1" spans="1:43" ht="15" customHeight="1" thickBot="1">
      <c r="A1" s="1" t="s">
        <v>15</v>
      </c>
      <c r="W1" t="s">
        <v>15</v>
      </c>
    </row>
    <row r="2" spans="1:4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  <c r="AH2" s="29"/>
      <c r="AI2" s="32"/>
      <c r="AJ2" s="28"/>
      <c r="AK2" s="3"/>
      <c r="AL2" s="3"/>
      <c r="AM2" s="31"/>
      <c r="AN2" s="3"/>
      <c r="AO2" s="3"/>
      <c r="AP2" s="3"/>
      <c r="AQ2" s="30"/>
    </row>
    <row r="3" spans="1:43" ht="15.75" thickBot="1">
      <c r="A3" s="6"/>
      <c r="B3" s="27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0</v>
      </c>
      <c r="AI3" s="33"/>
      <c r="AJ3" s="33"/>
      <c r="AK3" s="33"/>
      <c r="AL3" s="33"/>
      <c r="AM3" s="33"/>
      <c r="AN3" s="33"/>
      <c r="AO3" s="33"/>
      <c r="AP3" s="33"/>
      <c r="AQ3" s="33"/>
    </row>
    <row r="4" spans="1:43" ht="15.75" thickBot="1">
      <c r="A4" s="8">
        <v>1</v>
      </c>
      <c r="B4" s="22">
        <f>SUM(D4:T4)</f>
        <v>0</v>
      </c>
      <c r="C4" s="22">
        <f t="shared" ref="C4:C34" si="1"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9">
        <f t="shared" ref="AG4:AG35" si="2">SUM(AG3+B4-V4)</f>
        <v>0</v>
      </c>
      <c r="AI4" s="33"/>
      <c r="AJ4" s="33"/>
      <c r="AK4" s="33"/>
      <c r="AL4" s="33"/>
      <c r="AM4" s="33"/>
      <c r="AN4" s="33"/>
      <c r="AO4" s="33"/>
      <c r="AP4" s="33"/>
      <c r="AQ4" s="33"/>
    </row>
    <row r="5" spans="1:4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0</v>
      </c>
      <c r="W5" s="35"/>
      <c r="X5" s="35"/>
      <c r="Y5" s="35"/>
      <c r="Z5" s="35"/>
      <c r="AA5" s="35"/>
      <c r="AB5" s="35"/>
      <c r="AC5" s="35"/>
      <c r="AD5" s="35"/>
      <c r="AE5" s="35"/>
      <c r="AF5" s="35"/>
      <c r="AG5" s="39">
        <f t="shared" si="2"/>
        <v>0</v>
      </c>
      <c r="AI5" s="33"/>
      <c r="AJ5" s="33"/>
      <c r="AK5" s="33"/>
      <c r="AL5" s="33"/>
      <c r="AM5" s="33"/>
      <c r="AN5" s="33"/>
      <c r="AO5" s="33"/>
      <c r="AP5" s="33"/>
      <c r="AQ5" s="33"/>
    </row>
    <row r="6" spans="1:43" ht="15.75" thickBot="1">
      <c r="A6" s="8">
        <v>3</v>
      </c>
      <c r="B6" s="22">
        <f t="shared" si="3"/>
        <v>0</v>
      </c>
      <c r="C6" s="22">
        <f t="shared" si="1"/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9">
        <v>3</v>
      </c>
      <c r="V6" s="16">
        <f t="shared" si="0"/>
        <v>0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9">
        <f t="shared" si="2"/>
        <v>0</v>
      </c>
      <c r="AI6" s="33"/>
      <c r="AJ6" s="33"/>
      <c r="AK6" s="33"/>
      <c r="AL6" s="33"/>
      <c r="AM6" s="33"/>
      <c r="AN6" s="33"/>
      <c r="AO6" s="33"/>
      <c r="AP6" s="33"/>
      <c r="AQ6" s="33"/>
    </row>
    <row r="7" spans="1:43" ht="15.75" thickBot="1">
      <c r="A7" s="8">
        <v>4</v>
      </c>
      <c r="B7" s="22">
        <f t="shared" si="3"/>
        <v>0</v>
      </c>
      <c r="C7" s="22">
        <f t="shared" si="1"/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9">
        <v>4</v>
      </c>
      <c r="V7" s="16">
        <f t="shared" si="0"/>
        <v>0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9">
        <f t="shared" si="2"/>
        <v>0</v>
      </c>
      <c r="AI7" s="33"/>
      <c r="AJ7" s="33"/>
      <c r="AK7" s="33"/>
      <c r="AL7" s="33"/>
      <c r="AM7" s="33"/>
      <c r="AN7" s="33"/>
      <c r="AO7" s="33"/>
      <c r="AP7" s="33"/>
      <c r="AQ7" s="33"/>
    </row>
    <row r="8" spans="1:43" ht="15.75" thickBot="1">
      <c r="A8" s="8">
        <v>5</v>
      </c>
      <c r="B8" s="22">
        <f t="shared" si="3"/>
        <v>0</v>
      </c>
      <c r="C8" s="22">
        <f t="shared" si="1"/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9">
        <v>5</v>
      </c>
      <c r="V8" s="16">
        <f t="shared" si="0"/>
        <v>0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G8" s="39">
        <f t="shared" si="2"/>
        <v>0</v>
      </c>
      <c r="AI8" s="33"/>
      <c r="AJ8" s="33"/>
      <c r="AK8" s="33"/>
      <c r="AL8" s="33"/>
      <c r="AM8" s="33"/>
      <c r="AN8" s="33"/>
      <c r="AO8" s="33"/>
      <c r="AP8" s="33"/>
      <c r="AQ8" s="33"/>
    </row>
    <row r="9" spans="1:43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0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9">
        <f t="shared" si="2"/>
        <v>0</v>
      </c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0</v>
      </c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15.75" thickBot="1">
      <c r="A11" s="8">
        <v>8</v>
      </c>
      <c r="B11" s="22">
        <f t="shared" si="3"/>
        <v>0</v>
      </c>
      <c r="C11" s="22">
        <f t="shared" si="1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9">
        <v>8</v>
      </c>
      <c r="V11" s="16">
        <f t="shared" si="0"/>
        <v>0</v>
      </c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9">
        <f t="shared" si="2"/>
        <v>0</v>
      </c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0</v>
      </c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15.75" thickBot="1">
      <c r="A13" s="8">
        <v>10</v>
      </c>
      <c r="B13" s="22">
        <f t="shared" si="3"/>
        <v>0</v>
      </c>
      <c r="C13" s="22">
        <f t="shared" si="1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9">
        <v>10</v>
      </c>
      <c r="V13" s="16">
        <f t="shared" si="0"/>
        <v>0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9">
        <f t="shared" si="2"/>
        <v>0</v>
      </c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>
        <f t="shared" si="2"/>
        <v>0</v>
      </c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5.75" thickBot="1">
      <c r="A15" s="8">
        <v>12</v>
      </c>
      <c r="B15" s="22">
        <f t="shared" si="3"/>
        <v>0</v>
      </c>
      <c r="C15" s="22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9">
        <v>12</v>
      </c>
      <c r="V15" s="16">
        <f t="shared" si="0"/>
        <v>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9">
        <f t="shared" si="2"/>
        <v>0</v>
      </c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9">
        <f t="shared" si="2"/>
        <v>0</v>
      </c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0</v>
      </c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5.75" thickBot="1">
      <c r="A18" s="8">
        <v>15</v>
      </c>
      <c r="B18" s="22">
        <f t="shared" si="3"/>
        <v>0</v>
      </c>
      <c r="C18" s="22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9">
        <f t="shared" si="2"/>
        <v>0</v>
      </c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0</v>
      </c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5.75" thickBot="1">
      <c r="A20" s="8">
        <v>17</v>
      </c>
      <c r="B20" s="22">
        <f t="shared" si="3"/>
        <v>0</v>
      </c>
      <c r="C20" s="22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0</v>
      </c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9">
        <f t="shared" si="2"/>
        <v>0</v>
      </c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0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9">
        <f t="shared" si="2"/>
        <v>0</v>
      </c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15.75" thickBot="1">
      <c r="A22" s="8">
        <v>19</v>
      </c>
      <c r="B22" s="22">
        <f t="shared" si="3"/>
        <v>0</v>
      </c>
      <c r="C22" s="22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9">
        <v>19</v>
      </c>
      <c r="V22" s="16">
        <f t="shared" si="0"/>
        <v>0</v>
      </c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9">
        <f t="shared" si="2"/>
        <v>0</v>
      </c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0</v>
      </c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0</v>
      </c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5.75" thickBot="1">
      <c r="A25" s="8">
        <v>22</v>
      </c>
      <c r="B25" s="22">
        <f t="shared" si="3"/>
        <v>0</v>
      </c>
      <c r="C25" s="22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9">
        <v>22</v>
      </c>
      <c r="V25" s="16">
        <f t="shared" si="0"/>
        <v>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9">
        <f t="shared" si="2"/>
        <v>0</v>
      </c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0</v>
      </c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0</v>
      </c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0</v>
      </c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0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0</v>
      </c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5.75" thickBot="1">
      <c r="A29" s="8">
        <v>26</v>
      </c>
      <c r="B29" s="22">
        <f t="shared" si="3"/>
        <v>0</v>
      </c>
      <c r="C29" s="22">
        <f t="shared" si="1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9">
        <v>26</v>
      </c>
      <c r="V29" s="16">
        <f t="shared" si="0"/>
        <v>0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9">
        <f t="shared" si="2"/>
        <v>0</v>
      </c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0</v>
      </c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0</v>
      </c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0</v>
      </c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0</v>
      </c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0</v>
      </c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5.75" thickBot="1">
      <c r="A35" s="8"/>
      <c r="B35" s="22">
        <f t="shared" si="3"/>
        <v>0</v>
      </c>
      <c r="C35" s="22">
        <f>SUM(E35:T35)</f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0</v>
      </c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s="12" customFormat="1" ht="15.75" thickBot="1">
      <c r="A36" s="10"/>
      <c r="B36" s="23">
        <f>SUM(B3:B35)</f>
        <v>0</v>
      </c>
      <c r="C36" s="23">
        <f>SUM(C3:C35)</f>
        <v>0</v>
      </c>
      <c r="D36" s="18">
        <f>SUM(D3:D35)</f>
        <v>0</v>
      </c>
      <c r="E36" s="18">
        <f t="shared" ref="E36:L36" si="4">SUM(E4:E35)</f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>SUM(M3:M35)</f>
        <v>0</v>
      </c>
      <c r="N36" s="18">
        <f t="shared" ref="N36:T36" si="5">SUM(N4:N35)</f>
        <v>0</v>
      </c>
      <c r="O36" s="18">
        <f>SUM(O4:O35)</f>
        <v>0</v>
      </c>
      <c r="P36" s="18">
        <f t="shared" si="5"/>
        <v>0</v>
      </c>
      <c r="Q36" s="18">
        <f t="shared" si="5"/>
        <v>0</v>
      </c>
      <c r="R36" s="18">
        <f t="shared" si="5"/>
        <v>0</v>
      </c>
      <c r="S36" s="18">
        <f>SUM(S4:S35)</f>
        <v>0</v>
      </c>
      <c r="T36" s="18">
        <f t="shared" si="5"/>
        <v>0</v>
      </c>
      <c r="U36" s="11"/>
      <c r="V36" s="26">
        <f t="shared" ref="V36:AF36" si="6">SUM(V3:V35)</f>
        <v>0</v>
      </c>
      <c r="W36" s="18">
        <f t="shared" si="6"/>
        <v>0</v>
      </c>
      <c r="X36" s="18">
        <f t="shared" si="6"/>
        <v>0</v>
      </c>
      <c r="Y36" s="18">
        <f t="shared" si="6"/>
        <v>0</v>
      </c>
      <c r="Z36" s="18">
        <f t="shared" si="6"/>
        <v>0</v>
      </c>
      <c r="AA36" s="18">
        <f t="shared" si="6"/>
        <v>0</v>
      </c>
      <c r="AB36" s="18">
        <f t="shared" si="6"/>
        <v>0</v>
      </c>
      <c r="AC36" s="18">
        <f t="shared" si="6"/>
        <v>0</v>
      </c>
      <c r="AD36" s="18">
        <f t="shared" si="6"/>
        <v>0</v>
      </c>
      <c r="AE36" s="18">
        <f t="shared" si="6"/>
        <v>0</v>
      </c>
      <c r="AF36" s="18">
        <f t="shared" si="6"/>
        <v>0</v>
      </c>
      <c r="AG36" s="23">
        <f>SUM(B36-V36)</f>
        <v>0</v>
      </c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:4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43" ht="15">
      <c r="A38" s="13"/>
      <c r="B38" s="19"/>
      <c r="C38" s="25">
        <f>SUM(C36-C3)</f>
        <v>0</v>
      </c>
      <c r="D38" s="14">
        <f>SUM(E36:T36)</f>
        <v>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4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0</v>
      </c>
      <c r="P39" s="13"/>
      <c r="Q39" s="13"/>
      <c r="R39" s="13"/>
      <c r="S39" s="61">
        <f>S36/1.055</f>
        <v>0</v>
      </c>
      <c r="T39" s="61">
        <f>T36/1.055</f>
        <v>0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43" ht="15">
      <c r="S40" s="19" t="s">
        <v>53</v>
      </c>
      <c r="T40" s="19" t="s">
        <v>53</v>
      </c>
    </row>
    <row r="41" spans="1:43" ht="15">
      <c r="S41" s="62">
        <f>S36-S39</f>
        <v>0</v>
      </c>
      <c r="T41" s="62">
        <f>T36-T39</f>
        <v>0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4" orientation="landscape" r:id="rId1"/>
  <headerFooter alignWithMargins="0"/>
  <colBreaks count="2" manualBreakCount="2">
    <brk id="17" max="38" man="1"/>
    <brk id="3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Feuil11"/>
  <dimension ref="A1:AG41"/>
  <sheetViews>
    <sheetView topLeftCell="I1" zoomScaleNormal="100" workbookViewId="0">
      <pane ySplit="2" topLeftCell="A26" activePane="bottomLeft" state="frozen"/>
      <selection activeCell="E31" sqref="E31"/>
      <selection pane="bottomLeft" activeCell="S48" sqref="S48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4.425781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2.28515625" customWidth="1"/>
    <col min="10" max="10" width="10.42578125" customWidth="1"/>
    <col min="11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6" width="14" customWidth="1"/>
    <col min="27" max="27" width="13.28515625" customWidth="1"/>
    <col min="28" max="28" width="10.7109375" customWidth="1"/>
    <col min="29" max="29" width="9.5703125" customWidth="1"/>
    <col min="30" max="30" width="10.5703125" customWidth="1"/>
    <col min="31" max="31" width="12.5703125" customWidth="1"/>
    <col min="32" max="32" width="13.28515625" customWidth="1"/>
    <col min="33" max="33" width="16" style="21" customWidth="1"/>
  </cols>
  <sheetData>
    <row r="1" spans="1:33" ht="15" customHeight="1" thickBot="1">
      <c r="A1" s="1" t="s">
        <v>16</v>
      </c>
      <c r="W1" t="s">
        <v>16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0</v>
      </c>
    </row>
    <row r="4" spans="1:33" ht="15.75" thickBot="1">
      <c r="A4" s="8">
        <v>1</v>
      </c>
      <c r="B4" s="22">
        <f>SUM(D4:T4)</f>
        <v>0</v>
      </c>
      <c r="C4" s="22">
        <f t="shared" ref="C4:C35" si="1"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9">
        <f t="shared" ref="AG4:AG35" si="2">SUM(AG3+B4-V4)</f>
        <v>0</v>
      </c>
    </row>
    <row r="5" spans="1:3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0</v>
      </c>
      <c r="W5" s="35"/>
      <c r="X5" s="35"/>
      <c r="Y5" s="35"/>
      <c r="Z5" s="35"/>
      <c r="AA5" s="35"/>
      <c r="AB5" s="35"/>
      <c r="AC5" s="35"/>
      <c r="AD5" s="35"/>
      <c r="AE5" s="35"/>
      <c r="AF5" s="35"/>
      <c r="AG5" s="39">
        <f t="shared" si="2"/>
        <v>0</v>
      </c>
    </row>
    <row r="6" spans="1:33" ht="15.75" thickBot="1">
      <c r="A6" s="8">
        <v>3</v>
      </c>
      <c r="B6" s="22">
        <f t="shared" si="3"/>
        <v>0</v>
      </c>
      <c r="C6" s="22">
        <f t="shared" si="1"/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9">
        <v>3</v>
      </c>
      <c r="V6" s="16">
        <f t="shared" si="0"/>
        <v>0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9">
        <f t="shared" si="2"/>
        <v>0</v>
      </c>
    </row>
    <row r="7" spans="1:33" ht="15.75" thickBot="1">
      <c r="A7" s="8">
        <v>4</v>
      </c>
      <c r="B7" s="22">
        <f t="shared" si="3"/>
        <v>0</v>
      </c>
      <c r="C7" s="22">
        <f t="shared" si="1"/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9">
        <v>4</v>
      </c>
      <c r="V7" s="16">
        <f t="shared" si="0"/>
        <v>0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9">
        <f t="shared" si="2"/>
        <v>0</v>
      </c>
    </row>
    <row r="8" spans="1:33" ht="15.75" thickBot="1">
      <c r="A8" s="8">
        <v>5</v>
      </c>
      <c r="B8" s="22">
        <f t="shared" si="3"/>
        <v>0</v>
      </c>
      <c r="C8" s="22">
        <f t="shared" si="1"/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9">
        <v>5</v>
      </c>
      <c r="V8" s="16">
        <f t="shared" si="0"/>
        <v>0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G8" s="39">
        <f t="shared" si="2"/>
        <v>0</v>
      </c>
    </row>
    <row r="9" spans="1:33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0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9">
        <f t="shared" si="2"/>
        <v>0</v>
      </c>
    </row>
    <row r="10" spans="1:3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0</v>
      </c>
    </row>
    <row r="11" spans="1:33" ht="15.75" thickBot="1">
      <c r="A11" s="8">
        <v>8</v>
      </c>
      <c r="B11" s="22">
        <f t="shared" si="3"/>
        <v>0</v>
      </c>
      <c r="C11" s="22">
        <f t="shared" si="1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9">
        <v>8</v>
      </c>
      <c r="V11" s="16">
        <f t="shared" si="0"/>
        <v>0</v>
      </c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9">
        <f t="shared" si="2"/>
        <v>0</v>
      </c>
    </row>
    <row r="12" spans="1:3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0</v>
      </c>
    </row>
    <row r="13" spans="1:33" ht="15.75" thickBot="1">
      <c r="A13" s="8">
        <v>10</v>
      </c>
      <c r="B13" s="22">
        <f t="shared" si="3"/>
        <v>0</v>
      </c>
      <c r="C13" s="22">
        <f t="shared" si="1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9">
        <v>10</v>
      </c>
      <c r="V13" s="16">
        <f t="shared" si="0"/>
        <v>0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9">
        <f t="shared" si="2"/>
        <v>0</v>
      </c>
    </row>
    <row r="14" spans="1:3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>
        <f t="shared" si="2"/>
        <v>0</v>
      </c>
    </row>
    <row r="15" spans="1:33" ht="15.75" thickBot="1">
      <c r="A15" s="8">
        <v>12</v>
      </c>
      <c r="B15" s="22">
        <f t="shared" si="3"/>
        <v>0</v>
      </c>
      <c r="C15" s="22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9">
        <v>12</v>
      </c>
      <c r="V15" s="16">
        <f t="shared" si="0"/>
        <v>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9">
        <f t="shared" si="2"/>
        <v>0</v>
      </c>
    </row>
    <row r="16" spans="1:3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9">
        <f t="shared" si="2"/>
        <v>0</v>
      </c>
    </row>
    <row r="17" spans="1:3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0</v>
      </c>
    </row>
    <row r="18" spans="1:33" ht="15.75" thickBot="1">
      <c r="A18" s="8">
        <v>15</v>
      </c>
      <c r="B18" s="22">
        <f t="shared" si="3"/>
        <v>0</v>
      </c>
      <c r="C18" s="22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9">
        <f t="shared" si="2"/>
        <v>0</v>
      </c>
    </row>
    <row r="19" spans="1:3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0</v>
      </c>
    </row>
    <row r="20" spans="1:33" ht="15.75" thickBot="1">
      <c r="A20" s="8">
        <v>17</v>
      </c>
      <c r="B20" s="22">
        <f t="shared" si="3"/>
        <v>0</v>
      </c>
      <c r="C20" s="22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0</v>
      </c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9">
        <f t="shared" si="2"/>
        <v>0</v>
      </c>
    </row>
    <row r="21" spans="1:33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0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9">
        <f t="shared" si="2"/>
        <v>0</v>
      </c>
    </row>
    <row r="22" spans="1:33" ht="15.75" thickBot="1">
      <c r="A22" s="8">
        <v>19</v>
      </c>
      <c r="B22" s="22">
        <f t="shared" si="3"/>
        <v>0</v>
      </c>
      <c r="C22" s="22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9">
        <v>19</v>
      </c>
      <c r="V22" s="16">
        <f t="shared" si="0"/>
        <v>0</v>
      </c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9">
        <f t="shared" si="2"/>
        <v>0</v>
      </c>
    </row>
    <row r="23" spans="1:3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0</v>
      </c>
    </row>
    <row r="24" spans="1:3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0</v>
      </c>
    </row>
    <row r="25" spans="1:33" ht="15.75" thickBot="1">
      <c r="A25" s="8">
        <v>22</v>
      </c>
      <c r="B25" s="22">
        <f t="shared" si="3"/>
        <v>0</v>
      </c>
      <c r="C25" s="22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9">
        <v>22</v>
      </c>
      <c r="V25" s="16">
        <f t="shared" si="0"/>
        <v>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9">
        <f t="shared" si="2"/>
        <v>0</v>
      </c>
    </row>
    <row r="26" spans="1:3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0</v>
      </c>
    </row>
    <row r="27" spans="1:3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0</v>
      </c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0</v>
      </c>
    </row>
    <row r="28" spans="1:3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0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0</v>
      </c>
    </row>
    <row r="29" spans="1:33" ht="15.75" thickBot="1">
      <c r="A29" s="8">
        <v>26</v>
      </c>
      <c r="B29" s="22">
        <f t="shared" si="3"/>
        <v>0</v>
      </c>
      <c r="C29" s="22">
        <f t="shared" si="1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9">
        <v>26</v>
      </c>
      <c r="V29" s="16">
        <f t="shared" si="0"/>
        <v>0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9">
        <f t="shared" si="2"/>
        <v>0</v>
      </c>
    </row>
    <row r="30" spans="1:3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0</v>
      </c>
    </row>
    <row r="31" spans="1:3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0</v>
      </c>
    </row>
    <row r="32" spans="1:3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0</v>
      </c>
    </row>
    <row r="33" spans="1:3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0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0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0</v>
      </c>
    </row>
    <row r="36" spans="1:33" s="12" customFormat="1" ht="15.75" thickBot="1">
      <c r="A36" s="10"/>
      <c r="B36" s="23">
        <f>SUM(B3:B35)</f>
        <v>0</v>
      </c>
      <c r="C36" s="23">
        <f>SUM(C3:C35)</f>
        <v>0</v>
      </c>
      <c r="D36" s="18">
        <f>SUM(D3:D35)</f>
        <v>0</v>
      </c>
      <c r="E36" s="18">
        <f t="shared" ref="E36:L36" si="4">SUM(E4:E35)</f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>SUM(M3:M35)</f>
        <v>0</v>
      </c>
      <c r="N36" s="18">
        <f t="shared" ref="N36:T36" si="5">SUM(N4:N35)</f>
        <v>0</v>
      </c>
      <c r="O36" s="18">
        <f>SUM(O4:O35)</f>
        <v>0</v>
      </c>
      <c r="P36" s="18">
        <f t="shared" si="5"/>
        <v>0</v>
      </c>
      <c r="Q36" s="18">
        <f t="shared" si="5"/>
        <v>0</v>
      </c>
      <c r="R36" s="18">
        <f t="shared" si="5"/>
        <v>0</v>
      </c>
      <c r="S36" s="18">
        <f>SUM(S4:S35)</f>
        <v>0</v>
      </c>
      <c r="T36" s="18">
        <f t="shared" si="5"/>
        <v>0</v>
      </c>
      <c r="U36" s="11"/>
      <c r="V36" s="26">
        <f t="shared" ref="V36:AF36" si="6">SUM(V3:V35)</f>
        <v>0</v>
      </c>
      <c r="W36" s="18">
        <f t="shared" si="6"/>
        <v>0</v>
      </c>
      <c r="X36" s="18">
        <f t="shared" si="6"/>
        <v>0</v>
      </c>
      <c r="Y36" s="18">
        <f t="shared" si="6"/>
        <v>0</v>
      </c>
      <c r="Z36" s="18">
        <f t="shared" si="6"/>
        <v>0</v>
      </c>
      <c r="AA36" s="18">
        <f t="shared" si="6"/>
        <v>0</v>
      </c>
      <c r="AB36" s="18">
        <f t="shared" si="6"/>
        <v>0</v>
      </c>
      <c r="AC36" s="18">
        <f t="shared" si="6"/>
        <v>0</v>
      </c>
      <c r="AD36" s="18">
        <f t="shared" si="6"/>
        <v>0</v>
      </c>
      <c r="AE36" s="18">
        <f t="shared" si="6"/>
        <v>0</v>
      </c>
      <c r="AF36" s="18">
        <f t="shared" si="6"/>
        <v>0</v>
      </c>
      <c r="AG36" s="23">
        <f>SUM(B36-V36)</f>
        <v>0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0</v>
      </c>
      <c r="D38" s="14">
        <f>SUM(E36:T36)</f>
        <v>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0</v>
      </c>
      <c r="P39" s="13"/>
      <c r="Q39" s="13"/>
      <c r="R39" s="13"/>
      <c r="S39" s="61">
        <f>S36/1.055</f>
        <v>0</v>
      </c>
      <c r="T39" s="61">
        <f>T36/1.055</f>
        <v>0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0</v>
      </c>
      <c r="T41" s="62">
        <f>T36-T39</f>
        <v>0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5" orientation="landscape" r:id="rId1"/>
  <headerFooter alignWithMargins="0"/>
  <colBreaks count="1" manualBreakCount="1">
    <brk id="17" max="3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Feuil12"/>
  <dimension ref="A1:AG41"/>
  <sheetViews>
    <sheetView topLeftCell="O1" zoomScaleNormal="100" workbookViewId="0">
      <pane ySplit="2" topLeftCell="A24" activePane="bottomLeft" state="frozen"/>
      <selection activeCell="AF38" sqref="AF38"/>
      <selection pane="bottomLeft" activeCell="S44" sqref="S44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4.425781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1.5703125" customWidth="1"/>
    <col min="10" max="10" width="10.140625" customWidth="1"/>
    <col min="11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6" width="12.28515625" customWidth="1"/>
    <col min="27" max="27" width="11.7109375" customWidth="1"/>
    <col min="28" max="28" width="10.7109375" customWidth="1"/>
    <col min="29" max="29" width="10.42578125" customWidth="1"/>
    <col min="30" max="30" width="10.5703125" customWidth="1"/>
    <col min="31" max="31" width="11.140625" customWidth="1"/>
    <col min="32" max="32" width="11.7109375" customWidth="1"/>
    <col min="33" max="33" width="16" style="21" customWidth="1"/>
  </cols>
  <sheetData>
    <row r="1" spans="1:33" ht="15" customHeight="1" thickBot="1">
      <c r="A1" s="1" t="s">
        <v>17</v>
      </c>
      <c r="W1" t="s">
        <v>17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/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0</v>
      </c>
    </row>
    <row r="4" spans="1:33" ht="15.75" thickBot="1">
      <c r="A4" s="8">
        <v>1</v>
      </c>
      <c r="B4" s="22">
        <f>SUM(D4:T4)</f>
        <v>0</v>
      </c>
      <c r="C4" s="22">
        <f t="shared" ref="C4:C35" si="1"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9">
        <f t="shared" ref="AG4:AG35" si="2">SUM(AG3+B4-V4)</f>
        <v>0</v>
      </c>
    </row>
    <row r="5" spans="1:3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0</v>
      </c>
      <c r="W5" s="35"/>
      <c r="X5" s="35"/>
      <c r="Y5" s="35"/>
      <c r="Z5" s="35"/>
      <c r="AA5" s="35"/>
      <c r="AB5" s="35"/>
      <c r="AC5" s="35"/>
      <c r="AD5" s="35"/>
      <c r="AE5" s="35"/>
      <c r="AF5" s="35"/>
      <c r="AG5" s="39">
        <f t="shared" si="2"/>
        <v>0</v>
      </c>
    </row>
    <row r="6" spans="1:33" ht="15.75" thickBot="1">
      <c r="A6" s="8">
        <v>3</v>
      </c>
      <c r="B6" s="22">
        <f t="shared" si="3"/>
        <v>0</v>
      </c>
      <c r="C6" s="22">
        <f t="shared" si="1"/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9">
        <v>3</v>
      </c>
      <c r="V6" s="16">
        <f t="shared" si="0"/>
        <v>0</v>
      </c>
      <c r="W6" s="35"/>
      <c r="X6" s="35"/>
      <c r="Y6" s="35"/>
      <c r="Z6" s="35"/>
      <c r="AA6" s="35"/>
      <c r="AB6" s="35"/>
      <c r="AC6" s="35"/>
      <c r="AD6" s="35"/>
      <c r="AE6" s="35"/>
      <c r="AF6" s="35"/>
      <c r="AG6" s="39">
        <f t="shared" si="2"/>
        <v>0</v>
      </c>
    </row>
    <row r="7" spans="1:33" ht="15.75" thickBot="1">
      <c r="A7" s="8">
        <v>4</v>
      </c>
      <c r="B7" s="22">
        <f t="shared" si="3"/>
        <v>0</v>
      </c>
      <c r="C7" s="22">
        <f t="shared" si="1"/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9">
        <v>4</v>
      </c>
      <c r="V7" s="16">
        <f t="shared" si="0"/>
        <v>0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9">
        <f t="shared" si="2"/>
        <v>0</v>
      </c>
    </row>
    <row r="8" spans="1:33" ht="15.75" thickBot="1">
      <c r="A8" s="8">
        <v>5</v>
      </c>
      <c r="B8" s="22">
        <f t="shared" si="3"/>
        <v>0</v>
      </c>
      <c r="C8" s="22">
        <f t="shared" si="1"/>
        <v>0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9">
        <v>5</v>
      </c>
      <c r="V8" s="16">
        <f t="shared" si="0"/>
        <v>0</v>
      </c>
      <c r="W8" s="35"/>
      <c r="X8" s="35"/>
      <c r="Y8" s="35"/>
      <c r="Z8" s="35"/>
      <c r="AA8" s="35"/>
      <c r="AB8" s="35"/>
      <c r="AC8" s="35"/>
      <c r="AD8" s="35"/>
      <c r="AE8" s="35"/>
      <c r="AF8" s="35"/>
      <c r="AG8" s="39">
        <f t="shared" si="2"/>
        <v>0</v>
      </c>
    </row>
    <row r="9" spans="1:33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0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9">
        <f t="shared" si="2"/>
        <v>0</v>
      </c>
    </row>
    <row r="10" spans="1:3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0</v>
      </c>
    </row>
    <row r="11" spans="1:33" ht="15.75" thickBot="1">
      <c r="A11" s="8">
        <v>8</v>
      </c>
      <c r="B11" s="22">
        <f t="shared" si="3"/>
        <v>0</v>
      </c>
      <c r="C11" s="22">
        <f t="shared" si="1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9">
        <v>8</v>
      </c>
      <c r="V11" s="16">
        <f t="shared" si="0"/>
        <v>0</v>
      </c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9">
        <f t="shared" si="2"/>
        <v>0</v>
      </c>
    </row>
    <row r="12" spans="1:3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0</v>
      </c>
    </row>
    <row r="13" spans="1:33" ht="15.75" thickBot="1">
      <c r="A13" s="8">
        <v>10</v>
      </c>
      <c r="B13" s="22">
        <f t="shared" si="3"/>
        <v>0</v>
      </c>
      <c r="C13" s="22">
        <f t="shared" si="1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9">
        <v>10</v>
      </c>
      <c r="V13" s="16">
        <f t="shared" si="0"/>
        <v>0</v>
      </c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9">
        <f t="shared" si="2"/>
        <v>0</v>
      </c>
    </row>
    <row r="14" spans="1:3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>
        <f t="shared" si="2"/>
        <v>0</v>
      </c>
    </row>
    <row r="15" spans="1:33" ht="15.75" thickBot="1">
      <c r="A15" s="8">
        <v>12</v>
      </c>
      <c r="B15" s="22">
        <f t="shared" si="3"/>
        <v>0</v>
      </c>
      <c r="C15" s="22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9">
        <v>12</v>
      </c>
      <c r="V15" s="16">
        <f t="shared" si="0"/>
        <v>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9">
        <f t="shared" si="2"/>
        <v>0</v>
      </c>
    </row>
    <row r="16" spans="1:3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9">
        <f t="shared" si="2"/>
        <v>0</v>
      </c>
    </row>
    <row r="17" spans="1:3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0</v>
      </c>
    </row>
    <row r="18" spans="1:33" ht="15.75" thickBot="1">
      <c r="A18" s="8">
        <v>15</v>
      </c>
      <c r="B18" s="22">
        <f t="shared" si="3"/>
        <v>0</v>
      </c>
      <c r="C18" s="22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9">
        <f t="shared" si="2"/>
        <v>0</v>
      </c>
    </row>
    <row r="19" spans="1:3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0</v>
      </c>
    </row>
    <row r="20" spans="1:33" ht="15.75" thickBot="1">
      <c r="A20" s="8">
        <v>17</v>
      </c>
      <c r="B20" s="22">
        <f t="shared" si="3"/>
        <v>0</v>
      </c>
      <c r="C20" s="22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0</v>
      </c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9">
        <f t="shared" si="2"/>
        <v>0</v>
      </c>
    </row>
    <row r="21" spans="1:33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0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9">
        <f t="shared" si="2"/>
        <v>0</v>
      </c>
    </row>
    <row r="22" spans="1:33" ht="15.75" thickBot="1">
      <c r="A22" s="8">
        <v>19</v>
      </c>
      <c r="B22" s="22">
        <f t="shared" si="3"/>
        <v>0</v>
      </c>
      <c r="C22" s="22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9">
        <v>19</v>
      </c>
      <c r="V22" s="16">
        <f t="shared" si="0"/>
        <v>0</v>
      </c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9">
        <f t="shared" si="2"/>
        <v>0</v>
      </c>
    </row>
    <row r="23" spans="1:3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0</v>
      </c>
    </row>
    <row r="24" spans="1:3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0</v>
      </c>
    </row>
    <row r="25" spans="1:33" ht="15.75" thickBot="1">
      <c r="A25" s="8">
        <v>22</v>
      </c>
      <c r="B25" s="22">
        <f t="shared" si="3"/>
        <v>0</v>
      </c>
      <c r="C25" s="22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9">
        <v>22</v>
      </c>
      <c r="V25" s="16">
        <f t="shared" si="0"/>
        <v>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9">
        <f t="shared" si="2"/>
        <v>0</v>
      </c>
    </row>
    <row r="26" spans="1:3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0</v>
      </c>
    </row>
    <row r="27" spans="1:3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0</v>
      </c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0</v>
      </c>
    </row>
    <row r="28" spans="1:3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0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0</v>
      </c>
    </row>
    <row r="29" spans="1:33" ht="15.75" thickBot="1">
      <c r="A29" s="8">
        <v>26</v>
      </c>
      <c r="B29" s="22">
        <f t="shared" si="3"/>
        <v>0</v>
      </c>
      <c r="C29" s="22">
        <f t="shared" si="1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9">
        <v>26</v>
      </c>
      <c r="V29" s="16">
        <f t="shared" si="0"/>
        <v>0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9">
        <f t="shared" si="2"/>
        <v>0</v>
      </c>
    </row>
    <row r="30" spans="1:3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0</v>
      </c>
    </row>
    <row r="31" spans="1:3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0</v>
      </c>
    </row>
    <row r="32" spans="1:3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0</v>
      </c>
    </row>
    <row r="33" spans="1:3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0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0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0</v>
      </c>
    </row>
    <row r="36" spans="1:33" s="12" customFormat="1" ht="15.75" thickBot="1">
      <c r="A36" s="10"/>
      <c r="B36" s="23">
        <f>SUM(B3:B35)</f>
        <v>0</v>
      </c>
      <c r="C36" s="23">
        <f>SUM(C3:C35)</f>
        <v>0</v>
      </c>
      <c r="D36" s="18">
        <f>SUM(D3:D35)</f>
        <v>0</v>
      </c>
      <c r="E36" s="18">
        <f t="shared" ref="E36:L36" si="4">SUM(E4:E35)</f>
        <v>0</v>
      </c>
      <c r="F36" s="18">
        <f t="shared" si="4"/>
        <v>0</v>
      </c>
      <c r="G36" s="18">
        <f t="shared" si="4"/>
        <v>0</v>
      </c>
      <c r="H36" s="18">
        <f t="shared" si="4"/>
        <v>0</v>
      </c>
      <c r="I36" s="18">
        <f t="shared" si="4"/>
        <v>0</v>
      </c>
      <c r="J36" s="18">
        <f t="shared" si="4"/>
        <v>0</v>
      </c>
      <c r="K36" s="18">
        <f t="shared" si="4"/>
        <v>0</v>
      </c>
      <c r="L36" s="18">
        <f t="shared" si="4"/>
        <v>0</v>
      </c>
      <c r="M36" s="18">
        <f>SUM(M3:M35)</f>
        <v>0</v>
      </c>
      <c r="N36" s="18">
        <f t="shared" ref="N36:T36" si="5">SUM(N4:N35)</f>
        <v>0</v>
      </c>
      <c r="O36" s="18">
        <f>SUM(O4:O35)</f>
        <v>0</v>
      </c>
      <c r="P36" s="18">
        <f t="shared" si="5"/>
        <v>0</v>
      </c>
      <c r="Q36" s="18">
        <f t="shared" si="5"/>
        <v>0</v>
      </c>
      <c r="R36" s="18">
        <f t="shared" si="5"/>
        <v>0</v>
      </c>
      <c r="S36" s="18">
        <f>SUM(S4:S35)</f>
        <v>0</v>
      </c>
      <c r="T36" s="18">
        <f t="shared" si="5"/>
        <v>0</v>
      </c>
      <c r="U36" s="11"/>
      <c r="V36" s="26">
        <f t="shared" ref="V36:AF36" si="6">SUM(V3:V35)</f>
        <v>0</v>
      </c>
      <c r="W36" s="18">
        <f t="shared" si="6"/>
        <v>0</v>
      </c>
      <c r="X36" s="18">
        <f t="shared" si="6"/>
        <v>0</v>
      </c>
      <c r="Y36" s="18">
        <f t="shared" si="6"/>
        <v>0</v>
      </c>
      <c r="Z36" s="18">
        <f t="shared" si="6"/>
        <v>0</v>
      </c>
      <c r="AA36" s="18">
        <f t="shared" si="6"/>
        <v>0</v>
      </c>
      <c r="AB36" s="18">
        <f t="shared" si="6"/>
        <v>0</v>
      </c>
      <c r="AC36" s="18">
        <f t="shared" si="6"/>
        <v>0</v>
      </c>
      <c r="AD36" s="18">
        <f t="shared" si="6"/>
        <v>0</v>
      </c>
      <c r="AE36" s="18">
        <f t="shared" si="6"/>
        <v>0</v>
      </c>
      <c r="AF36" s="18">
        <f t="shared" si="6"/>
        <v>0</v>
      </c>
      <c r="AG36" s="23">
        <f>SUM(B36-V36)</f>
        <v>0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0</v>
      </c>
      <c r="D38" s="14">
        <f>SUM(E36:T36)</f>
        <v>0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0</v>
      </c>
      <c r="P39" s="13"/>
      <c r="Q39" s="13"/>
      <c r="R39" s="13"/>
      <c r="S39" s="61">
        <f>S36/1.055</f>
        <v>0</v>
      </c>
      <c r="T39" s="61">
        <f>T36/1.055</f>
        <v>0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0</v>
      </c>
      <c r="T41" s="62">
        <f>T36-T39</f>
        <v>0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8" orientation="landscape" r:id="rId1"/>
  <headerFooter alignWithMargins="0"/>
  <colBreaks count="2" manualBreakCount="2">
    <brk id="15" max="38" man="1"/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0"/>
  <dimension ref="A1:AG39"/>
  <sheetViews>
    <sheetView zoomScaleNormal="100" workbookViewId="0">
      <pane ySplit="2" topLeftCell="A18" activePane="bottomLeft" state="frozen"/>
      <selection activeCell="E31" sqref="E31"/>
      <selection pane="bottomLeft" activeCell="A45" sqref="A45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2.28515625" customWidth="1"/>
    <col min="11" max="12" width="13" customWidth="1"/>
    <col min="13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5" width="14" customWidth="1"/>
    <col min="26" max="27" width="12" customWidth="1"/>
    <col min="28" max="28" width="10.7109375" customWidth="1"/>
    <col min="29" max="29" width="12" customWidth="1"/>
    <col min="30" max="30" width="10.5703125" customWidth="1"/>
    <col min="31" max="31" width="12.7109375" customWidth="1"/>
    <col min="32" max="32" width="13.28515625" customWidth="1"/>
    <col min="33" max="33" width="16" style="21" customWidth="1"/>
  </cols>
  <sheetData>
    <row r="1" spans="1:33" ht="15" customHeight="1" thickBot="1">
      <c r="A1" s="1" t="s">
        <v>15</v>
      </c>
      <c r="B1" s="21" t="s">
        <v>28</v>
      </c>
      <c r="W1" t="s">
        <v>45</v>
      </c>
    </row>
    <row r="2" spans="1:33" s="46" customFormat="1" ht="27" customHeight="1" thickBot="1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36</v>
      </c>
      <c r="G2" s="48" t="s">
        <v>37</v>
      </c>
      <c r="H2" s="48" t="s">
        <v>20</v>
      </c>
      <c r="I2" s="48" t="s">
        <v>41</v>
      </c>
      <c r="J2" s="48" t="s">
        <v>43</v>
      </c>
      <c r="K2" s="48" t="s">
        <v>42</v>
      </c>
      <c r="L2" s="48" t="s">
        <v>38</v>
      </c>
      <c r="M2" s="48" t="s">
        <v>35</v>
      </c>
      <c r="N2" s="48" t="s">
        <v>21</v>
      </c>
      <c r="O2" s="48" t="s">
        <v>25</v>
      </c>
      <c r="P2" s="48" t="s">
        <v>5</v>
      </c>
      <c r="Q2" s="48" t="s">
        <v>39</v>
      </c>
      <c r="R2" s="48" t="s">
        <v>22</v>
      </c>
      <c r="S2" s="48" t="s">
        <v>23</v>
      </c>
      <c r="T2" s="48" t="s">
        <v>6</v>
      </c>
      <c r="U2" s="48" t="s">
        <v>0</v>
      </c>
      <c r="V2" s="49" t="s">
        <v>7</v>
      </c>
      <c r="W2" s="48" t="s">
        <v>8</v>
      </c>
      <c r="X2" s="48" t="s">
        <v>9</v>
      </c>
      <c r="Y2" s="48" t="s">
        <v>10</v>
      </c>
      <c r="Z2" s="48" t="s">
        <v>44</v>
      </c>
      <c r="AA2" s="48" t="s">
        <v>11</v>
      </c>
      <c r="AB2" s="48" t="s">
        <v>18</v>
      </c>
      <c r="AC2" s="48" t="s">
        <v>19</v>
      </c>
      <c r="AD2" s="48" t="s">
        <v>12</v>
      </c>
      <c r="AE2" s="48" t="s">
        <v>26</v>
      </c>
      <c r="AF2" s="48" t="s">
        <v>13</v>
      </c>
      <c r="AG2" s="49" t="s">
        <v>14</v>
      </c>
    </row>
    <row r="3" spans="1:33" ht="15.75" thickBot="1">
      <c r="A3" s="6"/>
      <c r="B3" s="27">
        <v>3600.55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3600.55</v>
      </c>
    </row>
    <row r="4" spans="1:33" ht="15.75" thickBot="1">
      <c r="A4" s="8">
        <v>1</v>
      </c>
      <c r="B4" s="22">
        <f>SUM(D4:T4)</f>
        <v>3117.01</v>
      </c>
      <c r="C4" s="22">
        <f t="shared" ref="C4:C34" si="1">SUM(E4:T4)</f>
        <v>3117.01</v>
      </c>
      <c r="D4" s="17"/>
      <c r="E4" s="17">
        <v>2265.15</v>
      </c>
      <c r="F4" s="17">
        <v>50.08</v>
      </c>
      <c r="G4" s="17">
        <v>19.8</v>
      </c>
      <c r="H4" s="17">
        <v>62</v>
      </c>
      <c r="I4" s="17">
        <v>200</v>
      </c>
      <c r="J4" s="17"/>
      <c r="K4" s="17"/>
      <c r="L4" s="17">
        <v>1.28</v>
      </c>
      <c r="M4" s="17">
        <v>450.6</v>
      </c>
      <c r="N4" s="17">
        <v>64.5</v>
      </c>
      <c r="O4" s="17"/>
      <c r="P4" s="17">
        <v>3.6</v>
      </c>
      <c r="Q4" s="17"/>
      <c r="R4" s="17"/>
      <c r="S4" s="17"/>
      <c r="T4" s="17"/>
      <c r="U4" s="9">
        <v>1</v>
      </c>
      <c r="V4" s="16">
        <f t="shared" si="0"/>
        <v>1578.99</v>
      </c>
      <c r="W4" s="35"/>
      <c r="X4" s="35">
        <v>209.2</v>
      </c>
      <c r="Y4" s="35">
        <v>677.79</v>
      </c>
      <c r="Z4" s="35">
        <v>227.9</v>
      </c>
      <c r="AA4" s="35">
        <v>280</v>
      </c>
      <c r="AB4" s="35"/>
      <c r="AC4" s="35"/>
      <c r="AD4" s="35"/>
      <c r="AE4" s="35">
        <v>148.1</v>
      </c>
      <c r="AF4" s="35">
        <v>36</v>
      </c>
      <c r="AG4" s="39">
        <f t="shared" ref="AG4:AG35" si="2">SUM(AG3+B4-V4)</f>
        <v>5138.5700000000006</v>
      </c>
    </row>
    <row r="5" spans="1:3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3606.2</v>
      </c>
      <c r="W5" s="35">
        <v>3200</v>
      </c>
      <c r="X5" s="35">
        <v>406.2</v>
      </c>
      <c r="Y5" s="35"/>
      <c r="Z5" s="35"/>
      <c r="AA5" s="35"/>
      <c r="AB5" s="35"/>
      <c r="AC5" s="35"/>
      <c r="AD5" s="35"/>
      <c r="AE5" s="35"/>
      <c r="AF5" s="35"/>
      <c r="AG5" s="39">
        <f t="shared" si="2"/>
        <v>1532.3700000000008</v>
      </c>
    </row>
    <row r="6" spans="1:33" ht="15.75" thickBot="1">
      <c r="A6" s="8">
        <v>3</v>
      </c>
      <c r="B6" s="22">
        <f t="shared" si="3"/>
        <v>2699.3700000000003</v>
      </c>
      <c r="C6" s="22">
        <f t="shared" si="1"/>
        <v>2699.3700000000003</v>
      </c>
      <c r="D6" s="17"/>
      <c r="E6" s="17">
        <v>1967.95</v>
      </c>
      <c r="F6" s="17">
        <v>254.14</v>
      </c>
      <c r="G6" s="17">
        <v>16.8</v>
      </c>
      <c r="H6" s="17">
        <v>98</v>
      </c>
      <c r="I6" s="17"/>
      <c r="J6" s="17"/>
      <c r="K6" s="17"/>
      <c r="L6" s="17">
        <v>20.48</v>
      </c>
      <c r="M6" s="17">
        <v>254.2</v>
      </c>
      <c r="N6" s="17">
        <v>81</v>
      </c>
      <c r="O6" s="17"/>
      <c r="P6" s="17">
        <v>2.4</v>
      </c>
      <c r="Q6" s="17">
        <v>4</v>
      </c>
      <c r="R6" s="17">
        <v>0.4</v>
      </c>
      <c r="S6" s="17"/>
      <c r="T6" s="17"/>
      <c r="U6" s="9">
        <v>3</v>
      </c>
      <c r="V6" s="16">
        <f t="shared" si="0"/>
        <v>2095.96</v>
      </c>
      <c r="W6" s="35"/>
      <c r="X6" s="35">
        <v>638.1</v>
      </c>
      <c r="Y6" s="35">
        <v>743.92</v>
      </c>
      <c r="Z6" s="35">
        <v>111.74</v>
      </c>
      <c r="AA6" s="35">
        <v>500</v>
      </c>
      <c r="AB6" s="35"/>
      <c r="AC6" s="35"/>
      <c r="AD6" s="35"/>
      <c r="AE6" s="35">
        <v>58.2</v>
      </c>
      <c r="AF6" s="35">
        <v>44</v>
      </c>
      <c r="AG6" s="39">
        <f t="shared" si="2"/>
        <v>2135.7800000000016</v>
      </c>
    </row>
    <row r="7" spans="1:33" ht="15.75" thickBot="1">
      <c r="A7" s="8">
        <v>4</v>
      </c>
      <c r="B7" s="22">
        <f t="shared" si="3"/>
        <v>2845.3599999999997</v>
      </c>
      <c r="C7" s="22">
        <f t="shared" si="1"/>
        <v>2845.3599999999997</v>
      </c>
      <c r="D7" s="17"/>
      <c r="E7" s="17">
        <v>2271.75</v>
      </c>
      <c r="F7" s="17">
        <v>33.700000000000003</v>
      </c>
      <c r="G7" s="17">
        <v>8.4</v>
      </c>
      <c r="H7" s="17">
        <v>132</v>
      </c>
      <c r="I7" s="17">
        <v>200</v>
      </c>
      <c r="J7" s="17"/>
      <c r="K7" s="17"/>
      <c r="L7" s="17">
        <v>34.56</v>
      </c>
      <c r="M7" s="17">
        <v>76.95</v>
      </c>
      <c r="N7" s="17">
        <v>59</v>
      </c>
      <c r="O7" s="17"/>
      <c r="P7" s="17">
        <v>4</v>
      </c>
      <c r="Q7" s="17"/>
      <c r="R7" s="17"/>
      <c r="S7" s="17">
        <v>25</v>
      </c>
      <c r="T7" s="17"/>
      <c r="U7" s="9">
        <v>4</v>
      </c>
      <c r="V7" s="16">
        <f t="shared" si="0"/>
        <v>1629.4</v>
      </c>
      <c r="W7" s="35"/>
      <c r="X7" s="35"/>
      <c r="Y7" s="35">
        <v>1053.4000000000001</v>
      </c>
      <c r="Z7" s="35">
        <v>224</v>
      </c>
      <c r="AA7" s="35">
        <v>250</v>
      </c>
      <c r="AB7" s="35"/>
      <c r="AC7" s="35"/>
      <c r="AD7" s="35"/>
      <c r="AE7" s="35">
        <v>20</v>
      </c>
      <c r="AF7" s="35">
        <v>82</v>
      </c>
      <c r="AG7" s="39">
        <f t="shared" si="2"/>
        <v>3351.7400000000011</v>
      </c>
    </row>
    <row r="8" spans="1:33" ht="15.75" thickBot="1">
      <c r="A8" s="8">
        <v>5</v>
      </c>
      <c r="B8" s="22">
        <f t="shared" si="3"/>
        <v>2919.4799999999991</v>
      </c>
      <c r="C8" s="22">
        <f t="shared" si="1"/>
        <v>2919.4799999999991</v>
      </c>
      <c r="D8" s="17"/>
      <c r="E8" s="17">
        <v>2228.9499999999998</v>
      </c>
      <c r="F8" s="17">
        <v>42.77</v>
      </c>
      <c r="G8" s="17">
        <v>10.199999999999999</v>
      </c>
      <c r="H8" s="17">
        <v>151</v>
      </c>
      <c r="I8" s="17">
        <v>80</v>
      </c>
      <c r="J8" s="17"/>
      <c r="K8" s="17"/>
      <c r="L8" s="17">
        <v>20.48</v>
      </c>
      <c r="M8" s="17">
        <v>301.2</v>
      </c>
      <c r="N8" s="17">
        <v>66.7</v>
      </c>
      <c r="O8" s="17"/>
      <c r="P8" s="17">
        <v>6.2</v>
      </c>
      <c r="Q8" s="17">
        <v>11.98</v>
      </c>
      <c r="R8" s="17"/>
      <c r="S8" s="17"/>
      <c r="T8" s="17"/>
      <c r="U8" s="9">
        <v>5</v>
      </c>
      <c r="V8" s="16">
        <f t="shared" si="0"/>
        <v>2291.48</v>
      </c>
      <c r="W8" s="35"/>
      <c r="X8" s="35"/>
      <c r="Y8" s="35">
        <v>1382.14</v>
      </c>
      <c r="Z8" s="35">
        <v>157.24</v>
      </c>
      <c r="AA8" s="35">
        <v>660</v>
      </c>
      <c r="AB8" s="35"/>
      <c r="AC8" s="35"/>
      <c r="AD8" s="35"/>
      <c r="AE8" s="35">
        <v>45.1</v>
      </c>
      <c r="AF8" s="35">
        <v>47</v>
      </c>
      <c r="AG8" s="39">
        <f t="shared" si="2"/>
        <v>3979.7400000000002</v>
      </c>
    </row>
    <row r="9" spans="1:33" ht="15.75" thickBot="1">
      <c r="A9" s="8">
        <v>6</v>
      </c>
      <c r="B9" s="22">
        <f t="shared" si="3"/>
        <v>3195.39</v>
      </c>
      <c r="C9" s="22">
        <f t="shared" si="1"/>
        <v>3195.39</v>
      </c>
      <c r="D9" s="17"/>
      <c r="E9" s="17">
        <v>2583.8000000000002</v>
      </c>
      <c r="F9" s="17">
        <v>64</v>
      </c>
      <c r="G9" s="17">
        <v>60</v>
      </c>
      <c r="H9" s="17">
        <v>106</v>
      </c>
      <c r="I9" s="17">
        <v>25</v>
      </c>
      <c r="J9" s="17">
        <v>20</v>
      </c>
      <c r="K9" s="17"/>
      <c r="L9" s="17"/>
      <c r="M9" s="17">
        <v>239.4</v>
      </c>
      <c r="N9" s="17">
        <v>67.2</v>
      </c>
      <c r="O9" s="17"/>
      <c r="P9" s="17"/>
      <c r="Q9" s="17">
        <v>9.99</v>
      </c>
      <c r="R9" s="17"/>
      <c r="S9" s="17">
        <v>20</v>
      </c>
      <c r="T9" s="17"/>
      <c r="U9" s="9">
        <v>6</v>
      </c>
      <c r="V9" s="16">
        <f t="shared" si="0"/>
        <v>1916.9</v>
      </c>
      <c r="W9" s="35"/>
      <c r="X9" s="35"/>
      <c r="Y9" s="35">
        <v>1121.0999999999999</v>
      </c>
      <c r="Z9" s="35">
        <v>286.89999999999998</v>
      </c>
      <c r="AA9" s="35">
        <v>400</v>
      </c>
      <c r="AB9" s="35"/>
      <c r="AC9" s="35"/>
      <c r="AD9" s="35"/>
      <c r="AE9" s="35">
        <v>59.9</v>
      </c>
      <c r="AF9" s="35">
        <v>49</v>
      </c>
      <c r="AG9" s="39">
        <f t="shared" si="2"/>
        <v>5258.23</v>
      </c>
    </row>
    <row r="10" spans="1:3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5258.23</v>
      </c>
    </row>
    <row r="11" spans="1:33" ht="15.75" thickBot="1">
      <c r="A11" s="8">
        <v>8</v>
      </c>
      <c r="B11" s="22">
        <f t="shared" si="3"/>
        <v>3591.9899999999993</v>
      </c>
      <c r="C11" s="22">
        <f t="shared" si="1"/>
        <v>3591.9899999999993</v>
      </c>
      <c r="D11" s="17"/>
      <c r="E11" s="17">
        <v>2899.2</v>
      </c>
      <c r="F11" s="17">
        <v>42.49</v>
      </c>
      <c r="G11" s="17">
        <v>15.6</v>
      </c>
      <c r="H11" s="17">
        <v>18</v>
      </c>
      <c r="I11" s="17">
        <v>200</v>
      </c>
      <c r="J11" s="17"/>
      <c r="K11" s="17"/>
      <c r="L11" s="17"/>
      <c r="M11" s="17">
        <v>307.2</v>
      </c>
      <c r="N11" s="17">
        <v>105.9</v>
      </c>
      <c r="O11" s="17"/>
      <c r="P11" s="17">
        <v>3.6</v>
      </c>
      <c r="Q11" s="17"/>
      <c r="R11" s="17"/>
      <c r="S11" s="17"/>
      <c r="T11" s="17"/>
      <c r="U11" s="9">
        <v>8</v>
      </c>
      <c r="V11" s="16">
        <f t="shared" si="0"/>
        <v>7224.4000000000005</v>
      </c>
      <c r="W11" s="35">
        <v>5000</v>
      </c>
      <c r="X11" s="35">
        <v>467.6</v>
      </c>
      <c r="Y11" s="35">
        <v>989.6</v>
      </c>
      <c r="Z11" s="35">
        <v>265.39999999999998</v>
      </c>
      <c r="AA11" s="35">
        <v>370</v>
      </c>
      <c r="AB11" s="35"/>
      <c r="AC11" s="35"/>
      <c r="AD11" s="35"/>
      <c r="AE11" s="35">
        <v>52.8</v>
      </c>
      <c r="AF11" s="35">
        <v>79</v>
      </c>
      <c r="AG11" s="39">
        <f t="shared" si="2"/>
        <v>1625.8199999999988</v>
      </c>
    </row>
    <row r="12" spans="1:3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171.35</v>
      </c>
      <c r="W12" s="35"/>
      <c r="X12" s="35">
        <v>171.35</v>
      </c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1454.4699999999989</v>
      </c>
    </row>
    <row r="13" spans="1:33" ht="15.75" thickBot="1">
      <c r="A13" s="8">
        <v>10</v>
      </c>
      <c r="B13" s="22">
        <f t="shared" si="3"/>
        <v>2713.38</v>
      </c>
      <c r="C13" s="22">
        <f t="shared" si="1"/>
        <v>2713.38</v>
      </c>
      <c r="D13" s="17"/>
      <c r="E13" s="17">
        <v>2030.2</v>
      </c>
      <c r="F13" s="17">
        <v>48.28</v>
      </c>
      <c r="G13" s="17">
        <v>14</v>
      </c>
      <c r="H13" s="17">
        <v>53</v>
      </c>
      <c r="I13" s="17">
        <v>100</v>
      </c>
      <c r="J13" s="17"/>
      <c r="K13" s="17"/>
      <c r="L13" s="17">
        <v>25.6</v>
      </c>
      <c r="M13" s="17">
        <v>286</v>
      </c>
      <c r="N13" s="17">
        <v>92.3</v>
      </c>
      <c r="O13" s="17"/>
      <c r="P13" s="17">
        <v>4</v>
      </c>
      <c r="Q13" s="17"/>
      <c r="R13" s="17"/>
      <c r="S13" s="17">
        <v>60</v>
      </c>
      <c r="T13" s="17"/>
      <c r="U13" s="9">
        <v>10</v>
      </c>
      <c r="V13" s="16">
        <f t="shared" si="0"/>
        <v>2067.3000000000002</v>
      </c>
      <c r="W13" s="35"/>
      <c r="X13" s="35">
        <v>519</v>
      </c>
      <c r="Y13" s="35">
        <v>1015.3</v>
      </c>
      <c r="Z13" s="35">
        <v>101.9</v>
      </c>
      <c r="AA13" s="35">
        <v>370</v>
      </c>
      <c r="AB13" s="35"/>
      <c r="AC13" s="35"/>
      <c r="AD13" s="35"/>
      <c r="AE13" s="35">
        <v>49.1</v>
      </c>
      <c r="AF13" s="35">
        <v>12</v>
      </c>
      <c r="AG13" s="39">
        <f t="shared" si="2"/>
        <v>2100.5499999999984</v>
      </c>
    </row>
    <row r="14" spans="1:33" ht="15.75" thickBot="1">
      <c r="A14" s="8">
        <v>11</v>
      </c>
      <c r="B14" s="22">
        <f t="shared" si="3"/>
        <v>2491.61</v>
      </c>
      <c r="C14" s="22">
        <f t="shared" si="1"/>
        <v>2491.61</v>
      </c>
      <c r="D14" s="17"/>
      <c r="E14" s="17">
        <v>1887.7</v>
      </c>
      <c r="F14" s="17">
        <v>10.15</v>
      </c>
      <c r="G14" s="17">
        <v>8.4</v>
      </c>
      <c r="H14" s="17">
        <v>177</v>
      </c>
      <c r="I14" s="17"/>
      <c r="J14" s="17"/>
      <c r="K14" s="17">
        <v>25</v>
      </c>
      <c r="L14" s="17">
        <v>2.56</v>
      </c>
      <c r="M14" s="17">
        <v>309.39999999999998</v>
      </c>
      <c r="N14" s="17">
        <v>66</v>
      </c>
      <c r="O14" s="17"/>
      <c r="P14" s="17">
        <v>1.4</v>
      </c>
      <c r="Q14" s="17"/>
      <c r="R14" s="17">
        <v>4</v>
      </c>
      <c r="S14" s="17"/>
      <c r="T14" s="17"/>
      <c r="U14" s="9">
        <v>11</v>
      </c>
      <c r="V14" s="16">
        <f t="shared" si="0"/>
        <v>1402.18</v>
      </c>
      <c r="W14" s="35"/>
      <c r="X14" s="35"/>
      <c r="Y14" s="35">
        <v>663.5</v>
      </c>
      <c r="Z14" s="35">
        <v>379.18</v>
      </c>
      <c r="AA14" s="35">
        <v>200</v>
      </c>
      <c r="AB14" s="35"/>
      <c r="AC14" s="35"/>
      <c r="AD14" s="35"/>
      <c r="AE14" s="35">
        <v>77.5</v>
      </c>
      <c r="AF14" s="35">
        <v>82</v>
      </c>
      <c r="AG14" s="39">
        <f t="shared" si="2"/>
        <v>3189.9799999999977</v>
      </c>
    </row>
    <row r="15" spans="1:33" ht="15.75" thickBot="1">
      <c r="A15" s="8">
        <v>12</v>
      </c>
      <c r="B15" s="22">
        <f t="shared" si="3"/>
        <v>3061.2299999999996</v>
      </c>
      <c r="C15" s="22">
        <f t="shared" si="1"/>
        <v>2587.23</v>
      </c>
      <c r="D15" s="17">
        <v>474</v>
      </c>
      <c r="E15" s="17">
        <v>1635.2</v>
      </c>
      <c r="F15" s="17">
        <v>81.489999999999995</v>
      </c>
      <c r="G15" s="17">
        <v>10.9</v>
      </c>
      <c r="H15" s="17">
        <v>103</v>
      </c>
      <c r="I15" s="17">
        <v>200</v>
      </c>
      <c r="J15" s="17"/>
      <c r="K15" s="17"/>
      <c r="L15" s="17">
        <v>3.84</v>
      </c>
      <c r="M15" s="17">
        <v>461.2</v>
      </c>
      <c r="N15" s="17">
        <v>88.2</v>
      </c>
      <c r="O15" s="17"/>
      <c r="P15" s="17">
        <v>3.4</v>
      </c>
      <c r="Q15" s="17"/>
      <c r="R15" s="17"/>
      <c r="S15" s="17"/>
      <c r="T15" s="17"/>
      <c r="U15" s="9">
        <v>12</v>
      </c>
      <c r="V15" s="16">
        <f t="shared" si="0"/>
        <v>3771.3</v>
      </c>
      <c r="W15" s="35">
        <v>2350</v>
      </c>
      <c r="X15" s="35"/>
      <c r="Y15" s="35">
        <v>481</v>
      </c>
      <c r="Z15" s="35">
        <v>246.3</v>
      </c>
      <c r="AA15" s="35">
        <v>550</v>
      </c>
      <c r="AB15" s="35"/>
      <c r="AC15" s="35"/>
      <c r="AD15" s="35"/>
      <c r="AE15" s="35">
        <v>96</v>
      </c>
      <c r="AF15" s="35">
        <v>48</v>
      </c>
      <c r="AG15" s="39">
        <f t="shared" si="2"/>
        <v>2479.9099999999971</v>
      </c>
    </row>
    <row r="16" spans="1:33" ht="15.75" thickBot="1">
      <c r="A16" s="8">
        <v>13</v>
      </c>
      <c r="B16" s="22">
        <f t="shared" si="3"/>
        <v>2887.5499999999993</v>
      </c>
      <c r="C16" s="22">
        <f t="shared" si="1"/>
        <v>2887.5499999999993</v>
      </c>
      <c r="D16" s="17"/>
      <c r="E16" s="17">
        <v>2233.6</v>
      </c>
      <c r="F16" s="17">
        <v>53.99</v>
      </c>
      <c r="G16" s="17">
        <v>55.2</v>
      </c>
      <c r="H16" s="17">
        <v>37</v>
      </c>
      <c r="I16" s="17">
        <v>200</v>
      </c>
      <c r="J16" s="17"/>
      <c r="K16" s="17"/>
      <c r="L16" s="17">
        <v>2.56</v>
      </c>
      <c r="M16" s="17">
        <v>242</v>
      </c>
      <c r="N16" s="17">
        <v>61.6</v>
      </c>
      <c r="O16" s="17"/>
      <c r="P16" s="17">
        <v>1.6</v>
      </c>
      <c r="Q16" s="17"/>
      <c r="R16" s="17"/>
      <c r="S16" s="17"/>
      <c r="T16" s="17"/>
      <c r="U16" s="9">
        <v>13</v>
      </c>
      <c r="V16" s="16">
        <f t="shared" si="0"/>
        <v>1247.5899999999999</v>
      </c>
      <c r="W16" s="35"/>
      <c r="X16" s="35"/>
      <c r="Y16" s="35">
        <v>599.79</v>
      </c>
      <c r="Z16" s="35">
        <v>144.30000000000001</v>
      </c>
      <c r="AA16" s="35">
        <v>450</v>
      </c>
      <c r="AB16" s="35"/>
      <c r="AC16" s="35"/>
      <c r="AD16" s="35"/>
      <c r="AE16" s="35">
        <v>41.5</v>
      </c>
      <c r="AF16" s="35">
        <v>12</v>
      </c>
      <c r="AG16" s="39">
        <f t="shared" si="2"/>
        <v>4119.8699999999963</v>
      </c>
    </row>
    <row r="17" spans="1:3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4119.8699999999963</v>
      </c>
    </row>
    <row r="18" spans="1:33" ht="15.75" thickBot="1">
      <c r="A18" s="8">
        <v>15</v>
      </c>
      <c r="B18" s="22">
        <f t="shared" si="3"/>
        <v>2874.89</v>
      </c>
      <c r="C18" s="22">
        <f t="shared" si="1"/>
        <v>2874.89</v>
      </c>
      <c r="D18" s="17"/>
      <c r="E18" s="17">
        <v>2275.5500000000002</v>
      </c>
      <c r="F18" s="17">
        <v>25.99</v>
      </c>
      <c r="G18" s="17">
        <v>11.6</v>
      </c>
      <c r="H18" s="17">
        <v>117</v>
      </c>
      <c r="I18" s="17">
        <v>70</v>
      </c>
      <c r="J18" s="17"/>
      <c r="K18" s="17"/>
      <c r="L18" s="17">
        <v>2.56</v>
      </c>
      <c r="M18" s="17">
        <v>319.3</v>
      </c>
      <c r="N18" s="17">
        <v>46.9</v>
      </c>
      <c r="O18" s="17"/>
      <c r="P18" s="17"/>
      <c r="Q18" s="17">
        <v>5.99</v>
      </c>
      <c r="R18" s="17"/>
      <c r="S18" s="17"/>
      <c r="T18" s="17"/>
      <c r="U18" s="9">
        <v>15</v>
      </c>
      <c r="V18" s="16">
        <f t="shared" si="0"/>
        <v>1849.44</v>
      </c>
      <c r="W18" s="35"/>
      <c r="X18" s="35">
        <v>346.4</v>
      </c>
      <c r="Y18" s="35">
        <v>890.25</v>
      </c>
      <c r="Z18" s="35">
        <v>195.19</v>
      </c>
      <c r="AA18" s="35">
        <v>290</v>
      </c>
      <c r="AB18" s="35"/>
      <c r="AC18" s="35"/>
      <c r="AD18" s="35"/>
      <c r="AE18" s="35">
        <v>60.6</v>
      </c>
      <c r="AF18" s="35">
        <v>67</v>
      </c>
      <c r="AG18" s="39">
        <f t="shared" si="2"/>
        <v>5145.3199999999961</v>
      </c>
    </row>
    <row r="19" spans="1:3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3300</v>
      </c>
      <c r="W19" s="35">
        <v>3300</v>
      </c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1845.3199999999961</v>
      </c>
    </row>
    <row r="20" spans="1:33" ht="15.75" thickBot="1">
      <c r="A20" s="8">
        <v>17</v>
      </c>
      <c r="B20" s="22">
        <f t="shared" si="3"/>
        <v>2236.83</v>
      </c>
      <c r="C20" s="22">
        <f t="shared" si="1"/>
        <v>2236.83</v>
      </c>
      <c r="D20" s="17"/>
      <c r="E20" s="17">
        <v>1724.75</v>
      </c>
      <c r="F20" s="17">
        <v>46.48</v>
      </c>
      <c r="G20" s="17">
        <v>7</v>
      </c>
      <c r="H20" s="17">
        <v>92</v>
      </c>
      <c r="I20" s="17">
        <v>40</v>
      </c>
      <c r="J20" s="17"/>
      <c r="K20" s="17"/>
      <c r="L20" s="17"/>
      <c r="M20" s="17">
        <v>255.8</v>
      </c>
      <c r="N20" s="17">
        <v>69.599999999999994</v>
      </c>
      <c r="O20" s="17"/>
      <c r="P20" s="17">
        <v>1.2</v>
      </c>
      <c r="Q20" s="17"/>
      <c r="R20" s="17"/>
      <c r="S20" s="17"/>
      <c r="T20" s="17"/>
      <c r="U20" s="9">
        <v>17</v>
      </c>
      <c r="V20" s="16">
        <f t="shared" si="0"/>
        <v>1693.1000000000001</v>
      </c>
      <c r="W20" s="35"/>
      <c r="X20" s="35">
        <v>234.2</v>
      </c>
      <c r="Y20" s="35">
        <v>754.1</v>
      </c>
      <c r="Z20" s="35">
        <v>145.4</v>
      </c>
      <c r="AA20" s="35">
        <v>450</v>
      </c>
      <c r="AB20" s="35"/>
      <c r="AC20" s="35"/>
      <c r="AD20" s="35"/>
      <c r="AE20" s="35">
        <v>67.400000000000006</v>
      </c>
      <c r="AF20" s="35">
        <v>42</v>
      </c>
      <c r="AG20" s="39">
        <f t="shared" si="2"/>
        <v>2389.0499999999956</v>
      </c>
    </row>
    <row r="21" spans="1:33" ht="15.75" thickBot="1">
      <c r="A21" s="8">
        <v>18</v>
      </c>
      <c r="B21" s="22">
        <f t="shared" si="3"/>
        <v>2369.09</v>
      </c>
      <c r="C21" s="22">
        <f t="shared" si="1"/>
        <v>2369.09</v>
      </c>
      <c r="D21" s="17"/>
      <c r="E21" s="17">
        <v>1893.8</v>
      </c>
      <c r="F21" s="17">
        <v>40.200000000000003</v>
      </c>
      <c r="G21" s="17">
        <v>16.8</v>
      </c>
      <c r="H21" s="17">
        <v>110</v>
      </c>
      <c r="I21" s="17"/>
      <c r="J21" s="17"/>
      <c r="K21" s="17"/>
      <c r="L21" s="17"/>
      <c r="M21" s="17">
        <v>227.5</v>
      </c>
      <c r="N21" s="17">
        <v>66.400000000000006</v>
      </c>
      <c r="O21" s="17"/>
      <c r="P21" s="17">
        <v>3.4</v>
      </c>
      <c r="Q21" s="17"/>
      <c r="R21" s="17"/>
      <c r="S21" s="17">
        <v>10.99</v>
      </c>
      <c r="T21" s="17"/>
      <c r="U21" s="9">
        <v>18</v>
      </c>
      <c r="V21" s="16">
        <f t="shared" si="0"/>
        <v>1349.6</v>
      </c>
      <c r="W21" s="35"/>
      <c r="X21" s="35"/>
      <c r="Y21" s="35">
        <v>864.7</v>
      </c>
      <c r="Z21" s="35">
        <v>220.8</v>
      </c>
      <c r="AA21" s="35">
        <v>180</v>
      </c>
      <c r="AB21" s="35"/>
      <c r="AC21" s="35"/>
      <c r="AD21" s="35"/>
      <c r="AE21" s="35">
        <v>43.1</v>
      </c>
      <c r="AF21" s="35">
        <v>41</v>
      </c>
      <c r="AG21" s="39">
        <f t="shared" si="2"/>
        <v>3408.5399999999959</v>
      </c>
    </row>
    <row r="22" spans="1:33" ht="15.75" thickBot="1">
      <c r="A22" s="8">
        <v>19</v>
      </c>
      <c r="B22" s="22">
        <f t="shared" si="3"/>
        <v>2756.81</v>
      </c>
      <c r="C22" s="22">
        <f t="shared" si="1"/>
        <v>2274.81</v>
      </c>
      <c r="D22" s="17">
        <v>482</v>
      </c>
      <c r="E22" s="17">
        <v>1560.15</v>
      </c>
      <c r="F22" s="17">
        <v>48.68</v>
      </c>
      <c r="G22" s="17">
        <v>5.0999999999999996</v>
      </c>
      <c r="H22" s="17">
        <v>69</v>
      </c>
      <c r="I22" s="17"/>
      <c r="J22" s="17"/>
      <c r="K22" s="17"/>
      <c r="L22" s="17">
        <v>1.28</v>
      </c>
      <c r="M22" s="17">
        <v>544.70000000000005</v>
      </c>
      <c r="N22" s="17">
        <v>35.299999999999997</v>
      </c>
      <c r="O22" s="17"/>
      <c r="P22" s="17">
        <v>10.6</v>
      </c>
      <c r="Q22" s="17"/>
      <c r="R22" s="17"/>
      <c r="S22" s="17"/>
      <c r="T22" s="17"/>
      <c r="U22" s="9">
        <v>19</v>
      </c>
      <c r="V22" s="16">
        <f t="shared" si="0"/>
        <v>3593.6700000000005</v>
      </c>
      <c r="W22" s="35">
        <v>2100</v>
      </c>
      <c r="X22" s="35"/>
      <c r="Y22" s="35">
        <v>590.97</v>
      </c>
      <c r="Z22" s="35">
        <v>166.3</v>
      </c>
      <c r="AA22" s="35">
        <v>610</v>
      </c>
      <c r="AB22" s="35"/>
      <c r="AC22" s="35"/>
      <c r="AD22" s="35">
        <v>17.600000000000001</v>
      </c>
      <c r="AE22" s="35">
        <v>70.8</v>
      </c>
      <c r="AF22" s="35">
        <v>38</v>
      </c>
      <c r="AG22" s="39">
        <f t="shared" si="2"/>
        <v>2571.6799999999953</v>
      </c>
    </row>
    <row r="23" spans="1:33" ht="15.75" thickBot="1">
      <c r="A23" s="8">
        <v>20</v>
      </c>
      <c r="B23" s="22">
        <f t="shared" si="3"/>
        <v>2208.8399999999992</v>
      </c>
      <c r="C23" s="22">
        <f t="shared" si="1"/>
        <v>2208.8399999999992</v>
      </c>
      <c r="D23" s="17"/>
      <c r="E23" s="17">
        <v>1526.4</v>
      </c>
      <c r="F23" s="17">
        <v>63.87</v>
      </c>
      <c r="G23" s="17">
        <v>52.8</v>
      </c>
      <c r="H23" s="17">
        <v>78</v>
      </c>
      <c r="I23" s="17"/>
      <c r="J23" s="17"/>
      <c r="K23" s="17"/>
      <c r="L23" s="17">
        <v>46.08</v>
      </c>
      <c r="M23" s="17">
        <v>347.5</v>
      </c>
      <c r="N23" s="17">
        <v>75.7</v>
      </c>
      <c r="O23" s="17"/>
      <c r="P23" s="17">
        <v>3</v>
      </c>
      <c r="Q23" s="17">
        <v>12.49</v>
      </c>
      <c r="R23" s="17">
        <v>3</v>
      </c>
      <c r="S23" s="17"/>
      <c r="T23" s="17"/>
      <c r="U23" s="9">
        <v>20</v>
      </c>
      <c r="V23" s="16">
        <f t="shared" si="0"/>
        <v>1400.98</v>
      </c>
      <c r="W23" s="35"/>
      <c r="X23" s="35"/>
      <c r="Y23" s="35">
        <v>625.79999999999995</v>
      </c>
      <c r="Z23" s="35">
        <v>171.68</v>
      </c>
      <c r="AA23" s="35">
        <v>420</v>
      </c>
      <c r="AB23" s="35"/>
      <c r="AC23" s="35"/>
      <c r="AD23" s="35"/>
      <c r="AE23" s="35">
        <v>147.5</v>
      </c>
      <c r="AF23" s="35">
        <v>36</v>
      </c>
      <c r="AG23" s="39">
        <f t="shared" si="2"/>
        <v>3379.539999999995</v>
      </c>
    </row>
    <row r="24" spans="1:3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172</v>
      </c>
      <c r="W24" s="35"/>
      <c r="X24" s="35">
        <v>172</v>
      </c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3207.539999999995</v>
      </c>
    </row>
    <row r="25" spans="1:33" ht="15.75" thickBot="1">
      <c r="A25" s="8">
        <v>22</v>
      </c>
      <c r="B25" s="22">
        <f t="shared" si="3"/>
        <v>2643.9700000000003</v>
      </c>
      <c r="C25" s="22">
        <f t="shared" si="1"/>
        <v>2643.9700000000003</v>
      </c>
      <c r="D25" s="17"/>
      <c r="E25" s="17">
        <v>2147.1999999999998</v>
      </c>
      <c r="F25" s="17">
        <v>43.29</v>
      </c>
      <c r="G25" s="17">
        <v>21.6</v>
      </c>
      <c r="H25" s="17">
        <v>10</v>
      </c>
      <c r="I25" s="17"/>
      <c r="J25" s="17"/>
      <c r="K25" s="17"/>
      <c r="L25" s="17">
        <v>1.28</v>
      </c>
      <c r="M25" s="17">
        <v>339.4</v>
      </c>
      <c r="N25" s="17">
        <v>57.4</v>
      </c>
      <c r="O25" s="17"/>
      <c r="P25" s="17">
        <v>4.8</v>
      </c>
      <c r="Q25" s="17">
        <v>8</v>
      </c>
      <c r="R25" s="17"/>
      <c r="S25" s="17"/>
      <c r="T25" s="17">
        <v>11</v>
      </c>
      <c r="U25" s="9">
        <v>22</v>
      </c>
      <c r="V25" s="16">
        <f t="shared" si="0"/>
        <v>1792.5000000000002</v>
      </c>
      <c r="W25" s="35"/>
      <c r="X25" s="35">
        <v>220</v>
      </c>
      <c r="Y25" s="35">
        <v>529.20000000000005</v>
      </c>
      <c r="Z25" s="35">
        <v>344.1</v>
      </c>
      <c r="AA25" s="35">
        <v>640</v>
      </c>
      <c r="AB25" s="35"/>
      <c r="AC25" s="35"/>
      <c r="AD25" s="35"/>
      <c r="AE25" s="35">
        <v>59.2</v>
      </c>
      <c r="AF25" s="35"/>
      <c r="AG25" s="39">
        <f t="shared" si="2"/>
        <v>4059.0099999999948</v>
      </c>
    </row>
    <row r="26" spans="1:3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4059.0099999999948</v>
      </c>
    </row>
    <row r="27" spans="1:3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0</v>
      </c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4059.0099999999948</v>
      </c>
    </row>
    <row r="28" spans="1:3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137.6</v>
      </c>
      <c r="W28" s="35"/>
      <c r="X28" s="35">
        <v>137.6</v>
      </c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3921.4099999999949</v>
      </c>
    </row>
    <row r="29" spans="1:33" ht="15.75" thickBot="1">
      <c r="A29" s="8">
        <v>26</v>
      </c>
      <c r="B29" s="22">
        <f t="shared" si="3"/>
        <v>4452.8599999999997</v>
      </c>
      <c r="C29" s="22">
        <f t="shared" si="1"/>
        <v>4452.8599999999997</v>
      </c>
      <c r="D29" s="17"/>
      <c r="E29" s="17">
        <v>3638.25</v>
      </c>
      <c r="F29" s="17">
        <v>69.27</v>
      </c>
      <c r="G29" s="17">
        <v>10.199999999999999</v>
      </c>
      <c r="H29" s="17">
        <v>53</v>
      </c>
      <c r="I29" s="17"/>
      <c r="J29" s="17"/>
      <c r="K29" s="17"/>
      <c r="L29" s="17">
        <v>33.44</v>
      </c>
      <c r="M29" s="17">
        <v>515.9</v>
      </c>
      <c r="N29" s="17">
        <v>117.4</v>
      </c>
      <c r="O29" s="17"/>
      <c r="P29" s="17">
        <v>2.6</v>
      </c>
      <c r="Q29" s="17"/>
      <c r="R29" s="17">
        <v>12.8</v>
      </c>
      <c r="S29" s="17"/>
      <c r="T29" s="17"/>
      <c r="U29" s="9">
        <v>26</v>
      </c>
      <c r="V29" s="16">
        <f t="shared" si="0"/>
        <v>3191.73</v>
      </c>
      <c r="W29" s="35"/>
      <c r="X29" s="35">
        <v>154.80000000000001</v>
      </c>
      <c r="Y29" s="35">
        <v>1935.23</v>
      </c>
      <c r="Z29" s="35">
        <v>299.10000000000002</v>
      </c>
      <c r="AA29" s="35">
        <v>710</v>
      </c>
      <c r="AB29" s="35"/>
      <c r="AC29" s="35"/>
      <c r="AD29" s="35"/>
      <c r="AE29" s="35">
        <v>88.6</v>
      </c>
      <c r="AF29" s="35">
        <v>4</v>
      </c>
      <c r="AG29" s="39">
        <f t="shared" si="2"/>
        <v>5182.5399999999954</v>
      </c>
    </row>
    <row r="30" spans="1:33" ht="15.75" thickBot="1">
      <c r="A30" s="8">
        <v>27</v>
      </c>
      <c r="B30" s="22">
        <f t="shared" si="3"/>
        <v>2829.8199999999997</v>
      </c>
      <c r="C30" s="22">
        <f t="shared" si="1"/>
        <v>2829.8199999999997</v>
      </c>
      <c r="D30" s="17"/>
      <c r="E30" s="17">
        <v>1952.1</v>
      </c>
      <c r="F30" s="17">
        <v>90.52</v>
      </c>
      <c r="G30" s="17">
        <v>64.8</v>
      </c>
      <c r="H30" s="17">
        <v>109</v>
      </c>
      <c r="I30" s="17"/>
      <c r="J30" s="17"/>
      <c r="K30" s="17">
        <v>135</v>
      </c>
      <c r="L30" s="17">
        <v>23.04</v>
      </c>
      <c r="M30" s="17">
        <v>317.2</v>
      </c>
      <c r="N30" s="17">
        <v>83.7</v>
      </c>
      <c r="O30" s="17"/>
      <c r="P30" s="17">
        <v>5.4</v>
      </c>
      <c r="Q30" s="17">
        <v>42.96</v>
      </c>
      <c r="R30" s="17">
        <v>6.1</v>
      </c>
      <c r="S30" s="17"/>
      <c r="T30" s="17"/>
      <c r="U30" s="9">
        <v>27</v>
      </c>
      <c r="V30" s="16">
        <f t="shared" si="0"/>
        <v>1849.25</v>
      </c>
      <c r="W30" s="35"/>
      <c r="X30" s="35">
        <v>198.7</v>
      </c>
      <c r="Y30" s="35">
        <v>926.35</v>
      </c>
      <c r="Z30" s="35">
        <v>215</v>
      </c>
      <c r="AA30" s="35">
        <v>400</v>
      </c>
      <c r="AB30" s="35"/>
      <c r="AC30" s="35"/>
      <c r="AD30" s="35"/>
      <c r="AE30" s="35">
        <v>80.2</v>
      </c>
      <c r="AF30" s="35">
        <v>29</v>
      </c>
      <c r="AG30" s="39">
        <f t="shared" si="2"/>
        <v>6163.1099999999951</v>
      </c>
    </row>
    <row r="31" spans="1:3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6163.1099999999951</v>
      </c>
    </row>
    <row r="32" spans="1:3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6163.1099999999951</v>
      </c>
    </row>
    <row r="33" spans="1:3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6163.1099999999951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6163.1099999999951</v>
      </c>
    </row>
    <row r="35" spans="1:33" ht="15.75" thickBot="1">
      <c r="A35" s="8"/>
      <c r="B35" s="22">
        <f t="shared" si="3"/>
        <v>0</v>
      </c>
      <c r="C35" s="22">
        <f>SUM(E35:T35)</f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6163.1099999999951</v>
      </c>
    </row>
    <row r="36" spans="1:33" s="12" customFormat="1" ht="15.75" thickBot="1">
      <c r="A36" s="10"/>
      <c r="B36" s="23">
        <f>SUM(B3:B35)</f>
        <v>55496.029999999992</v>
      </c>
      <c r="C36" s="23">
        <f>SUM(C3:C35)</f>
        <v>50939.479999999989</v>
      </c>
      <c r="D36" s="18">
        <f>SUM(D3:D35)</f>
        <v>956</v>
      </c>
      <c r="E36" s="18">
        <f t="shared" ref="E36:M36" si="4">SUM(E4:E35)</f>
        <v>38721.699999999997</v>
      </c>
      <c r="F36" s="18">
        <f t="shared" si="4"/>
        <v>1109.3899999999999</v>
      </c>
      <c r="G36" s="18">
        <f t="shared" si="4"/>
        <v>409.20000000000005</v>
      </c>
      <c r="H36" s="18">
        <f t="shared" si="4"/>
        <v>1575</v>
      </c>
      <c r="I36" s="18">
        <f t="shared" si="4"/>
        <v>1315</v>
      </c>
      <c r="J36" s="18">
        <f t="shared" si="4"/>
        <v>20</v>
      </c>
      <c r="K36" s="18">
        <f t="shared" si="4"/>
        <v>160</v>
      </c>
      <c r="L36" s="18">
        <f t="shared" si="4"/>
        <v>219.04000000000002</v>
      </c>
      <c r="M36" s="18">
        <f t="shared" si="4"/>
        <v>5795.45</v>
      </c>
      <c r="N36" s="18">
        <f t="shared" ref="N36:T36" si="5">SUM(N4:N35)</f>
        <v>1304.8000000000002</v>
      </c>
      <c r="O36" s="18">
        <f t="shared" si="5"/>
        <v>0</v>
      </c>
      <c r="P36" s="18">
        <f t="shared" si="5"/>
        <v>61.199999999999996</v>
      </c>
      <c r="Q36" s="18">
        <f t="shared" si="5"/>
        <v>95.41</v>
      </c>
      <c r="R36" s="18">
        <f t="shared" si="5"/>
        <v>26.300000000000004</v>
      </c>
      <c r="S36" s="18">
        <f t="shared" si="5"/>
        <v>115.99</v>
      </c>
      <c r="T36" s="18">
        <f t="shared" si="5"/>
        <v>11</v>
      </c>
      <c r="U36" s="11"/>
      <c r="V36" s="26">
        <f t="shared" ref="V36:AF36" si="6">SUM(V3:V35)</f>
        <v>49332.919999999991</v>
      </c>
      <c r="W36" s="18">
        <f t="shared" si="6"/>
        <v>15950</v>
      </c>
      <c r="X36" s="18">
        <f t="shared" si="6"/>
        <v>3875.1499999999996</v>
      </c>
      <c r="Y36" s="18">
        <f t="shared" si="6"/>
        <v>15844.140000000001</v>
      </c>
      <c r="Z36" s="18">
        <f t="shared" si="6"/>
        <v>3902.4300000000003</v>
      </c>
      <c r="AA36" s="18">
        <f t="shared" si="6"/>
        <v>7730</v>
      </c>
      <c r="AB36" s="18">
        <f t="shared" si="6"/>
        <v>0</v>
      </c>
      <c r="AC36" s="18">
        <f t="shared" si="6"/>
        <v>0</v>
      </c>
      <c r="AD36" s="18">
        <f t="shared" si="6"/>
        <v>17.600000000000001</v>
      </c>
      <c r="AE36" s="18">
        <f t="shared" si="6"/>
        <v>1265.5999999999999</v>
      </c>
      <c r="AF36" s="18">
        <f t="shared" si="6"/>
        <v>748</v>
      </c>
      <c r="AG36" s="23">
        <f>SUM(B36-V36)</f>
        <v>6163.1100000000006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50939.479999999989</v>
      </c>
      <c r="D38" s="14">
        <f>SUM(E36:T36)</f>
        <v>50939.479999999996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SUM(N36:S36)</f>
        <v>1603.7000000000003</v>
      </c>
      <c r="O39" s="14"/>
      <c r="P39" s="13"/>
      <c r="Q39" s="13"/>
      <c r="R39" s="13"/>
      <c r="S39" s="13"/>
      <c r="T39" s="13"/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6" orientation="landscape" r:id="rId1"/>
  <headerFooter alignWithMargins="0"/>
  <colBreaks count="1" manualBreakCount="1">
    <brk id="17" max="3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19"/>
  <dimension ref="A1:AQ39"/>
  <sheetViews>
    <sheetView zoomScaleNormal="100" workbookViewId="0">
      <pane ySplit="2" topLeftCell="A14" activePane="bottomLeft" state="frozen"/>
      <selection activeCell="E31" sqref="E31"/>
      <selection pane="bottomLeft" activeCell="A40" sqref="A40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2.5703125" customWidth="1"/>
    <col min="10" max="10" width="11.140625" customWidth="1"/>
    <col min="11" max="13" width="13.5703125" customWidth="1"/>
    <col min="14" max="14" width="15.28515625" customWidth="1"/>
    <col min="15" max="15" width="13" customWidth="1"/>
    <col min="16" max="16" width="13.140625" customWidth="1"/>
    <col min="17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6" width="14" customWidth="1"/>
    <col min="27" max="27" width="13.28515625" customWidth="1"/>
    <col min="28" max="28" width="10.7109375" customWidth="1"/>
    <col min="29" max="29" width="12.140625" bestFit="1" customWidth="1"/>
    <col min="30" max="30" width="12" customWidth="1"/>
    <col min="31" max="31" width="13.140625" customWidth="1"/>
    <col min="32" max="32" width="13.5703125" customWidth="1"/>
    <col min="33" max="33" width="13.28515625" customWidth="1"/>
  </cols>
  <sheetData>
    <row r="1" spans="1:43" ht="15" customHeight="1" thickBot="1">
      <c r="A1" s="1" t="s">
        <v>34</v>
      </c>
      <c r="W1" t="s">
        <v>34</v>
      </c>
    </row>
    <row r="2" spans="1:43" s="46" customFormat="1" ht="27" customHeight="1" thickBot="1">
      <c r="A2" s="47" t="s">
        <v>0</v>
      </c>
      <c r="B2" s="48" t="s">
        <v>1</v>
      </c>
      <c r="C2" s="48" t="s">
        <v>2</v>
      </c>
      <c r="D2" s="48" t="s">
        <v>3</v>
      </c>
      <c r="E2" s="48" t="s">
        <v>4</v>
      </c>
      <c r="F2" s="48" t="s">
        <v>36</v>
      </c>
      <c r="G2" s="48" t="s">
        <v>37</v>
      </c>
      <c r="H2" s="48" t="s">
        <v>20</v>
      </c>
      <c r="I2" s="48" t="s">
        <v>41</v>
      </c>
      <c r="J2" s="48" t="s">
        <v>43</v>
      </c>
      <c r="K2" s="48" t="s">
        <v>42</v>
      </c>
      <c r="L2" s="48" t="s">
        <v>38</v>
      </c>
      <c r="M2" s="48" t="s">
        <v>35</v>
      </c>
      <c r="N2" s="48" t="s">
        <v>21</v>
      </c>
      <c r="O2" s="48" t="s">
        <v>25</v>
      </c>
      <c r="P2" s="48" t="s">
        <v>5</v>
      </c>
      <c r="Q2" s="48" t="s">
        <v>39</v>
      </c>
      <c r="R2" s="48" t="s">
        <v>22</v>
      </c>
      <c r="S2" s="48" t="s">
        <v>23</v>
      </c>
      <c r="T2" s="48" t="s">
        <v>6</v>
      </c>
      <c r="U2" s="48" t="s">
        <v>0</v>
      </c>
      <c r="V2" s="49" t="s">
        <v>7</v>
      </c>
      <c r="W2" s="48" t="s">
        <v>8</v>
      </c>
      <c r="X2" s="48" t="s">
        <v>9</v>
      </c>
      <c r="Y2" s="48" t="s">
        <v>10</v>
      </c>
      <c r="Z2" s="48" t="s">
        <v>44</v>
      </c>
      <c r="AA2" s="48" t="s">
        <v>11</v>
      </c>
      <c r="AB2" s="48" t="s">
        <v>18</v>
      </c>
      <c r="AC2" s="48" t="s">
        <v>19</v>
      </c>
      <c r="AD2" s="48" t="s">
        <v>12</v>
      </c>
      <c r="AE2" s="48" t="s">
        <v>26</v>
      </c>
      <c r="AF2" s="48" t="s">
        <v>13</v>
      </c>
      <c r="AG2" s="49" t="s">
        <v>14</v>
      </c>
      <c r="AH2" s="53"/>
      <c r="AI2" s="54"/>
      <c r="AJ2" s="55"/>
      <c r="AK2" s="45"/>
      <c r="AL2" s="45"/>
      <c r="AM2" s="56"/>
      <c r="AN2" s="45"/>
      <c r="AO2" s="45"/>
      <c r="AP2" s="45"/>
      <c r="AQ2" s="57"/>
    </row>
    <row r="3" spans="1:43" ht="15.75" thickBot="1">
      <c r="A3" s="6"/>
      <c r="B3" s="27">
        <v>6163.11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6163.11</v>
      </c>
      <c r="AI3" s="33"/>
      <c r="AJ3" s="33"/>
      <c r="AK3" s="33"/>
      <c r="AL3" s="33"/>
      <c r="AM3" s="33"/>
      <c r="AN3" s="33"/>
      <c r="AO3" s="33"/>
      <c r="AP3" s="33"/>
      <c r="AQ3" s="33"/>
    </row>
    <row r="4" spans="1:43" ht="15.75" thickBot="1">
      <c r="A4" s="8">
        <v>1</v>
      </c>
      <c r="B4" s="22">
        <f>SUM(D4:T4)</f>
        <v>3050.6399999999994</v>
      </c>
      <c r="C4" s="22">
        <f t="shared" ref="C4:C35" si="1">SUM(E4:T4)</f>
        <v>3050.6399999999994</v>
      </c>
      <c r="D4" s="17"/>
      <c r="E4" s="17">
        <v>2342.15</v>
      </c>
      <c r="F4" s="17">
        <v>59.93</v>
      </c>
      <c r="G4" s="17">
        <v>23</v>
      </c>
      <c r="H4" s="17">
        <v>3</v>
      </c>
      <c r="I4" s="17">
        <v>50</v>
      </c>
      <c r="J4" s="17"/>
      <c r="K4" s="17"/>
      <c r="L4" s="17">
        <v>7.68</v>
      </c>
      <c r="M4" s="17">
        <v>412.2</v>
      </c>
      <c r="N4" s="17">
        <v>102.2</v>
      </c>
      <c r="O4" s="17"/>
      <c r="P4" s="17">
        <v>4</v>
      </c>
      <c r="Q4" s="17">
        <v>11.98</v>
      </c>
      <c r="R4" s="17">
        <v>9.5</v>
      </c>
      <c r="S4" s="17">
        <v>25</v>
      </c>
      <c r="T4" s="17"/>
      <c r="U4" s="9">
        <v>1</v>
      </c>
      <c r="V4" s="16">
        <f t="shared" si="0"/>
        <v>1940.82</v>
      </c>
      <c r="W4" s="35"/>
      <c r="X4" s="35"/>
      <c r="Y4" s="35">
        <v>1024.1300000000001</v>
      </c>
      <c r="Z4" s="35">
        <v>342.09</v>
      </c>
      <c r="AA4" s="35">
        <v>490</v>
      </c>
      <c r="AB4" s="35"/>
      <c r="AC4" s="35"/>
      <c r="AD4" s="35"/>
      <c r="AE4" s="35">
        <v>84.6</v>
      </c>
      <c r="AF4" s="35"/>
      <c r="AG4" s="39">
        <f t="shared" ref="AG4:AG35" si="2">SUM(AG3+B4-V4)</f>
        <v>7272.93</v>
      </c>
      <c r="AI4" s="33"/>
      <c r="AJ4" s="33"/>
      <c r="AK4" s="33"/>
      <c r="AL4" s="33"/>
      <c r="AM4" s="33"/>
      <c r="AN4" s="33"/>
      <c r="AO4" s="33"/>
      <c r="AP4" s="33"/>
      <c r="AQ4" s="33"/>
    </row>
    <row r="5" spans="1:4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5200</v>
      </c>
      <c r="W5" s="35">
        <v>5200</v>
      </c>
      <c r="X5" s="35"/>
      <c r="Y5" s="35"/>
      <c r="Z5" s="35"/>
      <c r="AA5" s="35"/>
      <c r="AB5" s="35"/>
      <c r="AC5" s="35"/>
      <c r="AD5" s="35"/>
      <c r="AE5" s="35"/>
      <c r="AF5" s="35"/>
      <c r="AG5" s="39">
        <f t="shared" si="2"/>
        <v>2072.9300000000003</v>
      </c>
      <c r="AI5" s="33"/>
      <c r="AJ5" s="33"/>
      <c r="AK5" s="33"/>
      <c r="AL5" s="33"/>
      <c r="AM5" s="33"/>
      <c r="AN5" s="33"/>
      <c r="AO5" s="33"/>
      <c r="AP5" s="33"/>
      <c r="AQ5" s="33"/>
    </row>
    <row r="6" spans="1:43" ht="15.75" thickBot="1">
      <c r="A6" s="8">
        <v>3</v>
      </c>
      <c r="B6" s="22">
        <f t="shared" si="3"/>
        <v>3152.24</v>
      </c>
      <c r="C6" s="22">
        <f t="shared" si="1"/>
        <v>3152.24</v>
      </c>
      <c r="D6" s="17"/>
      <c r="E6" s="17">
        <v>1757.2</v>
      </c>
      <c r="F6" s="17">
        <v>49.06</v>
      </c>
      <c r="G6" s="17">
        <v>15.4</v>
      </c>
      <c r="H6" s="17">
        <v>93</v>
      </c>
      <c r="I6" s="17">
        <v>800</v>
      </c>
      <c r="J6" s="17"/>
      <c r="K6" s="17"/>
      <c r="L6" s="17">
        <v>20.48</v>
      </c>
      <c r="M6" s="17">
        <v>310.5</v>
      </c>
      <c r="N6" s="17">
        <v>90.4</v>
      </c>
      <c r="O6" s="17"/>
      <c r="P6" s="17">
        <v>7.2</v>
      </c>
      <c r="Q6" s="17">
        <v>6</v>
      </c>
      <c r="R6" s="17">
        <v>3</v>
      </c>
      <c r="S6" s="17"/>
      <c r="T6" s="17"/>
      <c r="U6" s="9">
        <v>3</v>
      </c>
      <c r="V6" s="16">
        <f t="shared" si="0"/>
        <v>1682.34</v>
      </c>
      <c r="W6" s="35"/>
      <c r="X6" s="35"/>
      <c r="Y6" s="35">
        <v>596.79999999999995</v>
      </c>
      <c r="Z6" s="35">
        <v>511.9</v>
      </c>
      <c r="AA6" s="35">
        <v>460</v>
      </c>
      <c r="AB6" s="35"/>
      <c r="AC6" s="35"/>
      <c r="AD6" s="35">
        <v>18.239999999999998</v>
      </c>
      <c r="AE6" s="35">
        <v>55.4</v>
      </c>
      <c r="AF6" s="35">
        <v>40</v>
      </c>
      <c r="AG6" s="39">
        <f t="shared" si="2"/>
        <v>3542.83</v>
      </c>
      <c r="AI6" s="33"/>
      <c r="AJ6" s="33"/>
      <c r="AK6" s="33"/>
      <c r="AL6" s="33"/>
      <c r="AM6" s="33"/>
      <c r="AN6" s="33"/>
      <c r="AO6" s="33"/>
      <c r="AP6" s="33"/>
      <c r="AQ6" s="33"/>
    </row>
    <row r="7" spans="1:43" ht="15.75" thickBot="1">
      <c r="A7" s="8">
        <v>4</v>
      </c>
      <c r="B7" s="22">
        <f t="shared" si="3"/>
        <v>3020.5599999999995</v>
      </c>
      <c r="C7" s="22">
        <f t="shared" si="1"/>
        <v>3020.5599999999995</v>
      </c>
      <c r="D7" s="17"/>
      <c r="E7" s="17">
        <v>2442.6999999999998</v>
      </c>
      <c r="F7" s="17">
        <v>38.18</v>
      </c>
      <c r="G7" s="17">
        <v>19.600000000000001</v>
      </c>
      <c r="H7" s="17">
        <v>88</v>
      </c>
      <c r="I7" s="17"/>
      <c r="J7" s="17"/>
      <c r="K7" s="17"/>
      <c r="L7" s="17">
        <v>1.28</v>
      </c>
      <c r="M7" s="17">
        <v>357</v>
      </c>
      <c r="N7" s="17">
        <v>70.599999999999994</v>
      </c>
      <c r="O7" s="17"/>
      <c r="P7" s="17">
        <v>3.2</v>
      </c>
      <c r="Q7" s="17"/>
      <c r="R7" s="17"/>
      <c r="S7" s="17"/>
      <c r="T7" s="17"/>
      <c r="U7" s="9">
        <v>4</v>
      </c>
      <c r="V7" s="16">
        <f t="shared" si="0"/>
        <v>1455</v>
      </c>
      <c r="W7" s="35"/>
      <c r="X7" s="35"/>
      <c r="Y7" s="35">
        <v>680.4</v>
      </c>
      <c r="Z7" s="35">
        <v>305.10000000000002</v>
      </c>
      <c r="AA7" s="35">
        <v>330</v>
      </c>
      <c r="AB7" s="35"/>
      <c r="AC7" s="35"/>
      <c r="AD7" s="35"/>
      <c r="AE7" s="35">
        <v>103.5</v>
      </c>
      <c r="AF7" s="35">
        <v>36</v>
      </c>
      <c r="AG7" s="39">
        <f t="shared" si="2"/>
        <v>5108.3899999999994</v>
      </c>
      <c r="AI7" s="33"/>
      <c r="AJ7" s="33"/>
      <c r="AK7" s="33"/>
      <c r="AL7" s="33"/>
      <c r="AM7" s="33"/>
      <c r="AN7" s="33"/>
      <c r="AO7" s="33"/>
      <c r="AP7" s="33"/>
      <c r="AQ7" s="33"/>
    </row>
    <row r="8" spans="1:43" ht="15.75" thickBot="1">
      <c r="A8" s="8">
        <v>5</v>
      </c>
      <c r="B8" s="22">
        <f t="shared" si="3"/>
        <v>2821.2400000000002</v>
      </c>
      <c r="C8" s="22">
        <f t="shared" si="1"/>
        <v>2297.2400000000002</v>
      </c>
      <c r="D8" s="17">
        <v>524</v>
      </c>
      <c r="E8" s="17">
        <v>1869.5</v>
      </c>
      <c r="F8" s="17">
        <v>105.94</v>
      </c>
      <c r="G8" s="17">
        <v>3.4</v>
      </c>
      <c r="H8" s="17">
        <v>55</v>
      </c>
      <c r="I8" s="17"/>
      <c r="J8" s="17">
        <v>20</v>
      </c>
      <c r="K8" s="17"/>
      <c r="L8" s="17">
        <v>16.600000000000001</v>
      </c>
      <c r="M8" s="17">
        <v>157.6</v>
      </c>
      <c r="N8" s="17">
        <v>62.8</v>
      </c>
      <c r="O8" s="17"/>
      <c r="P8" s="17">
        <v>2.4</v>
      </c>
      <c r="Q8" s="17">
        <v>4</v>
      </c>
      <c r="R8" s="17"/>
      <c r="S8" s="17"/>
      <c r="T8" s="17"/>
      <c r="U8" s="9">
        <v>5</v>
      </c>
      <c r="V8" s="16">
        <f t="shared" si="0"/>
        <v>5976.2800000000007</v>
      </c>
      <c r="W8" s="35">
        <v>4100</v>
      </c>
      <c r="X8" s="35">
        <v>203.8</v>
      </c>
      <c r="Y8" s="35">
        <v>986.92</v>
      </c>
      <c r="Z8" s="35">
        <v>283.76</v>
      </c>
      <c r="AA8" s="35">
        <v>300</v>
      </c>
      <c r="AB8" s="35"/>
      <c r="AC8" s="35"/>
      <c r="AD8" s="35"/>
      <c r="AE8" s="35">
        <v>61.8</v>
      </c>
      <c r="AF8" s="35">
        <v>40</v>
      </c>
      <c r="AG8" s="39">
        <f t="shared" si="2"/>
        <v>1953.3499999999985</v>
      </c>
      <c r="AI8" s="33"/>
      <c r="AJ8" s="33"/>
      <c r="AK8" s="33"/>
      <c r="AL8" s="33"/>
      <c r="AM8" s="33"/>
      <c r="AN8" s="33"/>
      <c r="AO8" s="33"/>
      <c r="AP8" s="33"/>
      <c r="AQ8" s="33"/>
    </row>
    <row r="9" spans="1:43" ht="15.75" thickBot="1">
      <c r="A9" s="8">
        <v>6</v>
      </c>
      <c r="B9" s="22">
        <f t="shared" si="3"/>
        <v>3046.3099999999995</v>
      </c>
      <c r="C9" s="22">
        <f t="shared" si="1"/>
        <v>3046.3099999999995</v>
      </c>
      <c r="D9" s="17"/>
      <c r="E9" s="17">
        <v>2350.9</v>
      </c>
      <c r="F9" s="17">
        <v>85.35</v>
      </c>
      <c r="G9" s="17">
        <v>64.2</v>
      </c>
      <c r="H9" s="17">
        <v>102</v>
      </c>
      <c r="I9" s="17"/>
      <c r="J9" s="17"/>
      <c r="K9" s="17"/>
      <c r="L9" s="17">
        <v>2.56</v>
      </c>
      <c r="M9" s="17">
        <v>316.7</v>
      </c>
      <c r="N9" s="17">
        <v>92.6</v>
      </c>
      <c r="O9" s="17"/>
      <c r="P9" s="17">
        <v>3.6</v>
      </c>
      <c r="Q9" s="17">
        <v>8</v>
      </c>
      <c r="R9" s="17">
        <v>0.4</v>
      </c>
      <c r="S9" s="17">
        <v>20</v>
      </c>
      <c r="T9" s="17"/>
      <c r="U9" s="9">
        <v>6</v>
      </c>
      <c r="V9" s="16">
        <f t="shared" si="0"/>
        <v>2165.9500000000003</v>
      </c>
      <c r="W9" s="35"/>
      <c r="X9" s="35">
        <v>215.5</v>
      </c>
      <c r="Y9" s="35">
        <v>1245.95</v>
      </c>
      <c r="Z9" s="35">
        <v>157.1</v>
      </c>
      <c r="AA9" s="35">
        <v>450</v>
      </c>
      <c r="AB9" s="35"/>
      <c r="AC9" s="35"/>
      <c r="AD9" s="35"/>
      <c r="AE9" s="35">
        <v>51.4</v>
      </c>
      <c r="AF9" s="35">
        <v>46</v>
      </c>
      <c r="AG9" s="39">
        <f t="shared" si="2"/>
        <v>2833.7099999999978</v>
      </c>
      <c r="AI9" s="33"/>
      <c r="AJ9" s="33"/>
      <c r="AK9" s="33"/>
      <c r="AL9" s="33"/>
      <c r="AM9" s="33"/>
      <c r="AN9" s="33"/>
      <c r="AO9" s="33"/>
      <c r="AP9" s="33"/>
      <c r="AQ9" s="33"/>
    </row>
    <row r="10" spans="1:4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0</v>
      </c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2833.7099999999978</v>
      </c>
      <c r="AI10" s="33"/>
      <c r="AJ10" s="33"/>
      <c r="AK10" s="33"/>
      <c r="AL10" s="33"/>
      <c r="AM10" s="33"/>
      <c r="AN10" s="33"/>
      <c r="AO10" s="33"/>
      <c r="AP10" s="33"/>
      <c r="AQ10" s="33"/>
    </row>
    <row r="11" spans="1:43" ht="15.75" thickBot="1">
      <c r="A11" s="8">
        <v>8</v>
      </c>
      <c r="B11" s="22">
        <f t="shared" si="3"/>
        <v>3156.01</v>
      </c>
      <c r="C11" s="22">
        <f t="shared" si="1"/>
        <v>3156.01</v>
      </c>
      <c r="D11" s="17"/>
      <c r="E11" s="17">
        <v>2380.1</v>
      </c>
      <c r="F11" s="17">
        <v>27.09</v>
      </c>
      <c r="G11" s="17">
        <v>18.399999999999999</v>
      </c>
      <c r="H11" s="17">
        <v>76</v>
      </c>
      <c r="I11" s="17"/>
      <c r="J11" s="17">
        <v>10</v>
      </c>
      <c r="K11" s="17"/>
      <c r="L11" s="17">
        <v>5.12</v>
      </c>
      <c r="M11" s="17">
        <v>533.4</v>
      </c>
      <c r="N11" s="17">
        <v>65.400000000000006</v>
      </c>
      <c r="O11" s="17"/>
      <c r="P11" s="17">
        <v>3</v>
      </c>
      <c r="Q11" s="17">
        <v>2.5</v>
      </c>
      <c r="R11" s="17"/>
      <c r="S11" s="17">
        <v>35</v>
      </c>
      <c r="T11" s="17"/>
      <c r="U11" s="9">
        <v>8</v>
      </c>
      <c r="V11" s="16">
        <f t="shared" si="0"/>
        <v>2125.4</v>
      </c>
      <c r="W11" s="35"/>
      <c r="X11" s="35"/>
      <c r="Y11" s="35">
        <v>902.2</v>
      </c>
      <c r="Z11" s="35">
        <v>266.2</v>
      </c>
      <c r="AA11" s="35">
        <v>780</v>
      </c>
      <c r="AB11" s="35"/>
      <c r="AC11" s="35"/>
      <c r="AD11" s="35"/>
      <c r="AE11" s="35">
        <v>133</v>
      </c>
      <c r="AF11" s="35">
        <v>44</v>
      </c>
      <c r="AG11" s="39">
        <f t="shared" si="2"/>
        <v>3864.3199999999974</v>
      </c>
      <c r="AI11" s="33"/>
      <c r="AJ11" s="33"/>
      <c r="AK11" s="33"/>
      <c r="AL11" s="33"/>
      <c r="AM11" s="33"/>
      <c r="AN11" s="33"/>
      <c r="AO11" s="33"/>
      <c r="AP11" s="33"/>
      <c r="AQ11" s="33"/>
    </row>
    <row r="12" spans="1:4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3864.3199999999974</v>
      </c>
      <c r="AI12" s="33"/>
      <c r="AJ12" s="33"/>
      <c r="AK12" s="33"/>
      <c r="AL12" s="33"/>
      <c r="AM12" s="33"/>
      <c r="AN12" s="33"/>
      <c r="AO12" s="33"/>
      <c r="AP12" s="33"/>
      <c r="AQ12" s="33"/>
    </row>
    <row r="13" spans="1:43" ht="15.75" thickBot="1">
      <c r="A13" s="8">
        <v>10</v>
      </c>
      <c r="B13" s="22">
        <f t="shared" si="3"/>
        <v>2104.5299999999997</v>
      </c>
      <c r="C13" s="22">
        <f t="shared" si="1"/>
        <v>2104.5299999999997</v>
      </c>
      <c r="D13" s="17"/>
      <c r="E13" s="17">
        <v>1718.8</v>
      </c>
      <c r="F13" s="17">
        <v>45.37</v>
      </c>
      <c r="G13" s="17">
        <v>4.2</v>
      </c>
      <c r="H13" s="17">
        <v>52</v>
      </c>
      <c r="I13" s="17"/>
      <c r="J13" s="17">
        <v>10</v>
      </c>
      <c r="K13" s="17"/>
      <c r="L13" s="17">
        <v>34.56</v>
      </c>
      <c r="M13" s="17">
        <v>162.5</v>
      </c>
      <c r="N13" s="17">
        <v>75.900000000000006</v>
      </c>
      <c r="O13" s="17"/>
      <c r="P13" s="17">
        <v>1.2</v>
      </c>
      <c r="Q13" s="17"/>
      <c r="R13" s="17"/>
      <c r="S13" s="17"/>
      <c r="T13" s="17"/>
      <c r="U13" s="9">
        <v>10</v>
      </c>
      <c r="V13" s="16">
        <f t="shared" si="0"/>
        <v>1287.56</v>
      </c>
      <c r="W13" s="35"/>
      <c r="X13" s="35"/>
      <c r="Y13" s="35">
        <v>784.16</v>
      </c>
      <c r="Z13" s="35">
        <v>97</v>
      </c>
      <c r="AA13" s="35">
        <v>270</v>
      </c>
      <c r="AB13" s="35"/>
      <c r="AC13" s="35"/>
      <c r="AD13" s="35"/>
      <c r="AE13" s="35">
        <v>94.4</v>
      </c>
      <c r="AF13" s="35">
        <v>42</v>
      </c>
      <c r="AG13" s="39">
        <f t="shared" si="2"/>
        <v>4681.2899999999972</v>
      </c>
      <c r="AI13" s="33"/>
      <c r="AJ13" s="33"/>
      <c r="AK13" s="33"/>
      <c r="AL13" s="33"/>
      <c r="AM13" s="33"/>
      <c r="AN13" s="33"/>
      <c r="AO13" s="33"/>
      <c r="AP13" s="33"/>
      <c r="AQ13" s="33"/>
    </row>
    <row r="14" spans="1:43" ht="15.75" thickBot="1">
      <c r="A14" s="8">
        <v>11</v>
      </c>
      <c r="B14" s="22">
        <f t="shared" si="3"/>
        <v>3052.7599999999998</v>
      </c>
      <c r="C14" s="22">
        <f t="shared" si="1"/>
        <v>3052.7599999999998</v>
      </c>
      <c r="D14" s="17"/>
      <c r="E14" s="17">
        <v>2465.4</v>
      </c>
      <c r="F14" s="17">
        <v>33.200000000000003</v>
      </c>
      <c r="G14" s="17">
        <v>7</v>
      </c>
      <c r="H14" s="17">
        <v>161</v>
      </c>
      <c r="I14" s="17">
        <v>50</v>
      </c>
      <c r="J14" s="17"/>
      <c r="K14" s="17"/>
      <c r="L14" s="17">
        <v>2.56</v>
      </c>
      <c r="M14" s="17">
        <v>237.2</v>
      </c>
      <c r="N14" s="17">
        <v>90.7</v>
      </c>
      <c r="O14" s="17"/>
      <c r="P14" s="17">
        <v>4.8</v>
      </c>
      <c r="Q14" s="17"/>
      <c r="R14" s="17">
        <v>0.9</v>
      </c>
      <c r="S14" s="17"/>
      <c r="T14" s="17"/>
      <c r="U14" s="9">
        <v>11</v>
      </c>
      <c r="V14" s="16">
        <f t="shared" si="0"/>
        <v>1878.6000000000001</v>
      </c>
      <c r="W14" s="35"/>
      <c r="X14" s="35"/>
      <c r="Y14" s="35">
        <v>1098.9000000000001</v>
      </c>
      <c r="Z14" s="35">
        <v>250.4</v>
      </c>
      <c r="AA14" s="35">
        <v>430</v>
      </c>
      <c r="AB14" s="35"/>
      <c r="AC14" s="35"/>
      <c r="AD14" s="35"/>
      <c r="AE14" s="35">
        <v>51.3</v>
      </c>
      <c r="AF14" s="35">
        <v>48</v>
      </c>
      <c r="AG14" s="39">
        <f t="shared" si="2"/>
        <v>5855.4499999999971</v>
      </c>
      <c r="AI14" s="33"/>
      <c r="AJ14" s="33"/>
      <c r="AK14" s="33"/>
      <c r="AL14" s="33"/>
      <c r="AM14" s="33"/>
      <c r="AN14" s="33"/>
      <c r="AO14" s="33"/>
      <c r="AP14" s="33"/>
      <c r="AQ14" s="33"/>
    </row>
    <row r="15" spans="1:43" ht="15.75" thickBot="1">
      <c r="A15" s="8">
        <v>12</v>
      </c>
      <c r="B15" s="22">
        <f t="shared" si="3"/>
        <v>2969.18</v>
      </c>
      <c r="C15" s="22">
        <f t="shared" si="1"/>
        <v>2969.18</v>
      </c>
      <c r="D15" s="17"/>
      <c r="E15" s="17">
        <v>2491.35</v>
      </c>
      <c r="F15" s="17">
        <v>80.03</v>
      </c>
      <c r="G15" s="17">
        <v>5.0999999999999996</v>
      </c>
      <c r="H15" s="17">
        <v>61</v>
      </c>
      <c r="I15" s="17"/>
      <c r="J15" s="17">
        <v>20</v>
      </c>
      <c r="K15" s="17"/>
      <c r="L15" s="17">
        <v>38.4</v>
      </c>
      <c r="M15" s="17">
        <v>199.9</v>
      </c>
      <c r="N15" s="17">
        <v>67.2</v>
      </c>
      <c r="O15" s="17"/>
      <c r="P15" s="17">
        <v>6.2</v>
      </c>
      <c r="Q15" s="17"/>
      <c r="R15" s="17"/>
      <c r="S15" s="17"/>
      <c r="T15" s="17"/>
      <c r="U15" s="9">
        <v>12</v>
      </c>
      <c r="V15" s="16">
        <f t="shared" si="0"/>
        <v>7558.5800000000008</v>
      </c>
      <c r="W15" s="35">
        <v>5200</v>
      </c>
      <c r="X15" s="35">
        <v>187.6</v>
      </c>
      <c r="Y15" s="35">
        <v>1093.78</v>
      </c>
      <c r="Z15" s="35">
        <v>468.6</v>
      </c>
      <c r="AA15" s="35">
        <v>520</v>
      </c>
      <c r="AB15" s="35"/>
      <c r="AC15" s="35"/>
      <c r="AD15" s="35"/>
      <c r="AE15" s="35">
        <v>37.6</v>
      </c>
      <c r="AF15" s="35">
        <v>51</v>
      </c>
      <c r="AG15" s="39">
        <f t="shared" si="2"/>
        <v>1266.0499999999965</v>
      </c>
      <c r="AI15" s="33"/>
      <c r="AJ15" s="33"/>
      <c r="AK15" s="33"/>
      <c r="AL15" s="33"/>
      <c r="AM15" s="33"/>
      <c r="AN15" s="33"/>
      <c r="AO15" s="33"/>
      <c r="AP15" s="33"/>
      <c r="AQ15" s="33"/>
    </row>
    <row r="16" spans="1:43" ht="15.75" thickBot="1">
      <c r="A16" s="8">
        <v>13</v>
      </c>
      <c r="B16" s="22">
        <f t="shared" si="3"/>
        <v>2991.1199999999994</v>
      </c>
      <c r="C16" s="22">
        <f t="shared" si="1"/>
        <v>2991.1199999999994</v>
      </c>
      <c r="D16" s="17"/>
      <c r="E16" s="17">
        <v>2301.6999999999998</v>
      </c>
      <c r="F16" s="17">
        <v>41.62</v>
      </c>
      <c r="G16" s="17">
        <v>67.2</v>
      </c>
      <c r="H16" s="17">
        <v>156</v>
      </c>
      <c r="I16" s="17"/>
      <c r="J16" s="17"/>
      <c r="K16" s="17"/>
      <c r="L16" s="17"/>
      <c r="M16" s="17">
        <v>253.3</v>
      </c>
      <c r="N16" s="17">
        <v>94.7</v>
      </c>
      <c r="O16" s="17"/>
      <c r="P16" s="17">
        <v>8.1</v>
      </c>
      <c r="Q16" s="17">
        <v>8.1</v>
      </c>
      <c r="R16" s="17">
        <v>0.4</v>
      </c>
      <c r="S16" s="17">
        <v>60</v>
      </c>
      <c r="T16" s="17"/>
      <c r="U16" s="9">
        <v>13</v>
      </c>
      <c r="V16" s="16">
        <f t="shared" si="0"/>
        <v>1270.4000000000001</v>
      </c>
      <c r="W16" s="35"/>
      <c r="X16" s="35"/>
      <c r="Y16" s="35">
        <v>753.4</v>
      </c>
      <c r="Z16" s="35">
        <v>122.5</v>
      </c>
      <c r="AA16" s="35">
        <v>260</v>
      </c>
      <c r="AB16" s="35"/>
      <c r="AC16" s="35"/>
      <c r="AD16" s="35"/>
      <c r="AE16" s="35">
        <v>58.5</v>
      </c>
      <c r="AF16" s="35">
        <v>76</v>
      </c>
      <c r="AG16" s="39">
        <f t="shared" si="2"/>
        <v>2986.7699999999963</v>
      </c>
      <c r="AI16" s="33"/>
      <c r="AJ16" s="33"/>
      <c r="AK16" s="33"/>
      <c r="AL16" s="33"/>
      <c r="AM16" s="33"/>
      <c r="AN16" s="33"/>
      <c r="AO16" s="33"/>
      <c r="AP16" s="33"/>
      <c r="AQ16" s="33"/>
    </row>
    <row r="17" spans="1:4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2986.7699999999963</v>
      </c>
      <c r="AI17" s="33"/>
      <c r="AJ17" s="33"/>
      <c r="AK17" s="33"/>
      <c r="AL17" s="33"/>
      <c r="AM17" s="33"/>
      <c r="AN17" s="33"/>
      <c r="AO17" s="33"/>
      <c r="AP17" s="33"/>
      <c r="AQ17" s="33"/>
    </row>
    <row r="18" spans="1:43" ht="17.25" customHeight="1" thickBot="1">
      <c r="A18" s="8">
        <v>15</v>
      </c>
      <c r="B18" s="22">
        <f t="shared" si="3"/>
        <v>2364.2499999999995</v>
      </c>
      <c r="C18" s="22">
        <f t="shared" si="1"/>
        <v>2364.2499999999995</v>
      </c>
      <c r="D18" s="17"/>
      <c r="E18" s="17">
        <v>1842.55</v>
      </c>
      <c r="F18" s="17">
        <v>40.4</v>
      </c>
      <c r="G18" s="17">
        <v>16</v>
      </c>
      <c r="H18" s="17">
        <v>64</v>
      </c>
      <c r="I18" s="17"/>
      <c r="J18" s="17"/>
      <c r="K18" s="17"/>
      <c r="L18" s="17"/>
      <c r="M18" s="17">
        <v>330.5</v>
      </c>
      <c r="N18" s="17">
        <v>69.599999999999994</v>
      </c>
      <c r="O18" s="17"/>
      <c r="P18" s="17">
        <v>1.2</v>
      </c>
      <c r="Q18" s="17"/>
      <c r="R18" s="17"/>
      <c r="S18" s="17"/>
      <c r="T18" s="17"/>
      <c r="U18" s="9">
        <v>15</v>
      </c>
      <c r="V18" s="16">
        <f t="shared" si="0"/>
        <v>1447.92</v>
      </c>
      <c r="W18" s="35"/>
      <c r="X18" s="35"/>
      <c r="Y18" s="35">
        <v>514.70000000000005</v>
      </c>
      <c r="Z18" s="35">
        <v>261.8</v>
      </c>
      <c r="AA18" s="35">
        <v>580</v>
      </c>
      <c r="AB18" s="35"/>
      <c r="AC18" s="35"/>
      <c r="AD18" s="35">
        <v>4.42</v>
      </c>
      <c r="AE18" s="35">
        <v>61</v>
      </c>
      <c r="AF18" s="35">
        <v>26</v>
      </c>
      <c r="AG18" s="39">
        <f t="shared" si="2"/>
        <v>3903.0999999999958</v>
      </c>
      <c r="AI18" s="33"/>
      <c r="AJ18" s="33"/>
      <c r="AK18" s="33"/>
      <c r="AL18" s="33"/>
      <c r="AM18" s="33"/>
      <c r="AN18" s="33"/>
      <c r="AO18" s="33"/>
      <c r="AP18" s="33"/>
      <c r="AQ18" s="33"/>
    </row>
    <row r="19" spans="1:4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3903.0999999999958</v>
      </c>
      <c r="AI19" s="33"/>
      <c r="AJ19" s="33"/>
      <c r="AK19" s="33"/>
      <c r="AL19" s="33"/>
      <c r="AM19" s="33"/>
      <c r="AN19" s="33"/>
      <c r="AO19" s="33"/>
      <c r="AP19" s="33"/>
      <c r="AQ19" s="33"/>
    </row>
    <row r="20" spans="1:43" ht="15.75" thickBot="1">
      <c r="A20" s="8">
        <v>17</v>
      </c>
      <c r="B20" s="22">
        <f t="shared" si="3"/>
        <v>2432.42</v>
      </c>
      <c r="C20" s="22">
        <f t="shared" si="1"/>
        <v>2432.42</v>
      </c>
      <c r="D20" s="17"/>
      <c r="E20" s="17">
        <v>1903.5</v>
      </c>
      <c r="F20" s="17">
        <v>69.040000000000006</v>
      </c>
      <c r="G20" s="17">
        <v>7</v>
      </c>
      <c r="H20" s="17">
        <v>78</v>
      </c>
      <c r="I20" s="17"/>
      <c r="J20" s="17">
        <v>20</v>
      </c>
      <c r="K20" s="17"/>
      <c r="L20" s="17">
        <v>7.68</v>
      </c>
      <c r="M20" s="17">
        <v>265.3</v>
      </c>
      <c r="N20" s="17">
        <v>55.7</v>
      </c>
      <c r="O20" s="17"/>
      <c r="P20" s="17">
        <v>4.8</v>
      </c>
      <c r="Q20" s="17"/>
      <c r="R20" s="17">
        <v>21.4</v>
      </c>
      <c r="S20" s="17"/>
      <c r="T20" s="17"/>
      <c r="U20" s="9">
        <v>17</v>
      </c>
      <c r="V20" s="16">
        <f t="shared" si="0"/>
        <v>1706.98</v>
      </c>
      <c r="W20" s="35"/>
      <c r="X20" s="35"/>
      <c r="Y20" s="35">
        <v>869.18</v>
      </c>
      <c r="Z20" s="35">
        <v>172.6</v>
      </c>
      <c r="AA20" s="35">
        <v>530</v>
      </c>
      <c r="AB20" s="35"/>
      <c r="AC20" s="35"/>
      <c r="AD20" s="35"/>
      <c r="AE20" s="35">
        <v>125.2</v>
      </c>
      <c r="AF20" s="35">
        <v>10</v>
      </c>
      <c r="AG20" s="39">
        <f t="shared" si="2"/>
        <v>4628.5399999999954</v>
      </c>
      <c r="AI20" s="33"/>
      <c r="AJ20" s="33"/>
      <c r="AK20" s="33"/>
      <c r="AL20" s="33"/>
      <c r="AM20" s="33"/>
      <c r="AN20" s="33"/>
      <c r="AO20" s="33"/>
      <c r="AP20" s="33"/>
      <c r="AQ20" s="33"/>
    </row>
    <row r="21" spans="1:43" ht="15.75" thickBot="1">
      <c r="A21" s="8">
        <v>18</v>
      </c>
      <c r="B21" s="22">
        <f t="shared" si="3"/>
        <v>2902.22</v>
      </c>
      <c r="C21" s="22">
        <f t="shared" si="1"/>
        <v>2902.22</v>
      </c>
      <c r="D21" s="17"/>
      <c r="E21" s="17">
        <v>2295.9499999999998</v>
      </c>
      <c r="F21" s="17">
        <v>77.069999999999993</v>
      </c>
      <c r="G21" s="17">
        <v>4.2</v>
      </c>
      <c r="H21" s="17">
        <v>204</v>
      </c>
      <c r="I21" s="17"/>
      <c r="J21" s="17"/>
      <c r="K21" s="17"/>
      <c r="L21" s="17"/>
      <c r="M21" s="17">
        <v>230.1</v>
      </c>
      <c r="N21" s="17">
        <v>88.5</v>
      </c>
      <c r="O21" s="17"/>
      <c r="P21" s="17">
        <v>2</v>
      </c>
      <c r="Q21" s="17"/>
      <c r="R21" s="17">
        <v>0.4</v>
      </c>
      <c r="S21" s="17"/>
      <c r="T21" s="17"/>
      <c r="U21" s="9">
        <v>18</v>
      </c>
      <c r="V21" s="16">
        <f t="shared" si="0"/>
        <v>1730.28</v>
      </c>
      <c r="W21" s="35"/>
      <c r="X21" s="35"/>
      <c r="Y21" s="35">
        <v>997.58</v>
      </c>
      <c r="Z21" s="35">
        <v>185</v>
      </c>
      <c r="AA21" s="35">
        <v>420</v>
      </c>
      <c r="AB21" s="35"/>
      <c r="AC21" s="35"/>
      <c r="AD21" s="35"/>
      <c r="AE21" s="35">
        <v>61.7</v>
      </c>
      <c r="AF21" s="35">
        <v>66</v>
      </c>
      <c r="AG21" s="39">
        <f t="shared" si="2"/>
        <v>5800.479999999995</v>
      </c>
      <c r="AI21" s="33"/>
      <c r="AJ21" s="33"/>
      <c r="AK21" s="33"/>
      <c r="AL21" s="33"/>
      <c r="AM21" s="33"/>
      <c r="AN21" s="33"/>
      <c r="AO21" s="33"/>
      <c r="AP21" s="33"/>
      <c r="AQ21" s="33"/>
    </row>
    <row r="22" spans="1:43" ht="15.75" thickBot="1">
      <c r="A22" s="8">
        <v>19</v>
      </c>
      <c r="B22" s="22">
        <f t="shared" si="3"/>
        <v>2615.29</v>
      </c>
      <c r="C22" s="22">
        <f t="shared" si="1"/>
        <v>2090.29</v>
      </c>
      <c r="D22" s="17">
        <v>525</v>
      </c>
      <c r="E22" s="17">
        <v>1818.4</v>
      </c>
      <c r="F22" s="17">
        <v>39.69</v>
      </c>
      <c r="G22" s="17">
        <v>15.3</v>
      </c>
      <c r="H22" s="17">
        <v>49</v>
      </c>
      <c r="I22" s="17"/>
      <c r="J22" s="17"/>
      <c r="K22" s="17"/>
      <c r="L22" s="17">
        <v>33.6</v>
      </c>
      <c r="M22" s="17">
        <v>75.5</v>
      </c>
      <c r="N22" s="17">
        <v>57.6</v>
      </c>
      <c r="O22" s="17"/>
      <c r="P22" s="17">
        <v>1.2</v>
      </c>
      <c r="Q22" s="17"/>
      <c r="R22" s="17"/>
      <c r="S22" s="17"/>
      <c r="T22" s="17"/>
      <c r="U22" s="9">
        <v>19</v>
      </c>
      <c r="V22" s="16">
        <f t="shared" si="0"/>
        <v>6254.39</v>
      </c>
      <c r="W22" s="35">
        <v>4800</v>
      </c>
      <c r="X22" s="35"/>
      <c r="Y22" s="35">
        <v>769.69</v>
      </c>
      <c r="Z22" s="35">
        <v>177.2</v>
      </c>
      <c r="AA22" s="35">
        <v>480</v>
      </c>
      <c r="AB22" s="35"/>
      <c r="AC22" s="35"/>
      <c r="AD22" s="35"/>
      <c r="AE22" s="35">
        <v>7.5</v>
      </c>
      <c r="AF22" s="35">
        <v>20</v>
      </c>
      <c r="AG22" s="39">
        <f t="shared" si="2"/>
        <v>2161.3799999999947</v>
      </c>
      <c r="AI22" s="33"/>
      <c r="AJ22" s="33"/>
      <c r="AK22" s="33"/>
      <c r="AL22" s="33"/>
      <c r="AM22" s="33"/>
      <c r="AN22" s="33"/>
      <c r="AO22" s="33"/>
      <c r="AP22" s="33"/>
      <c r="AQ22" s="33"/>
    </row>
    <row r="23" spans="1:43" ht="15.75" thickBot="1">
      <c r="A23" s="8">
        <v>20</v>
      </c>
      <c r="B23" s="22">
        <f t="shared" si="3"/>
        <v>2312.0700000000002</v>
      </c>
      <c r="C23" s="22">
        <f t="shared" si="1"/>
        <v>2312.0700000000002</v>
      </c>
      <c r="D23" s="17"/>
      <c r="E23" s="17">
        <v>1582.5</v>
      </c>
      <c r="F23" s="17">
        <v>54.67</v>
      </c>
      <c r="G23" s="17">
        <v>55.2</v>
      </c>
      <c r="H23" s="17">
        <v>193</v>
      </c>
      <c r="I23" s="17"/>
      <c r="J23" s="17">
        <v>30</v>
      </c>
      <c r="K23" s="17"/>
      <c r="L23" s="17"/>
      <c r="M23" s="17">
        <v>315.5</v>
      </c>
      <c r="N23" s="17">
        <v>79.400000000000006</v>
      </c>
      <c r="O23" s="17"/>
      <c r="P23" s="17">
        <v>1.8</v>
      </c>
      <c r="Q23" s="17"/>
      <c r="R23" s="17"/>
      <c r="S23" s="17"/>
      <c r="T23" s="17"/>
      <c r="U23" s="9">
        <v>20</v>
      </c>
      <c r="V23" s="16">
        <f t="shared" si="0"/>
        <v>1154.3</v>
      </c>
      <c r="W23" s="35"/>
      <c r="X23" s="35"/>
      <c r="Y23" s="35">
        <v>494.6</v>
      </c>
      <c r="Z23" s="35">
        <v>205.9</v>
      </c>
      <c r="AA23" s="35">
        <v>340</v>
      </c>
      <c r="AB23" s="35"/>
      <c r="AC23" s="35"/>
      <c r="AD23" s="35"/>
      <c r="AE23" s="35">
        <v>61.8</v>
      </c>
      <c r="AF23" s="35">
        <v>52</v>
      </c>
      <c r="AG23" s="39">
        <f t="shared" si="2"/>
        <v>3319.1499999999951</v>
      </c>
      <c r="AI23" s="33"/>
      <c r="AJ23" s="33"/>
      <c r="AK23" s="33"/>
      <c r="AL23" s="33"/>
      <c r="AM23" s="33"/>
      <c r="AN23" s="33"/>
      <c r="AO23" s="33"/>
      <c r="AP23" s="33"/>
      <c r="AQ23" s="33"/>
    </row>
    <row r="24" spans="1:4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3319.1499999999951</v>
      </c>
      <c r="AI24" s="33"/>
      <c r="AJ24" s="33"/>
      <c r="AK24" s="33"/>
      <c r="AL24" s="33"/>
      <c r="AM24" s="33"/>
      <c r="AN24" s="33"/>
      <c r="AO24" s="33"/>
      <c r="AP24" s="33"/>
      <c r="AQ24" s="33"/>
    </row>
    <row r="25" spans="1:43" ht="15.75" thickBot="1">
      <c r="A25" s="8">
        <v>22</v>
      </c>
      <c r="B25" s="22">
        <f t="shared" si="3"/>
        <v>2793.2100000000005</v>
      </c>
      <c r="C25" s="22">
        <f t="shared" si="1"/>
        <v>2793.2100000000005</v>
      </c>
      <c r="D25" s="17"/>
      <c r="E25" s="17">
        <v>2167.8000000000002</v>
      </c>
      <c r="F25" s="17">
        <v>34.549999999999997</v>
      </c>
      <c r="G25" s="17">
        <v>23.4</v>
      </c>
      <c r="H25" s="17">
        <v>82</v>
      </c>
      <c r="I25" s="17"/>
      <c r="J25" s="17"/>
      <c r="K25" s="17"/>
      <c r="L25" s="17">
        <v>18.36</v>
      </c>
      <c r="M25" s="17">
        <v>361.7</v>
      </c>
      <c r="N25" s="17">
        <v>96.4</v>
      </c>
      <c r="O25" s="17"/>
      <c r="P25" s="17">
        <v>9</v>
      </c>
      <c r="Q25" s="17"/>
      <c r="R25" s="17"/>
      <c r="S25" s="17"/>
      <c r="T25" s="17"/>
      <c r="U25" s="9">
        <v>22</v>
      </c>
      <c r="V25" s="16">
        <f t="shared" si="0"/>
        <v>1960.2</v>
      </c>
      <c r="W25" s="35"/>
      <c r="X25" s="35">
        <v>471.1</v>
      </c>
      <c r="Y25" s="35">
        <v>945.6</v>
      </c>
      <c r="Z25" s="35">
        <v>236.3</v>
      </c>
      <c r="AA25" s="35">
        <v>110</v>
      </c>
      <c r="AB25" s="35"/>
      <c r="AC25" s="35"/>
      <c r="AD25" s="35"/>
      <c r="AE25" s="35">
        <v>92.2</v>
      </c>
      <c r="AF25" s="35">
        <v>105</v>
      </c>
      <c r="AG25" s="39">
        <f t="shared" si="2"/>
        <v>4152.1599999999953</v>
      </c>
      <c r="AI25" s="33"/>
      <c r="AJ25" s="33"/>
      <c r="AK25" s="33"/>
      <c r="AL25" s="33"/>
      <c r="AM25" s="33"/>
      <c r="AN25" s="33"/>
      <c r="AO25" s="33"/>
      <c r="AP25" s="33"/>
      <c r="AQ25" s="33"/>
    </row>
    <row r="26" spans="1:4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320.7</v>
      </c>
      <c r="W26" s="35"/>
      <c r="X26" s="35">
        <v>320.7</v>
      </c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3831.4599999999955</v>
      </c>
      <c r="AI26" s="33"/>
      <c r="AJ26" s="33"/>
      <c r="AK26" s="33"/>
      <c r="AL26" s="33"/>
      <c r="AM26" s="33"/>
      <c r="AN26" s="33"/>
      <c r="AO26" s="33"/>
      <c r="AP26" s="33"/>
      <c r="AQ26" s="33"/>
    </row>
    <row r="27" spans="1:43" ht="15.75" thickBot="1">
      <c r="A27" s="8">
        <v>24</v>
      </c>
      <c r="B27" s="22">
        <f t="shared" si="3"/>
        <v>2256.7899999999995</v>
      </c>
      <c r="C27" s="22">
        <f t="shared" si="1"/>
        <v>2256.7899999999995</v>
      </c>
      <c r="D27" s="17"/>
      <c r="E27" s="17">
        <v>1726.35</v>
      </c>
      <c r="F27" s="17">
        <v>51.37</v>
      </c>
      <c r="G27" s="17">
        <v>18.2</v>
      </c>
      <c r="H27" s="17">
        <v>130</v>
      </c>
      <c r="I27" s="17"/>
      <c r="J27" s="17"/>
      <c r="K27" s="17"/>
      <c r="L27" s="17">
        <v>6.88</v>
      </c>
      <c r="M27" s="17">
        <v>257.89999999999998</v>
      </c>
      <c r="N27" s="17">
        <v>55.5</v>
      </c>
      <c r="O27" s="17"/>
      <c r="P27" s="17">
        <v>3.6</v>
      </c>
      <c r="Q27" s="17">
        <v>6.99</v>
      </c>
      <c r="R27" s="17"/>
      <c r="S27" s="17"/>
      <c r="T27" s="17"/>
      <c r="U27" s="9">
        <v>24</v>
      </c>
      <c r="V27" s="16">
        <f t="shared" si="0"/>
        <v>1326.6899999999998</v>
      </c>
      <c r="W27" s="35"/>
      <c r="X27" s="35"/>
      <c r="Y27" s="35">
        <v>489.59</v>
      </c>
      <c r="Z27" s="35">
        <v>162</v>
      </c>
      <c r="AA27" s="37">
        <v>480</v>
      </c>
      <c r="AB27" s="35"/>
      <c r="AC27" s="35"/>
      <c r="AD27" s="35"/>
      <c r="AE27" s="35">
        <v>66.099999999999994</v>
      </c>
      <c r="AF27" s="35">
        <v>129</v>
      </c>
      <c r="AG27" s="39">
        <f t="shared" si="2"/>
        <v>4761.5599999999949</v>
      </c>
      <c r="AI27" s="33"/>
      <c r="AJ27" s="33"/>
      <c r="AK27" s="33"/>
      <c r="AL27" s="33"/>
      <c r="AM27" s="33"/>
      <c r="AN27" s="33"/>
      <c r="AO27" s="33"/>
      <c r="AP27" s="33"/>
      <c r="AQ27" s="33"/>
    </row>
    <row r="28" spans="1:43" ht="15.75" thickBot="1">
      <c r="A28" s="8">
        <v>25</v>
      </c>
      <c r="B28" s="22">
        <f t="shared" si="3"/>
        <v>3590.52</v>
      </c>
      <c r="C28" s="22">
        <f t="shared" si="1"/>
        <v>3590.52</v>
      </c>
      <c r="D28" s="17"/>
      <c r="E28" s="17">
        <v>2811.8</v>
      </c>
      <c r="F28" s="17">
        <v>41.44</v>
      </c>
      <c r="G28" s="17">
        <v>4.2</v>
      </c>
      <c r="H28" s="17">
        <v>112</v>
      </c>
      <c r="I28" s="17"/>
      <c r="J28" s="17"/>
      <c r="K28" s="17"/>
      <c r="L28" s="17">
        <v>6.68</v>
      </c>
      <c r="M28" s="17">
        <v>473</v>
      </c>
      <c r="N28" s="17">
        <v>136.6</v>
      </c>
      <c r="O28" s="17"/>
      <c r="P28" s="17">
        <v>4.8</v>
      </c>
      <c r="Q28" s="17"/>
      <c r="R28" s="17"/>
      <c r="S28" s="17"/>
      <c r="T28" s="17"/>
      <c r="U28" s="9">
        <v>25</v>
      </c>
      <c r="V28" s="16">
        <f t="shared" si="0"/>
        <v>2107.4500000000003</v>
      </c>
      <c r="W28" s="35"/>
      <c r="X28" s="35"/>
      <c r="Y28" s="35">
        <v>1171.9000000000001</v>
      </c>
      <c r="Z28" s="35">
        <v>307.14999999999998</v>
      </c>
      <c r="AA28" s="35">
        <v>510</v>
      </c>
      <c r="AB28" s="35"/>
      <c r="AC28" s="35"/>
      <c r="AD28" s="35"/>
      <c r="AE28" s="35">
        <v>34.4</v>
      </c>
      <c r="AF28" s="35">
        <v>84</v>
      </c>
      <c r="AG28" s="39">
        <f t="shared" si="2"/>
        <v>6244.6299999999937</v>
      </c>
      <c r="AI28" s="33"/>
      <c r="AJ28" s="33"/>
      <c r="AK28" s="33"/>
      <c r="AL28" s="33"/>
      <c r="AM28" s="33"/>
      <c r="AN28" s="33"/>
      <c r="AO28" s="33"/>
      <c r="AP28" s="33"/>
      <c r="AQ28" s="33"/>
    </row>
    <row r="29" spans="1:43" ht="15.75" thickBot="1">
      <c r="A29" s="8">
        <v>26</v>
      </c>
      <c r="B29" s="22">
        <f t="shared" si="3"/>
        <v>2929.01</v>
      </c>
      <c r="C29" s="22">
        <f t="shared" si="1"/>
        <v>2503.0100000000002</v>
      </c>
      <c r="D29" s="17">
        <v>426</v>
      </c>
      <c r="E29" s="17">
        <v>1964.35</v>
      </c>
      <c r="F29" s="17">
        <v>43.68</v>
      </c>
      <c r="G29" s="17">
        <v>6.8</v>
      </c>
      <c r="H29" s="17">
        <v>71</v>
      </c>
      <c r="I29" s="17"/>
      <c r="J29" s="17"/>
      <c r="K29" s="17"/>
      <c r="L29" s="17">
        <v>41.28</v>
      </c>
      <c r="M29" s="17">
        <v>244.4</v>
      </c>
      <c r="N29" s="17">
        <v>111.5</v>
      </c>
      <c r="O29" s="17"/>
      <c r="P29" s="17"/>
      <c r="Q29" s="17"/>
      <c r="R29" s="17"/>
      <c r="S29" s="17">
        <v>20</v>
      </c>
      <c r="T29" s="17"/>
      <c r="U29" s="9">
        <v>26</v>
      </c>
      <c r="V29" s="16">
        <f t="shared" si="0"/>
        <v>7105.5000000000009</v>
      </c>
      <c r="W29" s="35">
        <v>5000</v>
      </c>
      <c r="X29" s="35">
        <v>230.35</v>
      </c>
      <c r="Y29" s="35">
        <v>815.26</v>
      </c>
      <c r="Z29" s="35">
        <v>125.79</v>
      </c>
      <c r="AA29" s="35">
        <v>160</v>
      </c>
      <c r="AB29" s="35"/>
      <c r="AC29" s="35"/>
      <c r="AD29" s="35"/>
      <c r="AE29" s="35">
        <v>737.1</v>
      </c>
      <c r="AF29" s="35">
        <v>37</v>
      </c>
      <c r="AG29" s="39">
        <f t="shared" si="2"/>
        <v>2068.1399999999931</v>
      </c>
      <c r="AI29" s="33"/>
      <c r="AJ29" s="33"/>
      <c r="AK29" s="33"/>
      <c r="AL29" s="33"/>
      <c r="AM29" s="33"/>
      <c r="AN29" s="33"/>
      <c r="AO29" s="33"/>
      <c r="AP29" s="33"/>
      <c r="AQ29" s="33"/>
    </row>
    <row r="30" spans="1:43" ht="15.75" thickBot="1">
      <c r="A30" s="8">
        <v>27</v>
      </c>
      <c r="B30" s="22">
        <f t="shared" si="3"/>
        <v>3327.48</v>
      </c>
      <c r="C30" s="22">
        <f t="shared" si="1"/>
        <v>3327.48</v>
      </c>
      <c r="D30" s="17"/>
      <c r="E30" s="17">
        <v>2522.5500000000002</v>
      </c>
      <c r="F30" s="17">
        <v>96.11</v>
      </c>
      <c r="G30" s="17">
        <v>58.7</v>
      </c>
      <c r="H30" s="17">
        <v>136</v>
      </c>
      <c r="I30" s="17"/>
      <c r="J30" s="17">
        <v>30</v>
      </c>
      <c r="K30" s="17"/>
      <c r="L30" s="17">
        <v>15.32</v>
      </c>
      <c r="M30" s="17">
        <v>320.7</v>
      </c>
      <c r="N30" s="17">
        <v>115</v>
      </c>
      <c r="O30" s="17"/>
      <c r="P30" s="17">
        <v>3.1</v>
      </c>
      <c r="Q30" s="17"/>
      <c r="R30" s="17">
        <v>5</v>
      </c>
      <c r="S30" s="17">
        <v>25</v>
      </c>
      <c r="T30" s="17"/>
      <c r="U30" s="9">
        <v>27</v>
      </c>
      <c r="V30" s="16">
        <f t="shared" si="0"/>
        <v>2030.5500000000002</v>
      </c>
      <c r="W30" s="35"/>
      <c r="X30" s="35"/>
      <c r="Y30" s="35">
        <v>761.7</v>
      </c>
      <c r="Z30" s="35">
        <v>311.95</v>
      </c>
      <c r="AA30" s="35">
        <v>740</v>
      </c>
      <c r="AB30" s="35"/>
      <c r="AC30" s="35"/>
      <c r="AD30" s="35"/>
      <c r="AE30" s="35">
        <v>70.900000000000006</v>
      </c>
      <c r="AF30" s="35">
        <v>146</v>
      </c>
      <c r="AG30" s="39">
        <f t="shared" si="2"/>
        <v>3365.0699999999933</v>
      </c>
      <c r="AI30" s="33"/>
      <c r="AJ30" s="33"/>
      <c r="AK30" s="33"/>
      <c r="AL30" s="33"/>
      <c r="AM30" s="33"/>
      <c r="AN30" s="33"/>
      <c r="AO30" s="33"/>
      <c r="AP30" s="33"/>
      <c r="AQ30" s="33"/>
    </row>
    <row r="31" spans="1:4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3365.0699999999933</v>
      </c>
      <c r="AI31" s="33"/>
      <c r="AJ31" s="33"/>
      <c r="AK31" s="33"/>
      <c r="AL31" s="33"/>
      <c r="AM31" s="33"/>
      <c r="AN31" s="33"/>
      <c r="AO31" s="33"/>
      <c r="AP31" s="33"/>
      <c r="AQ31" s="33"/>
    </row>
    <row r="32" spans="1:43" ht="15.75" thickBot="1">
      <c r="A32" s="8">
        <v>29</v>
      </c>
      <c r="B32" s="22">
        <f t="shared" si="3"/>
        <v>2778.1499999999996</v>
      </c>
      <c r="C32" s="22">
        <f t="shared" si="1"/>
        <v>2778.1499999999996</v>
      </c>
      <c r="D32" s="17"/>
      <c r="E32" s="17">
        <v>2091.5</v>
      </c>
      <c r="F32" s="17">
        <v>51.49</v>
      </c>
      <c r="G32" s="17">
        <v>16.600000000000001</v>
      </c>
      <c r="H32" s="17">
        <v>52</v>
      </c>
      <c r="I32" s="17"/>
      <c r="J32" s="17">
        <v>10</v>
      </c>
      <c r="K32" s="17"/>
      <c r="L32" s="17">
        <v>8.9600000000000009</v>
      </c>
      <c r="M32" s="17">
        <v>451.1</v>
      </c>
      <c r="N32" s="17">
        <v>84.6</v>
      </c>
      <c r="O32" s="17"/>
      <c r="P32" s="17">
        <v>6.1</v>
      </c>
      <c r="Q32" s="17"/>
      <c r="R32" s="17">
        <v>5.8</v>
      </c>
      <c r="S32" s="17"/>
      <c r="T32" s="17"/>
      <c r="U32" s="9">
        <v>29</v>
      </c>
      <c r="V32" s="16">
        <f t="shared" si="0"/>
        <v>5318.0999999999995</v>
      </c>
      <c r="W32" s="35">
        <v>3500</v>
      </c>
      <c r="X32" s="35"/>
      <c r="Y32" s="35">
        <v>915.4</v>
      </c>
      <c r="Z32" s="35">
        <v>399.4</v>
      </c>
      <c r="AA32" s="35">
        <v>310</v>
      </c>
      <c r="AB32" s="35"/>
      <c r="AC32" s="35"/>
      <c r="AD32" s="35"/>
      <c r="AE32" s="35">
        <v>161.30000000000001</v>
      </c>
      <c r="AF32" s="35">
        <v>32</v>
      </c>
      <c r="AG32" s="39">
        <f t="shared" si="2"/>
        <v>825.11999999999352</v>
      </c>
      <c r="AI32" s="33"/>
      <c r="AJ32" s="33"/>
      <c r="AK32" s="33"/>
      <c r="AL32" s="33"/>
      <c r="AM32" s="33"/>
      <c r="AN32" s="33"/>
      <c r="AO32" s="33"/>
      <c r="AP32" s="33"/>
      <c r="AQ32" s="33"/>
    </row>
    <row r="33" spans="1:4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825.11999999999352</v>
      </c>
      <c r="AI33" s="33"/>
      <c r="AJ33" s="33"/>
      <c r="AK33" s="33"/>
      <c r="AL33" s="33"/>
      <c r="AM33" s="33"/>
      <c r="AN33" s="33"/>
      <c r="AO33" s="33"/>
      <c r="AP33" s="33"/>
      <c r="AQ33" s="33"/>
    </row>
    <row r="34" spans="1:43" ht="15.75" thickBot="1">
      <c r="A34" s="8">
        <v>31</v>
      </c>
      <c r="B34" s="22">
        <f t="shared" si="3"/>
        <v>2661.0899999999997</v>
      </c>
      <c r="C34" s="22">
        <f t="shared" si="1"/>
        <v>2661.0899999999997</v>
      </c>
      <c r="D34" s="17"/>
      <c r="E34" s="17">
        <v>1837</v>
      </c>
      <c r="F34" s="17">
        <v>51.48</v>
      </c>
      <c r="G34" s="17">
        <v>8.4</v>
      </c>
      <c r="H34" s="17">
        <v>78</v>
      </c>
      <c r="I34" s="17">
        <v>450</v>
      </c>
      <c r="J34" s="17"/>
      <c r="K34" s="17"/>
      <c r="L34" s="17">
        <v>5.12</v>
      </c>
      <c r="M34" s="17">
        <v>115.8</v>
      </c>
      <c r="N34" s="17">
        <v>57.1</v>
      </c>
      <c r="O34" s="17"/>
      <c r="P34" s="17">
        <v>6.7</v>
      </c>
      <c r="Q34" s="17"/>
      <c r="R34" s="17">
        <v>0.5</v>
      </c>
      <c r="S34" s="17">
        <v>50.99</v>
      </c>
      <c r="T34" s="17"/>
      <c r="U34" s="9">
        <v>31</v>
      </c>
      <c r="V34" s="16">
        <f t="shared" si="0"/>
        <v>1314.6599999999999</v>
      </c>
      <c r="W34" s="35"/>
      <c r="X34" s="35"/>
      <c r="Y34" s="35">
        <v>571.6</v>
      </c>
      <c r="Z34" s="35">
        <v>180.5</v>
      </c>
      <c r="AA34" s="35">
        <v>490</v>
      </c>
      <c r="AB34" s="35"/>
      <c r="AC34" s="35"/>
      <c r="AD34" s="35">
        <v>1.56</v>
      </c>
      <c r="AE34" s="35">
        <v>34</v>
      </c>
      <c r="AF34" s="35">
        <v>37</v>
      </c>
      <c r="AG34" s="39">
        <f t="shared" si="2"/>
        <v>2171.5499999999934</v>
      </c>
      <c r="AI34" s="33"/>
      <c r="AJ34" s="33"/>
      <c r="AK34" s="33"/>
      <c r="AL34" s="33"/>
      <c r="AM34" s="33"/>
      <c r="AN34" s="33"/>
      <c r="AO34" s="33"/>
      <c r="AP34" s="33"/>
      <c r="AQ34" s="33"/>
    </row>
    <row r="35" spans="1:4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2171.5499999999934</v>
      </c>
      <c r="AI35" s="33"/>
      <c r="AJ35" s="33"/>
      <c r="AK35" s="33"/>
      <c r="AL35" s="33"/>
      <c r="AM35" s="33"/>
      <c r="AN35" s="33"/>
      <c r="AO35" s="33"/>
      <c r="AP35" s="33"/>
      <c r="AQ35" s="33"/>
    </row>
    <row r="36" spans="1:43" s="12" customFormat="1" ht="15.75" thickBot="1">
      <c r="A36" s="10"/>
      <c r="B36" s="23">
        <f>SUM(B3:B35)</f>
        <v>68490.2</v>
      </c>
      <c r="C36" s="24">
        <f>SUM(C3:C35)</f>
        <v>60852.09</v>
      </c>
      <c r="D36" s="18">
        <f>SUM(D3:D35)</f>
        <v>1475</v>
      </c>
      <c r="E36" s="18">
        <f t="shared" ref="E36:L36" si="4">SUM(E4:E35)</f>
        <v>46684.05</v>
      </c>
      <c r="F36" s="18">
        <f t="shared" si="4"/>
        <v>1216.76</v>
      </c>
      <c r="G36" s="18">
        <f t="shared" si="4"/>
        <v>461.49999999999994</v>
      </c>
      <c r="H36" s="18">
        <f t="shared" si="4"/>
        <v>2096</v>
      </c>
      <c r="I36" s="18">
        <f t="shared" si="4"/>
        <v>1350</v>
      </c>
      <c r="J36" s="18">
        <f t="shared" si="4"/>
        <v>150</v>
      </c>
      <c r="K36" s="18">
        <f t="shared" si="4"/>
        <v>0</v>
      </c>
      <c r="L36" s="18">
        <f t="shared" si="4"/>
        <v>273.12</v>
      </c>
      <c r="M36" s="18">
        <f>SUM(M3:M35)</f>
        <v>6381.8</v>
      </c>
      <c r="N36" s="18">
        <f t="shared" ref="N36:T36" si="5">SUM(N4:N35)</f>
        <v>1820</v>
      </c>
      <c r="O36" s="18">
        <f t="shared" si="5"/>
        <v>0</v>
      </c>
      <c r="P36" s="18">
        <f t="shared" si="5"/>
        <v>87.999999999999986</v>
      </c>
      <c r="Q36" s="18">
        <f t="shared" si="5"/>
        <v>47.570000000000007</v>
      </c>
      <c r="R36" s="18">
        <f t="shared" si="5"/>
        <v>47.3</v>
      </c>
      <c r="S36" s="18">
        <f t="shared" si="5"/>
        <v>235.99</v>
      </c>
      <c r="T36" s="18">
        <f t="shared" si="5"/>
        <v>0</v>
      </c>
      <c r="U36" s="11"/>
      <c r="V36" s="26">
        <f t="shared" ref="V36:AF36" si="6">SUM(V3:V35)</f>
        <v>66318.650000000009</v>
      </c>
      <c r="W36" s="18">
        <f t="shared" si="6"/>
        <v>27800</v>
      </c>
      <c r="X36" s="18">
        <f t="shared" si="6"/>
        <v>1629.05</v>
      </c>
      <c r="Y36" s="18">
        <f t="shared" si="6"/>
        <v>18483.440000000002</v>
      </c>
      <c r="Z36" s="18">
        <f t="shared" si="6"/>
        <v>5530.24</v>
      </c>
      <c r="AA36" s="18">
        <f t="shared" si="6"/>
        <v>9440</v>
      </c>
      <c r="AB36" s="18">
        <f t="shared" si="6"/>
        <v>0</v>
      </c>
      <c r="AC36" s="18">
        <f t="shared" si="6"/>
        <v>0</v>
      </c>
      <c r="AD36" s="18">
        <f t="shared" si="6"/>
        <v>24.219999999999995</v>
      </c>
      <c r="AE36" s="18">
        <f t="shared" si="6"/>
        <v>2244.7000000000003</v>
      </c>
      <c r="AF36" s="18">
        <f t="shared" si="6"/>
        <v>1167</v>
      </c>
      <c r="AG36" s="23">
        <f>SUM(B36-V36)</f>
        <v>2171.5499999999884</v>
      </c>
      <c r="AI36" s="34"/>
      <c r="AJ36" s="34"/>
      <c r="AK36" s="34"/>
      <c r="AL36" s="34"/>
      <c r="AM36" s="34"/>
      <c r="AN36" s="34"/>
      <c r="AO36" s="34"/>
      <c r="AP36" s="34"/>
      <c r="AQ36" s="34"/>
    </row>
    <row r="37" spans="1:4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43" ht="15">
      <c r="A38" s="13"/>
      <c r="B38" s="19"/>
      <c r="C38" s="25">
        <f>SUM(C36-C3)</f>
        <v>60852.09</v>
      </c>
      <c r="D38" s="14">
        <f>SUM(E36:T36)</f>
        <v>60852.090000000011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4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SUM(N36:S36)</f>
        <v>2238.8599999999997</v>
      </c>
      <c r="O39" s="14"/>
      <c r="P39" s="13"/>
      <c r="Q39" s="13"/>
      <c r="R39" s="13"/>
      <c r="S39" s="13"/>
      <c r="T39" s="13"/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4" orientation="landscape" r:id="rId1"/>
  <headerFooter alignWithMargins="0"/>
  <colBreaks count="1" manualBreakCount="1">
    <brk id="17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Feuil18"/>
  <dimension ref="A1:AR41"/>
  <sheetViews>
    <sheetView topLeftCell="T1" zoomScaleNormal="100" workbookViewId="0">
      <pane ySplit="2" topLeftCell="A21" activePane="bottomLeft" state="frozen"/>
      <selection activeCell="E31" sqref="E31"/>
      <selection pane="bottomLeft" sqref="A1:AH41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4.140625" customWidth="1"/>
    <col min="10" max="10" width="12.42578125" customWidth="1"/>
    <col min="11" max="11" width="11" customWidth="1"/>
    <col min="12" max="13" width="13.5703125" customWidth="1"/>
    <col min="14" max="14" width="15.28515625" customWidth="1"/>
    <col min="15" max="15" width="13.8554687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3.42578125" customWidth="1"/>
    <col min="24" max="24" width="14.140625" customWidth="1"/>
    <col min="25" max="26" width="14" customWidth="1"/>
    <col min="27" max="27" width="13.28515625" customWidth="1"/>
    <col min="28" max="28" width="6.7109375" customWidth="1"/>
    <col min="29" max="29" width="7.5703125" customWidth="1"/>
    <col min="30" max="30" width="10.5703125" customWidth="1"/>
    <col min="31" max="31" width="9.42578125" customWidth="1"/>
    <col min="32" max="32" width="13.5703125" customWidth="1"/>
    <col min="33" max="33" width="13.28515625" customWidth="1"/>
    <col min="34" max="34" width="16" style="21" customWidth="1"/>
  </cols>
  <sheetData>
    <row r="1" spans="1:44" ht="15" customHeight="1" thickBot="1">
      <c r="A1" s="1" t="s">
        <v>15</v>
      </c>
      <c r="B1" s="21" t="s">
        <v>29</v>
      </c>
      <c r="W1" t="s">
        <v>46</v>
      </c>
    </row>
    <row r="2" spans="1:44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/>
      <c r="AF2" s="3" t="s">
        <v>26</v>
      </c>
      <c r="AG2" s="3" t="s">
        <v>13</v>
      </c>
      <c r="AH2" s="4" t="s">
        <v>14</v>
      </c>
      <c r="AI2" s="29"/>
      <c r="AJ2" s="32"/>
      <c r="AK2" s="28"/>
      <c r="AL2" s="3"/>
      <c r="AM2" s="3"/>
      <c r="AN2" s="31"/>
      <c r="AO2" s="3"/>
      <c r="AP2" s="3"/>
      <c r="AQ2" s="3"/>
      <c r="AR2" s="30"/>
    </row>
    <row r="3" spans="1:44" ht="15.75" thickBot="1">
      <c r="A3" s="6"/>
      <c r="B3" s="27">
        <v>2171.5500000000002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T3" s="16"/>
      <c r="U3" s="7"/>
      <c r="V3" s="16">
        <f t="shared" ref="V3:V35" si="0">SUM(W3:AG3)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59">
        <f>SUM(B3-V3)</f>
        <v>2171.5500000000002</v>
      </c>
      <c r="AJ3" s="33"/>
      <c r="AK3" s="33"/>
      <c r="AL3" s="33"/>
      <c r="AM3" s="33"/>
      <c r="AN3" s="33"/>
      <c r="AO3" s="33"/>
      <c r="AP3" s="33"/>
      <c r="AQ3" s="33"/>
      <c r="AR3" s="33"/>
    </row>
    <row r="4" spans="1:44" ht="15.75" thickBot="1">
      <c r="A4" s="8">
        <v>1</v>
      </c>
      <c r="B4" s="22">
        <f>SUM(D4:T4)</f>
        <v>3676.4500000000003</v>
      </c>
      <c r="C4" s="22">
        <f t="shared" ref="C4:C35" si="1">SUM(E4:T4)</f>
        <v>3676.4500000000003</v>
      </c>
      <c r="D4" s="17"/>
      <c r="E4" s="17">
        <v>2881.2</v>
      </c>
      <c r="F4" s="17">
        <v>82.13</v>
      </c>
      <c r="G4" s="17">
        <v>5.6</v>
      </c>
      <c r="H4" s="17">
        <v>153</v>
      </c>
      <c r="I4" s="17">
        <v>100</v>
      </c>
      <c r="J4" s="17"/>
      <c r="K4" s="17">
        <v>86</v>
      </c>
      <c r="L4" s="17">
        <v>17.920000000000002</v>
      </c>
      <c r="M4" s="17">
        <v>236.5</v>
      </c>
      <c r="N4" s="17">
        <v>102.3</v>
      </c>
      <c r="O4" s="17"/>
      <c r="P4" s="17">
        <v>7.8</v>
      </c>
      <c r="Q4" s="17">
        <v>4</v>
      </c>
      <c r="R4" s="17"/>
      <c r="S4" s="17"/>
      <c r="T4" s="17"/>
      <c r="U4" s="9">
        <v>1</v>
      </c>
      <c r="V4" s="16">
        <f t="shared" si="0"/>
        <v>2322.6</v>
      </c>
      <c r="W4" s="35"/>
      <c r="X4" s="35"/>
      <c r="Y4" s="35">
        <v>949.7</v>
      </c>
      <c r="Z4" s="35">
        <v>322</v>
      </c>
      <c r="AA4" s="35">
        <v>900</v>
      </c>
      <c r="AB4" s="35"/>
      <c r="AC4" s="35"/>
      <c r="AD4" s="35"/>
      <c r="AE4" s="35"/>
      <c r="AF4" s="35">
        <v>56.9</v>
      </c>
      <c r="AG4" s="35">
        <v>94</v>
      </c>
      <c r="AH4" s="39">
        <f t="shared" ref="AH4:AH35" si="2">SUM(AH3+B4-V4)</f>
        <v>3525.4</v>
      </c>
      <c r="AJ4" s="33"/>
      <c r="AK4" s="33"/>
      <c r="AL4" s="33"/>
      <c r="AM4" s="33"/>
      <c r="AN4" s="33"/>
      <c r="AO4" s="33"/>
      <c r="AP4" s="33"/>
      <c r="AQ4" s="33"/>
      <c r="AR4" s="33"/>
    </row>
    <row r="5" spans="1:44" ht="15.75" thickBot="1">
      <c r="A5" s="8">
        <v>2</v>
      </c>
      <c r="B5" s="22">
        <f t="shared" ref="B5:B35" si="3">SUM(D5:T5)</f>
        <v>3013.7500000000005</v>
      </c>
      <c r="C5" s="22">
        <f t="shared" si="1"/>
        <v>2548.7500000000005</v>
      </c>
      <c r="D5" s="17">
        <v>465</v>
      </c>
      <c r="E5" s="17">
        <v>1947.4</v>
      </c>
      <c r="F5" s="17">
        <v>39.49</v>
      </c>
      <c r="G5" s="17">
        <v>6.8</v>
      </c>
      <c r="H5" s="17">
        <v>120</v>
      </c>
      <c r="I5" s="17"/>
      <c r="J5" s="17">
        <v>10</v>
      </c>
      <c r="K5" s="17"/>
      <c r="L5" s="17">
        <v>15.36</v>
      </c>
      <c r="M5" s="17">
        <v>331.9</v>
      </c>
      <c r="N5" s="17">
        <v>65.900000000000006</v>
      </c>
      <c r="O5" s="17"/>
      <c r="P5" s="17">
        <v>1.9</v>
      </c>
      <c r="Q5" s="17">
        <v>4</v>
      </c>
      <c r="R5" s="17"/>
      <c r="S5" s="17"/>
      <c r="T5" s="17">
        <v>6</v>
      </c>
      <c r="U5" s="9">
        <v>2</v>
      </c>
      <c r="V5" s="16">
        <f t="shared" si="0"/>
        <v>1760.1</v>
      </c>
      <c r="W5" s="35"/>
      <c r="X5" s="35">
        <v>52.5</v>
      </c>
      <c r="Y5" s="35">
        <v>770.3</v>
      </c>
      <c r="Z5" s="35">
        <v>267.7</v>
      </c>
      <c r="AA5" s="35">
        <v>570</v>
      </c>
      <c r="AB5" s="35"/>
      <c r="AC5" s="35"/>
      <c r="AD5" s="35"/>
      <c r="AE5" s="35"/>
      <c r="AF5" s="35">
        <v>47.6</v>
      </c>
      <c r="AG5" s="35">
        <v>52</v>
      </c>
      <c r="AH5" s="39">
        <f t="shared" si="2"/>
        <v>4779.0500000000011</v>
      </c>
      <c r="AJ5" s="33"/>
      <c r="AK5" s="33"/>
      <c r="AL5" s="33"/>
      <c r="AM5" s="33"/>
      <c r="AN5" s="33"/>
      <c r="AO5" s="33"/>
      <c r="AP5" s="33"/>
      <c r="AQ5" s="33"/>
      <c r="AR5" s="33"/>
    </row>
    <row r="6" spans="1:44" ht="15.75" thickBot="1">
      <c r="A6" s="8">
        <v>3</v>
      </c>
      <c r="B6" s="22">
        <f t="shared" si="3"/>
        <v>2895.9900000000002</v>
      </c>
      <c r="C6" s="22">
        <f t="shared" si="1"/>
        <v>2895.9900000000002</v>
      </c>
      <c r="D6" s="17"/>
      <c r="E6" s="17">
        <v>2357.25</v>
      </c>
      <c r="F6" s="17">
        <v>72.150000000000006</v>
      </c>
      <c r="G6" s="17">
        <v>62.4</v>
      </c>
      <c r="H6" s="17">
        <v>76</v>
      </c>
      <c r="I6" s="17"/>
      <c r="J6" s="17">
        <v>10</v>
      </c>
      <c r="K6" s="17"/>
      <c r="L6" s="17">
        <v>5.12</v>
      </c>
      <c r="M6" s="17">
        <v>242</v>
      </c>
      <c r="N6" s="17">
        <v>42.3</v>
      </c>
      <c r="O6" s="17"/>
      <c r="P6" s="17">
        <v>1.4</v>
      </c>
      <c r="Q6" s="17">
        <v>23.97</v>
      </c>
      <c r="R6" s="17">
        <v>0.4</v>
      </c>
      <c r="S6" s="17"/>
      <c r="T6" s="17">
        <v>3</v>
      </c>
      <c r="U6" s="9">
        <v>3</v>
      </c>
      <c r="V6" s="16">
        <f t="shared" si="0"/>
        <v>1990.6599999999999</v>
      </c>
      <c r="W6" s="35"/>
      <c r="X6" s="35">
        <v>173.8</v>
      </c>
      <c r="Y6" s="35">
        <v>1181.56</v>
      </c>
      <c r="Z6" s="35">
        <v>262.7</v>
      </c>
      <c r="AA6" s="35">
        <v>290</v>
      </c>
      <c r="AB6" s="35"/>
      <c r="AC6" s="35"/>
      <c r="AD6" s="35"/>
      <c r="AE6" s="35"/>
      <c r="AF6" s="35">
        <v>60.6</v>
      </c>
      <c r="AG6" s="35">
        <v>22</v>
      </c>
      <c r="AH6" s="39">
        <f t="shared" si="2"/>
        <v>5684.380000000001</v>
      </c>
      <c r="AJ6" s="33"/>
      <c r="AK6" s="33"/>
      <c r="AL6" s="33"/>
      <c r="AM6" s="33"/>
      <c r="AN6" s="33"/>
      <c r="AO6" s="33"/>
      <c r="AP6" s="33"/>
      <c r="AQ6" s="33"/>
      <c r="AR6" s="33"/>
    </row>
    <row r="7" spans="1:44" ht="15.75" thickBot="1">
      <c r="A7" s="8">
        <v>4</v>
      </c>
      <c r="B7" s="22">
        <f t="shared" si="3"/>
        <v>0</v>
      </c>
      <c r="C7" s="22">
        <f t="shared" si="1"/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9">
        <v>4</v>
      </c>
      <c r="V7" s="16">
        <f t="shared" si="0"/>
        <v>0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9">
        <f t="shared" si="2"/>
        <v>5684.380000000001</v>
      </c>
      <c r="AJ7" s="33"/>
      <c r="AK7" s="33"/>
      <c r="AL7" s="33"/>
      <c r="AM7" s="33"/>
      <c r="AN7" s="33"/>
      <c r="AO7" s="33"/>
      <c r="AP7" s="33"/>
      <c r="AQ7" s="33"/>
      <c r="AR7" s="33"/>
    </row>
    <row r="8" spans="1:44" ht="15.75" thickBot="1">
      <c r="A8" s="8">
        <v>5</v>
      </c>
      <c r="B8" s="22">
        <f t="shared" si="3"/>
        <v>2016.03</v>
      </c>
      <c r="C8" s="22">
        <f t="shared" si="1"/>
        <v>2016.03</v>
      </c>
      <c r="D8" s="17"/>
      <c r="E8" s="17">
        <v>1575.4</v>
      </c>
      <c r="F8" s="17">
        <v>47.93</v>
      </c>
      <c r="G8" s="17">
        <v>22</v>
      </c>
      <c r="H8" s="17">
        <v>43</v>
      </c>
      <c r="I8" s="17"/>
      <c r="J8" s="17"/>
      <c r="K8" s="17"/>
      <c r="L8" s="17"/>
      <c r="M8" s="17">
        <v>230.6</v>
      </c>
      <c r="N8" s="17">
        <v>84.1</v>
      </c>
      <c r="O8" s="17"/>
      <c r="P8" s="17"/>
      <c r="Q8" s="17">
        <v>4</v>
      </c>
      <c r="R8" s="17"/>
      <c r="S8" s="17"/>
      <c r="T8" s="17">
        <v>9</v>
      </c>
      <c r="U8" s="9">
        <v>5</v>
      </c>
      <c r="V8" s="16">
        <f t="shared" si="0"/>
        <v>1034.9000000000001</v>
      </c>
      <c r="W8" s="35"/>
      <c r="X8" s="35"/>
      <c r="Y8" s="35">
        <v>461.6</v>
      </c>
      <c r="Z8" s="35">
        <v>188.2</v>
      </c>
      <c r="AA8" s="35">
        <v>300</v>
      </c>
      <c r="AB8" s="35"/>
      <c r="AC8" s="35"/>
      <c r="AD8" s="35"/>
      <c r="AE8" s="35"/>
      <c r="AF8" s="35">
        <v>63.1</v>
      </c>
      <c r="AG8" s="35">
        <v>22</v>
      </c>
      <c r="AH8" s="39">
        <f t="shared" si="2"/>
        <v>6665.51</v>
      </c>
      <c r="AJ8" s="33"/>
      <c r="AK8" s="33"/>
      <c r="AL8" s="33"/>
      <c r="AM8" s="33"/>
      <c r="AN8" s="33"/>
      <c r="AO8" s="33"/>
      <c r="AP8" s="33"/>
      <c r="AQ8" s="33"/>
      <c r="AR8" s="33"/>
    </row>
    <row r="9" spans="1:44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0</v>
      </c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9">
        <f t="shared" si="2"/>
        <v>6665.51</v>
      </c>
      <c r="AJ9" s="33"/>
      <c r="AK9" s="33"/>
      <c r="AL9" s="33"/>
      <c r="AM9" s="33"/>
      <c r="AN9" s="33"/>
      <c r="AO9" s="33"/>
      <c r="AP9" s="33"/>
      <c r="AQ9" s="33"/>
      <c r="AR9" s="33"/>
    </row>
    <row r="10" spans="1:44" ht="15.75" thickBot="1">
      <c r="A10" s="8">
        <v>7</v>
      </c>
      <c r="B10" s="22">
        <f t="shared" si="3"/>
        <v>2869.4499999999994</v>
      </c>
      <c r="C10" s="22">
        <f t="shared" si="1"/>
        <v>2869.4499999999994</v>
      </c>
      <c r="D10" s="17"/>
      <c r="E10" s="17">
        <v>2106.1999999999998</v>
      </c>
      <c r="F10" s="17">
        <v>33.89</v>
      </c>
      <c r="G10" s="17">
        <v>22.4</v>
      </c>
      <c r="H10" s="17">
        <v>149</v>
      </c>
      <c r="I10" s="17">
        <v>200</v>
      </c>
      <c r="J10" s="17">
        <v>20</v>
      </c>
      <c r="K10" s="17"/>
      <c r="L10" s="17">
        <v>1.08</v>
      </c>
      <c r="M10" s="17">
        <v>175.5</v>
      </c>
      <c r="N10" s="17">
        <v>68.8</v>
      </c>
      <c r="O10" s="17">
        <v>74.989999999999995</v>
      </c>
      <c r="P10" s="17">
        <v>3.6</v>
      </c>
      <c r="Q10" s="17">
        <v>13.99</v>
      </c>
      <c r="R10" s="17"/>
      <c r="S10" s="17"/>
      <c r="T10" s="17"/>
      <c r="U10" s="9">
        <v>7</v>
      </c>
      <c r="V10" s="16">
        <f t="shared" si="0"/>
        <v>1746.79</v>
      </c>
      <c r="W10" s="35"/>
      <c r="X10" s="35"/>
      <c r="Y10" s="35">
        <v>971.8</v>
      </c>
      <c r="Z10" s="35">
        <v>233.89</v>
      </c>
      <c r="AA10" s="35">
        <v>400</v>
      </c>
      <c r="AB10" s="35"/>
      <c r="AC10" s="35"/>
      <c r="AD10" s="35"/>
      <c r="AE10" s="35"/>
      <c r="AF10" s="35">
        <v>98.1</v>
      </c>
      <c r="AG10" s="35">
        <v>43</v>
      </c>
      <c r="AH10" s="39">
        <f t="shared" si="2"/>
        <v>7788.1699999999992</v>
      </c>
      <c r="AJ10" s="33"/>
      <c r="AK10" s="33"/>
      <c r="AL10" s="33"/>
      <c r="AM10" s="33"/>
      <c r="AN10" s="33"/>
      <c r="AO10" s="33"/>
      <c r="AP10" s="33"/>
      <c r="AQ10" s="33"/>
      <c r="AR10" s="33"/>
    </row>
    <row r="11" spans="1:44" ht="15.75" thickBot="1">
      <c r="A11" s="8">
        <v>8</v>
      </c>
      <c r="B11" s="22">
        <f t="shared" si="3"/>
        <v>3088.6299999999997</v>
      </c>
      <c r="C11" s="22">
        <f t="shared" si="1"/>
        <v>3088.6299999999997</v>
      </c>
      <c r="D11" s="17"/>
      <c r="E11" s="17">
        <v>2449.35</v>
      </c>
      <c r="F11" s="17">
        <v>79.459999999999994</v>
      </c>
      <c r="G11" s="17">
        <v>8.4</v>
      </c>
      <c r="H11" s="17">
        <v>190</v>
      </c>
      <c r="I11" s="17">
        <v>50</v>
      </c>
      <c r="J11" s="17"/>
      <c r="K11" s="17"/>
      <c r="L11" s="17">
        <v>4.72</v>
      </c>
      <c r="M11" s="17">
        <v>201.9</v>
      </c>
      <c r="N11" s="17">
        <v>97.6</v>
      </c>
      <c r="O11" s="17"/>
      <c r="P11" s="17">
        <v>2.6</v>
      </c>
      <c r="Q11" s="17"/>
      <c r="R11" s="17">
        <v>1.6</v>
      </c>
      <c r="S11" s="17"/>
      <c r="T11" s="17">
        <v>3</v>
      </c>
      <c r="U11" s="9">
        <v>8</v>
      </c>
      <c r="V11" s="16">
        <f t="shared" si="0"/>
        <v>1735.91</v>
      </c>
      <c r="W11" s="35"/>
      <c r="X11" s="35">
        <v>211.3</v>
      </c>
      <c r="Y11" s="35">
        <v>520.92999999999995</v>
      </c>
      <c r="Z11" s="35">
        <v>395.38</v>
      </c>
      <c r="AA11" s="35">
        <v>380</v>
      </c>
      <c r="AB11" s="35"/>
      <c r="AC11" s="35"/>
      <c r="AD11" s="35"/>
      <c r="AE11" s="35"/>
      <c r="AF11" s="35">
        <v>109.3</v>
      </c>
      <c r="AG11" s="35">
        <v>119</v>
      </c>
      <c r="AH11" s="39">
        <f t="shared" si="2"/>
        <v>9140.89</v>
      </c>
      <c r="AJ11" s="33"/>
      <c r="AK11" s="33"/>
      <c r="AL11" s="33"/>
      <c r="AM11" s="33"/>
      <c r="AN11" s="33"/>
      <c r="AO11" s="33"/>
      <c r="AP11" s="33"/>
      <c r="AQ11" s="33"/>
      <c r="AR11" s="33"/>
    </row>
    <row r="12" spans="1:44" ht="15.75" thickBot="1">
      <c r="A12" s="8">
        <v>9</v>
      </c>
      <c r="B12" s="22">
        <f t="shared" si="3"/>
        <v>3681.69</v>
      </c>
      <c r="C12" s="22">
        <f t="shared" si="1"/>
        <v>3681.69</v>
      </c>
      <c r="D12" s="17"/>
      <c r="E12" s="17">
        <v>3188.55</v>
      </c>
      <c r="F12" s="17">
        <v>42.66</v>
      </c>
      <c r="G12" s="17">
        <v>6.9</v>
      </c>
      <c r="H12" s="17">
        <v>86</v>
      </c>
      <c r="I12" s="17">
        <v>50</v>
      </c>
      <c r="J12" s="17"/>
      <c r="K12" s="17"/>
      <c r="L12" s="17"/>
      <c r="M12" s="17">
        <v>187.2</v>
      </c>
      <c r="N12" s="17">
        <v>106</v>
      </c>
      <c r="O12" s="17"/>
      <c r="P12" s="17">
        <v>2.4</v>
      </c>
      <c r="Q12" s="17">
        <v>8.98</v>
      </c>
      <c r="R12" s="17"/>
      <c r="S12" s="17"/>
      <c r="T12" s="17">
        <v>3</v>
      </c>
      <c r="U12" s="9">
        <v>9</v>
      </c>
      <c r="V12" s="16">
        <f t="shared" si="0"/>
        <v>11439.42</v>
      </c>
      <c r="W12" s="35">
        <v>8450</v>
      </c>
      <c r="X12" s="35">
        <v>363.78</v>
      </c>
      <c r="Y12" s="35">
        <v>1659.04</v>
      </c>
      <c r="Z12" s="35">
        <v>306.39999999999998</v>
      </c>
      <c r="AA12" s="35">
        <v>590</v>
      </c>
      <c r="AB12" s="35"/>
      <c r="AC12" s="35"/>
      <c r="AD12" s="35"/>
      <c r="AE12" s="35"/>
      <c r="AF12" s="35">
        <v>45.2</v>
      </c>
      <c r="AG12" s="35">
        <v>25</v>
      </c>
      <c r="AH12" s="39">
        <f t="shared" si="2"/>
        <v>1383.1599999999999</v>
      </c>
      <c r="AJ12" s="33"/>
      <c r="AK12" s="33"/>
      <c r="AL12" s="33"/>
      <c r="AM12" s="33"/>
      <c r="AN12" s="33"/>
      <c r="AO12" s="33"/>
      <c r="AP12" s="33"/>
      <c r="AQ12" s="33"/>
      <c r="AR12" s="33"/>
    </row>
    <row r="13" spans="1:44" ht="15.75" thickBot="1">
      <c r="A13" s="8">
        <v>10</v>
      </c>
      <c r="B13" s="22">
        <f t="shared" si="3"/>
        <v>2279.7399999999998</v>
      </c>
      <c r="C13" s="22">
        <f t="shared" si="1"/>
        <v>2279.7399999999998</v>
      </c>
      <c r="D13" s="17"/>
      <c r="E13" s="17">
        <v>1587.5</v>
      </c>
      <c r="F13" s="17">
        <v>31.09</v>
      </c>
      <c r="G13" s="17">
        <v>60</v>
      </c>
      <c r="H13" s="17">
        <v>161</v>
      </c>
      <c r="I13" s="17"/>
      <c r="J13" s="17"/>
      <c r="K13" s="17"/>
      <c r="L13" s="17"/>
      <c r="M13" s="17">
        <v>359.4</v>
      </c>
      <c r="N13" s="17">
        <v>74.45</v>
      </c>
      <c r="O13" s="17"/>
      <c r="P13" s="17">
        <v>1.9</v>
      </c>
      <c r="Q13" s="17">
        <v>4</v>
      </c>
      <c r="R13" s="17">
        <v>0.4</v>
      </c>
      <c r="S13" s="17"/>
      <c r="T13" s="17"/>
      <c r="U13" s="9">
        <v>10</v>
      </c>
      <c r="V13" s="16">
        <f t="shared" si="0"/>
        <v>1298.25</v>
      </c>
      <c r="W13" s="35"/>
      <c r="X13" s="35"/>
      <c r="Y13" s="35">
        <v>764.55</v>
      </c>
      <c r="Z13" s="35">
        <v>119.6</v>
      </c>
      <c r="AA13" s="35">
        <v>230</v>
      </c>
      <c r="AB13" s="35"/>
      <c r="AC13" s="35"/>
      <c r="AD13" s="35"/>
      <c r="AE13" s="35"/>
      <c r="AF13" s="35">
        <v>68.099999999999994</v>
      </c>
      <c r="AG13" s="35">
        <v>116</v>
      </c>
      <c r="AH13" s="39">
        <f t="shared" si="2"/>
        <v>2364.6499999999996</v>
      </c>
      <c r="AJ13" s="33"/>
      <c r="AK13" s="33"/>
      <c r="AL13" s="33"/>
      <c r="AM13" s="33"/>
      <c r="AN13" s="33"/>
      <c r="AO13" s="33"/>
      <c r="AP13" s="33"/>
      <c r="AQ13" s="33"/>
      <c r="AR13" s="33"/>
    </row>
    <row r="14" spans="1:44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9">
        <f t="shared" si="2"/>
        <v>2364.6499999999996</v>
      </c>
      <c r="AJ14" s="33"/>
      <c r="AK14" s="33"/>
      <c r="AL14" s="33"/>
      <c r="AM14" s="33"/>
      <c r="AN14" s="33"/>
      <c r="AO14" s="33"/>
      <c r="AP14" s="33"/>
      <c r="AQ14" s="33"/>
      <c r="AR14" s="33"/>
    </row>
    <row r="15" spans="1:44" ht="15.75" thickBot="1">
      <c r="A15" s="8">
        <v>12</v>
      </c>
      <c r="B15" s="22">
        <f t="shared" si="3"/>
        <v>2993.65</v>
      </c>
      <c r="C15" s="22">
        <f t="shared" si="1"/>
        <v>2993.65</v>
      </c>
      <c r="D15" s="17"/>
      <c r="E15" s="17">
        <v>2327.9</v>
      </c>
      <c r="F15" s="17">
        <v>35.049999999999997</v>
      </c>
      <c r="G15" s="17">
        <v>17</v>
      </c>
      <c r="H15" s="17">
        <v>166</v>
      </c>
      <c r="I15" s="17"/>
      <c r="J15" s="17"/>
      <c r="K15" s="17"/>
      <c r="L15" s="17"/>
      <c r="M15" s="17">
        <v>349.2</v>
      </c>
      <c r="N15" s="17">
        <v>88.5</v>
      </c>
      <c r="O15" s="17"/>
      <c r="P15" s="17">
        <v>1.2</v>
      </c>
      <c r="Q15" s="17">
        <v>8</v>
      </c>
      <c r="R15" s="17">
        <v>0.8</v>
      </c>
      <c r="S15" s="17"/>
      <c r="T15" s="17"/>
      <c r="U15" s="9">
        <v>12</v>
      </c>
      <c r="V15" s="16">
        <f t="shared" si="0"/>
        <v>2192.65</v>
      </c>
      <c r="W15" s="35"/>
      <c r="X15" s="35"/>
      <c r="Y15" s="35">
        <v>1108.6500000000001</v>
      </c>
      <c r="Z15" s="35">
        <v>278.89999999999998</v>
      </c>
      <c r="AA15" s="35">
        <v>540</v>
      </c>
      <c r="AB15" s="35"/>
      <c r="AC15" s="35"/>
      <c r="AD15" s="35"/>
      <c r="AE15" s="35"/>
      <c r="AF15" s="35">
        <v>144.1</v>
      </c>
      <c r="AG15" s="35">
        <v>121</v>
      </c>
      <c r="AH15" s="39">
        <f t="shared" si="2"/>
        <v>3165.6499999999992</v>
      </c>
      <c r="AJ15" s="33"/>
      <c r="AK15" s="33"/>
      <c r="AL15" s="33"/>
      <c r="AM15" s="33"/>
      <c r="AN15" s="33"/>
      <c r="AO15" s="33"/>
      <c r="AP15" s="33"/>
      <c r="AQ15" s="33"/>
      <c r="AR15" s="33"/>
    </row>
    <row r="16" spans="1:44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2107.6999999999998</v>
      </c>
      <c r="W16" s="35">
        <v>1800</v>
      </c>
      <c r="X16" s="35">
        <v>307.7</v>
      </c>
      <c r="Y16" s="35"/>
      <c r="Z16" s="35"/>
      <c r="AA16" s="35"/>
      <c r="AB16" s="35"/>
      <c r="AC16" s="35"/>
      <c r="AD16" s="35"/>
      <c r="AE16" s="35"/>
      <c r="AF16" s="35"/>
      <c r="AG16" s="35"/>
      <c r="AH16" s="39">
        <f t="shared" si="2"/>
        <v>1057.9499999999994</v>
      </c>
      <c r="AJ16" s="33"/>
      <c r="AK16" s="33"/>
      <c r="AL16" s="33"/>
      <c r="AM16" s="33"/>
      <c r="AN16" s="33"/>
      <c r="AO16" s="33"/>
      <c r="AP16" s="33"/>
      <c r="AQ16" s="33"/>
      <c r="AR16" s="33"/>
    </row>
    <row r="17" spans="1:44" ht="15.75" thickBot="1">
      <c r="A17" s="8">
        <v>14</v>
      </c>
      <c r="B17" s="22">
        <f t="shared" si="3"/>
        <v>2960.5200000000009</v>
      </c>
      <c r="C17" s="22">
        <f t="shared" si="1"/>
        <v>2960.5200000000009</v>
      </c>
      <c r="D17" s="17"/>
      <c r="E17" s="17">
        <v>2353.0500000000002</v>
      </c>
      <c r="F17" s="17">
        <v>48.69</v>
      </c>
      <c r="G17" s="17">
        <v>15.4</v>
      </c>
      <c r="H17" s="17">
        <v>162</v>
      </c>
      <c r="I17" s="17"/>
      <c r="J17" s="17"/>
      <c r="K17" s="17"/>
      <c r="L17" s="17"/>
      <c r="M17" s="17">
        <v>254.4</v>
      </c>
      <c r="N17" s="17">
        <v>98.8</v>
      </c>
      <c r="O17" s="17">
        <v>5</v>
      </c>
      <c r="P17" s="17">
        <v>9.3000000000000007</v>
      </c>
      <c r="Q17" s="17">
        <v>13.88</v>
      </c>
      <c r="R17" s="17"/>
      <c r="S17" s="17"/>
      <c r="T17" s="17"/>
      <c r="U17" s="9">
        <v>14</v>
      </c>
      <c r="V17" s="16">
        <f t="shared" si="0"/>
        <v>1574.09</v>
      </c>
      <c r="W17" s="35"/>
      <c r="X17" s="35"/>
      <c r="Y17" s="35">
        <v>769.79</v>
      </c>
      <c r="Z17" s="35">
        <v>312.2</v>
      </c>
      <c r="AA17" s="35">
        <v>420</v>
      </c>
      <c r="AB17" s="35"/>
      <c r="AC17" s="35"/>
      <c r="AD17" s="35"/>
      <c r="AE17" s="35"/>
      <c r="AF17" s="35">
        <v>28.1</v>
      </c>
      <c r="AG17" s="35">
        <v>44</v>
      </c>
      <c r="AH17" s="39">
        <f t="shared" si="2"/>
        <v>2444.38</v>
      </c>
      <c r="AJ17" s="33"/>
      <c r="AK17" s="33"/>
      <c r="AL17" s="33"/>
      <c r="AM17" s="33"/>
      <c r="AN17" s="33"/>
      <c r="AO17" s="33"/>
      <c r="AP17" s="33"/>
      <c r="AQ17" s="33"/>
      <c r="AR17" s="33"/>
    </row>
    <row r="18" spans="1:44" ht="15.75" thickBot="1">
      <c r="A18" s="8">
        <v>15</v>
      </c>
      <c r="B18" s="22">
        <f t="shared" si="3"/>
        <v>2602.04</v>
      </c>
      <c r="C18" s="22">
        <f t="shared" si="1"/>
        <v>2602.04</v>
      </c>
      <c r="D18" s="17"/>
      <c r="E18" s="17">
        <v>2103.5500000000002</v>
      </c>
      <c r="F18" s="17">
        <v>55.62</v>
      </c>
      <c r="G18" s="17">
        <v>9.8000000000000007</v>
      </c>
      <c r="H18" s="17">
        <v>143</v>
      </c>
      <c r="I18" s="17"/>
      <c r="J18" s="17"/>
      <c r="K18" s="17"/>
      <c r="L18" s="17">
        <v>16.8</v>
      </c>
      <c r="M18" s="17">
        <v>84.5</v>
      </c>
      <c r="N18" s="17">
        <v>105.2</v>
      </c>
      <c r="O18" s="17">
        <v>55</v>
      </c>
      <c r="P18" s="17">
        <v>4.5999999999999996</v>
      </c>
      <c r="Q18" s="17">
        <v>9.9700000000000006</v>
      </c>
      <c r="R18" s="17"/>
      <c r="S18" s="17"/>
      <c r="T18" s="17">
        <v>14</v>
      </c>
      <c r="U18" s="9">
        <v>15</v>
      </c>
      <c r="V18" s="16">
        <f t="shared" si="0"/>
        <v>1435.9499999999998</v>
      </c>
      <c r="W18" s="35"/>
      <c r="X18" s="35"/>
      <c r="Y18" s="35">
        <v>676.55</v>
      </c>
      <c r="Z18" s="35">
        <v>321.89999999999998</v>
      </c>
      <c r="AA18" s="35">
        <v>290</v>
      </c>
      <c r="AB18" s="35"/>
      <c r="AC18" s="35"/>
      <c r="AD18" s="35"/>
      <c r="AE18" s="35"/>
      <c r="AF18" s="35">
        <v>88.5</v>
      </c>
      <c r="AG18" s="35">
        <v>59</v>
      </c>
      <c r="AH18" s="39">
        <f t="shared" si="2"/>
        <v>3610.4700000000003</v>
      </c>
      <c r="AJ18" s="33"/>
      <c r="AK18" s="33"/>
      <c r="AL18" s="33"/>
      <c r="AM18" s="33"/>
      <c r="AN18" s="33"/>
      <c r="AO18" s="33"/>
      <c r="AP18" s="33"/>
      <c r="AQ18" s="33"/>
      <c r="AR18" s="33"/>
    </row>
    <row r="19" spans="1:44" ht="15.75" thickBot="1">
      <c r="A19" s="8">
        <v>16</v>
      </c>
      <c r="B19" s="22">
        <f t="shared" si="3"/>
        <v>3805.68</v>
      </c>
      <c r="C19" s="22">
        <f t="shared" si="1"/>
        <v>3283.68</v>
      </c>
      <c r="D19" s="17">
        <v>522</v>
      </c>
      <c r="E19" s="17">
        <v>2494.1999999999998</v>
      </c>
      <c r="F19" s="17">
        <v>53.76</v>
      </c>
      <c r="G19" s="17">
        <v>8.5</v>
      </c>
      <c r="H19" s="17">
        <v>130</v>
      </c>
      <c r="I19" s="17"/>
      <c r="J19" s="17">
        <v>10</v>
      </c>
      <c r="K19" s="17"/>
      <c r="L19" s="17">
        <v>30.72</v>
      </c>
      <c r="M19" s="17">
        <v>341</v>
      </c>
      <c r="N19" s="17">
        <v>79.400000000000006</v>
      </c>
      <c r="O19" s="17"/>
      <c r="P19" s="17">
        <v>2.1</v>
      </c>
      <c r="Q19" s="17"/>
      <c r="R19" s="17"/>
      <c r="S19" s="17">
        <v>131</v>
      </c>
      <c r="T19" s="17">
        <v>3</v>
      </c>
      <c r="U19" s="9">
        <v>16</v>
      </c>
      <c r="V19" s="16">
        <f t="shared" si="0"/>
        <v>2226.2599999999998</v>
      </c>
      <c r="W19" s="35"/>
      <c r="X19" s="35"/>
      <c r="Y19" s="35">
        <v>1252.06</v>
      </c>
      <c r="Z19" s="35">
        <v>191.8</v>
      </c>
      <c r="AA19" s="35">
        <v>590</v>
      </c>
      <c r="AB19" s="35"/>
      <c r="AC19" s="35"/>
      <c r="AD19" s="35"/>
      <c r="AE19" s="35"/>
      <c r="AF19" s="35">
        <v>64.400000000000006</v>
      </c>
      <c r="AG19" s="35">
        <v>128</v>
      </c>
      <c r="AH19" s="39">
        <f t="shared" si="2"/>
        <v>5189.8899999999994</v>
      </c>
      <c r="AJ19" s="33"/>
      <c r="AK19" s="33"/>
      <c r="AL19" s="33"/>
      <c r="AM19" s="33"/>
      <c r="AN19" s="33"/>
      <c r="AO19" s="33"/>
      <c r="AP19" s="33"/>
      <c r="AQ19" s="33"/>
      <c r="AR19" s="33"/>
    </row>
    <row r="20" spans="1:44" ht="15.75" thickBot="1">
      <c r="A20" s="8">
        <v>17</v>
      </c>
      <c r="B20" s="22">
        <f t="shared" si="3"/>
        <v>2753.1799999999994</v>
      </c>
      <c r="C20" s="22">
        <f t="shared" si="1"/>
        <v>2753.1799999999994</v>
      </c>
      <c r="D20" s="17"/>
      <c r="E20" s="17">
        <v>2099.1999999999998</v>
      </c>
      <c r="F20" s="17">
        <v>115.27</v>
      </c>
      <c r="G20" s="17">
        <v>62.4</v>
      </c>
      <c r="H20" s="17">
        <v>138</v>
      </c>
      <c r="I20" s="17"/>
      <c r="J20" s="17"/>
      <c r="K20" s="17"/>
      <c r="L20" s="17">
        <v>2.56</v>
      </c>
      <c r="M20" s="17">
        <v>226.2</v>
      </c>
      <c r="N20" s="17">
        <v>51.6</v>
      </c>
      <c r="O20" s="17"/>
      <c r="P20" s="17">
        <v>1</v>
      </c>
      <c r="Q20" s="17">
        <v>39.950000000000003</v>
      </c>
      <c r="R20" s="17"/>
      <c r="S20" s="17">
        <v>14</v>
      </c>
      <c r="T20" s="17">
        <v>3</v>
      </c>
      <c r="U20" s="9">
        <v>17</v>
      </c>
      <c r="V20" s="16">
        <f t="shared" si="0"/>
        <v>7000.9000000000005</v>
      </c>
      <c r="W20" s="35">
        <v>4900</v>
      </c>
      <c r="X20" s="35">
        <v>186.4</v>
      </c>
      <c r="Y20" s="35">
        <v>760.1</v>
      </c>
      <c r="Z20" s="35">
        <v>242.8</v>
      </c>
      <c r="AA20" s="35">
        <v>680</v>
      </c>
      <c r="AB20" s="35"/>
      <c r="AC20" s="35"/>
      <c r="AD20" s="35"/>
      <c r="AE20" s="35"/>
      <c r="AF20" s="35">
        <v>37.6</v>
      </c>
      <c r="AG20" s="35">
        <v>194</v>
      </c>
      <c r="AH20" s="39">
        <f t="shared" si="2"/>
        <v>942.16999999999825</v>
      </c>
      <c r="AJ20" s="33"/>
      <c r="AK20" s="33"/>
      <c r="AL20" s="33"/>
      <c r="AM20" s="33"/>
      <c r="AN20" s="33"/>
      <c r="AO20" s="33"/>
      <c r="AP20" s="33"/>
      <c r="AQ20" s="33"/>
      <c r="AR20" s="33"/>
    </row>
    <row r="21" spans="1:44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0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9">
        <f t="shared" si="2"/>
        <v>942.16999999999825</v>
      </c>
      <c r="AJ21" s="33"/>
      <c r="AK21" s="33"/>
      <c r="AL21" s="33"/>
      <c r="AM21" s="33"/>
      <c r="AN21" s="33"/>
      <c r="AO21" s="33"/>
      <c r="AP21" s="33"/>
      <c r="AQ21" s="33"/>
      <c r="AR21" s="33"/>
    </row>
    <row r="22" spans="1:44" ht="15.75" thickBot="1">
      <c r="A22" s="8">
        <v>19</v>
      </c>
      <c r="B22" s="22">
        <f t="shared" si="3"/>
        <v>2716.87</v>
      </c>
      <c r="C22" s="22">
        <f t="shared" si="1"/>
        <v>2716.87</v>
      </c>
      <c r="D22" s="17"/>
      <c r="E22" s="17">
        <v>2109.1</v>
      </c>
      <c r="F22" s="17">
        <v>58.38</v>
      </c>
      <c r="G22" s="17">
        <v>18.8</v>
      </c>
      <c r="H22" s="17">
        <v>118</v>
      </c>
      <c r="I22" s="17"/>
      <c r="J22" s="17">
        <v>20</v>
      </c>
      <c r="K22" s="17"/>
      <c r="L22" s="17">
        <v>19</v>
      </c>
      <c r="M22" s="17">
        <v>227.6</v>
      </c>
      <c r="N22" s="17">
        <v>87</v>
      </c>
      <c r="O22" s="17">
        <v>19.989999999999998</v>
      </c>
      <c r="P22" s="17"/>
      <c r="Q22" s="17"/>
      <c r="R22" s="17"/>
      <c r="S22" s="17">
        <v>39</v>
      </c>
      <c r="T22" s="17"/>
      <c r="U22" s="9">
        <v>19</v>
      </c>
      <c r="V22" s="16">
        <f t="shared" si="0"/>
        <v>2097.02</v>
      </c>
      <c r="W22" s="35"/>
      <c r="X22" s="35"/>
      <c r="Y22" s="35">
        <v>942.86</v>
      </c>
      <c r="Z22" s="35">
        <v>172.06</v>
      </c>
      <c r="AA22" s="35">
        <v>810</v>
      </c>
      <c r="AB22" s="35"/>
      <c r="AC22" s="35"/>
      <c r="AD22" s="35"/>
      <c r="AE22" s="35"/>
      <c r="AF22" s="35">
        <v>64.099999999999994</v>
      </c>
      <c r="AG22" s="35">
        <v>108</v>
      </c>
      <c r="AH22" s="39">
        <f t="shared" si="2"/>
        <v>1562.0199999999982</v>
      </c>
      <c r="AJ22" s="33"/>
      <c r="AK22" s="33"/>
      <c r="AL22" s="33"/>
      <c r="AM22" s="33"/>
      <c r="AN22" s="33"/>
      <c r="AO22" s="33"/>
      <c r="AP22" s="33"/>
      <c r="AQ22" s="33"/>
      <c r="AR22" s="33"/>
    </row>
    <row r="23" spans="1:44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9">
        <f t="shared" si="2"/>
        <v>1562.0199999999982</v>
      </c>
      <c r="AJ23" s="33"/>
      <c r="AK23" s="33"/>
      <c r="AL23" s="33"/>
      <c r="AM23" s="33"/>
      <c r="AN23" s="33"/>
      <c r="AO23" s="33"/>
      <c r="AP23" s="33"/>
      <c r="AQ23" s="33"/>
      <c r="AR23" s="33"/>
    </row>
    <row r="24" spans="1:44" ht="15.75" thickBot="1">
      <c r="A24" s="8">
        <v>21</v>
      </c>
      <c r="B24" s="22">
        <f t="shared" si="3"/>
        <v>2504.7800000000002</v>
      </c>
      <c r="C24" s="22">
        <f t="shared" si="1"/>
        <v>2504.7800000000002</v>
      </c>
      <c r="D24" s="17"/>
      <c r="E24" s="17">
        <v>1841.5</v>
      </c>
      <c r="F24" s="17">
        <v>39.479999999999997</v>
      </c>
      <c r="G24" s="17">
        <v>15.4</v>
      </c>
      <c r="H24" s="17">
        <v>105</v>
      </c>
      <c r="I24" s="17"/>
      <c r="J24" s="17">
        <v>20</v>
      </c>
      <c r="K24" s="17"/>
      <c r="L24" s="17"/>
      <c r="M24" s="17">
        <v>285</v>
      </c>
      <c r="N24" s="17">
        <v>137.80000000000001</v>
      </c>
      <c r="O24" s="17"/>
      <c r="P24" s="17">
        <v>7.6</v>
      </c>
      <c r="Q24" s="17"/>
      <c r="R24" s="17"/>
      <c r="S24" s="17">
        <v>53</v>
      </c>
      <c r="T24" s="17"/>
      <c r="U24" s="9">
        <v>21</v>
      </c>
      <c r="V24" s="16">
        <f t="shared" si="0"/>
        <v>1504.59</v>
      </c>
      <c r="W24" s="35"/>
      <c r="X24" s="35"/>
      <c r="Y24" s="35">
        <v>439.49</v>
      </c>
      <c r="Z24" s="35">
        <v>301.39999999999998</v>
      </c>
      <c r="AA24" s="35">
        <v>660</v>
      </c>
      <c r="AB24" s="35"/>
      <c r="AC24" s="35"/>
      <c r="AD24" s="35"/>
      <c r="AE24" s="35"/>
      <c r="AF24" s="35">
        <v>51.7</v>
      </c>
      <c r="AG24" s="35">
        <v>52</v>
      </c>
      <c r="AH24" s="39">
        <f t="shared" si="2"/>
        <v>2562.2099999999982</v>
      </c>
      <c r="AJ24" s="33"/>
      <c r="AK24" s="33"/>
      <c r="AL24" s="33"/>
      <c r="AM24" s="33"/>
      <c r="AN24" s="33"/>
      <c r="AO24" s="33"/>
      <c r="AP24" s="33"/>
      <c r="AQ24" s="33"/>
      <c r="AR24" s="33"/>
    </row>
    <row r="25" spans="1:44" ht="15.75" thickBot="1">
      <c r="A25" s="8">
        <v>22</v>
      </c>
      <c r="B25" s="22">
        <f t="shared" si="3"/>
        <v>2921.98</v>
      </c>
      <c r="C25" s="22">
        <f t="shared" si="1"/>
        <v>2921.98</v>
      </c>
      <c r="D25" s="17"/>
      <c r="E25" s="17">
        <v>2011.9</v>
      </c>
      <c r="F25" s="17">
        <v>89.2</v>
      </c>
      <c r="G25" s="17">
        <v>7</v>
      </c>
      <c r="H25" s="17">
        <v>167</v>
      </c>
      <c r="I25" s="17">
        <v>100</v>
      </c>
      <c r="J25" s="17"/>
      <c r="K25" s="17"/>
      <c r="L25" s="17">
        <v>34.880000000000003</v>
      </c>
      <c r="M25" s="17">
        <v>267.7</v>
      </c>
      <c r="N25" s="17">
        <v>106.4</v>
      </c>
      <c r="O25" s="17"/>
      <c r="P25" s="17"/>
      <c r="Q25" s="17"/>
      <c r="R25" s="17">
        <v>6</v>
      </c>
      <c r="S25" s="17">
        <v>126</v>
      </c>
      <c r="T25" s="17">
        <v>5.9</v>
      </c>
      <c r="U25" s="9">
        <v>22</v>
      </c>
      <c r="V25" s="16">
        <f t="shared" si="0"/>
        <v>1693</v>
      </c>
      <c r="W25" s="35"/>
      <c r="X25" s="35"/>
      <c r="Y25" s="35">
        <v>835.2</v>
      </c>
      <c r="Z25" s="35">
        <v>423.3</v>
      </c>
      <c r="AA25" s="35">
        <v>380</v>
      </c>
      <c r="AB25" s="35"/>
      <c r="AC25" s="35"/>
      <c r="AD25" s="35"/>
      <c r="AE25" s="35"/>
      <c r="AF25" s="35">
        <v>11.5</v>
      </c>
      <c r="AG25" s="35">
        <v>43</v>
      </c>
      <c r="AH25" s="39">
        <f t="shared" si="2"/>
        <v>3791.1899999999987</v>
      </c>
      <c r="AJ25" s="33"/>
      <c r="AK25" s="33"/>
      <c r="AL25" s="33"/>
      <c r="AM25" s="33"/>
      <c r="AN25" s="33"/>
      <c r="AO25" s="33"/>
      <c r="AP25" s="33"/>
      <c r="AQ25" s="33"/>
      <c r="AR25" s="33"/>
    </row>
    <row r="26" spans="1:44" ht="15.75" thickBot="1">
      <c r="A26" s="8">
        <v>23</v>
      </c>
      <c r="B26" s="22">
        <f t="shared" si="3"/>
        <v>2760.8799999999997</v>
      </c>
      <c r="C26" s="22">
        <f t="shared" si="1"/>
        <v>2760.8799999999997</v>
      </c>
      <c r="D26" s="17"/>
      <c r="E26" s="17">
        <v>2275.15</v>
      </c>
      <c r="F26" s="17">
        <v>25.34</v>
      </c>
      <c r="G26" s="17">
        <v>6.5</v>
      </c>
      <c r="H26" s="17">
        <v>77</v>
      </c>
      <c r="I26" s="17"/>
      <c r="J26" s="17">
        <v>10</v>
      </c>
      <c r="K26" s="17"/>
      <c r="L26" s="17"/>
      <c r="M26" s="17">
        <v>216.7</v>
      </c>
      <c r="N26" s="17">
        <v>109.7</v>
      </c>
      <c r="O26" s="17"/>
      <c r="P26" s="17">
        <v>4.5</v>
      </c>
      <c r="Q26" s="17">
        <v>2.99</v>
      </c>
      <c r="R26" s="17">
        <v>5</v>
      </c>
      <c r="S26" s="17">
        <v>28</v>
      </c>
      <c r="T26" s="17"/>
      <c r="U26" s="9">
        <v>23</v>
      </c>
      <c r="V26" s="16">
        <f t="shared" si="0"/>
        <v>1529.0900000000001</v>
      </c>
      <c r="W26" s="35"/>
      <c r="X26" s="35"/>
      <c r="Y26" s="35">
        <v>657.9</v>
      </c>
      <c r="Z26" s="35">
        <v>296.79000000000002</v>
      </c>
      <c r="AA26" s="35">
        <v>530</v>
      </c>
      <c r="AB26" s="35"/>
      <c r="AC26" s="35"/>
      <c r="AD26" s="35"/>
      <c r="AE26" s="35"/>
      <c r="AF26" s="35">
        <v>41.4</v>
      </c>
      <c r="AG26" s="35">
        <v>3</v>
      </c>
      <c r="AH26" s="39">
        <f t="shared" si="2"/>
        <v>5022.9799999999977</v>
      </c>
      <c r="AJ26" s="33"/>
      <c r="AK26" s="33"/>
      <c r="AL26" s="33"/>
      <c r="AM26" s="33"/>
      <c r="AN26" s="33"/>
      <c r="AO26" s="33"/>
      <c r="AP26" s="33"/>
      <c r="AQ26" s="33"/>
      <c r="AR26" s="33"/>
    </row>
    <row r="27" spans="1:44" ht="15.75" thickBot="1">
      <c r="A27" s="8">
        <v>24</v>
      </c>
      <c r="B27" s="22">
        <f t="shared" si="3"/>
        <v>2585.5499999999997</v>
      </c>
      <c r="C27" s="22">
        <f t="shared" si="1"/>
        <v>2585.5499999999997</v>
      </c>
      <c r="D27" s="17"/>
      <c r="E27" s="17">
        <v>1796.9</v>
      </c>
      <c r="F27" s="17">
        <v>37.49</v>
      </c>
      <c r="G27" s="17">
        <v>57.6</v>
      </c>
      <c r="H27" s="17">
        <v>91</v>
      </c>
      <c r="I27" s="17"/>
      <c r="J27" s="17"/>
      <c r="K27" s="17"/>
      <c r="L27" s="17">
        <v>15.36</v>
      </c>
      <c r="M27" s="17">
        <v>423.9</v>
      </c>
      <c r="N27" s="17">
        <v>51.7</v>
      </c>
      <c r="O27" s="17">
        <v>25</v>
      </c>
      <c r="P27" s="17">
        <v>8.6</v>
      </c>
      <c r="Q27" s="17"/>
      <c r="R27" s="17"/>
      <c r="S27" s="17">
        <v>64</v>
      </c>
      <c r="T27" s="17">
        <v>14</v>
      </c>
      <c r="U27" s="9">
        <v>24</v>
      </c>
      <c r="V27" s="16">
        <f t="shared" si="0"/>
        <v>6225.95</v>
      </c>
      <c r="W27" s="35">
        <v>4810</v>
      </c>
      <c r="X27" s="35"/>
      <c r="Y27" s="35">
        <v>774.5</v>
      </c>
      <c r="Z27" s="35">
        <v>85.15</v>
      </c>
      <c r="AA27" s="37">
        <v>470</v>
      </c>
      <c r="AB27" s="35"/>
      <c r="AC27" s="35"/>
      <c r="AD27" s="35"/>
      <c r="AE27" s="35"/>
      <c r="AF27" s="35">
        <v>46.3</v>
      </c>
      <c r="AG27" s="35">
        <v>40</v>
      </c>
      <c r="AH27" s="39">
        <f t="shared" si="2"/>
        <v>1382.5799999999972</v>
      </c>
      <c r="AJ27" s="33"/>
      <c r="AK27" s="33"/>
      <c r="AL27" s="33"/>
      <c r="AM27" s="33"/>
      <c r="AN27" s="33"/>
      <c r="AO27" s="33"/>
      <c r="AP27" s="33"/>
      <c r="AQ27" s="33"/>
      <c r="AR27" s="33"/>
    </row>
    <row r="28" spans="1:44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157.19999999999999</v>
      </c>
      <c r="W28" s="35"/>
      <c r="X28" s="35">
        <v>157.19999999999999</v>
      </c>
      <c r="Y28" s="35"/>
      <c r="Z28" s="35"/>
      <c r="AA28" s="35"/>
      <c r="AB28" s="35"/>
      <c r="AC28" s="35"/>
      <c r="AD28" s="35"/>
      <c r="AE28" s="35"/>
      <c r="AF28" s="35"/>
      <c r="AG28" s="35"/>
      <c r="AH28" s="39">
        <f t="shared" si="2"/>
        <v>1225.3799999999972</v>
      </c>
      <c r="AJ28" s="33"/>
      <c r="AK28" s="33"/>
      <c r="AL28" s="33"/>
      <c r="AM28" s="33"/>
      <c r="AN28" s="33"/>
      <c r="AO28" s="33"/>
      <c r="AP28" s="33"/>
      <c r="AQ28" s="33"/>
      <c r="AR28" s="33"/>
    </row>
    <row r="29" spans="1:44" ht="15.75" thickBot="1">
      <c r="A29" s="8">
        <v>26</v>
      </c>
      <c r="B29" s="22">
        <f t="shared" si="3"/>
        <v>3513.32</v>
      </c>
      <c r="C29" s="22">
        <f t="shared" si="1"/>
        <v>3513.32</v>
      </c>
      <c r="D29" s="17"/>
      <c r="E29" s="17">
        <v>2739</v>
      </c>
      <c r="F29" s="17">
        <v>46.78</v>
      </c>
      <c r="G29" s="17">
        <v>20.6</v>
      </c>
      <c r="H29" s="17">
        <v>72</v>
      </c>
      <c r="I29" s="17"/>
      <c r="J29" s="17"/>
      <c r="K29" s="17"/>
      <c r="L29" s="17">
        <v>3.44</v>
      </c>
      <c r="M29" s="17">
        <v>474.9</v>
      </c>
      <c r="N29" s="17">
        <v>111.7</v>
      </c>
      <c r="O29" s="17"/>
      <c r="P29" s="17">
        <v>2.9</v>
      </c>
      <c r="Q29" s="17"/>
      <c r="R29" s="17"/>
      <c r="S29" s="17">
        <v>39</v>
      </c>
      <c r="T29" s="17">
        <v>3</v>
      </c>
      <c r="U29" s="9">
        <v>26</v>
      </c>
      <c r="V29" s="16">
        <f t="shared" si="0"/>
        <v>2555.2999999999997</v>
      </c>
      <c r="W29" s="35"/>
      <c r="X29" s="35">
        <v>411.8</v>
      </c>
      <c r="Y29" s="35">
        <v>992.7</v>
      </c>
      <c r="Z29" s="35">
        <v>439.2</v>
      </c>
      <c r="AA29" s="35">
        <v>600</v>
      </c>
      <c r="AB29" s="35"/>
      <c r="AC29" s="35"/>
      <c r="AD29" s="35"/>
      <c r="AE29" s="35"/>
      <c r="AF29" s="35">
        <v>83.6</v>
      </c>
      <c r="AG29" s="35">
        <v>28</v>
      </c>
      <c r="AH29" s="39">
        <f t="shared" si="2"/>
        <v>2183.3999999999974</v>
      </c>
      <c r="AJ29" s="33"/>
      <c r="AK29" s="33"/>
      <c r="AL29" s="33"/>
      <c r="AM29" s="33"/>
      <c r="AN29" s="33"/>
      <c r="AO29" s="33"/>
      <c r="AP29" s="33"/>
      <c r="AQ29" s="33"/>
      <c r="AR29" s="33"/>
    </row>
    <row r="30" spans="1:44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142</v>
      </c>
      <c r="W30" s="35"/>
      <c r="X30" s="35">
        <v>142</v>
      </c>
      <c r="Y30" s="35"/>
      <c r="Z30" s="35"/>
      <c r="AA30" s="35"/>
      <c r="AB30" s="35"/>
      <c r="AC30" s="35"/>
      <c r="AD30" s="35"/>
      <c r="AE30" s="35"/>
      <c r="AF30" s="35"/>
      <c r="AG30" s="35"/>
      <c r="AH30" s="39">
        <f t="shared" si="2"/>
        <v>2041.3999999999974</v>
      </c>
      <c r="AJ30" s="33"/>
      <c r="AK30" s="33"/>
      <c r="AL30" s="33"/>
      <c r="AM30" s="33"/>
      <c r="AN30" s="33"/>
      <c r="AO30" s="33"/>
      <c r="AP30" s="33"/>
      <c r="AQ30" s="33"/>
      <c r="AR30" s="33"/>
    </row>
    <row r="31" spans="1:44" ht="15.75" thickBot="1">
      <c r="A31" s="8">
        <v>28</v>
      </c>
      <c r="B31" s="22">
        <f t="shared" si="3"/>
        <v>2776.1999999999994</v>
      </c>
      <c r="C31" s="22">
        <f t="shared" si="1"/>
        <v>2776.1999999999994</v>
      </c>
      <c r="D31" s="17"/>
      <c r="E31" s="17">
        <v>2086.1</v>
      </c>
      <c r="F31" s="17">
        <v>40.590000000000003</v>
      </c>
      <c r="G31" s="17">
        <v>9.8000000000000007</v>
      </c>
      <c r="H31" s="17">
        <v>103</v>
      </c>
      <c r="I31" s="17">
        <v>100</v>
      </c>
      <c r="J31" s="17">
        <v>10</v>
      </c>
      <c r="K31" s="17"/>
      <c r="L31" s="17">
        <v>30.72</v>
      </c>
      <c r="M31" s="17">
        <v>114.2</v>
      </c>
      <c r="N31" s="17">
        <v>136.6</v>
      </c>
      <c r="O31" s="17"/>
      <c r="P31" s="17">
        <v>8.1999999999999993</v>
      </c>
      <c r="Q31" s="17">
        <v>5.99</v>
      </c>
      <c r="R31" s="17"/>
      <c r="S31" s="17">
        <v>131</v>
      </c>
      <c r="T31" s="17"/>
      <c r="U31" s="9">
        <v>28</v>
      </c>
      <c r="V31" s="16">
        <f t="shared" si="0"/>
        <v>1816.65</v>
      </c>
      <c r="W31" s="35"/>
      <c r="X31" s="35"/>
      <c r="Y31" s="35">
        <v>868.09</v>
      </c>
      <c r="Z31" s="35">
        <v>365.56</v>
      </c>
      <c r="AA31" s="35">
        <v>510</v>
      </c>
      <c r="AB31" s="35"/>
      <c r="AC31" s="35"/>
      <c r="AD31" s="35"/>
      <c r="AE31" s="35"/>
      <c r="AF31" s="35">
        <v>25</v>
      </c>
      <c r="AG31" s="35">
        <v>48</v>
      </c>
      <c r="AH31" s="39">
        <f t="shared" si="2"/>
        <v>3000.9499999999966</v>
      </c>
      <c r="AJ31" s="33"/>
      <c r="AK31" s="33"/>
      <c r="AL31" s="33"/>
      <c r="AM31" s="33"/>
      <c r="AN31" s="33"/>
      <c r="AO31" s="33"/>
      <c r="AP31" s="33"/>
      <c r="AQ31" s="33"/>
      <c r="AR31" s="33"/>
    </row>
    <row r="32" spans="1:44" ht="15.75" thickBot="1">
      <c r="A32" s="8">
        <v>29</v>
      </c>
      <c r="B32" s="22">
        <f t="shared" si="3"/>
        <v>3372.4499999999994</v>
      </c>
      <c r="C32" s="22">
        <f t="shared" si="1"/>
        <v>3372.4499999999994</v>
      </c>
      <c r="D32" s="17"/>
      <c r="E32" s="17">
        <v>2448.9499999999998</v>
      </c>
      <c r="F32" s="17">
        <v>57.08</v>
      </c>
      <c r="G32" s="17">
        <v>4.2</v>
      </c>
      <c r="H32" s="17">
        <v>125</v>
      </c>
      <c r="I32" s="17">
        <v>50</v>
      </c>
      <c r="J32" s="17"/>
      <c r="K32" s="17"/>
      <c r="L32" s="17"/>
      <c r="M32" s="17">
        <v>417.5</v>
      </c>
      <c r="N32" s="17">
        <v>88.6</v>
      </c>
      <c r="O32" s="17">
        <v>25</v>
      </c>
      <c r="P32" s="17">
        <v>11.2</v>
      </c>
      <c r="Q32" s="17">
        <v>44.92</v>
      </c>
      <c r="R32" s="17"/>
      <c r="S32" s="17">
        <v>100</v>
      </c>
      <c r="T32" s="17"/>
      <c r="U32" s="9">
        <v>29</v>
      </c>
      <c r="V32" s="16">
        <f t="shared" si="0"/>
        <v>5761.8</v>
      </c>
      <c r="W32" s="35">
        <v>3300</v>
      </c>
      <c r="X32" s="35">
        <v>165.6</v>
      </c>
      <c r="Y32" s="35">
        <v>1319.4</v>
      </c>
      <c r="Z32" s="35">
        <v>200.05</v>
      </c>
      <c r="AA32" s="35">
        <v>550</v>
      </c>
      <c r="AB32" s="35"/>
      <c r="AC32" s="35"/>
      <c r="AD32" s="35">
        <v>15</v>
      </c>
      <c r="AE32" s="35"/>
      <c r="AF32" s="35">
        <v>120.75</v>
      </c>
      <c r="AG32" s="35">
        <v>91</v>
      </c>
      <c r="AH32" s="39">
        <f t="shared" si="2"/>
        <v>611.59999999999582</v>
      </c>
      <c r="AJ32" s="33"/>
      <c r="AK32" s="33"/>
      <c r="AL32" s="33"/>
      <c r="AM32" s="33"/>
      <c r="AN32" s="33"/>
      <c r="AO32" s="33"/>
      <c r="AP32" s="33"/>
      <c r="AQ32" s="33"/>
      <c r="AR32" s="33"/>
    </row>
    <row r="33" spans="1:44" ht="15.75" thickBot="1">
      <c r="A33" s="8">
        <v>30</v>
      </c>
      <c r="B33" s="22">
        <f t="shared" si="3"/>
        <v>3968.5999999999995</v>
      </c>
      <c r="C33" s="22">
        <f t="shared" si="1"/>
        <v>3468.5999999999995</v>
      </c>
      <c r="D33" s="17">
        <v>500</v>
      </c>
      <c r="E33" s="17">
        <v>2581.6999999999998</v>
      </c>
      <c r="F33" s="17">
        <v>100.26</v>
      </c>
      <c r="G33" s="17">
        <v>31.2</v>
      </c>
      <c r="H33" s="17">
        <v>120</v>
      </c>
      <c r="I33" s="17">
        <v>120</v>
      </c>
      <c r="J33" s="17"/>
      <c r="K33" s="17"/>
      <c r="L33" s="17">
        <v>16.64</v>
      </c>
      <c r="M33" s="17">
        <v>288.10000000000002</v>
      </c>
      <c r="N33" s="17">
        <v>108.2</v>
      </c>
      <c r="O33" s="17"/>
      <c r="P33" s="17">
        <v>4.5</v>
      </c>
      <c r="Q33" s="17"/>
      <c r="R33" s="17"/>
      <c r="S33" s="17">
        <v>95</v>
      </c>
      <c r="T33" s="17">
        <v>3</v>
      </c>
      <c r="U33" s="9">
        <v>30</v>
      </c>
      <c r="V33" s="16">
        <f t="shared" si="0"/>
        <v>2413.1</v>
      </c>
      <c r="W33" s="35"/>
      <c r="X33" s="35"/>
      <c r="Y33" s="35">
        <v>999.1</v>
      </c>
      <c r="Z33" s="35">
        <v>318.3</v>
      </c>
      <c r="AA33" s="35">
        <v>940</v>
      </c>
      <c r="AB33" s="35"/>
      <c r="AC33" s="35"/>
      <c r="AD33" s="35"/>
      <c r="AE33" s="35"/>
      <c r="AF33" s="35">
        <v>19.7</v>
      </c>
      <c r="AG33" s="35">
        <v>136</v>
      </c>
      <c r="AH33" s="39">
        <f t="shared" si="2"/>
        <v>2167.0999999999954</v>
      </c>
      <c r="AJ33" s="33"/>
      <c r="AK33" s="33"/>
      <c r="AL33" s="33"/>
      <c r="AM33" s="33"/>
      <c r="AN33" s="33"/>
      <c r="AO33" s="33"/>
      <c r="AP33" s="33"/>
      <c r="AQ33" s="33"/>
      <c r="AR33" s="33"/>
    </row>
    <row r="34" spans="1:44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9">
        <f t="shared" si="2"/>
        <v>2167.0999999999954</v>
      </c>
      <c r="AJ34" s="33"/>
      <c r="AK34" s="33"/>
      <c r="AL34" s="33"/>
      <c r="AM34" s="33"/>
      <c r="AN34" s="33"/>
      <c r="AO34" s="33"/>
      <c r="AP34" s="33"/>
      <c r="AQ34" s="33"/>
      <c r="AR34" s="33"/>
    </row>
    <row r="35" spans="1:44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40">
        <f t="shared" si="2"/>
        <v>2167.0999999999954</v>
      </c>
      <c r="AJ35" s="33"/>
      <c r="AK35" s="33"/>
      <c r="AL35" s="33"/>
      <c r="AM35" s="33"/>
      <c r="AN35" s="33"/>
      <c r="AO35" s="33"/>
      <c r="AP35" s="33"/>
      <c r="AQ35" s="33"/>
      <c r="AR35" s="33"/>
    </row>
    <row r="36" spans="1:44" s="12" customFormat="1" ht="15.75" thickBot="1">
      <c r="A36" s="10"/>
      <c r="B36" s="23">
        <f>SUM(B3:B35)</f>
        <v>67928.98</v>
      </c>
      <c r="C36" s="24">
        <f>SUM(C3:C35)</f>
        <v>64270.429999999993</v>
      </c>
      <c r="D36" s="18">
        <f>SUM(D3:D35)</f>
        <v>1487</v>
      </c>
      <c r="E36" s="18">
        <f t="shared" ref="E36:L36" si="4">SUM(E4:E35)</f>
        <v>49361.05</v>
      </c>
      <c r="F36" s="18">
        <f t="shared" si="4"/>
        <v>1231.79</v>
      </c>
      <c r="G36" s="18">
        <f t="shared" si="4"/>
        <v>478.70000000000005</v>
      </c>
      <c r="H36" s="18">
        <f t="shared" si="4"/>
        <v>2695</v>
      </c>
      <c r="I36" s="18">
        <f t="shared" si="4"/>
        <v>770</v>
      </c>
      <c r="J36" s="18">
        <f t="shared" si="4"/>
        <v>110</v>
      </c>
      <c r="K36" s="18">
        <f t="shared" si="4"/>
        <v>86</v>
      </c>
      <c r="L36" s="18">
        <f t="shared" si="4"/>
        <v>214.32</v>
      </c>
      <c r="M36" s="18">
        <f>SUM(M3:M35)</f>
        <v>5935.8999999999987</v>
      </c>
      <c r="N36" s="18">
        <f t="shared" ref="N36:T36" si="5">SUM(N4:N35)</f>
        <v>2002.65</v>
      </c>
      <c r="O36" s="18">
        <f>SUM(O4:O35)</f>
        <v>204.98000000000002</v>
      </c>
      <c r="P36" s="18">
        <f t="shared" si="5"/>
        <v>87.3</v>
      </c>
      <c r="Q36" s="18">
        <f t="shared" si="5"/>
        <v>188.64000000000004</v>
      </c>
      <c r="R36" s="18">
        <f t="shared" si="5"/>
        <v>14.2</v>
      </c>
      <c r="S36" s="18">
        <f>SUM(S4:S35)</f>
        <v>820</v>
      </c>
      <c r="T36" s="18">
        <f t="shared" si="5"/>
        <v>69.900000000000006</v>
      </c>
      <c r="U36" s="11"/>
      <c r="V36" s="26">
        <f t="shared" ref="V36:AG36" si="6">SUM(V3:V35)</f>
        <v>65761.87999999999</v>
      </c>
      <c r="W36" s="18">
        <f t="shared" si="6"/>
        <v>23260</v>
      </c>
      <c r="X36" s="18">
        <f t="shared" si="6"/>
        <v>2172.08</v>
      </c>
      <c r="Y36" s="18">
        <f t="shared" si="6"/>
        <v>19675.870000000003</v>
      </c>
      <c r="Z36" s="18">
        <f t="shared" si="6"/>
        <v>6045.2800000000007</v>
      </c>
      <c r="AA36" s="18">
        <f t="shared" si="6"/>
        <v>11630</v>
      </c>
      <c r="AB36" s="18">
        <f t="shared" si="6"/>
        <v>0</v>
      </c>
      <c r="AC36" s="18">
        <f t="shared" si="6"/>
        <v>0</v>
      </c>
      <c r="AD36" s="18">
        <f t="shared" si="6"/>
        <v>15</v>
      </c>
      <c r="AE36" s="18">
        <f t="shared" si="6"/>
        <v>0</v>
      </c>
      <c r="AF36" s="18">
        <f t="shared" si="6"/>
        <v>1375.65</v>
      </c>
      <c r="AG36" s="18">
        <f t="shared" si="6"/>
        <v>1588</v>
      </c>
      <c r="AH36" s="23">
        <f>SUM(B36-V36)</f>
        <v>2167.1000000000058</v>
      </c>
      <c r="AJ36" s="34"/>
      <c r="AK36" s="34"/>
      <c r="AL36" s="34"/>
      <c r="AM36" s="34"/>
      <c r="AN36" s="34"/>
      <c r="AO36" s="34"/>
      <c r="AP36" s="34"/>
      <c r="AQ36" s="34"/>
      <c r="AR36" s="34"/>
    </row>
    <row r="37" spans="1:44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9"/>
    </row>
    <row r="38" spans="1:44" ht="15">
      <c r="A38" s="13"/>
      <c r="B38" s="19"/>
      <c r="C38" s="25">
        <f>SUM(C36-C3)</f>
        <v>64270.429999999993</v>
      </c>
      <c r="D38" s="14">
        <f>SUM(E36:T36)</f>
        <v>64270.430000000008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9"/>
    </row>
    <row r="39" spans="1:44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SUM(N36:S36)</f>
        <v>3317.77</v>
      </c>
      <c r="P39" s="13"/>
      <c r="Q39" s="13"/>
      <c r="R39" s="13"/>
      <c r="S39" s="61">
        <f>S36/1.055</f>
        <v>777.25118483412325</v>
      </c>
      <c r="T39" s="61">
        <f>T36/1.055</f>
        <v>66.255924170616126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9"/>
    </row>
    <row r="40" spans="1:44" ht="15">
      <c r="S40" s="19" t="s">
        <v>53</v>
      </c>
      <c r="T40" s="19" t="s">
        <v>53</v>
      </c>
    </row>
    <row r="41" spans="1:44" ht="15">
      <c r="S41" s="62">
        <f>S36-S39</f>
        <v>42.748815165876749</v>
      </c>
      <c r="T41" s="62">
        <f>T36-T39</f>
        <v>3.6440758293838797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6" orientation="landscape" horizontalDpi="300" verticalDpi="300" r:id="rId1"/>
  <headerFooter alignWithMargins="0"/>
  <colBreaks count="1" manualBreakCount="1">
    <brk id="17" max="40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Feuil17"/>
  <dimension ref="A1:AG41"/>
  <sheetViews>
    <sheetView topLeftCell="S1" zoomScaleNormal="100" workbookViewId="0">
      <pane ySplit="2" topLeftCell="A21" activePane="bottomLeft" state="frozen"/>
      <selection activeCell="E31" sqref="E31"/>
      <selection pane="bottomLeft" sqref="A1:AG41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3.42578125" customWidth="1"/>
    <col min="10" max="10" width="10.5703125" customWidth="1"/>
    <col min="11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3.5703125" customWidth="1"/>
    <col min="24" max="24" width="12.7109375" customWidth="1"/>
    <col min="25" max="25" width="14.28515625" customWidth="1"/>
    <col min="26" max="26" width="14" customWidth="1"/>
    <col min="27" max="27" width="13.28515625" customWidth="1"/>
    <col min="28" max="28" width="10.7109375" customWidth="1"/>
    <col min="29" max="29" width="10" customWidth="1"/>
    <col min="30" max="30" width="9.85546875" customWidth="1"/>
    <col min="31" max="31" width="12.42578125" customWidth="1"/>
    <col min="32" max="32" width="12.5703125" customWidth="1"/>
    <col min="33" max="33" width="13.5703125" style="21" customWidth="1"/>
  </cols>
  <sheetData>
    <row r="1" spans="1:33" ht="15" customHeight="1" thickBot="1">
      <c r="A1" s="1" t="s">
        <v>40</v>
      </c>
      <c r="W1" t="s">
        <v>40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>
        <v>2167.1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2167.1</v>
      </c>
    </row>
    <row r="4" spans="1:33" ht="15.75" thickBot="1">
      <c r="A4" s="8">
        <v>1</v>
      </c>
      <c r="B4" s="22">
        <f>SUM(D4:T4)</f>
        <v>0</v>
      </c>
      <c r="C4" s="22">
        <f t="shared" ref="C4:C34" si="1"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9">
        <f t="shared" ref="AG4:AG35" si="2">SUM(AG3+B4-V4)</f>
        <v>2167.1</v>
      </c>
    </row>
    <row r="5" spans="1:33" ht="15.75" thickBot="1">
      <c r="A5" s="8">
        <v>2</v>
      </c>
      <c r="B5" s="22">
        <f t="shared" ref="B5:B35" si="3">SUM(D5:T5)</f>
        <v>0</v>
      </c>
      <c r="C5" s="22">
        <f t="shared" si="1"/>
        <v>0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9">
        <v>2</v>
      </c>
      <c r="V5" s="16">
        <f t="shared" si="0"/>
        <v>0</v>
      </c>
      <c r="W5" s="35"/>
      <c r="X5" s="35"/>
      <c r="Y5" s="35"/>
      <c r="Z5" s="35"/>
      <c r="AA5" s="35"/>
      <c r="AB5" s="35"/>
      <c r="AC5" s="35"/>
      <c r="AD5" s="35"/>
      <c r="AE5" s="35"/>
      <c r="AF5" s="35"/>
      <c r="AG5" s="39">
        <f t="shared" si="2"/>
        <v>2167.1</v>
      </c>
    </row>
    <row r="6" spans="1:33" ht="15.75" thickBot="1">
      <c r="A6" s="8">
        <v>3</v>
      </c>
      <c r="B6" s="22">
        <f t="shared" si="3"/>
        <v>5789.83</v>
      </c>
      <c r="C6" s="22">
        <f t="shared" si="1"/>
        <v>5789.83</v>
      </c>
      <c r="D6" s="17"/>
      <c r="E6" s="17">
        <v>4335.8999999999996</v>
      </c>
      <c r="F6" s="17">
        <v>41.99</v>
      </c>
      <c r="G6" s="17">
        <v>33</v>
      </c>
      <c r="H6" s="17">
        <v>164</v>
      </c>
      <c r="I6" s="17">
        <v>590</v>
      </c>
      <c r="J6" s="17">
        <v>10</v>
      </c>
      <c r="K6" s="17"/>
      <c r="L6" s="17">
        <v>55.04</v>
      </c>
      <c r="M6" s="17">
        <v>370.8</v>
      </c>
      <c r="N6" s="17">
        <v>120.1</v>
      </c>
      <c r="O6" s="17"/>
      <c r="P6" s="17">
        <v>3.4</v>
      </c>
      <c r="Q6" s="17">
        <v>4</v>
      </c>
      <c r="R6" s="17">
        <v>1.6</v>
      </c>
      <c r="S6" s="17">
        <v>60</v>
      </c>
      <c r="T6" s="17"/>
      <c r="U6" s="9">
        <v>3</v>
      </c>
      <c r="V6" s="16">
        <f t="shared" si="0"/>
        <v>3667.64</v>
      </c>
      <c r="W6" s="35"/>
      <c r="X6" s="35"/>
      <c r="Y6" s="35">
        <v>1863.34</v>
      </c>
      <c r="Z6" s="35">
        <v>290.3</v>
      </c>
      <c r="AA6" s="35">
        <v>990</v>
      </c>
      <c r="AB6" s="35"/>
      <c r="AC6" s="35"/>
      <c r="AD6" s="35"/>
      <c r="AE6" s="35">
        <v>437</v>
      </c>
      <c r="AF6" s="35">
        <v>87</v>
      </c>
      <c r="AG6" s="39">
        <f t="shared" si="2"/>
        <v>4289.2900000000009</v>
      </c>
    </row>
    <row r="7" spans="1:33" ht="15.75" thickBot="1">
      <c r="A7" s="8">
        <v>4</v>
      </c>
      <c r="B7" s="22">
        <f t="shared" si="3"/>
        <v>0</v>
      </c>
      <c r="C7" s="22">
        <f t="shared" si="1"/>
        <v>0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9">
        <v>4</v>
      </c>
      <c r="V7" s="16">
        <f t="shared" si="0"/>
        <v>0</v>
      </c>
      <c r="W7" s="35"/>
      <c r="X7" s="35"/>
      <c r="Y7" s="35"/>
      <c r="Z7" s="35"/>
      <c r="AA7" s="35"/>
      <c r="AB7" s="35"/>
      <c r="AC7" s="35"/>
      <c r="AD7" s="35"/>
      <c r="AE7" s="35"/>
      <c r="AF7" s="35"/>
      <c r="AG7" s="39">
        <f t="shared" si="2"/>
        <v>4289.2900000000009</v>
      </c>
    </row>
    <row r="8" spans="1:33" ht="15.75" thickBot="1">
      <c r="A8" s="8">
        <v>5</v>
      </c>
      <c r="B8" s="22">
        <f t="shared" si="3"/>
        <v>2424.8900000000003</v>
      </c>
      <c r="C8" s="22">
        <f t="shared" si="1"/>
        <v>2424.8900000000003</v>
      </c>
      <c r="D8" s="17"/>
      <c r="E8" s="17">
        <v>1972</v>
      </c>
      <c r="F8" s="17">
        <v>40.270000000000003</v>
      </c>
      <c r="G8" s="17">
        <v>12.6</v>
      </c>
      <c r="H8" s="17">
        <v>81</v>
      </c>
      <c r="I8" s="17"/>
      <c r="J8" s="17">
        <v>10</v>
      </c>
      <c r="K8" s="17"/>
      <c r="L8" s="17">
        <v>12.8</v>
      </c>
      <c r="M8" s="17">
        <v>116.4</v>
      </c>
      <c r="N8" s="17">
        <v>71.099999999999994</v>
      </c>
      <c r="O8" s="17"/>
      <c r="P8" s="17">
        <v>7.3</v>
      </c>
      <c r="Q8" s="17">
        <v>48.42</v>
      </c>
      <c r="R8" s="17"/>
      <c r="S8" s="17">
        <v>53</v>
      </c>
      <c r="T8" s="17"/>
      <c r="U8" s="9">
        <v>5</v>
      </c>
      <c r="V8" s="16">
        <f t="shared" si="0"/>
        <v>1879.14</v>
      </c>
      <c r="W8" s="35"/>
      <c r="X8" s="35"/>
      <c r="Y8" s="35">
        <v>262.10000000000002</v>
      </c>
      <c r="Z8" s="35">
        <v>884.28</v>
      </c>
      <c r="AA8" s="35">
        <v>680</v>
      </c>
      <c r="AB8" s="35"/>
      <c r="AC8" s="35"/>
      <c r="AD8" s="35">
        <v>1.56</v>
      </c>
      <c r="AE8" s="35">
        <v>10.199999999999999</v>
      </c>
      <c r="AF8" s="35">
        <v>41</v>
      </c>
      <c r="AG8" s="39">
        <f t="shared" si="2"/>
        <v>4835.0400000000009</v>
      </c>
    </row>
    <row r="9" spans="1:33" ht="15.75" thickBot="1">
      <c r="A9" s="8">
        <v>6</v>
      </c>
      <c r="B9" s="22">
        <f t="shared" si="3"/>
        <v>3540.1600000000003</v>
      </c>
      <c r="C9" s="22">
        <f t="shared" si="1"/>
        <v>3540.1600000000003</v>
      </c>
      <c r="D9" s="17"/>
      <c r="E9" s="17">
        <v>2961</v>
      </c>
      <c r="F9" s="17">
        <v>82.08</v>
      </c>
      <c r="G9" s="17">
        <v>9.8000000000000007</v>
      </c>
      <c r="H9" s="17">
        <v>149</v>
      </c>
      <c r="I9" s="17"/>
      <c r="J9" s="17">
        <v>10</v>
      </c>
      <c r="K9" s="17"/>
      <c r="L9" s="17"/>
      <c r="M9" s="17">
        <v>151.5</v>
      </c>
      <c r="N9" s="17">
        <v>94.6</v>
      </c>
      <c r="O9" s="17"/>
      <c r="P9" s="17">
        <v>8.4</v>
      </c>
      <c r="Q9" s="17">
        <v>5.98</v>
      </c>
      <c r="R9" s="17">
        <v>0.8</v>
      </c>
      <c r="S9" s="17">
        <v>67</v>
      </c>
      <c r="T9" s="17"/>
      <c r="U9" s="9">
        <v>6</v>
      </c>
      <c r="V9" s="16">
        <f t="shared" si="0"/>
        <v>2060.58</v>
      </c>
      <c r="W9" s="35"/>
      <c r="X9" s="35"/>
      <c r="Y9" s="35">
        <v>423.5</v>
      </c>
      <c r="Z9" s="35">
        <v>696.88</v>
      </c>
      <c r="AA9" s="35">
        <v>830</v>
      </c>
      <c r="AB9" s="35"/>
      <c r="AC9" s="35"/>
      <c r="AD9" s="35">
        <v>20</v>
      </c>
      <c r="AE9" s="35">
        <v>26.2</v>
      </c>
      <c r="AF9" s="35">
        <v>64</v>
      </c>
      <c r="AG9" s="39">
        <f t="shared" si="2"/>
        <v>6314.6200000000008</v>
      </c>
    </row>
    <row r="10" spans="1:33" ht="15.75" thickBot="1">
      <c r="A10" s="8">
        <v>7</v>
      </c>
      <c r="B10" s="22">
        <f t="shared" si="3"/>
        <v>3281.3599999999992</v>
      </c>
      <c r="C10" s="22">
        <f t="shared" si="1"/>
        <v>2881.3599999999992</v>
      </c>
      <c r="D10" s="17">
        <v>400</v>
      </c>
      <c r="E10" s="17">
        <v>2303.85</v>
      </c>
      <c r="F10" s="17">
        <v>67.38</v>
      </c>
      <c r="G10" s="17">
        <v>12.6</v>
      </c>
      <c r="H10" s="17">
        <v>131</v>
      </c>
      <c r="I10" s="17"/>
      <c r="J10" s="17"/>
      <c r="K10" s="17"/>
      <c r="L10" s="17">
        <v>16.64</v>
      </c>
      <c r="M10" s="17">
        <v>223.7</v>
      </c>
      <c r="N10" s="17">
        <v>72.7</v>
      </c>
      <c r="O10" s="17"/>
      <c r="P10" s="17">
        <v>12.5</v>
      </c>
      <c r="Q10" s="17">
        <v>1.99</v>
      </c>
      <c r="R10" s="17"/>
      <c r="S10" s="17">
        <v>39</v>
      </c>
      <c r="T10" s="17"/>
      <c r="U10" s="9">
        <v>7</v>
      </c>
      <c r="V10" s="16">
        <f t="shared" si="0"/>
        <v>7475.78</v>
      </c>
      <c r="W10" s="35">
        <v>5000</v>
      </c>
      <c r="X10" s="35">
        <v>250.6</v>
      </c>
      <c r="Y10" s="35">
        <v>364.69</v>
      </c>
      <c r="Z10" s="35">
        <v>796.09</v>
      </c>
      <c r="AA10" s="35">
        <v>1020</v>
      </c>
      <c r="AB10" s="35"/>
      <c r="AC10" s="35"/>
      <c r="AD10" s="35"/>
      <c r="AE10" s="35">
        <v>26.4</v>
      </c>
      <c r="AF10" s="35">
        <v>18</v>
      </c>
      <c r="AG10" s="39">
        <f t="shared" si="2"/>
        <v>2120.1999999999998</v>
      </c>
    </row>
    <row r="11" spans="1:33" ht="15.75" thickBot="1">
      <c r="A11" s="8">
        <v>8</v>
      </c>
      <c r="B11" s="22">
        <f t="shared" si="3"/>
        <v>2041.2500000000002</v>
      </c>
      <c r="C11" s="22">
        <f t="shared" si="1"/>
        <v>2041.2500000000002</v>
      </c>
      <c r="D11" s="17" t="s">
        <v>54</v>
      </c>
      <c r="E11" s="17">
        <v>1539.4</v>
      </c>
      <c r="F11" s="17">
        <v>92.34</v>
      </c>
      <c r="G11" s="17">
        <v>69.599999999999994</v>
      </c>
      <c r="H11" s="17">
        <v>79</v>
      </c>
      <c r="I11" s="17"/>
      <c r="J11" s="17"/>
      <c r="K11" s="17"/>
      <c r="L11" s="17">
        <v>16.64</v>
      </c>
      <c r="M11" s="17">
        <v>147.4</v>
      </c>
      <c r="N11" s="17">
        <v>39.299999999999997</v>
      </c>
      <c r="O11" s="17">
        <v>20</v>
      </c>
      <c r="P11" s="17">
        <v>1.2</v>
      </c>
      <c r="Q11" s="17">
        <v>9.9700000000000006</v>
      </c>
      <c r="R11" s="17">
        <v>6.4</v>
      </c>
      <c r="S11" s="17"/>
      <c r="T11" s="17">
        <v>20</v>
      </c>
      <c r="U11" s="9">
        <v>8</v>
      </c>
      <c r="V11" s="16">
        <f t="shared" si="0"/>
        <v>1681.24</v>
      </c>
      <c r="W11" s="35"/>
      <c r="X11" s="35"/>
      <c r="Y11" s="35">
        <v>243.64</v>
      </c>
      <c r="Z11" s="35">
        <v>657.1</v>
      </c>
      <c r="AA11" s="35">
        <v>680</v>
      </c>
      <c r="AB11" s="35"/>
      <c r="AC11" s="35"/>
      <c r="AD11" s="35"/>
      <c r="AE11" s="35">
        <v>56.5</v>
      </c>
      <c r="AF11" s="35">
        <v>44</v>
      </c>
      <c r="AG11" s="39">
        <f t="shared" si="2"/>
        <v>2480.21</v>
      </c>
    </row>
    <row r="12" spans="1:3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200.46</v>
      </c>
      <c r="W12" s="35"/>
      <c r="X12" s="35">
        <v>200.46</v>
      </c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2279.75</v>
      </c>
    </row>
    <row r="13" spans="1:33" ht="15.75" thickBot="1">
      <c r="A13" s="8">
        <v>10</v>
      </c>
      <c r="B13" s="22">
        <f t="shared" si="3"/>
        <v>3133.73</v>
      </c>
      <c r="C13" s="22">
        <f t="shared" si="1"/>
        <v>3133.73</v>
      </c>
      <c r="D13" s="17"/>
      <c r="E13" s="17">
        <v>2239.6</v>
      </c>
      <c r="F13" s="17">
        <v>59.03</v>
      </c>
      <c r="G13" s="17">
        <v>20.6</v>
      </c>
      <c r="H13" s="17">
        <v>106</v>
      </c>
      <c r="I13" s="17">
        <v>200</v>
      </c>
      <c r="J13" s="17">
        <v>10</v>
      </c>
      <c r="K13" s="17"/>
      <c r="L13" s="17">
        <v>38.4</v>
      </c>
      <c r="M13" s="17">
        <v>333.2</v>
      </c>
      <c r="N13" s="17">
        <v>82.7</v>
      </c>
      <c r="O13" s="17"/>
      <c r="P13" s="17">
        <v>4.8</v>
      </c>
      <c r="Q13" s="17"/>
      <c r="R13" s="17">
        <v>0.4</v>
      </c>
      <c r="S13" s="17">
        <v>39</v>
      </c>
      <c r="T13" s="17"/>
      <c r="U13" s="9">
        <v>10</v>
      </c>
      <c r="V13" s="16">
        <f t="shared" si="0"/>
        <v>1752.82</v>
      </c>
      <c r="W13" s="35"/>
      <c r="X13" s="35"/>
      <c r="Y13" s="35">
        <v>732.54</v>
      </c>
      <c r="Z13" s="35">
        <v>426.18</v>
      </c>
      <c r="AA13" s="35">
        <v>360</v>
      </c>
      <c r="AB13" s="35"/>
      <c r="AC13" s="35"/>
      <c r="AD13" s="35"/>
      <c r="AE13" s="35">
        <v>177.1</v>
      </c>
      <c r="AF13" s="35">
        <v>57</v>
      </c>
      <c r="AG13" s="39">
        <f t="shared" si="2"/>
        <v>3660.66</v>
      </c>
    </row>
    <row r="14" spans="1:3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>
        <f t="shared" si="2"/>
        <v>3660.66</v>
      </c>
    </row>
    <row r="15" spans="1:33" ht="15.75" thickBot="1">
      <c r="A15" s="8">
        <v>12</v>
      </c>
      <c r="B15" s="22">
        <f t="shared" si="3"/>
        <v>3163.05</v>
      </c>
      <c r="C15" s="22">
        <f t="shared" si="1"/>
        <v>3163.05</v>
      </c>
      <c r="D15" s="17"/>
      <c r="E15" s="17">
        <v>2611.15</v>
      </c>
      <c r="F15" s="17">
        <v>17.3</v>
      </c>
      <c r="G15" s="17">
        <v>12.6</v>
      </c>
      <c r="H15" s="17">
        <v>192</v>
      </c>
      <c r="I15" s="17"/>
      <c r="J15" s="17"/>
      <c r="K15" s="17"/>
      <c r="L15" s="17">
        <v>5.12</v>
      </c>
      <c r="M15" s="17">
        <v>113.2</v>
      </c>
      <c r="N15" s="17">
        <v>91.9</v>
      </c>
      <c r="O15" s="17"/>
      <c r="P15" s="17">
        <v>3.8</v>
      </c>
      <c r="Q15" s="17">
        <v>9.98</v>
      </c>
      <c r="R15" s="17"/>
      <c r="S15" s="17">
        <v>106</v>
      </c>
      <c r="T15" s="17"/>
      <c r="U15" s="9">
        <v>12</v>
      </c>
      <c r="V15" s="16">
        <f t="shared" si="0"/>
        <v>2141.25</v>
      </c>
      <c r="W15" s="35"/>
      <c r="X15" s="35"/>
      <c r="Y15" s="35">
        <v>911.75</v>
      </c>
      <c r="Z15" s="35">
        <v>236.8</v>
      </c>
      <c r="AA15" s="35">
        <v>860</v>
      </c>
      <c r="AB15" s="35"/>
      <c r="AC15" s="35"/>
      <c r="AD15" s="35"/>
      <c r="AE15" s="35">
        <v>37.700000000000003</v>
      </c>
      <c r="AF15" s="35">
        <v>95</v>
      </c>
      <c r="AG15" s="39">
        <f t="shared" si="2"/>
        <v>4682.46</v>
      </c>
    </row>
    <row r="16" spans="1:33" ht="15.75" thickBot="1">
      <c r="A16" s="8">
        <v>13</v>
      </c>
      <c r="B16" s="22">
        <f t="shared" si="3"/>
        <v>1749.92</v>
      </c>
      <c r="C16" s="22">
        <f t="shared" si="1"/>
        <v>1749.92</v>
      </c>
      <c r="D16" s="17" t="s">
        <v>54</v>
      </c>
      <c r="E16" s="17">
        <v>1351.3</v>
      </c>
      <c r="F16" s="17">
        <v>70.38</v>
      </c>
      <c r="G16" s="17">
        <v>8.4</v>
      </c>
      <c r="H16" s="17">
        <v>21</v>
      </c>
      <c r="I16" s="17">
        <v>150</v>
      </c>
      <c r="J16" s="17"/>
      <c r="K16" s="17"/>
      <c r="L16" s="17"/>
      <c r="M16" s="17">
        <v>82.7</v>
      </c>
      <c r="N16" s="17">
        <v>26.7</v>
      </c>
      <c r="O16" s="17"/>
      <c r="P16" s="17">
        <v>1.5</v>
      </c>
      <c r="Q16" s="17">
        <v>34.94</v>
      </c>
      <c r="R16" s="17"/>
      <c r="S16" s="17"/>
      <c r="T16" s="17">
        <v>3</v>
      </c>
      <c r="U16" s="9">
        <v>13</v>
      </c>
      <c r="V16" s="16">
        <f t="shared" si="0"/>
        <v>991.2</v>
      </c>
      <c r="W16" s="35"/>
      <c r="X16" s="35"/>
      <c r="Y16" s="35">
        <v>355</v>
      </c>
      <c r="Z16" s="35">
        <v>31.7</v>
      </c>
      <c r="AA16" s="35">
        <v>570</v>
      </c>
      <c r="AB16" s="35"/>
      <c r="AC16" s="35"/>
      <c r="AD16" s="35"/>
      <c r="AE16" s="35">
        <v>8.5</v>
      </c>
      <c r="AF16" s="35">
        <v>26</v>
      </c>
      <c r="AG16" s="39">
        <f t="shared" si="2"/>
        <v>5441.18</v>
      </c>
    </row>
    <row r="17" spans="1:33" ht="15.75" thickBot="1">
      <c r="A17" s="8">
        <v>14</v>
      </c>
      <c r="B17" s="22">
        <f t="shared" si="3"/>
        <v>2964.26</v>
      </c>
      <c r="C17" s="22">
        <f t="shared" si="1"/>
        <v>2964.26</v>
      </c>
      <c r="D17" s="17"/>
      <c r="E17" s="17">
        <v>2230.3000000000002</v>
      </c>
      <c r="F17" s="17">
        <v>39.880000000000003</v>
      </c>
      <c r="G17" s="17">
        <v>8.5</v>
      </c>
      <c r="H17" s="17">
        <v>145</v>
      </c>
      <c r="I17" s="17">
        <v>50</v>
      </c>
      <c r="J17" s="17">
        <v>10</v>
      </c>
      <c r="K17" s="17"/>
      <c r="L17" s="17"/>
      <c r="M17" s="17">
        <v>347.9</v>
      </c>
      <c r="N17" s="17">
        <v>75.7</v>
      </c>
      <c r="O17" s="17"/>
      <c r="P17" s="17">
        <v>4</v>
      </c>
      <c r="Q17" s="17">
        <v>13.98</v>
      </c>
      <c r="R17" s="17"/>
      <c r="S17" s="17">
        <v>39</v>
      </c>
      <c r="T17" s="17"/>
      <c r="U17" s="9">
        <v>14</v>
      </c>
      <c r="V17" s="16">
        <f t="shared" si="0"/>
        <v>5533.88</v>
      </c>
      <c r="W17" s="35">
        <v>3800</v>
      </c>
      <c r="X17" s="35"/>
      <c r="Y17" s="35">
        <v>955.28</v>
      </c>
      <c r="Z17" s="35">
        <v>250.1</v>
      </c>
      <c r="AA17" s="35">
        <v>380</v>
      </c>
      <c r="AB17" s="35"/>
      <c r="AC17" s="35"/>
      <c r="AD17" s="35"/>
      <c r="AE17" s="35">
        <v>90.5</v>
      </c>
      <c r="AF17" s="35">
        <v>58</v>
      </c>
      <c r="AG17" s="39">
        <f t="shared" si="2"/>
        <v>2871.5600000000004</v>
      </c>
    </row>
    <row r="18" spans="1:33" ht="15.75" thickBot="1">
      <c r="A18" s="8">
        <v>15</v>
      </c>
      <c r="B18" s="22">
        <f t="shared" si="3"/>
        <v>3228.8399999999997</v>
      </c>
      <c r="C18" s="22">
        <f t="shared" si="1"/>
        <v>3228.8399999999997</v>
      </c>
      <c r="D18" s="17"/>
      <c r="E18" s="17">
        <v>2539.75</v>
      </c>
      <c r="F18" s="17">
        <v>54.33</v>
      </c>
      <c r="G18" s="17">
        <v>79.2</v>
      </c>
      <c r="H18" s="17">
        <v>102</v>
      </c>
      <c r="I18" s="17">
        <v>54</v>
      </c>
      <c r="J18" s="17"/>
      <c r="K18" s="17"/>
      <c r="L18" s="17">
        <v>15.36</v>
      </c>
      <c r="M18" s="17">
        <v>203</v>
      </c>
      <c r="N18" s="17">
        <v>97.2</v>
      </c>
      <c r="O18" s="17"/>
      <c r="P18" s="17">
        <v>2</v>
      </c>
      <c r="Q18" s="17">
        <v>4</v>
      </c>
      <c r="R18" s="17"/>
      <c r="S18" s="17">
        <v>78</v>
      </c>
      <c r="T18" s="17"/>
      <c r="U18" s="9">
        <v>15</v>
      </c>
      <c r="V18" s="16">
        <f t="shared" si="0"/>
        <v>1526.3600000000001</v>
      </c>
      <c r="W18" s="35"/>
      <c r="X18" s="35"/>
      <c r="Y18" s="35">
        <v>845.6</v>
      </c>
      <c r="Z18" s="35">
        <v>306.36</v>
      </c>
      <c r="AA18" s="35">
        <v>320</v>
      </c>
      <c r="AB18" s="35"/>
      <c r="AC18" s="35"/>
      <c r="AD18" s="35"/>
      <c r="AE18" s="35">
        <v>8.4</v>
      </c>
      <c r="AF18" s="35">
        <v>46</v>
      </c>
      <c r="AG18" s="39">
        <f t="shared" si="2"/>
        <v>4574.0399999999991</v>
      </c>
    </row>
    <row r="19" spans="1:3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75.3</v>
      </c>
      <c r="W19" s="35"/>
      <c r="X19" s="35">
        <v>75.3</v>
      </c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4498.7399999999989</v>
      </c>
    </row>
    <row r="20" spans="1:33" ht="15.75" thickBot="1">
      <c r="A20" s="8">
        <v>17</v>
      </c>
      <c r="B20" s="22">
        <f t="shared" si="3"/>
        <v>6210.7599999999993</v>
      </c>
      <c r="C20" s="22">
        <f t="shared" si="1"/>
        <v>6210.7599999999993</v>
      </c>
      <c r="D20" s="17" t="s">
        <v>55</v>
      </c>
      <c r="E20" s="17">
        <v>4914.95</v>
      </c>
      <c r="F20" s="17">
        <v>118.17</v>
      </c>
      <c r="G20" s="17">
        <v>27.2</v>
      </c>
      <c r="H20" s="17">
        <v>172</v>
      </c>
      <c r="I20" s="17">
        <v>15</v>
      </c>
      <c r="J20" s="17">
        <v>20</v>
      </c>
      <c r="K20" s="17"/>
      <c r="L20" s="17">
        <v>8.9600000000000009</v>
      </c>
      <c r="M20" s="17">
        <v>620.5</v>
      </c>
      <c r="N20" s="17">
        <v>178.5</v>
      </c>
      <c r="O20" s="17">
        <v>20.99</v>
      </c>
      <c r="P20" s="17">
        <v>11.5</v>
      </c>
      <c r="Q20" s="17">
        <v>5.99</v>
      </c>
      <c r="R20" s="17"/>
      <c r="S20" s="17">
        <v>64</v>
      </c>
      <c r="T20" s="17">
        <v>33</v>
      </c>
      <c r="U20" s="9">
        <v>17</v>
      </c>
      <c r="V20" s="16">
        <f t="shared" si="0"/>
        <v>4082.48</v>
      </c>
      <c r="W20" s="35"/>
      <c r="X20" s="35">
        <v>165.3</v>
      </c>
      <c r="Y20" s="35">
        <v>1625.76</v>
      </c>
      <c r="Z20" s="35">
        <v>791.82</v>
      </c>
      <c r="AA20" s="35">
        <v>1130</v>
      </c>
      <c r="AB20" s="35"/>
      <c r="AC20" s="35"/>
      <c r="AD20" s="35"/>
      <c r="AE20" s="35">
        <v>255.6</v>
      </c>
      <c r="AF20" s="35">
        <v>114</v>
      </c>
      <c r="AG20" s="39">
        <f t="shared" si="2"/>
        <v>6627.0199999999986</v>
      </c>
    </row>
    <row r="21" spans="1:33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296.8</v>
      </c>
      <c r="W21" s="35"/>
      <c r="X21" s="35">
        <v>296.8</v>
      </c>
      <c r="Y21" s="35"/>
      <c r="Z21" s="35"/>
      <c r="AA21" s="35"/>
      <c r="AB21" s="35"/>
      <c r="AC21" s="35"/>
      <c r="AD21" s="35"/>
      <c r="AE21" s="35"/>
      <c r="AF21" s="35"/>
      <c r="AG21" s="39">
        <f t="shared" si="2"/>
        <v>6330.2199999999984</v>
      </c>
    </row>
    <row r="22" spans="1:33" ht="15.75" thickBot="1">
      <c r="A22" s="8">
        <v>19</v>
      </c>
      <c r="B22" s="22">
        <f t="shared" si="3"/>
        <v>2431.1</v>
      </c>
      <c r="C22" s="22">
        <f t="shared" si="1"/>
        <v>2431.1</v>
      </c>
      <c r="D22" s="17"/>
      <c r="E22" s="17">
        <v>1635.75</v>
      </c>
      <c r="F22" s="17">
        <v>84.05</v>
      </c>
      <c r="G22" s="17">
        <v>14</v>
      </c>
      <c r="H22" s="17">
        <v>197</v>
      </c>
      <c r="I22" s="17">
        <v>20</v>
      </c>
      <c r="J22" s="17">
        <v>10</v>
      </c>
      <c r="K22" s="17"/>
      <c r="L22" s="17">
        <v>17.920000000000002</v>
      </c>
      <c r="M22" s="17">
        <v>270.3</v>
      </c>
      <c r="N22" s="17">
        <v>112.2</v>
      </c>
      <c r="O22" s="17"/>
      <c r="P22" s="17">
        <v>2.4</v>
      </c>
      <c r="Q22" s="17">
        <v>23.88</v>
      </c>
      <c r="R22" s="17">
        <v>1.6</v>
      </c>
      <c r="S22" s="17">
        <v>39</v>
      </c>
      <c r="T22" s="17">
        <v>3</v>
      </c>
      <c r="U22" s="9">
        <v>19</v>
      </c>
      <c r="V22" s="16">
        <f t="shared" si="0"/>
        <v>1799.21</v>
      </c>
      <c r="W22" s="35"/>
      <c r="X22" s="35">
        <v>298.60000000000002</v>
      </c>
      <c r="Y22" s="35">
        <v>793.53</v>
      </c>
      <c r="Z22" s="35">
        <v>198.48</v>
      </c>
      <c r="AA22" s="35">
        <v>370</v>
      </c>
      <c r="AB22" s="35"/>
      <c r="AC22" s="35"/>
      <c r="AD22" s="35"/>
      <c r="AE22" s="35">
        <v>31.6</v>
      </c>
      <c r="AF22" s="35">
        <v>107</v>
      </c>
      <c r="AG22" s="39">
        <f t="shared" si="2"/>
        <v>6962.1099999999979</v>
      </c>
    </row>
    <row r="23" spans="1:33" ht="15.75" thickBot="1">
      <c r="A23" s="8">
        <v>20</v>
      </c>
      <c r="B23" s="22">
        <f t="shared" si="3"/>
        <v>2924.1399999999994</v>
      </c>
      <c r="C23" s="22">
        <f t="shared" si="1"/>
        <v>2924.1399999999994</v>
      </c>
      <c r="D23" s="17"/>
      <c r="E23" s="17">
        <v>2234.35</v>
      </c>
      <c r="F23" s="17">
        <v>17.600000000000001</v>
      </c>
      <c r="G23" s="17">
        <v>5.6</v>
      </c>
      <c r="H23" s="17">
        <v>136</v>
      </c>
      <c r="I23" s="17"/>
      <c r="J23" s="17">
        <v>10</v>
      </c>
      <c r="K23" s="17">
        <v>25</v>
      </c>
      <c r="L23" s="17"/>
      <c r="M23" s="17">
        <v>365</v>
      </c>
      <c r="N23" s="17">
        <v>95.6</v>
      </c>
      <c r="O23" s="17"/>
      <c r="P23" s="17">
        <v>1</v>
      </c>
      <c r="Q23" s="17">
        <v>5.99</v>
      </c>
      <c r="R23" s="17"/>
      <c r="S23" s="17">
        <v>28</v>
      </c>
      <c r="T23" s="17"/>
      <c r="U23" s="9">
        <v>20</v>
      </c>
      <c r="V23" s="16">
        <f t="shared" si="0"/>
        <v>2118.3000000000002</v>
      </c>
      <c r="W23" s="35"/>
      <c r="X23" s="35">
        <v>643.29999999999995</v>
      </c>
      <c r="Y23" s="35">
        <v>756.2</v>
      </c>
      <c r="Z23" s="35">
        <v>125.4</v>
      </c>
      <c r="AA23" s="35">
        <v>500</v>
      </c>
      <c r="AB23" s="35"/>
      <c r="AC23" s="35"/>
      <c r="AD23" s="35"/>
      <c r="AE23" s="35">
        <v>19.399999999999999</v>
      </c>
      <c r="AF23" s="35">
        <v>74</v>
      </c>
      <c r="AG23" s="39">
        <f t="shared" si="2"/>
        <v>7767.9499999999962</v>
      </c>
    </row>
    <row r="24" spans="1:33" ht="15.75" thickBot="1">
      <c r="A24" s="8">
        <v>21</v>
      </c>
      <c r="B24" s="22">
        <f t="shared" si="3"/>
        <v>3629.99</v>
      </c>
      <c r="C24" s="22">
        <f t="shared" si="1"/>
        <v>3089.99</v>
      </c>
      <c r="D24" s="17">
        <v>540</v>
      </c>
      <c r="E24" s="17">
        <v>2342.5</v>
      </c>
      <c r="F24" s="17">
        <v>29.99</v>
      </c>
      <c r="G24" s="17">
        <v>8.5</v>
      </c>
      <c r="H24" s="17">
        <v>134</v>
      </c>
      <c r="I24" s="17"/>
      <c r="J24" s="17">
        <v>20</v>
      </c>
      <c r="K24" s="17"/>
      <c r="L24" s="17"/>
      <c r="M24" s="17">
        <v>406</v>
      </c>
      <c r="N24" s="17">
        <v>92</v>
      </c>
      <c r="O24" s="17"/>
      <c r="P24" s="17">
        <v>6</v>
      </c>
      <c r="Q24" s="17"/>
      <c r="R24" s="17"/>
      <c r="S24" s="17">
        <v>25</v>
      </c>
      <c r="T24" s="17">
        <v>26</v>
      </c>
      <c r="U24" s="9">
        <v>21</v>
      </c>
      <c r="V24" s="16">
        <f t="shared" si="0"/>
        <v>8776.7900000000009</v>
      </c>
      <c r="W24" s="35">
        <v>6900</v>
      </c>
      <c r="X24" s="35"/>
      <c r="Y24" s="35">
        <v>305.3</v>
      </c>
      <c r="Z24" s="35">
        <v>922.39</v>
      </c>
      <c r="AA24" s="35">
        <v>500</v>
      </c>
      <c r="AB24" s="35"/>
      <c r="AC24" s="35"/>
      <c r="AD24" s="35"/>
      <c r="AE24" s="35">
        <v>78.099999999999994</v>
      </c>
      <c r="AF24" s="35">
        <v>71</v>
      </c>
      <c r="AG24" s="39">
        <f t="shared" si="2"/>
        <v>2621.1499999999942</v>
      </c>
    </row>
    <row r="25" spans="1:33" ht="15.75" thickBot="1">
      <c r="A25" s="8">
        <v>22</v>
      </c>
      <c r="B25" s="22">
        <f t="shared" si="3"/>
        <v>2888.8100000000009</v>
      </c>
      <c r="C25" s="22">
        <f t="shared" si="1"/>
        <v>2888.8100000000009</v>
      </c>
      <c r="D25" s="17"/>
      <c r="E25" s="17">
        <v>2149.4</v>
      </c>
      <c r="F25" s="17">
        <v>70.59</v>
      </c>
      <c r="G25" s="17">
        <v>81.599999999999994</v>
      </c>
      <c r="H25" s="17">
        <v>70</v>
      </c>
      <c r="I25" s="17">
        <v>70</v>
      </c>
      <c r="J25" s="17"/>
      <c r="K25" s="17"/>
      <c r="L25" s="17">
        <v>1.28</v>
      </c>
      <c r="M25" s="17">
        <v>222.4</v>
      </c>
      <c r="N25" s="17">
        <v>97.5</v>
      </c>
      <c r="O25" s="17"/>
      <c r="P25" s="17">
        <v>8.8000000000000007</v>
      </c>
      <c r="Q25" s="17">
        <v>99.84</v>
      </c>
      <c r="R25" s="17">
        <v>0.4</v>
      </c>
      <c r="S25" s="17">
        <v>14</v>
      </c>
      <c r="T25" s="17">
        <v>3</v>
      </c>
      <c r="U25" s="9">
        <v>22</v>
      </c>
      <c r="V25" s="16">
        <f t="shared" si="0"/>
        <v>1650.3700000000001</v>
      </c>
      <c r="W25" s="35"/>
      <c r="X25" s="35"/>
      <c r="Y25" s="35">
        <v>248.59</v>
      </c>
      <c r="Z25" s="35">
        <v>597.08000000000004</v>
      </c>
      <c r="AA25" s="35">
        <v>660</v>
      </c>
      <c r="AB25" s="35"/>
      <c r="AC25" s="35"/>
      <c r="AD25" s="35"/>
      <c r="AE25" s="35">
        <v>80.7</v>
      </c>
      <c r="AF25" s="35">
        <v>64</v>
      </c>
      <c r="AG25" s="39">
        <f t="shared" si="2"/>
        <v>3859.5899999999956</v>
      </c>
    </row>
    <row r="26" spans="1:3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3859.5899999999956</v>
      </c>
    </row>
    <row r="27" spans="1:33" ht="15.75" thickBot="1">
      <c r="A27" s="8">
        <v>24</v>
      </c>
      <c r="B27" s="22">
        <f t="shared" si="3"/>
        <v>457.7</v>
      </c>
      <c r="C27" s="22">
        <f t="shared" si="1"/>
        <v>457.7</v>
      </c>
      <c r="D27" s="17" t="s">
        <v>56</v>
      </c>
      <c r="E27" s="17">
        <v>245.4</v>
      </c>
      <c r="F27" s="17">
        <v>15.8</v>
      </c>
      <c r="G27" s="17">
        <v>28.2</v>
      </c>
      <c r="H27" s="17">
        <v>5</v>
      </c>
      <c r="I27" s="17"/>
      <c r="J27" s="17"/>
      <c r="K27" s="17"/>
      <c r="L27" s="17"/>
      <c r="M27" s="17">
        <v>128.80000000000001</v>
      </c>
      <c r="N27" s="17">
        <v>13</v>
      </c>
      <c r="O27" s="17"/>
      <c r="P27" s="17">
        <v>1.5</v>
      </c>
      <c r="Q27" s="17"/>
      <c r="R27" s="17"/>
      <c r="S27" s="17">
        <v>14</v>
      </c>
      <c r="T27" s="17">
        <v>6</v>
      </c>
      <c r="U27" s="9">
        <v>24</v>
      </c>
      <c r="V27" s="16">
        <f t="shared" si="0"/>
        <v>291.2</v>
      </c>
      <c r="W27" s="35"/>
      <c r="X27" s="35"/>
      <c r="Y27" s="35">
        <v>37.799999999999997</v>
      </c>
      <c r="Z27" s="35">
        <v>118.6</v>
      </c>
      <c r="AA27" s="37">
        <v>100</v>
      </c>
      <c r="AB27" s="35"/>
      <c r="AC27" s="35"/>
      <c r="AD27" s="35"/>
      <c r="AE27" s="35">
        <v>34.799999999999997</v>
      </c>
      <c r="AF27" s="35"/>
      <c r="AG27" s="39">
        <f t="shared" si="2"/>
        <v>4026.0899999999956</v>
      </c>
    </row>
    <row r="28" spans="1:3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0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4026.0899999999956</v>
      </c>
    </row>
    <row r="29" spans="1:33" ht="15.75" thickBot="1">
      <c r="A29" s="8">
        <v>26</v>
      </c>
      <c r="B29" s="22">
        <f t="shared" si="3"/>
        <v>2749.3299999999995</v>
      </c>
      <c r="C29" s="22">
        <f t="shared" si="1"/>
        <v>2749.3299999999995</v>
      </c>
      <c r="D29" s="17"/>
      <c r="E29" s="17">
        <v>1991.55</v>
      </c>
      <c r="F29" s="17">
        <v>77.84</v>
      </c>
      <c r="G29" s="17">
        <v>14</v>
      </c>
      <c r="H29" s="17">
        <v>98</v>
      </c>
      <c r="I29" s="17">
        <v>50</v>
      </c>
      <c r="J29" s="17"/>
      <c r="K29" s="17"/>
      <c r="L29" s="17">
        <v>23.04</v>
      </c>
      <c r="M29" s="17">
        <v>174.7</v>
      </c>
      <c r="N29" s="17">
        <v>45.7</v>
      </c>
      <c r="O29" s="17">
        <v>25</v>
      </c>
      <c r="P29" s="17">
        <v>2.7</v>
      </c>
      <c r="Q29" s="17">
        <v>119.8</v>
      </c>
      <c r="R29" s="17">
        <v>3</v>
      </c>
      <c r="S29" s="17">
        <v>124</v>
      </c>
      <c r="T29" s="17"/>
      <c r="U29" s="9">
        <v>26</v>
      </c>
      <c r="V29" s="16">
        <f t="shared" si="0"/>
        <v>1313.78</v>
      </c>
      <c r="W29" s="35"/>
      <c r="X29" s="35"/>
      <c r="Y29" s="35">
        <v>162.19</v>
      </c>
      <c r="Z29" s="35">
        <v>594.59</v>
      </c>
      <c r="AA29" s="35">
        <v>380</v>
      </c>
      <c r="AB29" s="35"/>
      <c r="AC29" s="35"/>
      <c r="AD29" s="35"/>
      <c r="AE29" s="35">
        <v>47</v>
      </c>
      <c r="AF29" s="35">
        <v>130</v>
      </c>
      <c r="AG29" s="39">
        <f t="shared" si="2"/>
        <v>5461.6399999999949</v>
      </c>
    </row>
    <row r="30" spans="1:33" ht="15.75" thickBot="1">
      <c r="A30" s="8">
        <v>27</v>
      </c>
      <c r="B30" s="22">
        <f t="shared" si="3"/>
        <v>3352.2400000000002</v>
      </c>
      <c r="C30" s="22">
        <f t="shared" si="1"/>
        <v>3352.2400000000002</v>
      </c>
      <c r="D30" s="17"/>
      <c r="E30" s="17">
        <v>2462.6</v>
      </c>
      <c r="F30" s="17">
        <v>64.66</v>
      </c>
      <c r="G30" s="17">
        <v>8.4</v>
      </c>
      <c r="H30" s="17">
        <v>85</v>
      </c>
      <c r="I30" s="17"/>
      <c r="J30" s="17">
        <v>10</v>
      </c>
      <c r="K30" s="17"/>
      <c r="L30" s="17">
        <v>1.28</v>
      </c>
      <c r="M30" s="17">
        <v>503.8</v>
      </c>
      <c r="N30" s="17">
        <v>131.9</v>
      </c>
      <c r="O30" s="17"/>
      <c r="P30" s="17">
        <v>6.6</v>
      </c>
      <c r="Q30" s="17"/>
      <c r="R30" s="17"/>
      <c r="S30" s="17">
        <v>78</v>
      </c>
      <c r="T30" s="17"/>
      <c r="U30" s="9">
        <v>27</v>
      </c>
      <c r="V30" s="16">
        <f t="shared" si="0"/>
        <v>2530.1</v>
      </c>
      <c r="W30" s="35"/>
      <c r="X30" s="35"/>
      <c r="Y30" s="35">
        <v>383.4</v>
      </c>
      <c r="Z30" s="35">
        <v>1654.3</v>
      </c>
      <c r="AA30" s="35">
        <v>440</v>
      </c>
      <c r="AB30" s="35"/>
      <c r="AC30" s="35"/>
      <c r="AD30" s="35"/>
      <c r="AE30" s="35">
        <v>33.4</v>
      </c>
      <c r="AF30" s="35">
        <v>19</v>
      </c>
      <c r="AG30" s="39">
        <f t="shared" si="2"/>
        <v>6283.7799999999952</v>
      </c>
    </row>
    <row r="31" spans="1:33" ht="15.75" thickBot="1">
      <c r="A31" s="8">
        <v>28</v>
      </c>
      <c r="B31" s="22">
        <f t="shared" si="3"/>
        <v>3519.72</v>
      </c>
      <c r="C31" s="22">
        <f t="shared" si="1"/>
        <v>3519.72</v>
      </c>
      <c r="D31" s="17"/>
      <c r="E31" s="17">
        <v>2863.75</v>
      </c>
      <c r="F31" s="17">
        <v>53.03</v>
      </c>
      <c r="G31" s="17">
        <v>10.9</v>
      </c>
      <c r="H31" s="17">
        <v>102</v>
      </c>
      <c r="I31" s="17">
        <v>40</v>
      </c>
      <c r="J31" s="17"/>
      <c r="K31" s="17"/>
      <c r="L31" s="17">
        <v>34.56</v>
      </c>
      <c r="M31" s="17">
        <v>254.1</v>
      </c>
      <c r="N31" s="17">
        <v>100.8</v>
      </c>
      <c r="O31" s="17">
        <v>10.99</v>
      </c>
      <c r="P31" s="17"/>
      <c r="Q31" s="17">
        <v>20.99</v>
      </c>
      <c r="R31" s="17">
        <v>3.6</v>
      </c>
      <c r="S31" s="17">
        <v>25</v>
      </c>
      <c r="T31" s="17"/>
      <c r="U31" s="9">
        <v>28</v>
      </c>
      <c r="V31" s="16">
        <f t="shared" si="0"/>
        <v>7222.6</v>
      </c>
      <c r="W31" s="35">
        <v>4900</v>
      </c>
      <c r="X31" s="35"/>
      <c r="Y31" s="35">
        <v>260.05</v>
      </c>
      <c r="Z31" s="35">
        <v>1217.55</v>
      </c>
      <c r="AA31" s="35">
        <v>710</v>
      </c>
      <c r="AB31" s="35"/>
      <c r="AC31" s="35"/>
      <c r="AD31" s="35"/>
      <c r="AE31" s="35">
        <v>89</v>
      </c>
      <c r="AF31" s="35">
        <v>46</v>
      </c>
      <c r="AG31" s="39">
        <f t="shared" si="2"/>
        <v>2580.8999999999942</v>
      </c>
    </row>
    <row r="32" spans="1:33" ht="15.75" thickBot="1">
      <c r="A32" s="8">
        <v>29</v>
      </c>
      <c r="B32" s="22">
        <f t="shared" si="3"/>
        <v>2940.3599999999997</v>
      </c>
      <c r="C32" s="22">
        <f t="shared" si="1"/>
        <v>2940.3599999999997</v>
      </c>
      <c r="D32" s="17"/>
      <c r="E32" s="17">
        <v>2260.6999999999998</v>
      </c>
      <c r="F32" s="17">
        <v>45.7</v>
      </c>
      <c r="G32" s="17">
        <v>67.2</v>
      </c>
      <c r="H32" s="17">
        <v>108</v>
      </c>
      <c r="I32" s="17">
        <v>50</v>
      </c>
      <c r="J32" s="17">
        <v>10</v>
      </c>
      <c r="K32" s="17"/>
      <c r="L32" s="17">
        <v>15.36</v>
      </c>
      <c r="M32" s="17">
        <v>222</v>
      </c>
      <c r="N32" s="17">
        <v>92.8</v>
      </c>
      <c r="O32" s="17"/>
      <c r="P32" s="17">
        <v>2.6</v>
      </c>
      <c r="Q32" s="17"/>
      <c r="R32" s="17"/>
      <c r="S32" s="17">
        <v>28</v>
      </c>
      <c r="T32" s="17">
        <v>38</v>
      </c>
      <c r="U32" s="9">
        <v>29</v>
      </c>
      <c r="V32" s="16">
        <f t="shared" si="0"/>
        <v>2062.1</v>
      </c>
      <c r="W32" s="35"/>
      <c r="X32" s="35">
        <v>470.5</v>
      </c>
      <c r="Y32" s="35">
        <v>127</v>
      </c>
      <c r="Z32" s="35">
        <v>981</v>
      </c>
      <c r="AA32" s="35">
        <v>410</v>
      </c>
      <c r="AB32" s="35"/>
      <c r="AC32" s="35"/>
      <c r="AD32" s="35"/>
      <c r="AE32" s="35">
        <v>48.6</v>
      </c>
      <c r="AF32" s="35">
        <v>25</v>
      </c>
      <c r="AG32" s="39">
        <f t="shared" si="2"/>
        <v>3459.1599999999939</v>
      </c>
    </row>
    <row r="33" spans="1:3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389.1</v>
      </c>
      <c r="W33" s="35"/>
      <c r="X33" s="35">
        <v>389.1</v>
      </c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3070.059999999994</v>
      </c>
    </row>
    <row r="34" spans="1:33" ht="15.75" thickBot="1">
      <c r="A34" s="8">
        <v>31</v>
      </c>
      <c r="B34" s="22">
        <f t="shared" si="3"/>
        <v>5738.82</v>
      </c>
      <c r="C34" s="22">
        <f t="shared" si="1"/>
        <v>5738.82</v>
      </c>
      <c r="D34" s="17" t="s">
        <v>55</v>
      </c>
      <c r="E34" s="17">
        <v>4645.3500000000004</v>
      </c>
      <c r="F34" s="17">
        <v>59.77</v>
      </c>
      <c r="G34" s="17">
        <v>23</v>
      </c>
      <c r="H34" s="17">
        <v>127</v>
      </c>
      <c r="I34" s="17">
        <v>440</v>
      </c>
      <c r="J34" s="17">
        <v>10</v>
      </c>
      <c r="K34" s="17"/>
      <c r="L34" s="17">
        <v>24.32</v>
      </c>
      <c r="M34" s="17">
        <v>267.89999999999998</v>
      </c>
      <c r="N34" s="17">
        <v>96.2</v>
      </c>
      <c r="O34" s="17"/>
      <c r="P34" s="17">
        <v>7.3</v>
      </c>
      <c r="Q34" s="17">
        <v>9.98</v>
      </c>
      <c r="R34" s="17"/>
      <c r="S34" s="17">
        <v>28</v>
      </c>
      <c r="T34" s="17"/>
      <c r="U34" s="9">
        <v>31</v>
      </c>
      <c r="V34" s="16">
        <f t="shared" si="0"/>
        <v>7256.39</v>
      </c>
      <c r="W34" s="35">
        <v>4000</v>
      </c>
      <c r="X34" s="35">
        <v>306.08999999999997</v>
      </c>
      <c r="Y34" s="35">
        <v>1418.3</v>
      </c>
      <c r="Z34" s="35">
        <v>516.9</v>
      </c>
      <c r="AA34" s="35">
        <v>910</v>
      </c>
      <c r="AB34" s="35"/>
      <c r="AC34" s="35"/>
      <c r="AD34" s="35"/>
      <c r="AE34" s="35">
        <v>56.1</v>
      </c>
      <c r="AF34" s="35">
        <v>49</v>
      </c>
      <c r="AG34" s="39">
        <f t="shared" si="2"/>
        <v>1552.4899999999934</v>
      </c>
    </row>
    <row r="35" spans="1:33" ht="15.75" thickBot="1">
      <c r="A35" s="8"/>
      <c r="B35" s="22">
        <f t="shared" si="3"/>
        <v>0</v>
      </c>
      <c r="C35" s="22">
        <f>SUM(E35:T35)</f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1552.4899999999934</v>
      </c>
    </row>
    <row r="36" spans="1:33" s="12" customFormat="1" ht="15.75" thickBot="1">
      <c r="A36" s="10"/>
      <c r="B36" s="23">
        <f>SUM(B3:B35)</f>
        <v>70327.359999999986</v>
      </c>
      <c r="C36" s="18">
        <f>SUM(C3:C35)</f>
        <v>67220.259999999995</v>
      </c>
      <c r="D36" s="18">
        <f>SUM(D3:D35)</f>
        <v>940</v>
      </c>
      <c r="E36" s="18">
        <f t="shared" ref="E36:L36" si="4">SUM(E4:E35)</f>
        <v>51830.55</v>
      </c>
      <c r="F36" s="18">
        <f t="shared" si="4"/>
        <v>1202.18</v>
      </c>
      <c r="G36" s="18">
        <f t="shared" si="4"/>
        <v>555.49999999999989</v>
      </c>
      <c r="H36" s="18">
        <f t="shared" si="4"/>
        <v>2404</v>
      </c>
      <c r="I36" s="18">
        <f t="shared" si="4"/>
        <v>1729</v>
      </c>
      <c r="J36" s="18">
        <f t="shared" si="4"/>
        <v>140</v>
      </c>
      <c r="K36" s="18">
        <f t="shared" si="4"/>
        <v>25</v>
      </c>
      <c r="L36" s="18">
        <f t="shared" si="4"/>
        <v>286.71999999999997</v>
      </c>
      <c r="M36" s="18">
        <f>SUM(M3:M35)</f>
        <v>5525.3</v>
      </c>
      <c r="N36" s="18">
        <f t="shared" ref="N36:T36" si="5">SUM(N4:N35)</f>
        <v>1828.2</v>
      </c>
      <c r="O36" s="18">
        <f>SUM(O4:O35)</f>
        <v>76.97999999999999</v>
      </c>
      <c r="P36" s="18">
        <f t="shared" si="5"/>
        <v>99.299999999999983</v>
      </c>
      <c r="Q36" s="18">
        <f t="shared" si="5"/>
        <v>419.73000000000008</v>
      </c>
      <c r="R36" s="18">
        <f t="shared" si="5"/>
        <v>17.8</v>
      </c>
      <c r="S36" s="18">
        <f>SUM(S4:S35)</f>
        <v>948</v>
      </c>
      <c r="T36" s="18">
        <f t="shared" si="5"/>
        <v>132</v>
      </c>
      <c r="U36" s="11"/>
      <c r="V36" s="26">
        <f t="shared" ref="V36:AF36" si="6">SUM(V3:V35)</f>
        <v>68774.87000000001</v>
      </c>
      <c r="W36" s="18">
        <f t="shared" si="6"/>
        <v>24600</v>
      </c>
      <c r="X36" s="18">
        <f t="shared" si="6"/>
        <v>3096.0499999999997</v>
      </c>
      <c r="Y36" s="18">
        <f t="shared" si="6"/>
        <v>13075.559999999998</v>
      </c>
      <c r="Z36" s="18">
        <f t="shared" si="6"/>
        <v>12293.899999999998</v>
      </c>
      <c r="AA36" s="18">
        <f t="shared" si="6"/>
        <v>12800</v>
      </c>
      <c r="AB36" s="18">
        <f t="shared" si="6"/>
        <v>0</v>
      </c>
      <c r="AC36" s="18">
        <f t="shared" si="6"/>
        <v>0</v>
      </c>
      <c r="AD36" s="18">
        <f t="shared" si="6"/>
        <v>21.56</v>
      </c>
      <c r="AE36" s="18">
        <f t="shared" si="6"/>
        <v>1652.7999999999997</v>
      </c>
      <c r="AF36" s="18">
        <f t="shared" si="6"/>
        <v>1235</v>
      </c>
      <c r="AG36" s="23">
        <f>SUM(B36-V36)</f>
        <v>1552.4899999999761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67220.259999999995</v>
      </c>
      <c r="D38" s="14">
        <f>SUM(E36:T36)</f>
        <v>67220.260000000009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2442.0100000000002</v>
      </c>
      <c r="P39" s="13"/>
      <c r="Q39" s="13"/>
      <c r="R39" s="13"/>
      <c r="S39" s="61">
        <f>S36/1.055</f>
        <v>898.57819905213273</v>
      </c>
      <c r="T39" s="61">
        <f>T36/1.055</f>
        <v>125.11848341232228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49.421800947867268</v>
      </c>
      <c r="T41" s="62">
        <f>T36-T39</f>
        <v>6.8815165876777229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9" orientation="landscape" r:id="rId1"/>
  <headerFooter alignWithMargins="0"/>
  <colBreaks count="2" manualBreakCount="2">
    <brk id="15" max="40" man="1"/>
    <brk id="3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Feuil15"/>
  <dimension ref="A1:AG41"/>
  <sheetViews>
    <sheetView zoomScale="140" zoomScaleNormal="140" workbookViewId="0">
      <pane ySplit="2" topLeftCell="A21" activePane="bottomLeft" state="frozen"/>
      <selection activeCell="E31" sqref="E31"/>
      <selection pane="bottomLeft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4" customWidth="1"/>
    <col min="5" max="5" width="15" customWidth="1"/>
    <col min="6" max="6" width="14.140625" customWidth="1"/>
    <col min="7" max="7" width="15.5703125" customWidth="1"/>
    <col min="8" max="8" width="14.140625" customWidth="1"/>
    <col min="9" max="9" width="11.85546875" customWidth="1"/>
    <col min="10" max="10" width="10.85546875" customWidth="1"/>
    <col min="11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5" width="14" customWidth="1"/>
    <col min="26" max="26" width="13.5703125" customWidth="1"/>
    <col min="27" max="27" width="12.5703125" customWidth="1"/>
    <col min="28" max="28" width="12.85546875" customWidth="1"/>
    <col min="29" max="29" width="7.85546875" customWidth="1"/>
    <col min="30" max="30" width="11.42578125" customWidth="1"/>
    <col min="31" max="31" width="12.5703125" customWidth="1"/>
    <col min="32" max="32" width="13" customWidth="1"/>
    <col min="33" max="33" width="14" style="21" customWidth="1"/>
  </cols>
  <sheetData>
    <row r="1" spans="1:33" ht="15" customHeight="1" thickBot="1">
      <c r="A1" s="1" t="s">
        <v>15</v>
      </c>
      <c r="B1" s="21" t="s">
        <v>30</v>
      </c>
      <c r="W1" t="s">
        <v>47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>
        <v>1552.49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1552.49</v>
      </c>
    </row>
    <row r="4" spans="1:33" ht="15.75" thickBot="1">
      <c r="A4" s="8">
        <v>1</v>
      </c>
      <c r="B4" s="22">
        <f>SUM(D4:T4)</f>
        <v>0</v>
      </c>
      <c r="C4" s="22">
        <f t="shared" ref="C4:C35" si="1">SUM(E4:T4)</f>
        <v>0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9">
        <v>1</v>
      </c>
      <c r="V4" s="16">
        <f t="shared" si="0"/>
        <v>0</v>
      </c>
      <c r="W4" s="35"/>
      <c r="X4" s="35"/>
      <c r="Y4" s="35"/>
      <c r="Z4" s="35"/>
      <c r="AA4" s="35"/>
      <c r="AB4" s="35"/>
      <c r="AC4" s="35"/>
      <c r="AD4" s="35"/>
      <c r="AE4" s="35"/>
      <c r="AF4" s="35"/>
      <c r="AG4" s="39">
        <f t="shared" ref="AG4:AG35" si="2">SUM(AG3+B4-V4)</f>
        <v>1552.49</v>
      </c>
    </row>
    <row r="5" spans="1:33" ht="15.75" thickBot="1">
      <c r="A5" s="8">
        <v>2</v>
      </c>
      <c r="B5" s="22">
        <f t="shared" ref="B5:B35" si="3">SUM(D5:T5)</f>
        <v>3805.1499999999996</v>
      </c>
      <c r="C5" s="22">
        <f t="shared" si="1"/>
        <v>3805.1499999999996</v>
      </c>
      <c r="D5" s="17" t="s">
        <v>57</v>
      </c>
      <c r="E5" s="17">
        <v>2841.95</v>
      </c>
      <c r="F5" s="17">
        <v>51.27</v>
      </c>
      <c r="G5" s="17">
        <v>15.4</v>
      </c>
      <c r="H5" s="17">
        <v>155</v>
      </c>
      <c r="I5" s="17">
        <v>150</v>
      </c>
      <c r="J5" s="17">
        <v>10</v>
      </c>
      <c r="K5" s="17">
        <v>45</v>
      </c>
      <c r="L5" s="17">
        <v>8.9600000000000009</v>
      </c>
      <c r="M5" s="17">
        <v>356.1</v>
      </c>
      <c r="N5" s="17">
        <v>106.9</v>
      </c>
      <c r="O5" s="17"/>
      <c r="P5" s="17">
        <v>17.2</v>
      </c>
      <c r="Q5" s="17">
        <v>32.97</v>
      </c>
      <c r="R5" s="17">
        <v>0.4</v>
      </c>
      <c r="S5" s="17">
        <v>14</v>
      </c>
      <c r="T5" s="17"/>
      <c r="U5" s="9">
        <v>2</v>
      </c>
      <c r="V5" s="16">
        <f t="shared" si="0"/>
        <v>1934.3799999999999</v>
      </c>
      <c r="W5" s="35"/>
      <c r="X5" s="35"/>
      <c r="Y5" s="35">
        <v>723.39</v>
      </c>
      <c r="Z5" s="35">
        <v>197.39</v>
      </c>
      <c r="AA5" s="35">
        <v>830</v>
      </c>
      <c r="AB5" s="35"/>
      <c r="AC5" s="35"/>
      <c r="AD5" s="35"/>
      <c r="AE5" s="35">
        <v>117.6</v>
      </c>
      <c r="AF5" s="35">
        <v>66</v>
      </c>
      <c r="AG5" s="39">
        <f t="shared" si="2"/>
        <v>3423.2599999999993</v>
      </c>
    </row>
    <row r="6" spans="1:33" ht="15.75" thickBot="1">
      <c r="A6" s="8">
        <v>3</v>
      </c>
      <c r="B6" s="22">
        <f t="shared" si="3"/>
        <v>2597.1800000000003</v>
      </c>
      <c r="C6" s="22">
        <f t="shared" si="1"/>
        <v>2597.1800000000003</v>
      </c>
      <c r="D6" s="17"/>
      <c r="E6" s="17">
        <v>2159.9499999999998</v>
      </c>
      <c r="F6" s="17">
        <v>49.39</v>
      </c>
      <c r="G6" s="17">
        <v>8.4</v>
      </c>
      <c r="H6" s="17">
        <v>40</v>
      </c>
      <c r="I6" s="17">
        <v>50</v>
      </c>
      <c r="J6" s="17"/>
      <c r="K6" s="17">
        <v>50</v>
      </c>
      <c r="L6" s="17">
        <v>3.84</v>
      </c>
      <c r="M6" s="17">
        <v>92.5</v>
      </c>
      <c r="N6" s="17">
        <v>88.4</v>
      </c>
      <c r="O6" s="17">
        <v>25</v>
      </c>
      <c r="P6" s="17">
        <v>3.9</v>
      </c>
      <c r="Q6" s="17"/>
      <c r="R6" s="17">
        <v>0.8</v>
      </c>
      <c r="S6" s="17">
        <v>25</v>
      </c>
      <c r="T6" s="17"/>
      <c r="U6" s="9">
        <v>3</v>
      </c>
      <c r="V6" s="16">
        <f t="shared" si="0"/>
        <v>1309.0500000000002</v>
      </c>
      <c r="W6" s="35"/>
      <c r="X6" s="35"/>
      <c r="Y6" s="35">
        <v>709.05</v>
      </c>
      <c r="Z6" s="35">
        <v>256.60000000000002</v>
      </c>
      <c r="AA6" s="35">
        <v>310</v>
      </c>
      <c r="AB6" s="35"/>
      <c r="AC6" s="35"/>
      <c r="AD6" s="35"/>
      <c r="AE6" s="35">
        <v>19.399999999999999</v>
      </c>
      <c r="AF6" s="35">
        <v>14</v>
      </c>
      <c r="AG6" s="39">
        <f t="shared" si="2"/>
        <v>4711.3899999999994</v>
      </c>
    </row>
    <row r="7" spans="1:33" ht="15.75" thickBot="1">
      <c r="A7" s="8">
        <v>4</v>
      </c>
      <c r="B7" s="22">
        <f t="shared" si="3"/>
        <v>4143.91</v>
      </c>
      <c r="C7" s="22">
        <f t="shared" si="1"/>
        <v>4143.91</v>
      </c>
      <c r="D7" s="17"/>
      <c r="E7" s="17">
        <v>3430.35</v>
      </c>
      <c r="F7" s="17">
        <v>47.69</v>
      </c>
      <c r="G7" s="17">
        <v>6.7</v>
      </c>
      <c r="H7" s="17">
        <v>114</v>
      </c>
      <c r="I7" s="17"/>
      <c r="J7" s="17">
        <v>10</v>
      </c>
      <c r="K7" s="17"/>
      <c r="L7" s="17">
        <v>5.12</v>
      </c>
      <c r="M7" s="17">
        <v>365.9</v>
      </c>
      <c r="N7" s="17">
        <v>68.8</v>
      </c>
      <c r="O7" s="17">
        <v>10</v>
      </c>
      <c r="P7" s="17">
        <v>2.5</v>
      </c>
      <c r="Q7" s="17"/>
      <c r="R7" s="17">
        <v>3</v>
      </c>
      <c r="S7" s="17">
        <v>64</v>
      </c>
      <c r="T7" s="17">
        <v>15.85</v>
      </c>
      <c r="U7" s="9">
        <v>4</v>
      </c>
      <c r="V7" s="16">
        <f t="shared" si="0"/>
        <v>2756.68</v>
      </c>
      <c r="W7" s="35"/>
      <c r="X7" s="35"/>
      <c r="Y7" s="35">
        <v>1616.23</v>
      </c>
      <c r="Z7" s="35">
        <v>446.25</v>
      </c>
      <c r="AA7" s="35">
        <v>590</v>
      </c>
      <c r="AB7" s="35"/>
      <c r="AC7" s="35"/>
      <c r="AD7" s="35"/>
      <c r="AE7" s="35">
        <v>41.2</v>
      </c>
      <c r="AF7" s="35">
        <v>63</v>
      </c>
      <c r="AG7" s="39">
        <f t="shared" si="2"/>
        <v>6098.619999999999</v>
      </c>
    </row>
    <row r="8" spans="1:33" ht="15.75" thickBot="1">
      <c r="A8" s="8">
        <v>5</v>
      </c>
      <c r="B8" s="22">
        <f t="shared" si="3"/>
        <v>2126.0800000000004</v>
      </c>
      <c r="C8" s="22">
        <f t="shared" si="1"/>
        <v>2126.0800000000004</v>
      </c>
      <c r="D8" s="17"/>
      <c r="E8" s="17">
        <v>1528.4</v>
      </c>
      <c r="F8" s="17">
        <v>40.4</v>
      </c>
      <c r="G8" s="17">
        <v>57.6</v>
      </c>
      <c r="H8" s="17">
        <v>135</v>
      </c>
      <c r="I8" s="17"/>
      <c r="J8" s="17">
        <v>20</v>
      </c>
      <c r="K8" s="17"/>
      <c r="L8" s="17">
        <v>43.68</v>
      </c>
      <c r="M8" s="17">
        <v>185</v>
      </c>
      <c r="N8" s="17">
        <v>49.9</v>
      </c>
      <c r="O8" s="17">
        <v>25</v>
      </c>
      <c r="P8" s="17">
        <v>2.2999999999999998</v>
      </c>
      <c r="Q8" s="17">
        <v>7</v>
      </c>
      <c r="R8" s="17">
        <v>6.8</v>
      </c>
      <c r="S8" s="17">
        <v>25</v>
      </c>
      <c r="T8" s="17"/>
      <c r="U8" s="9">
        <v>5</v>
      </c>
      <c r="V8" s="16">
        <f t="shared" si="0"/>
        <v>1197.5</v>
      </c>
      <c r="W8" s="35"/>
      <c r="X8" s="35"/>
      <c r="Y8" s="35">
        <v>599.9</v>
      </c>
      <c r="Z8" s="35">
        <v>137.1</v>
      </c>
      <c r="AA8" s="35">
        <v>380</v>
      </c>
      <c r="AB8" s="35"/>
      <c r="AC8" s="35"/>
      <c r="AD8" s="35"/>
      <c r="AE8" s="35">
        <v>23.5</v>
      </c>
      <c r="AF8" s="35">
        <v>57</v>
      </c>
      <c r="AG8" s="39">
        <f t="shared" si="2"/>
        <v>7027.1999999999989</v>
      </c>
    </row>
    <row r="9" spans="1:33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228.9</v>
      </c>
      <c r="W9" s="35"/>
      <c r="X9" s="35">
        <v>228.9</v>
      </c>
      <c r="Y9" s="35"/>
      <c r="Z9" s="35"/>
      <c r="AA9" s="35"/>
      <c r="AB9" s="35"/>
      <c r="AC9" s="35"/>
      <c r="AD9" s="35"/>
      <c r="AE9" s="35"/>
      <c r="AF9" s="35"/>
      <c r="AG9" s="39">
        <f t="shared" si="2"/>
        <v>6798.2999999999993</v>
      </c>
    </row>
    <row r="10" spans="1:33" ht="15.75" thickBot="1">
      <c r="A10" s="8">
        <v>7</v>
      </c>
      <c r="B10" s="22">
        <f t="shared" si="3"/>
        <v>2918.97</v>
      </c>
      <c r="C10" s="22">
        <f t="shared" si="1"/>
        <v>2918.97</v>
      </c>
      <c r="D10" s="17"/>
      <c r="E10" s="17">
        <v>2156.1</v>
      </c>
      <c r="F10" s="17">
        <v>58.23</v>
      </c>
      <c r="G10" s="17">
        <v>19.2</v>
      </c>
      <c r="H10" s="17">
        <v>221</v>
      </c>
      <c r="I10" s="17"/>
      <c r="J10" s="17">
        <v>20</v>
      </c>
      <c r="K10" s="17"/>
      <c r="L10" s="17">
        <v>16.64</v>
      </c>
      <c r="M10" s="17">
        <v>313.3</v>
      </c>
      <c r="N10" s="17">
        <v>93.2</v>
      </c>
      <c r="O10" s="17"/>
      <c r="P10" s="17">
        <v>4</v>
      </c>
      <c r="Q10" s="17"/>
      <c r="R10" s="17">
        <v>3.3</v>
      </c>
      <c r="S10" s="17">
        <v>14</v>
      </c>
      <c r="T10" s="17"/>
      <c r="U10" s="9">
        <v>7</v>
      </c>
      <c r="V10" s="16">
        <f t="shared" si="0"/>
        <v>2089.85</v>
      </c>
      <c r="W10" s="35"/>
      <c r="X10" s="35">
        <v>159.6</v>
      </c>
      <c r="Y10" s="35">
        <v>1069.05</v>
      </c>
      <c r="Z10" s="35">
        <v>88.7</v>
      </c>
      <c r="AA10" s="35">
        <v>530</v>
      </c>
      <c r="AB10" s="35"/>
      <c r="AC10" s="35"/>
      <c r="AD10" s="35"/>
      <c r="AE10" s="35">
        <v>63.5</v>
      </c>
      <c r="AF10" s="35">
        <v>179</v>
      </c>
      <c r="AG10" s="39">
        <f t="shared" si="2"/>
        <v>7627.4199999999983</v>
      </c>
    </row>
    <row r="11" spans="1:33" ht="15.75" thickBot="1">
      <c r="A11" s="8">
        <v>8</v>
      </c>
      <c r="B11" s="22">
        <f t="shared" si="3"/>
        <v>0</v>
      </c>
      <c r="C11" s="22">
        <f t="shared" si="1"/>
        <v>0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9">
        <v>8</v>
      </c>
      <c r="V11" s="16">
        <f t="shared" si="0"/>
        <v>83.1</v>
      </c>
      <c r="W11" s="35"/>
      <c r="X11" s="35">
        <v>57.2</v>
      </c>
      <c r="Y11" s="35"/>
      <c r="Z11" s="35"/>
      <c r="AA11" s="35"/>
      <c r="AB11" s="35"/>
      <c r="AC11" s="35"/>
      <c r="AD11" s="35">
        <v>25.9</v>
      </c>
      <c r="AE11" s="35"/>
      <c r="AF11" s="35"/>
      <c r="AG11" s="39">
        <f t="shared" si="2"/>
        <v>7544.3199999999979</v>
      </c>
    </row>
    <row r="12" spans="1:33" ht="15.75" thickBot="1">
      <c r="A12" s="8">
        <v>9</v>
      </c>
      <c r="B12" s="22">
        <f t="shared" si="3"/>
        <v>0</v>
      </c>
      <c r="C12" s="22">
        <f t="shared" si="1"/>
        <v>0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9">
        <v>9</v>
      </c>
      <c r="V12" s="16">
        <f t="shared" si="0"/>
        <v>0</v>
      </c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9">
        <f t="shared" si="2"/>
        <v>7544.3199999999979</v>
      </c>
    </row>
    <row r="13" spans="1:33" ht="15.75" thickBot="1">
      <c r="A13" s="8">
        <v>10</v>
      </c>
      <c r="B13" s="22">
        <f t="shared" si="3"/>
        <v>0</v>
      </c>
      <c r="C13" s="22">
        <f t="shared" si="1"/>
        <v>0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9">
        <v>10</v>
      </c>
      <c r="V13" s="16">
        <f t="shared" si="0"/>
        <v>6500</v>
      </c>
      <c r="W13" s="35">
        <v>6500</v>
      </c>
      <c r="X13" s="35"/>
      <c r="Y13" s="35"/>
      <c r="Z13" s="35"/>
      <c r="AA13" s="35"/>
      <c r="AB13" s="35"/>
      <c r="AC13" s="35"/>
      <c r="AD13" s="35"/>
      <c r="AE13" s="35"/>
      <c r="AF13" s="35"/>
      <c r="AG13" s="39">
        <f t="shared" si="2"/>
        <v>1044.3199999999979</v>
      </c>
    </row>
    <row r="14" spans="1:3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0</v>
      </c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9">
        <f t="shared" si="2"/>
        <v>1044.3199999999979</v>
      </c>
    </row>
    <row r="15" spans="1:33" ht="15.75" thickBot="1">
      <c r="A15" s="8">
        <v>12</v>
      </c>
      <c r="B15" s="22">
        <f t="shared" si="3"/>
        <v>0</v>
      </c>
      <c r="C15" s="22">
        <f t="shared" si="1"/>
        <v>0</v>
      </c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9">
        <v>12</v>
      </c>
      <c r="V15" s="16">
        <f t="shared" si="0"/>
        <v>0</v>
      </c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9">
        <f t="shared" si="2"/>
        <v>1044.3199999999979</v>
      </c>
    </row>
    <row r="16" spans="1:3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9">
        <f t="shared" si="2"/>
        <v>1044.3199999999979</v>
      </c>
    </row>
    <row r="17" spans="1:3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1044.3199999999979</v>
      </c>
    </row>
    <row r="18" spans="1:33" ht="15.75" thickBot="1">
      <c r="A18" s="8">
        <v>15</v>
      </c>
      <c r="B18" s="22">
        <f t="shared" si="3"/>
        <v>0</v>
      </c>
      <c r="C18" s="22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9">
        <f t="shared" si="2"/>
        <v>1044.3199999999979</v>
      </c>
    </row>
    <row r="19" spans="1:33" ht="15.75" thickBot="1">
      <c r="A19" s="8">
        <v>16</v>
      </c>
      <c r="B19" s="22">
        <f t="shared" si="3"/>
        <v>602</v>
      </c>
      <c r="C19" s="22">
        <f t="shared" si="1"/>
        <v>0</v>
      </c>
      <c r="D19" s="17">
        <v>602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1646.3199999999979</v>
      </c>
    </row>
    <row r="20" spans="1:33" ht="15.75" thickBot="1">
      <c r="A20" s="8">
        <v>17</v>
      </c>
      <c r="B20" s="22">
        <f t="shared" si="3"/>
        <v>2488.5299999999993</v>
      </c>
      <c r="C20" s="22">
        <f t="shared" si="1"/>
        <v>2488.5299999999993</v>
      </c>
      <c r="D20" s="17"/>
      <c r="E20" s="17">
        <v>1925.3</v>
      </c>
      <c r="F20" s="17">
        <v>52.69</v>
      </c>
      <c r="G20" s="17">
        <v>7</v>
      </c>
      <c r="H20" s="17">
        <v>138</v>
      </c>
      <c r="I20" s="17">
        <v>20</v>
      </c>
      <c r="J20" s="17"/>
      <c r="K20" s="17"/>
      <c r="L20" s="17">
        <v>2.56</v>
      </c>
      <c r="M20" s="17">
        <v>207.2</v>
      </c>
      <c r="N20" s="17">
        <v>61.2</v>
      </c>
      <c r="O20" s="17">
        <v>25.99</v>
      </c>
      <c r="P20" s="17">
        <v>2.4</v>
      </c>
      <c r="Q20" s="17">
        <v>16.989999999999998</v>
      </c>
      <c r="R20" s="17">
        <v>0.4</v>
      </c>
      <c r="S20" s="17">
        <v>14</v>
      </c>
      <c r="T20" s="17">
        <v>14.8</v>
      </c>
      <c r="U20" s="9">
        <v>17</v>
      </c>
      <c r="V20" s="16">
        <f t="shared" si="0"/>
        <v>1731.79</v>
      </c>
      <c r="W20" s="35"/>
      <c r="X20" s="35"/>
      <c r="Y20" s="35">
        <v>489.19</v>
      </c>
      <c r="Z20" s="35">
        <v>264.8</v>
      </c>
      <c r="AA20" s="35">
        <v>560</v>
      </c>
      <c r="AB20" s="35"/>
      <c r="AC20" s="35"/>
      <c r="AD20" s="35">
        <v>40</v>
      </c>
      <c r="AE20" s="35">
        <v>319.8</v>
      </c>
      <c r="AF20" s="35">
        <v>58</v>
      </c>
      <c r="AG20" s="39">
        <f t="shared" si="2"/>
        <v>2403.0599999999968</v>
      </c>
    </row>
    <row r="21" spans="1:33" ht="15.75" thickBot="1">
      <c r="A21" s="8">
        <v>18</v>
      </c>
      <c r="B21" s="22">
        <f t="shared" si="3"/>
        <v>2489.84</v>
      </c>
      <c r="C21" s="22">
        <f t="shared" si="1"/>
        <v>2489.84</v>
      </c>
      <c r="D21" s="17"/>
      <c r="E21" s="17">
        <v>1755.25</v>
      </c>
      <c r="F21" s="17">
        <v>80.97</v>
      </c>
      <c r="G21" s="17">
        <v>16.7</v>
      </c>
      <c r="H21" s="17">
        <v>75.05</v>
      </c>
      <c r="I21" s="17">
        <v>200</v>
      </c>
      <c r="J21" s="17">
        <v>30</v>
      </c>
      <c r="K21" s="17"/>
      <c r="L21" s="17">
        <v>2.56</v>
      </c>
      <c r="M21" s="17">
        <v>151.6</v>
      </c>
      <c r="N21" s="17">
        <v>93.6</v>
      </c>
      <c r="O21" s="17"/>
      <c r="P21" s="17">
        <v>3.4</v>
      </c>
      <c r="Q21" s="17">
        <v>60.91</v>
      </c>
      <c r="R21" s="17">
        <v>0.8</v>
      </c>
      <c r="S21" s="17"/>
      <c r="T21" s="17">
        <v>19</v>
      </c>
      <c r="U21" s="9">
        <v>18</v>
      </c>
      <c r="V21" s="16">
        <f t="shared" si="0"/>
        <v>1697.0800000000002</v>
      </c>
      <c r="W21" s="35"/>
      <c r="X21" s="35"/>
      <c r="Y21" s="35">
        <v>678.39</v>
      </c>
      <c r="Z21" s="35">
        <v>191.3</v>
      </c>
      <c r="AA21" s="35">
        <v>680</v>
      </c>
      <c r="AB21" s="35"/>
      <c r="AC21" s="35"/>
      <c r="AD21" s="35">
        <v>24.89</v>
      </c>
      <c r="AE21" s="35">
        <v>71.5</v>
      </c>
      <c r="AF21" s="35">
        <v>51</v>
      </c>
      <c r="AG21" s="39">
        <f t="shared" si="2"/>
        <v>3195.819999999997</v>
      </c>
    </row>
    <row r="22" spans="1:33" ht="15.75" thickBot="1">
      <c r="A22" s="8">
        <v>19</v>
      </c>
      <c r="B22" s="22">
        <f t="shared" si="3"/>
        <v>2303.2999999999997</v>
      </c>
      <c r="C22" s="22">
        <f t="shared" si="1"/>
        <v>2303.2999999999997</v>
      </c>
      <c r="D22" s="17"/>
      <c r="E22" s="17">
        <v>1751.5</v>
      </c>
      <c r="F22" s="17">
        <v>102.3</v>
      </c>
      <c r="G22" s="17">
        <v>76.099999999999994</v>
      </c>
      <c r="H22" s="17">
        <v>116</v>
      </c>
      <c r="I22" s="17"/>
      <c r="J22" s="17">
        <v>10</v>
      </c>
      <c r="K22" s="17"/>
      <c r="L22" s="17"/>
      <c r="M22" s="17">
        <v>160.80000000000001</v>
      </c>
      <c r="N22" s="17">
        <v>69.7</v>
      </c>
      <c r="O22" s="17"/>
      <c r="P22" s="17">
        <v>3</v>
      </c>
      <c r="Q22" s="17"/>
      <c r="R22" s="17">
        <v>4</v>
      </c>
      <c r="S22" s="17"/>
      <c r="T22" s="17">
        <v>9.9</v>
      </c>
      <c r="U22" s="9">
        <v>19</v>
      </c>
      <c r="V22" s="16">
        <f t="shared" si="0"/>
        <v>1349.1000000000001</v>
      </c>
      <c r="W22" s="35"/>
      <c r="X22" s="35"/>
      <c r="Y22" s="35">
        <v>291.5</v>
      </c>
      <c r="Z22" s="35">
        <v>265.2</v>
      </c>
      <c r="AA22" s="35">
        <v>670</v>
      </c>
      <c r="AB22" s="35"/>
      <c r="AC22" s="35"/>
      <c r="AD22" s="35"/>
      <c r="AE22" s="35">
        <v>49.4</v>
      </c>
      <c r="AF22" s="35">
        <v>73</v>
      </c>
      <c r="AG22" s="39">
        <f t="shared" si="2"/>
        <v>4150.0199999999968</v>
      </c>
    </row>
    <row r="23" spans="1:3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4150.0199999999968</v>
      </c>
    </row>
    <row r="24" spans="1:33" ht="15.75" thickBot="1">
      <c r="A24" s="8">
        <v>21</v>
      </c>
      <c r="B24" s="22">
        <f t="shared" si="3"/>
        <v>2645.1500000000005</v>
      </c>
      <c r="C24" s="22">
        <f t="shared" si="1"/>
        <v>2645.1500000000005</v>
      </c>
      <c r="D24" s="17"/>
      <c r="E24" s="17">
        <v>1688</v>
      </c>
      <c r="F24" s="17">
        <v>189.75</v>
      </c>
      <c r="G24" s="17">
        <v>35.4</v>
      </c>
      <c r="H24" s="17">
        <v>157</v>
      </c>
      <c r="I24" s="17"/>
      <c r="J24" s="17"/>
      <c r="K24" s="17">
        <v>25</v>
      </c>
      <c r="L24" s="17"/>
      <c r="M24" s="17">
        <v>453.4</v>
      </c>
      <c r="N24" s="17">
        <v>75.8</v>
      </c>
      <c r="O24" s="17"/>
      <c r="P24" s="17">
        <v>6.8</v>
      </c>
      <c r="Q24" s="17"/>
      <c r="R24" s="17"/>
      <c r="S24" s="17">
        <v>14</v>
      </c>
      <c r="T24" s="17"/>
      <c r="U24" s="9">
        <v>21</v>
      </c>
      <c r="V24" s="16">
        <f t="shared" si="0"/>
        <v>1662.91</v>
      </c>
      <c r="W24" s="35"/>
      <c r="X24" s="35"/>
      <c r="Y24" s="35">
        <v>708.01</v>
      </c>
      <c r="Z24" s="35">
        <v>169.7</v>
      </c>
      <c r="AA24" s="35">
        <v>520</v>
      </c>
      <c r="AB24" s="35"/>
      <c r="AC24" s="35"/>
      <c r="AD24" s="35"/>
      <c r="AE24" s="35">
        <v>137.19999999999999</v>
      </c>
      <c r="AF24" s="35">
        <v>128</v>
      </c>
      <c r="AG24" s="39">
        <f t="shared" si="2"/>
        <v>5132.2599999999975</v>
      </c>
    </row>
    <row r="25" spans="1:33" ht="15.75" thickBot="1">
      <c r="A25" s="8">
        <v>22</v>
      </c>
      <c r="B25" s="22">
        <f t="shared" si="3"/>
        <v>0</v>
      </c>
      <c r="C25" s="22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9">
        <v>22</v>
      </c>
      <c r="V25" s="16">
        <f t="shared" si="0"/>
        <v>51</v>
      </c>
      <c r="W25" s="35"/>
      <c r="X25" s="35"/>
      <c r="Y25" s="35"/>
      <c r="Z25" s="35"/>
      <c r="AA25" s="35"/>
      <c r="AB25" s="35"/>
      <c r="AC25" s="35"/>
      <c r="AD25" s="35">
        <v>51</v>
      </c>
      <c r="AE25" s="35"/>
      <c r="AF25" s="35"/>
      <c r="AG25" s="39">
        <f t="shared" si="2"/>
        <v>5081.2599999999975</v>
      </c>
    </row>
    <row r="26" spans="1:33" ht="15.75" thickBot="1">
      <c r="A26" s="8">
        <v>23</v>
      </c>
      <c r="B26" s="22">
        <f t="shared" si="3"/>
        <v>3005.7499999999995</v>
      </c>
      <c r="C26" s="22">
        <f t="shared" si="1"/>
        <v>2241.7499999999995</v>
      </c>
      <c r="D26" s="17">
        <v>764</v>
      </c>
      <c r="E26" s="17">
        <v>1498.5</v>
      </c>
      <c r="F26" s="17">
        <v>35.6</v>
      </c>
      <c r="G26" s="17">
        <v>120.7</v>
      </c>
      <c r="H26" s="17">
        <v>79</v>
      </c>
      <c r="I26" s="17">
        <v>100</v>
      </c>
      <c r="J26" s="17">
        <v>10</v>
      </c>
      <c r="K26" s="17"/>
      <c r="L26" s="17">
        <v>15.36</v>
      </c>
      <c r="M26" s="17">
        <v>213.5</v>
      </c>
      <c r="N26" s="17">
        <v>93.2</v>
      </c>
      <c r="O26" s="17"/>
      <c r="P26" s="17">
        <v>1.1000000000000001</v>
      </c>
      <c r="Q26" s="17">
        <v>4.99</v>
      </c>
      <c r="R26" s="17">
        <v>2.8</v>
      </c>
      <c r="S26" s="17">
        <v>67</v>
      </c>
      <c r="T26" s="17"/>
      <c r="U26" s="9">
        <v>23</v>
      </c>
      <c r="V26" s="16">
        <f t="shared" si="0"/>
        <v>1283.7600000000002</v>
      </c>
      <c r="W26" s="35"/>
      <c r="X26" s="35"/>
      <c r="Y26" s="35">
        <v>522.96</v>
      </c>
      <c r="Z26" s="35">
        <v>205.4</v>
      </c>
      <c r="AA26" s="35">
        <v>360</v>
      </c>
      <c r="AB26" s="35"/>
      <c r="AC26" s="35"/>
      <c r="AD26" s="35"/>
      <c r="AE26" s="35">
        <v>117.4</v>
      </c>
      <c r="AF26" s="35">
        <v>78</v>
      </c>
      <c r="AG26" s="39">
        <f t="shared" si="2"/>
        <v>6803.2499999999964</v>
      </c>
    </row>
    <row r="27" spans="1:33" ht="15.75" thickBot="1">
      <c r="A27" s="8">
        <v>24</v>
      </c>
      <c r="B27" s="22">
        <f t="shared" si="3"/>
        <v>2512.61</v>
      </c>
      <c r="C27" s="22">
        <f t="shared" si="1"/>
        <v>2512.61</v>
      </c>
      <c r="D27" s="17"/>
      <c r="E27" s="17">
        <v>1934</v>
      </c>
      <c r="F27" s="17">
        <v>73.7</v>
      </c>
      <c r="G27" s="17">
        <v>14</v>
      </c>
      <c r="H27" s="17">
        <v>188</v>
      </c>
      <c r="I27" s="17">
        <v>20</v>
      </c>
      <c r="J27" s="17"/>
      <c r="K27" s="17"/>
      <c r="L27" s="17">
        <v>28.32</v>
      </c>
      <c r="M27" s="17">
        <v>85</v>
      </c>
      <c r="N27" s="17">
        <v>80.8</v>
      </c>
      <c r="O27" s="17">
        <v>10.99</v>
      </c>
      <c r="P27" s="17"/>
      <c r="Q27" s="17"/>
      <c r="R27" s="17">
        <v>2.8</v>
      </c>
      <c r="S27" s="17">
        <v>75</v>
      </c>
      <c r="T27" s="17"/>
      <c r="U27" s="9">
        <v>24</v>
      </c>
      <c r="V27" s="16">
        <f t="shared" si="0"/>
        <v>1682.1899999999998</v>
      </c>
      <c r="W27" s="35"/>
      <c r="X27" s="35">
        <v>277.75</v>
      </c>
      <c r="Y27" s="35">
        <v>749.64</v>
      </c>
      <c r="Z27" s="35">
        <v>136.6</v>
      </c>
      <c r="AA27" s="37">
        <v>270</v>
      </c>
      <c r="AB27" s="35"/>
      <c r="AC27" s="35"/>
      <c r="AD27" s="35"/>
      <c r="AE27" s="35">
        <v>27.2</v>
      </c>
      <c r="AF27" s="35">
        <v>221</v>
      </c>
      <c r="AG27" s="39">
        <f t="shared" si="2"/>
        <v>7633.6699999999973</v>
      </c>
    </row>
    <row r="28" spans="1:33" ht="15.75" thickBot="1">
      <c r="A28" s="8">
        <v>25</v>
      </c>
      <c r="B28" s="22">
        <f t="shared" si="3"/>
        <v>2966.2</v>
      </c>
      <c r="C28" s="22">
        <f t="shared" si="1"/>
        <v>2966.2</v>
      </c>
      <c r="D28" s="17"/>
      <c r="E28" s="17">
        <v>2335.0500000000002</v>
      </c>
      <c r="F28" s="17">
        <v>35.99</v>
      </c>
      <c r="G28" s="17">
        <v>12.6</v>
      </c>
      <c r="H28" s="17">
        <v>343</v>
      </c>
      <c r="I28" s="17"/>
      <c r="J28" s="17"/>
      <c r="K28" s="17"/>
      <c r="L28" s="17">
        <v>2.56</v>
      </c>
      <c r="M28" s="17">
        <v>112.1</v>
      </c>
      <c r="N28" s="17">
        <v>59.5</v>
      </c>
      <c r="O28" s="17"/>
      <c r="P28" s="17">
        <v>2.4</v>
      </c>
      <c r="Q28" s="17"/>
      <c r="R28" s="17"/>
      <c r="S28" s="17">
        <v>25</v>
      </c>
      <c r="T28" s="17">
        <v>38</v>
      </c>
      <c r="U28" s="9">
        <v>25</v>
      </c>
      <c r="V28" s="16">
        <f t="shared" si="0"/>
        <v>2147.1099999999997</v>
      </c>
      <c r="W28" s="35"/>
      <c r="X28" s="35">
        <v>508.6</v>
      </c>
      <c r="Y28" s="35">
        <v>933.75</v>
      </c>
      <c r="Z28" s="35">
        <v>170.1</v>
      </c>
      <c r="AA28" s="35">
        <v>480</v>
      </c>
      <c r="AB28" s="35"/>
      <c r="AC28" s="35"/>
      <c r="AD28" s="35">
        <v>1.56</v>
      </c>
      <c r="AE28" s="35">
        <v>21.1</v>
      </c>
      <c r="AF28" s="35">
        <v>32</v>
      </c>
      <c r="AG28" s="39">
        <f t="shared" si="2"/>
        <v>8452.7599999999984</v>
      </c>
    </row>
    <row r="29" spans="1:33" ht="15.75" thickBot="1">
      <c r="A29" s="8">
        <v>26</v>
      </c>
      <c r="B29" s="22">
        <f t="shared" si="3"/>
        <v>3023.08</v>
      </c>
      <c r="C29" s="22">
        <f t="shared" si="1"/>
        <v>3023.08</v>
      </c>
      <c r="D29" s="17"/>
      <c r="E29" s="17">
        <v>2376.3000000000002</v>
      </c>
      <c r="F29" s="17">
        <v>103.58</v>
      </c>
      <c r="G29" s="17">
        <v>76.8</v>
      </c>
      <c r="H29" s="17">
        <v>89</v>
      </c>
      <c r="I29" s="17"/>
      <c r="J29" s="17">
        <v>10</v>
      </c>
      <c r="K29" s="17"/>
      <c r="L29" s="17">
        <v>25.92</v>
      </c>
      <c r="M29" s="17">
        <v>166.2</v>
      </c>
      <c r="N29" s="17">
        <v>96.2</v>
      </c>
      <c r="O29" s="17"/>
      <c r="P29" s="17">
        <v>9.1999999999999993</v>
      </c>
      <c r="Q29" s="17">
        <v>16.88</v>
      </c>
      <c r="R29" s="17"/>
      <c r="S29" s="17">
        <v>53</v>
      </c>
      <c r="T29" s="17"/>
      <c r="U29" s="9">
        <v>26</v>
      </c>
      <c r="V29" s="16">
        <f t="shared" si="0"/>
        <v>2137.56</v>
      </c>
      <c r="W29" s="35"/>
      <c r="X29" s="35">
        <v>505.1</v>
      </c>
      <c r="Y29" s="35">
        <v>788.51</v>
      </c>
      <c r="Z29" s="35">
        <v>296.05</v>
      </c>
      <c r="AA29" s="35">
        <v>490</v>
      </c>
      <c r="AB29" s="35"/>
      <c r="AC29" s="35"/>
      <c r="AD29" s="35"/>
      <c r="AE29" s="35">
        <v>41.9</v>
      </c>
      <c r="AF29" s="35">
        <v>16</v>
      </c>
      <c r="AG29" s="39">
        <f t="shared" si="2"/>
        <v>9338.2799999999988</v>
      </c>
    </row>
    <row r="30" spans="1:3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9338.2799999999988</v>
      </c>
    </row>
    <row r="31" spans="1:33" ht="15.75" thickBot="1">
      <c r="A31" s="8">
        <v>28</v>
      </c>
      <c r="B31" s="22">
        <f t="shared" si="3"/>
        <v>2428.85</v>
      </c>
      <c r="C31" s="22">
        <f t="shared" si="1"/>
        <v>2428.85</v>
      </c>
      <c r="D31" s="17"/>
      <c r="E31" s="17">
        <v>1753.05</v>
      </c>
      <c r="F31" s="17">
        <v>38.5</v>
      </c>
      <c r="G31" s="17">
        <v>43.8</v>
      </c>
      <c r="H31" s="17">
        <v>74</v>
      </c>
      <c r="I31" s="17"/>
      <c r="J31" s="17">
        <v>20</v>
      </c>
      <c r="K31" s="17">
        <v>178</v>
      </c>
      <c r="L31" s="17"/>
      <c r="M31" s="17">
        <v>208.9</v>
      </c>
      <c r="N31" s="17">
        <v>84.6</v>
      </c>
      <c r="O31" s="17">
        <v>25</v>
      </c>
      <c r="P31" s="17">
        <v>3</v>
      </c>
      <c r="Q31" s="17"/>
      <c r="R31" s="17"/>
      <c r="S31" s="17"/>
      <c r="T31" s="17"/>
      <c r="U31" s="9">
        <v>28</v>
      </c>
      <c r="V31" s="16">
        <f t="shared" si="0"/>
        <v>1310</v>
      </c>
      <c r="W31" s="35"/>
      <c r="X31" s="35"/>
      <c r="Y31" s="35">
        <v>535.4</v>
      </c>
      <c r="Z31" s="35">
        <v>245.6</v>
      </c>
      <c r="AA31" s="35">
        <v>480</v>
      </c>
      <c r="AB31" s="35"/>
      <c r="AC31" s="35"/>
      <c r="AD31" s="35"/>
      <c r="AE31" s="35">
        <v>24</v>
      </c>
      <c r="AF31" s="35">
        <v>25</v>
      </c>
      <c r="AG31" s="39">
        <f t="shared" si="2"/>
        <v>10457.129999999999</v>
      </c>
    </row>
    <row r="32" spans="1:3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10457.129999999999</v>
      </c>
    </row>
    <row r="33" spans="1:33" ht="15.75" thickBot="1">
      <c r="A33" s="8">
        <v>30</v>
      </c>
      <c r="B33" s="22">
        <f t="shared" si="3"/>
        <v>2393.0700000000002</v>
      </c>
      <c r="C33" s="22">
        <f t="shared" si="1"/>
        <v>2393.0700000000002</v>
      </c>
      <c r="D33" s="17"/>
      <c r="E33" s="17">
        <v>1934.6</v>
      </c>
      <c r="F33" s="17">
        <v>24.5</v>
      </c>
      <c r="G33" s="17">
        <v>25.2</v>
      </c>
      <c r="H33" s="17">
        <v>89</v>
      </c>
      <c r="I33" s="17">
        <v>30</v>
      </c>
      <c r="J33" s="17">
        <v>10</v>
      </c>
      <c r="K33" s="17"/>
      <c r="L33" s="17"/>
      <c r="M33" s="17">
        <v>130.5</v>
      </c>
      <c r="N33" s="17">
        <v>46.3</v>
      </c>
      <c r="O33" s="17"/>
      <c r="P33" s="17">
        <v>3</v>
      </c>
      <c r="Q33" s="17">
        <v>18.97</v>
      </c>
      <c r="R33" s="17">
        <v>3</v>
      </c>
      <c r="S33" s="17">
        <v>78</v>
      </c>
      <c r="T33" s="17"/>
      <c r="U33" s="9">
        <v>30</v>
      </c>
      <c r="V33" s="16">
        <f t="shared" si="0"/>
        <v>10570.8</v>
      </c>
      <c r="W33" s="35">
        <v>8900</v>
      </c>
      <c r="X33" s="35">
        <v>296</v>
      </c>
      <c r="Y33" s="35">
        <v>294.3</v>
      </c>
      <c r="Z33" s="35">
        <v>231.7</v>
      </c>
      <c r="AA33" s="35">
        <v>730</v>
      </c>
      <c r="AB33" s="35"/>
      <c r="AC33" s="35"/>
      <c r="AD33" s="35"/>
      <c r="AE33" s="35">
        <v>40.799999999999997</v>
      </c>
      <c r="AF33" s="35">
        <v>78</v>
      </c>
      <c r="AG33" s="39">
        <f t="shared" si="2"/>
        <v>2279.3999999999996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2279.3999999999996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2279.3999999999996</v>
      </c>
    </row>
    <row r="36" spans="1:33" s="12" customFormat="1" ht="15.75" thickBot="1">
      <c r="A36" s="10"/>
      <c r="B36" s="23">
        <f>SUM(B3:B35)</f>
        <v>44002.159999999996</v>
      </c>
      <c r="C36" s="18">
        <f>SUM(C3:C35)</f>
        <v>41083.67</v>
      </c>
      <c r="D36" s="18">
        <f>SUM(D3:D35)</f>
        <v>1366</v>
      </c>
      <c r="E36" s="18">
        <f t="shared" ref="E36:L36" si="4">SUM(E4:E35)</f>
        <v>31068.299999999996</v>
      </c>
      <c r="F36" s="18">
        <f t="shared" si="4"/>
        <v>984.56000000000017</v>
      </c>
      <c r="G36" s="18">
        <f t="shared" si="4"/>
        <v>535.6</v>
      </c>
      <c r="H36" s="18">
        <f t="shared" si="4"/>
        <v>2013.05</v>
      </c>
      <c r="I36" s="18">
        <f t="shared" si="4"/>
        <v>570</v>
      </c>
      <c r="J36" s="18">
        <f t="shared" si="4"/>
        <v>150</v>
      </c>
      <c r="K36" s="18">
        <f t="shared" si="4"/>
        <v>298</v>
      </c>
      <c r="L36" s="18">
        <f t="shared" si="4"/>
        <v>155.52000000000004</v>
      </c>
      <c r="M36" s="18">
        <f>SUM(M3:M35)</f>
        <v>3201.9999999999995</v>
      </c>
      <c r="N36" s="18">
        <f t="shared" ref="N36:T36" si="5">SUM(N4:N35)</f>
        <v>1168.0999999999999</v>
      </c>
      <c r="O36" s="18">
        <f>SUM(O4:O35)</f>
        <v>121.97999999999999</v>
      </c>
      <c r="P36" s="18">
        <f t="shared" si="5"/>
        <v>64.199999999999989</v>
      </c>
      <c r="Q36" s="18">
        <f t="shared" si="5"/>
        <v>158.70999999999998</v>
      </c>
      <c r="R36" s="18">
        <f t="shared" si="5"/>
        <v>28.1</v>
      </c>
      <c r="S36" s="18">
        <f>SUM(S4:S35)</f>
        <v>468</v>
      </c>
      <c r="T36" s="18">
        <f t="shared" si="5"/>
        <v>97.55</v>
      </c>
      <c r="U36" s="11"/>
      <c r="V36" s="26">
        <f t="shared" ref="V36:AF36" si="6">SUM(V3:V35)</f>
        <v>41722.759999999995</v>
      </c>
      <c r="W36" s="18">
        <f t="shared" si="6"/>
        <v>15400</v>
      </c>
      <c r="X36" s="18">
        <f t="shared" si="6"/>
        <v>2033.15</v>
      </c>
      <c r="Y36" s="18">
        <f t="shared" si="6"/>
        <v>10709.27</v>
      </c>
      <c r="Z36" s="18">
        <f t="shared" si="6"/>
        <v>3302.49</v>
      </c>
      <c r="AA36" s="18">
        <f t="shared" si="6"/>
        <v>7880</v>
      </c>
      <c r="AB36" s="18">
        <f t="shared" si="6"/>
        <v>0</v>
      </c>
      <c r="AC36" s="18">
        <f t="shared" si="6"/>
        <v>0</v>
      </c>
      <c r="AD36" s="18">
        <f t="shared" si="6"/>
        <v>143.35000000000002</v>
      </c>
      <c r="AE36" s="18">
        <f t="shared" si="6"/>
        <v>1115.5</v>
      </c>
      <c r="AF36" s="18">
        <f t="shared" si="6"/>
        <v>1139</v>
      </c>
      <c r="AG36" s="23">
        <f>SUM(B36-V36)</f>
        <v>2279.4000000000015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41083.67</v>
      </c>
      <c r="D38" s="14">
        <f>SUM(E36:T36)</f>
        <v>41083.669999999991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1541.09</v>
      </c>
      <c r="P39" s="13"/>
      <c r="Q39" s="13"/>
      <c r="R39" s="13"/>
      <c r="S39" s="61">
        <f>S36/1.055</f>
        <v>443.60189573459718</v>
      </c>
      <c r="T39" s="61">
        <f>T36/1.055</f>
        <v>92.464454976303315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24.398104265402822</v>
      </c>
      <c r="T41" s="62">
        <f>T36-T39</f>
        <v>5.0855450236966817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7" orientation="landscape" horizontalDpi="4294967293" r:id="rId1"/>
  <headerFooter alignWithMargins="0"/>
  <colBreaks count="2" manualBreakCount="2">
    <brk id="15" max="40" man="1"/>
    <brk id="3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Feuil16"/>
  <dimension ref="A1:AG41"/>
  <sheetViews>
    <sheetView topLeftCell="L1" zoomScaleNormal="100" workbookViewId="0">
      <pane ySplit="2" topLeftCell="A18" activePane="bottomLeft" state="frozen"/>
      <selection activeCell="E31" sqref="E31"/>
      <selection pane="bottomLeft" activeCell="P40" sqref="P40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2" customWidth="1"/>
    <col min="10" max="10" width="10.5703125" customWidth="1"/>
    <col min="11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3.5703125" customWidth="1"/>
    <col min="25" max="25" width="13" customWidth="1"/>
    <col min="26" max="26" width="11.85546875" customWidth="1"/>
    <col min="27" max="27" width="13" customWidth="1"/>
    <col min="28" max="28" width="8.42578125" customWidth="1"/>
    <col min="29" max="29" width="6.85546875" customWidth="1"/>
    <col min="30" max="30" width="12.140625" customWidth="1"/>
    <col min="31" max="32" width="12.28515625" customWidth="1"/>
    <col min="33" max="33" width="13" style="21" customWidth="1"/>
  </cols>
  <sheetData>
    <row r="1" spans="1:33" ht="15" customHeight="1" thickBot="1">
      <c r="A1" s="1" t="s">
        <v>15</v>
      </c>
      <c r="B1" s="21" t="s">
        <v>31</v>
      </c>
      <c r="W1" t="s">
        <v>48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38</v>
      </c>
      <c r="L2" s="3" t="s">
        <v>42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>
        <v>2279.4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2279.4</v>
      </c>
    </row>
    <row r="4" spans="1:33" ht="15.75" thickBot="1">
      <c r="A4" s="8">
        <v>1</v>
      </c>
      <c r="B4" s="22">
        <f>SUM(D4:T4)</f>
        <v>2749.6100000000006</v>
      </c>
      <c r="C4" s="22">
        <f t="shared" ref="C4:C35" si="1">SUM(E4:T4)</f>
        <v>2749.6100000000006</v>
      </c>
      <c r="D4" s="17"/>
      <c r="E4" s="17">
        <v>2372.8000000000002</v>
      </c>
      <c r="F4" s="17">
        <v>50.15</v>
      </c>
      <c r="G4" s="17">
        <v>12.6</v>
      </c>
      <c r="H4" s="17">
        <v>66</v>
      </c>
      <c r="I4" s="17"/>
      <c r="J4" s="17"/>
      <c r="K4" s="17"/>
      <c r="L4" s="17"/>
      <c r="M4" s="17">
        <v>139.9</v>
      </c>
      <c r="N4" s="17">
        <v>80.400000000000006</v>
      </c>
      <c r="O4" s="17"/>
      <c r="P4" s="17">
        <v>3.8</v>
      </c>
      <c r="Q4" s="17">
        <v>23.96</v>
      </c>
      <c r="R4" s="17"/>
      <c r="S4" s="17"/>
      <c r="T4" s="17"/>
      <c r="U4" s="9">
        <v>1</v>
      </c>
      <c r="V4" s="16">
        <f t="shared" si="0"/>
        <v>1890.85</v>
      </c>
      <c r="W4" s="35"/>
      <c r="X4" s="35"/>
      <c r="Y4" s="35">
        <v>969.85</v>
      </c>
      <c r="Z4" s="35">
        <v>231.9</v>
      </c>
      <c r="AA4" s="35">
        <v>630</v>
      </c>
      <c r="AB4" s="35"/>
      <c r="AC4" s="35"/>
      <c r="AD4" s="35"/>
      <c r="AE4" s="35">
        <v>34.1</v>
      </c>
      <c r="AF4" s="35">
        <v>25</v>
      </c>
      <c r="AG4" s="39">
        <f t="shared" ref="AG4:AG35" si="2">SUM(AG3+B4-V4)</f>
        <v>3138.1600000000003</v>
      </c>
    </row>
    <row r="5" spans="1:33" ht="15.75" thickBot="1">
      <c r="A5" s="8">
        <v>2</v>
      </c>
      <c r="B5" s="22">
        <f t="shared" ref="B5:B35" si="3">SUM(D5:T5)</f>
        <v>2417.14</v>
      </c>
      <c r="C5" s="22">
        <f t="shared" si="1"/>
        <v>2417.14</v>
      </c>
      <c r="D5" s="17"/>
      <c r="E5" s="17">
        <v>1966.55</v>
      </c>
      <c r="F5" s="17">
        <v>28.29</v>
      </c>
      <c r="G5" s="17">
        <v>8.5</v>
      </c>
      <c r="H5" s="17">
        <v>151</v>
      </c>
      <c r="I5" s="17"/>
      <c r="J5" s="17"/>
      <c r="K5" s="17"/>
      <c r="L5" s="17"/>
      <c r="M5" s="17">
        <v>145.5</v>
      </c>
      <c r="N5" s="17">
        <v>48.7</v>
      </c>
      <c r="O5" s="17"/>
      <c r="P5" s="17">
        <v>1.6</v>
      </c>
      <c r="Q5" s="17"/>
      <c r="R5" s="17"/>
      <c r="S5" s="17">
        <v>67</v>
      </c>
      <c r="T5" s="17"/>
      <c r="U5" s="9">
        <v>2</v>
      </c>
      <c r="V5" s="16">
        <f t="shared" si="0"/>
        <v>1686.2999999999997</v>
      </c>
      <c r="W5" s="35"/>
      <c r="X5" s="35"/>
      <c r="Y5" s="35">
        <v>686.8</v>
      </c>
      <c r="Z5" s="35">
        <v>194.9</v>
      </c>
      <c r="AA5" s="35">
        <v>570</v>
      </c>
      <c r="AB5" s="35"/>
      <c r="AC5" s="35"/>
      <c r="AD5" s="35">
        <v>50</v>
      </c>
      <c r="AE5" s="35">
        <v>49.6</v>
      </c>
      <c r="AF5" s="35">
        <v>135</v>
      </c>
      <c r="AG5" s="39">
        <f t="shared" si="2"/>
        <v>3869.0000000000005</v>
      </c>
    </row>
    <row r="6" spans="1:33" ht="15.75" thickBot="1">
      <c r="A6" s="8">
        <v>3</v>
      </c>
      <c r="B6" s="22">
        <f t="shared" si="3"/>
        <v>2767.5200000000004</v>
      </c>
      <c r="C6" s="22">
        <f t="shared" si="1"/>
        <v>2767.5200000000004</v>
      </c>
      <c r="D6" s="17"/>
      <c r="E6" s="17">
        <v>1895.7</v>
      </c>
      <c r="F6" s="17">
        <v>68.069999999999993</v>
      </c>
      <c r="G6" s="17">
        <v>72</v>
      </c>
      <c r="H6" s="17">
        <v>60</v>
      </c>
      <c r="I6" s="17">
        <v>400</v>
      </c>
      <c r="J6" s="17"/>
      <c r="K6" s="17">
        <v>8.76</v>
      </c>
      <c r="L6" s="17"/>
      <c r="M6" s="17">
        <v>194.9</v>
      </c>
      <c r="N6" s="17">
        <v>45.3</v>
      </c>
      <c r="O6" s="17"/>
      <c r="P6" s="17">
        <v>3.4</v>
      </c>
      <c r="Q6" s="17">
        <v>2.99</v>
      </c>
      <c r="R6" s="17">
        <v>2.4</v>
      </c>
      <c r="S6" s="17">
        <v>14</v>
      </c>
      <c r="T6" s="17"/>
      <c r="U6" s="9">
        <v>3</v>
      </c>
      <c r="V6" s="16">
        <f t="shared" si="0"/>
        <v>1806.09</v>
      </c>
      <c r="W6" s="35"/>
      <c r="X6" s="35"/>
      <c r="Y6" s="35">
        <v>848.39</v>
      </c>
      <c r="Z6" s="35">
        <v>286.5</v>
      </c>
      <c r="AA6" s="35">
        <v>570</v>
      </c>
      <c r="AB6" s="35"/>
      <c r="AC6" s="35"/>
      <c r="AD6" s="35"/>
      <c r="AE6" s="35">
        <v>77.2</v>
      </c>
      <c r="AF6" s="35">
        <v>24</v>
      </c>
      <c r="AG6" s="39">
        <f t="shared" si="2"/>
        <v>4830.43</v>
      </c>
    </row>
    <row r="7" spans="1:33" ht="15.75" thickBot="1">
      <c r="A7" s="8">
        <v>4</v>
      </c>
      <c r="B7" s="22">
        <f t="shared" si="3"/>
        <v>1324.2499999999995</v>
      </c>
      <c r="C7" s="22">
        <f t="shared" si="1"/>
        <v>1324.2499999999995</v>
      </c>
      <c r="D7" s="17"/>
      <c r="E7" s="17">
        <v>1047.5999999999999</v>
      </c>
      <c r="F7" s="17">
        <v>21.1</v>
      </c>
      <c r="G7" s="17">
        <v>28.2</v>
      </c>
      <c r="H7" s="17">
        <v>52</v>
      </c>
      <c r="I7" s="17"/>
      <c r="J7" s="17"/>
      <c r="K7" s="17">
        <v>15.36</v>
      </c>
      <c r="L7" s="17"/>
      <c r="M7" s="17">
        <v>88.6</v>
      </c>
      <c r="N7" s="17">
        <v>37.020000000000003</v>
      </c>
      <c r="O7" s="17"/>
      <c r="P7" s="17">
        <v>3.6</v>
      </c>
      <c r="Q7" s="17">
        <v>20.87</v>
      </c>
      <c r="R7" s="17"/>
      <c r="S7" s="17"/>
      <c r="T7" s="17">
        <v>9.9</v>
      </c>
      <c r="U7" s="9">
        <v>4</v>
      </c>
      <c r="V7" s="16">
        <f t="shared" si="0"/>
        <v>999.3</v>
      </c>
      <c r="W7" s="35"/>
      <c r="X7" s="35">
        <v>100.4</v>
      </c>
      <c r="Y7" s="35">
        <v>416.2</v>
      </c>
      <c r="Z7" s="35">
        <v>97.3</v>
      </c>
      <c r="AA7" s="35">
        <v>140</v>
      </c>
      <c r="AB7" s="35"/>
      <c r="AC7" s="35"/>
      <c r="AD7" s="35"/>
      <c r="AE7" s="35">
        <v>228.4</v>
      </c>
      <c r="AF7" s="35">
        <v>17</v>
      </c>
      <c r="AG7" s="39">
        <f t="shared" si="2"/>
        <v>5155.38</v>
      </c>
    </row>
    <row r="8" spans="1:33" ht="15.75" thickBot="1">
      <c r="A8" s="8">
        <v>5</v>
      </c>
      <c r="B8" s="22">
        <f t="shared" si="3"/>
        <v>2455.27</v>
      </c>
      <c r="C8" s="22">
        <f t="shared" si="1"/>
        <v>2455.27</v>
      </c>
      <c r="D8" s="17"/>
      <c r="E8" s="17">
        <v>1682.7</v>
      </c>
      <c r="F8" s="17">
        <v>32.57</v>
      </c>
      <c r="G8" s="17">
        <v>7</v>
      </c>
      <c r="H8" s="17">
        <v>47</v>
      </c>
      <c r="I8" s="17"/>
      <c r="J8" s="17">
        <v>10</v>
      </c>
      <c r="K8" s="17">
        <v>17.920000000000002</v>
      </c>
      <c r="L8" s="17"/>
      <c r="M8" s="17">
        <v>482</v>
      </c>
      <c r="N8" s="17">
        <v>73.099999999999994</v>
      </c>
      <c r="O8" s="17"/>
      <c r="P8" s="17">
        <v>4</v>
      </c>
      <c r="Q8" s="17">
        <v>20.98</v>
      </c>
      <c r="R8" s="17"/>
      <c r="S8" s="17">
        <v>78</v>
      </c>
      <c r="T8" s="17"/>
      <c r="U8" s="9">
        <v>5</v>
      </c>
      <c r="V8" s="16">
        <f t="shared" si="0"/>
        <v>1851.3500000000001</v>
      </c>
      <c r="W8" s="35"/>
      <c r="X8" s="35">
        <v>437.3</v>
      </c>
      <c r="Y8" s="35">
        <v>500.49</v>
      </c>
      <c r="Z8" s="35">
        <v>297.36</v>
      </c>
      <c r="AA8" s="35">
        <v>480</v>
      </c>
      <c r="AB8" s="35"/>
      <c r="AC8" s="35"/>
      <c r="AD8" s="35"/>
      <c r="AE8" s="35">
        <v>127.2</v>
      </c>
      <c r="AF8" s="35">
        <v>9</v>
      </c>
      <c r="AG8" s="39">
        <f t="shared" si="2"/>
        <v>5759.2999999999993</v>
      </c>
    </row>
    <row r="9" spans="1:33" ht="15.75" thickBot="1">
      <c r="A9" s="8">
        <v>6</v>
      </c>
      <c r="B9" s="22">
        <f t="shared" si="3"/>
        <v>0</v>
      </c>
      <c r="C9" s="22">
        <f t="shared" si="1"/>
        <v>0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9">
        <v>6</v>
      </c>
      <c r="V9" s="16">
        <f t="shared" si="0"/>
        <v>21.95</v>
      </c>
      <c r="W9" s="35"/>
      <c r="X9" s="35"/>
      <c r="Y9" s="35"/>
      <c r="Z9" s="35"/>
      <c r="AA9" s="35"/>
      <c r="AB9" s="35"/>
      <c r="AC9" s="35"/>
      <c r="AD9" s="35">
        <v>21.95</v>
      </c>
      <c r="AE9" s="35"/>
      <c r="AF9" s="35"/>
      <c r="AG9" s="39">
        <f t="shared" si="2"/>
        <v>5737.3499999999995</v>
      </c>
    </row>
    <row r="10" spans="1:33" ht="15.75" thickBot="1">
      <c r="A10" s="8">
        <v>7</v>
      </c>
      <c r="B10" s="22">
        <f t="shared" si="3"/>
        <v>1903.86</v>
      </c>
      <c r="C10" s="22">
        <f t="shared" si="1"/>
        <v>1903.86</v>
      </c>
      <c r="D10" s="17"/>
      <c r="E10" s="17">
        <v>1421.7</v>
      </c>
      <c r="F10" s="17">
        <v>57.58</v>
      </c>
      <c r="G10" s="17">
        <v>21</v>
      </c>
      <c r="H10" s="17">
        <v>87</v>
      </c>
      <c r="I10" s="17"/>
      <c r="J10" s="17">
        <v>20</v>
      </c>
      <c r="K10" s="17"/>
      <c r="L10" s="17"/>
      <c r="M10" s="17">
        <v>147.5</v>
      </c>
      <c r="N10" s="17">
        <v>71.099999999999994</v>
      </c>
      <c r="O10" s="17"/>
      <c r="P10" s="17">
        <v>3</v>
      </c>
      <c r="Q10" s="17">
        <v>10.98</v>
      </c>
      <c r="R10" s="17"/>
      <c r="S10" s="17">
        <v>64</v>
      </c>
      <c r="T10" s="17"/>
      <c r="U10" s="9">
        <v>7</v>
      </c>
      <c r="V10" s="16">
        <f t="shared" si="0"/>
        <v>1355.08</v>
      </c>
      <c r="W10" s="35"/>
      <c r="X10" s="35"/>
      <c r="Y10" s="35">
        <v>349.2</v>
      </c>
      <c r="Z10" s="35">
        <v>347.28</v>
      </c>
      <c r="AA10" s="35">
        <v>550</v>
      </c>
      <c r="AB10" s="35"/>
      <c r="AC10" s="35"/>
      <c r="AD10" s="35"/>
      <c r="AE10" s="35">
        <v>74.599999999999994</v>
      </c>
      <c r="AF10" s="35">
        <v>34</v>
      </c>
      <c r="AG10" s="39">
        <f t="shared" si="2"/>
        <v>6286.1299999999992</v>
      </c>
    </row>
    <row r="11" spans="1:33" ht="15.75" thickBot="1">
      <c r="A11" s="8">
        <v>8</v>
      </c>
      <c r="B11" s="22">
        <f t="shared" si="3"/>
        <v>2409.0500000000002</v>
      </c>
      <c r="C11" s="22">
        <f t="shared" si="1"/>
        <v>2409.0500000000002</v>
      </c>
      <c r="D11" s="17"/>
      <c r="E11" s="17">
        <v>1828.45</v>
      </c>
      <c r="F11" s="17">
        <v>112.51</v>
      </c>
      <c r="G11" s="17">
        <v>9.8000000000000007</v>
      </c>
      <c r="H11" s="17">
        <v>104</v>
      </c>
      <c r="I11" s="17"/>
      <c r="J11" s="17">
        <v>20</v>
      </c>
      <c r="K11" s="17">
        <v>10.32</v>
      </c>
      <c r="L11" s="17"/>
      <c r="M11" s="17">
        <v>82</v>
      </c>
      <c r="N11" s="17">
        <v>121.8</v>
      </c>
      <c r="O11" s="17"/>
      <c r="P11" s="17">
        <v>9.1999999999999993</v>
      </c>
      <c r="Q11" s="17">
        <v>18.97</v>
      </c>
      <c r="R11" s="17"/>
      <c r="S11" s="17">
        <v>78</v>
      </c>
      <c r="T11" s="17">
        <v>14</v>
      </c>
      <c r="U11" s="9">
        <v>8</v>
      </c>
      <c r="V11" s="16">
        <f t="shared" si="0"/>
        <v>1345.1299999999999</v>
      </c>
      <c r="W11" s="35"/>
      <c r="X11" s="35"/>
      <c r="Y11" s="35">
        <v>655.54</v>
      </c>
      <c r="Z11" s="35">
        <v>251.79</v>
      </c>
      <c r="AA11" s="35">
        <v>340</v>
      </c>
      <c r="AB11" s="35"/>
      <c r="AC11" s="35"/>
      <c r="AD11" s="35"/>
      <c r="AE11" s="35">
        <v>40.799999999999997</v>
      </c>
      <c r="AF11" s="35">
        <v>57</v>
      </c>
      <c r="AG11" s="39">
        <f t="shared" si="2"/>
        <v>7350.05</v>
      </c>
    </row>
    <row r="12" spans="1:33" ht="15.75" thickBot="1">
      <c r="A12" s="8">
        <v>9</v>
      </c>
      <c r="B12" s="22">
        <f t="shared" si="3"/>
        <v>2160.0200000000004</v>
      </c>
      <c r="C12" s="22">
        <f t="shared" si="1"/>
        <v>2160.0200000000004</v>
      </c>
      <c r="D12" s="17"/>
      <c r="E12" s="17">
        <v>1657.9</v>
      </c>
      <c r="F12" s="17">
        <v>135.1</v>
      </c>
      <c r="G12" s="17">
        <v>10.9</v>
      </c>
      <c r="H12" s="17">
        <v>107</v>
      </c>
      <c r="I12" s="17"/>
      <c r="J12" s="17"/>
      <c r="K12" s="17">
        <v>3.44</v>
      </c>
      <c r="L12" s="17"/>
      <c r="M12" s="17">
        <v>125.1</v>
      </c>
      <c r="N12" s="17">
        <v>52.8</v>
      </c>
      <c r="O12" s="17"/>
      <c r="P12" s="17">
        <v>2.5</v>
      </c>
      <c r="Q12" s="17">
        <v>8.98</v>
      </c>
      <c r="R12" s="17">
        <v>3.3</v>
      </c>
      <c r="S12" s="17">
        <v>53</v>
      </c>
      <c r="T12" s="17"/>
      <c r="U12" s="9">
        <v>9</v>
      </c>
      <c r="V12" s="16">
        <f t="shared" si="0"/>
        <v>5241.7700000000004</v>
      </c>
      <c r="W12" s="35">
        <v>4110</v>
      </c>
      <c r="X12" s="35"/>
      <c r="Y12" s="35">
        <v>465.27</v>
      </c>
      <c r="Z12" s="35">
        <v>232</v>
      </c>
      <c r="AA12" s="35">
        <v>280</v>
      </c>
      <c r="AB12" s="35"/>
      <c r="AC12" s="35"/>
      <c r="AD12" s="35"/>
      <c r="AE12" s="35">
        <v>98.5</v>
      </c>
      <c r="AF12" s="35">
        <v>56</v>
      </c>
      <c r="AG12" s="39">
        <f t="shared" si="2"/>
        <v>4268.2999999999993</v>
      </c>
    </row>
    <row r="13" spans="1:33" ht="15.75" thickBot="1">
      <c r="A13" s="8">
        <v>10</v>
      </c>
      <c r="B13" s="22">
        <f t="shared" si="3"/>
        <v>2448.7600000000002</v>
      </c>
      <c r="C13" s="22">
        <f t="shared" si="1"/>
        <v>2448.7600000000002</v>
      </c>
      <c r="D13" s="17"/>
      <c r="E13" s="17">
        <v>1701.9</v>
      </c>
      <c r="F13" s="17">
        <v>61.54</v>
      </c>
      <c r="G13" s="17">
        <v>67.2</v>
      </c>
      <c r="H13" s="17">
        <v>149</v>
      </c>
      <c r="I13" s="17"/>
      <c r="J13" s="17"/>
      <c r="K13" s="17">
        <v>29.24</v>
      </c>
      <c r="L13" s="17"/>
      <c r="M13" s="17">
        <v>330.6</v>
      </c>
      <c r="N13" s="17">
        <v>44.5</v>
      </c>
      <c r="O13" s="17"/>
      <c r="P13" s="17">
        <v>5.4</v>
      </c>
      <c r="Q13" s="17">
        <v>14.98</v>
      </c>
      <c r="R13" s="17">
        <v>5.4</v>
      </c>
      <c r="S13" s="17">
        <v>39</v>
      </c>
      <c r="T13" s="17"/>
      <c r="U13" s="9">
        <v>10</v>
      </c>
      <c r="V13" s="16">
        <f t="shared" si="0"/>
        <v>1390.68</v>
      </c>
      <c r="W13" s="35"/>
      <c r="X13" s="35"/>
      <c r="Y13" s="35">
        <v>524.88</v>
      </c>
      <c r="Z13" s="35">
        <v>264.10000000000002</v>
      </c>
      <c r="AA13" s="35">
        <v>410</v>
      </c>
      <c r="AB13" s="35"/>
      <c r="AC13" s="35"/>
      <c r="AD13" s="35"/>
      <c r="AE13" s="35">
        <v>118.7</v>
      </c>
      <c r="AF13" s="35">
        <v>73</v>
      </c>
      <c r="AG13" s="39">
        <f t="shared" si="2"/>
        <v>5326.3799999999992</v>
      </c>
    </row>
    <row r="14" spans="1:33" ht="15.75" thickBot="1">
      <c r="A14" s="8">
        <v>11</v>
      </c>
      <c r="B14" s="22">
        <f t="shared" si="3"/>
        <v>1401.55</v>
      </c>
      <c r="C14" s="22">
        <f t="shared" si="1"/>
        <v>1401.55</v>
      </c>
      <c r="D14" s="17"/>
      <c r="E14" s="17">
        <v>1080.5999999999999</v>
      </c>
      <c r="F14" s="17">
        <v>15.2</v>
      </c>
      <c r="G14" s="17">
        <v>30.6</v>
      </c>
      <c r="H14" s="17">
        <v>83</v>
      </c>
      <c r="I14" s="17"/>
      <c r="J14" s="17">
        <v>10</v>
      </c>
      <c r="K14" s="17">
        <v>15.36</v>
      </c>
      <c r="L14" s="17"/>
      <c r="M14" s="17">
        <v>100.9</v>
      </c>
      <c r="N14" s="17">
        <v>36.5</v>
      </c>
      <c r="O14" s="17">
        <v>20.99</v>
      </c>
      <c r="P14" s="17">
        <v>8.4</v>
      </c>
      <c r="Q14" s="17"/>
      <c r="R14" s="17"/>
      <c r="S14" s="17"/>
      <c r="T14" s="17"/>
      <c r="U14" s="9">
        <v>11</v>
      </c>
      <c r="V14" s="16">
        <f t="shared" si="0"/>
        <v>602.59999999999991</v>
      </c>
      <c r="W14" s="35"/>
      <c r="X14" s="35"/>
      <c r="Y14" s="35">
        <v>241.8</v>
      </c>
      <c r="Z14" s="35">
        <v>83</v>
      </c>
      <c r="AA14" s="35">
        <v>220</v>
      </c>
      <c r="AB14" s="35"/>
      <c r="AC14" s="35"/>
      <c r="AD14" s="35"/>
      <c r="AE14" s="35">
        <v>22.8</v>
      </c>
      <c r="AF14" s="35">
        <v>35</v>
      </c>
      <c r="AG14" s="39">
        <f t="shared" si="2"/>
        <v>6125.33</v>
      </c>
    </row>
    <row r="15" spans="1:33" ht="15.75" thickBot="1">
      <c r="A15" s="8">
        <v>12</v>
      </c>
      <c r="B15" s="22">
        <f t="shared" si="3"/>
        <v>2074.5700000000002</v>
      </c>
      <c r="C15" s="22">
        <f t="shared" si="1"/>
        <v>2074.5700000000002</v>
      </c>
      <c r="D15" s="17"/>
      <c r="E15" s="17">
        <v>1557.8</v>
      </c>
      <c r="F15" s="17">
        <v>27.89</v>
      </c>
      <c r="G15" s="17">
        <v>15.4</v>
      </c>
      <c r="H15" s="17">
        <v>69</v>
      </c>
      <c r="I15" s="17"/>
      <c r="J15" s="17"/>
      <c r="K15" s="17"/>
      <c r="L15" s="17"/>
      <c r="M15" s="17">
        <v>277.2</v>
      </c>
      <c r="N15" s="17">
        <v>53.3</v>
      </c>
      <c r="O15" s="17"/>
      <c r="P15" s="17">
        <v>1</v>
      </c>
      <c r="Q15" s="17">
        <v>10.98</v>
      </c>
      <c r="R15" s="17"/>
      <c r="S15" s="17">
        <v>50</v>
      </c>
      <c r="T15" s="17">
        <v>12</v>
      </c>
      <c r="U15" s="9">
        <v>12</v>
      </c>
      <c r="V15" s="16">
        <f t="shared" si="0"/>
        <v>6545.6999999999989</v>
      </c>
      <c r="W15" s="35">
        <v>5050</v>
      </c>
      <c r="X15" s="35">
        <v>317.39999999999998</v>
      </c>
      <c r="Y15" s="35">
        <v>357</v>
      </c>
      <c r="Z15" s="35">
        <v>278.89999999999998</v>
      </c>
      <c r="AA15" s="35">
        <v>440</v>
      </c>
      <c r="AB15" s="35"/>
      <c r="AC15" s="35"/>
      <c r="AD15" s="35"/>
      <c r="AE15" s="35">
        <v>67.400000000000006</v>
      </c>
      <c r="AF15" s="35">
        <v>35</v>
      </c>
      <c r="AG15" s="39">
        <f t="shared" si="2"/>
        <v>1654.2000000000007</v>
      </c>
    </row>
    <row r="16" spans="1:3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229.82000000000002</v>
      </c>
      <c r="W16" s="35"/>
      <c r="X16" s="35">
        <v>211.8</v>
      </c>
      <c r="Y16" s="35"/>
      <c r="Z16" s="35"/>
      <c r="AA16" s="35"/>
      <c r="AB16" s="35"/>
      <c r="AC16" s="35"/>
      <c r="AD16" s="35">
        <v>18.02</v>
      </c>
      <c r="AE16" s="35"/>
      <c r="AF16" s="35"/>
      <c r="AG16" s="39">
        <f t="shared" si="2"/>
        <v>1424.3800000000008</v>
      </c>
    </row>
    <row r="17" spans="1:33" ht="15.75" thickBot="1">
      <c r="A17" s="8">
        <v>14</v>
      </c>
      <c r="B17" s="22">
        <f t="shared" si="3"/>
        <v>1940.15</v>
      </c>
      <c r="C17" s="22">
        <f t="shared" si="1"/>
        <v>1940.15</v>
      </c>
      <c r="D17" s="17"/>
      <c r="E17" s="17">
        <v>1570.5</v>
      </c>
      <c r="F17" s="17">
        <v>45.75</v>
      </c>
      <c r="G17" s="17">
        <v>22.4</v>
      </c>
      <c r="H17" s="17">
        <v>37</v>
      </c>
      <c r="I17" s="17"/>
      <c r="J17" s="17"/>
      <c r="K17" s="17"/>
      <c r="L17" s="17"/>
      <c r="M17" s="17">
        <v>156.80000000000001</v>
      </c>
      <c r="N17" s="17">
        <v>82.3</v>
      </c>
      <c r="O17" s="17"/>
      <c r="P17" s="17"/>
      <c r="Q17" s="17"/>
      <c r="R17" s="17">
        <v>0.4</v>
      </c>
      <c r="S17" s="17">
        <v>25</v>
      </c>
      <c r="T17" s="17"/>
      <c r="U17" s="9">
        <v>14</v>
      </c>
      <c r="V17" s="16">
        <f t="shared" si="0"/>
        <v>1674.84</v>
      </c>
      <c r="W17" s="35"/>
      <c r="X17" s="35">
        <v>437.3</v>
      </c>
      <c r="Y17" s="35">
        <v>586.29999999999995</v>
      </c>
      <c r="Z17" s="35">
        <v>106.7</v>
      </c>
      <c r="AA17" s="35">
        <v>340</v>
      </c>
      <c r="AB17" s="35"/>
      <c r="AC17" s="35"/>
      <c r="AD17" s="35">
        <v>159.84</v>
      </c>
      <c r="AE17" s="35">
        <v>16.7</v>
      </c>
      <c r="AF17" s="35">
        <v>28</v>
      </c>
      <c r="AG17" s="39">
        <f t="shared" si="2"/>
        <v>1689.6900000000007</v>
      </c>
    </row>
    <row r="18" spans="1:33" ht="15.75" thickBot="1">
      <c r="A18" s="8">
        <v>15</v>
      </c>
      <c r="B18" s="22">
        <f t="shared" si="3"/>
        <v>3125.9399999999996</v>
      </c>
      <c r="C18" s="22">
        <f t="shared" si="1"/>
        <v>3125.9399999999996</v>
      </c>
      <c r="D18" s="17"/>
      <c r="E18" s="17">
        <v>2690.45</v>
      </c>
      <c r="F18" s="17">
        <v>52.5</v>
      </c>
      <c r="G18" s="17">
        <v>14</v>
      </c>
      <c r="H18" s="17">
        <v>70</v>
      </c>
      <c r="I18" s="17"/>
      <c r="J18" s="17">
        <v>10</v>
      </c>
      <c r="K18" s="17"/>
      <c r="L18" s="17"/>
      <c r="M18" s="17">
        <v>178.9</v>
      </c>
      <c r="N18" s="17">
        <v>97.3</v>
      </c>
      <c r="O18" s="17"/>
      <c r="P18" s="17">
        <v>2.2000000000000002</v>
      </c>
      <c r="Q18" s="17">
        <v>5.99</v>
      </c>
      <c r="R18" s="17">
        <v>4.5999999999999996</v>
      </c>
      <c r="S18" s="17"/>
      <c r="T18" s="17"/>
      <c r="U18" s="9">
        <v>15</v>
      </c>
      <c r="V18" s="16">
        <f t="shared" si="0"/>
        <v>2097.39</v>
      </c>
      <c r="W18" s="35"/>
      <c r="X18" s="35">
        <v>100.4</v>
      </c>
      <c r="Y18" s="35">
        <v>1337.4</v>
      </c>
      <c r="Z18" s="35">
        <v>327.89</v>
      </c>
      <c r="AA18" s="35">
        <v>260</v>
      </c>
      <c r="AB18" s="35"/>
      <c r="AC18" s="35"/>
      <c r="AD18" s="35"/>
      <c r="AE18" s="35">
        <v>54.7</v>
      </c>
      <c r="AF18" s="35">
        <v>17</v>
      </c>
      <c r="AG18" s="39">
        <f t="shared" si="2"/>
        <v>2718.2400000000002</v>
      </c>
    </row>
    <row r="19" spans="1:33" ht="15.75" thickBot="1">
      <c r="A19" s="8">
        <v>16</v>
      </c>
      <c r="B19" s="22">
        <f t="shared" si="3"/>
        <v>2819.8199999999997</v>
      </c>
      <c r="C19" s="22">
        <f t="shared" si="1"/>
        <v>2246.8199999999997</v>
      </c>
      <c r="D19" s="17">
        <v>573</v>
      </c>
      <c r="E19" s="17">
        <v>1509.9</v>
      </c>
      <c r="F19" s="17">
        <v>66.77</v>
      </c>
      <c r="G19" s="17">
        <v>9.9</v>
      </c>
      <c r="H19" s="17">
        <v>69</v>
      </c>
      <c r="I19" s="17">
        <v>200</v>
      </c>
      <c r="J19" s="17"/>
      <c r="K19" s="17">
        <v>52.48</v>
      </c>
      <c r="L19" s="17"/>
      <c r="M19" s="17">
        <v>140.6</v>
      </c>
      <c r="N19" s="17">
        <v>126</v>
      </c>
      <c r="O19" s="17"/>
      <c r="P19" s="17"/>
      <c r="Q19" s="17">
        <v>14.97</v>
      </c>
      <c r="R19" s="17">
        <v>4.2</v>
      </c>
      <c r="S19" s="17">
        <v>25</v>
      </c>
      <c r="T19" s="17">
        <v>28</v>
      </c>
      <c r="U19" s="9">
        <v>16</v>
      </c>
      <c r="V19" s="16">
        <f t="shared" si="0"/>
        <v>3860.25</v>
      </c>
      <c r="W19" s="35">
        <v>2300</v>
      </c>
      <c r="X19" s="35">
        <v>317.39999999999998</v>
      </c>
      <c r="Y19" s="35">
        <v>367.66</v>
      </c>
      <c r="Z19" s="35">
        <v>270.69</v>
      </c>
      <c r="AA19" s="35">
        <v>580</v>
      </c>
      <c r="AB19" s="35"/>
      <c r="AC19" s="35"/>
      <c r="AD19" s="35"/>
      <c r="AE19" s="35">
        <v>5.5</v>
      </c>
      <c r="AF19" s="35">
        <v>19</v>
      </c>
      <c r="AG19" s="39">
        <f t="shared" si="2"/>
        <v>1677.8099999999995</v>
      </c>
    </row>
    <row r="20" spans="1:33" ht="15.75" thickBot="1">
      <c r="A20" s="8">
        <v>17</v>
      </c>
      <c r="B20" s="22">
        <f t="shared" si="3"/>
        <v>2880.94</v>
      </c>
      <c r="C20" s="22">
        <f t="shared" si="1"/>
        <v>2880.94</v>
      </c>
      <c r="D20" s="17"/>
      <c r="E20" s="17">
        <v>2322.1999999999998</v>
      </c>
      <c r="F20" s="17">
        <v>99.48</v>
      </c>
      <c r="G20" s="17">
        <v>81.599999999999994</v>
      </c>
      <c r="H20" s="17">
        <v>30</v>
      </c>
      <c r="I20" s="17"/>
      <c r="J20" s="17">
        <v>10</v>
      </c>
      <c r="K20" s="17">
        <v>2.56</v>
      </c>
      <c r="L20" s="17"/>
      <c r="M20" s="17">
        <v>144.4</v>
      </c>
      <c r="N20" s="17">
        <v>96.6</v>
      </c>
      <c r="O20" s="17"/>
      <c r="P20" s="17">
        <v>4.3</v>
      </c>
      <c r="Q20" s="17"/>
      <c r="R20" s="17">
        <v>0.8</v>
      </c>
      <c r="S20" s="17">
        <v>75</v>
      </c>
      <c r="T20" s="17">
        <v>14</v>
      </c>
      <c r="U20" s="9">
        <v>17</v>
      </c>
      <c r="V20" s="16">
        <f t="shared" si="0"/>
        <v>1837.85</v>
      </c>
      <c r="W20" s="35"/>
      <c r="X20" s="35">
        <v>211.8</v>
      </c>
      <c r="Y20" s="35">
        <v>842.7</v>
      </c>
      <c r="Z20" s="35">
        <v>362.05</v>
      </c>
      <c r="AA20" s="35">
        <v>370</v>
      </c>
      <c r="AB20" s="35"/>
      <c r="AC20" s="35"/>
      <c r="AD20" s="35"/>
      <c r="AE20" s="35">
        <v>25.3</v>
      </c>
      <c r="AF20" s="35">
        <v>26</v>
      </c>
      <c r="AG20" s="39">
        <f t="shared" si="2"/>
        <v>2720.9</v>
      </c>
    </row>
    <row r="21" spans="1:33" ht="15.75" thickBot="1">
      <c r="A21" s="8">
        <v>18</v>
      </c>
      <c r="B21" s="22">
        <f t="shared" si="3"/>
        <v>2081.73</v>
      </c>
      <c r="C21" s="22">
        <f t="shared" si="1"/>
        <v>2081.73</v>
      </c>
      <c r="D21" s="17"/>
      <c r="E21" s="17">
        <v>1691.45</v>
      </c>
      <c r="F21" s="17">
        <v>56.32</v>
      </c>
      <c r="G21" s="17">
        <v>28.8</v>
      </c>
      <c r="H21" s="17">
        <v>40</v>
      </c>
      <c r="I21" s="17"/>
      <c r="J21" s="17"/>
      <c r="K21" s="17"/>
      <c r="L21" s="17"/>
      <c r="M21" s="17">
        <v>112.5</v>
      </c>
      <c r="N21" s="17">
        <v>121.9</v>
      </c>
      <c r="O21" s="17"/>
      <c r="P21" s="17"/>
      <c r="Q21" s="17">
        <v>29.96</v>
      </c>
      <c r="R21" s="17">
        <v>0.8</v>
      </c>
      <c r="S21" s="17"/>
      <c r="T21" s="17"/>
      <c r="U21" s="9">
        <v>18</v>
      </c>
      <c r="V21" s="16">
        <f t="shared" si="0"/>
        <v>1346.7800000000002</v>
      </c>
      <c r="W21" s="35"/>
      <c r="X21" s="35"/>
      <c r="Y21" s="35">
        <v>468.19</v>
      </c>
      <c r="Z21" s="35">
        <v>363.19</v>
      </c>
      <c r="AA21" s="35">
        <v>340</v>
      </c>
      <c r="AB21" s="35"/>
      <c r="AC21" s="35"/>
      <c r="AD21" s="35">
        <v>117.5</v>
      </c>
      <c r="AE21" s="35">
        <v>31.9</v>
      </c>
      <c r="AF21" s="35">
        <v>26</v>
      </c>
      <c r="AG21" s="39">
        <f t="shared" si="2"/>
        <v>3455.85</v>
      </c>
    </row>
    <row r="22" spans="1:33" ht="15.75" thickBot="1">
      <c r="A22" s="8">
        <v>19</v>
      </c>
      <c r="B22" s="22">
        <f t="shared" si="3"/>
        <v>2633.7299999999991</v>
      </c>
      <c r="C22" s="22">
        <f t="shared" si="1"/>
        <v>2633.7299999999991</v>
      </c>
      <c r="D22" s="17"/>
      <c r="E22" s="17">
        <v>2046</v>
      </c>
      <c r="F22" s="17">
        <v>70.099999999999994</v>
      </c>
      <c r="G22" s="17">
        <v>12.6</v>
      </c>
      <c r="H22" s="17">
        <v>48</v>
      </c>
      <c r="I22" s="17">
        <v>100</v>
      </c>
      <c r="J22" s="17">
        <v>10</v>
      </c>
      <c r="K22" s="17">
        <v>23.04</v>
      </c>
      <c r="L22" s="17"/>
      <c r="M22" s="17">
        <v>201</v>
      </c>
      <c r="N22" s="17">
        <v>68.7</v>
      </c>
      <c r="O22" s="17"/>
      <c r="P22" s="17">
        <v>1.2</v>
      </c>
      <c r="Q22" s="17">
        <v>15.89</v>
      </c>
      <c r="R22" s="17">
        <v>9.1999999999999993</v>
      </c>
      <c r="S22" s="17">
        <v>14</v>
      </c>
      <c r="T22" s="17">
        <v>14</v>
      </c>
      <c r="U22" s="9">
        <v>19</v>
      </c>
      <c r="V22" s="16">
        <f t="shared" si="0"/>
        <v>1469.19</v>
      </c>
      <c r="W22" s="35"/>
      <c r="X22" s="35"/>
      <c r="Y22" s="35">
        <v>512.39</v>
      </c>
      <c r="Z22" s="35">
        <v>213.6</v>
      </c>
      <c r="AA22" s="35">
        <v>630</v>
      </c>
      <c r="AB22" s="35"/>
      <c r="AC22" s="35"/>
      <c r="AD22" s="35"/>
      <c r="AE22" s="35">
        <v>75.2</v>
      </c>
      <c r="AF22" s="35">
        <v>38</v>
      </c>
      <c r="AG22" s="39">
        <f t="shared" si="2"/>
        <v>4620.3899999999994</v>
      </c>
    </row>
    <row r="23" spans="1:3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4620.3899999999994</v>
      </c>
    </row>
    <row r="24" spans="1:33" ht="15.75" thickBot="1">
      <c r="A24" s="8">
        <v>21</v>
      </c>
      <c r="B24" s="22">
        <f t="shared" si="3"/>
        <v>2424.8799999999997</v>
      </c>
      <c r="C24" s="22">
        <f t="shared" si="1"/>
        <v>1904.8799999999999</v>
      </c>
      <c r="D24" s="17">
        <v>520</v>
      </c>
      <c r="E24" s="17">
        <v>1430.45</v>
      </c>
      <c r="F24" s="17">
        <v>76.78</v>
      </c>
      <c r="G24" s="17">
        <v>26.6</v>
      </c>
      <c r="H24" s="17">
        <v>59</v>
      </c>
      <c r="I24" s="17"/>
      <c r="J24" s="17"/>
      <c r="K24" s="17">
        <v>1.28</v>
      </c>
      <c r="L24" s="17"/>
      <c r="M24" s="17">
        <v>181</v>
      </c>
      <c r="N24" s="17">
        <v>100.1</v>
      </c>
      <c r="O24" s="17"/>
      <c r="P24" s="17">
        <v>5.7</v>
      </c>
      <c r="Q24" s="17">
        <v>20.97</v>
      </c>
      <c r="R24" s="17">
        <v>3</v>
      </c>
      <c r="S24" s="17"/>
      <c r="T24" s="17"/>
      <c r="U24" s="9">
        <v>21</v>
      </c>
      <c r="V24" s="16">
        <f t="shared" si="0"/>
        <v>1112.4000000000001</v>
      </c>
      <c r="W24" s="35"/>
      <c r="X24" s="35">
        <v>209.4</v>
      </c>
      <c r="Y24" s="35">
        <v>424.5</v>
      </c>
      <c r="Z24" s="35">
        <v>137.5</v>
      </c>
      <c r="AA24" s="35">
        <v>300</v>
      </c>
      <c r="AB24" s="35"/>
      <c r="AC24" s="35"/>
      <c r="AD24" s="35"/>
      <c r="AE24" s="35">
        <v>41</v>
      </c>
      <c r="AF24" s="35"/>
      <c r="AG24" s="39">
        <f t="shared" si="2"/>
        <v>5932.869999999999</v>
      </c>
    </row>
    <row r="25" spans="1:33" ht="15.75" thickBot="1">
      <c r="A25" s="8">
        <v>22</v>
      </c>
      <c r="B25" s="22">
        <f t="shared" si="3"/>
        <v>2885.8799999999992</v>
      </c>
      <c r="C25" s="22">
        <f t="shared" si="1"/>
        <v>2885.8799999999992</v>
      </c>
      <c r="D25" s="17"/>
      <c r="E25" s="17">
        <v>2353.15</v>
      </c>
      <c r="F25" s="17">
        <v>60.72</v>
      </c>
      <c r="G25" s="17">
        <v>15.4</v>
      </c>
      <c r="H25" s="17">
        <v>148</v>
      </c>
      <c r="I25" s="17"/>
      <c r="J25" s="17">
        <v>10</v>
      </c>
      <c r="K25" s="17">
        <v>6.22</v>
      </c>
      <c r="L25" s="17"/>
      <c r="M25" s="17">
        <v>98.2</v>
      </c>
      <c r="N25" s="17">
        <v>94.6</v>
      </c>
      <c r="O25" s="17">
        <v>10</v>
      </c>
      <c r="P25" s="17">
        <v>4.4000000000000004</v>
      </c>
      <c r="Q25" s="17">
        <v>2.99</v>
      </c>
      <c r="R25" s="17">
        <v>5.2</v>
      </c>
      <c r="S25" s="17">
        <v>64</v>
      </c>
      <c r="T25" s="17">
        <v>13</v>
      </c>
      <c r="U25" s="9">
        <v>22</v>
      </c>
      <c r="V25" s="16">
        <f t="shared" si="0"/>
        <v>2047.5</v>
      </c>
      <c r="W25" s="35"/>
      <c r="X25" s="35">
        <v>294</v>
      </c>
      <c r="Y25" s="35">
        <v>439.9</v>
      </c>
      <c r="Z25" s="35">
        <v>420.8</v>
      </c>
      <c r="AA25" s="35">
        <v>750</v>
      </c>
      <c r="AB25" s="35"/>
      <c r="AC25" s="35"/>
      <c r="AD25" s="35"/>
      <c r="AE25" s="35">
        <v>27.8</v>
      </c>
      <c r="AF25" s="35">
        <v>115</v>
      </c>
      <c r="AG25" s="39">
        <f t="shared" si="2"/>
        <v>6771.2499999999982</v>
      </c>
    </row>
    <row r="26" spans="1:33" ht="15.75" thickBot="1">
      <c r="A26" s="8">
        <v>23</v>
      </c>
      <c r="B26" s="22">
        <f t="shared" si="3"/>
        <v>2421.7500000000005</v>
      </c>
      <c r="C26" s="22">
        <f t="shared" si="1"/>
        <v>2421.7500000000005</v>
      </c>
      <c r="D26" s="17"/>
      <c r="E26" s="17">
        <v>1918.7</v>
      </c>
      <c r="F26" s="17">
        <v>39.15</v>
      </c>
      <c r="G26" s="17">
        <v>11.9</v>
      </c>
      <c r="H26" s="17">
        <v>35</v>
      </c>
      <c r="I26" s="17"/>
      <c r="J26" s="17"/>
      <c r="K26" s="17"/>
      <c r="L26" s="17"/>
      <c r="M26" s="17">
        <v>272.7</v>
      </c>
      <c r="N26" s="17">
        <v>90.5</v>
      </c>
      <c r="O26" s="17"/>
      <c r="P26" s="17"/>
      <c r="Q26" s="17"/>
      <c r="R26" s="17">
        <v>3.8</v>
      </c>
      <c r="S26" s="17">
        <v>50</v>
      </c>
      <c r="T26" s="17"/>
      <c r="U26" s="9">
        <v>23</v>
      </c>
      <c r="V26" s="16">
        <f t="shared" si="0"/>
        <v>1940.6</v>
      </c>
      <c r="W26" s="35"/>
      <c r="X26" s="35">
        <v>224.3</v>
      </c>
      <c r="Y26" s="35">
        <v>859.6</v>
      </c>
      <c r="Z26" s="35">
        <v>244.1</v>
      </c>
      <c r="AA26" s="35">
        <v>520</v>
      </c>
      <c r="AB26" s="35"/>
      <c r="AC26" s="35"/>
      <c r="AD26" s="35"/>
      <c r="AE26" s="35">
        <v>56.6</v>
      </c>
      <c r="AF26" s="35">
        <v>36</v>
      </c>
      <c r="AG26" s="39">
        <f t="shared" si="2"/>
        <v>7252.3999999999978</v>
      </c>
    </row>
    <row r="27" spans="1:33" ht="15.75" thickBot="1">
      <c r="A27" s="8">
        <v>24</v>
      </c>
      <c r="B27" s="22">
        <f t="shared" si="3"/>
        <v>2682.3899999999994</v>
      </c>
      <c r="C27" s="22">
        <f t="shared" si="1"/>
        <v>2647.5899999999997</v>
      </c>
      <c r="D27" s="17">
        <v>34.799999999999997</v>
      </c>
      <c r="E27" s="17">
        <v>1926.1</v>
      </c>
      <c r="F27" s="17">
        <v>65.58</v>
      </c>
      <c r="G27" s="17">
        <v>72</v>
      </c>
      <c r="H27" s="17">
        <v>79</v>
      </c>
      <c r="I27" s="17"/>
      <c r="J27" s="17"/>
      <c r="K27" s="17">
        <v>11.52</v>
      </c>
      <c r="L27" s="17"/>
      <c r="M27" s="17">
        <v>191.8</v>
      </c>
      <c r="N27" s="17">
        <v>109.6</v>
      </c>
      <c r="O27" s="17">
        <v>25</v>
      </c>
      <c r="P27" s="17">
        <v>1.2</v>
      </c>
      <c r="Q27" s="17">
        <v>9.99</v>
      </c>
      <c r="R27" s="17">
        <v>2</v>
      </c>
      <c r="S27" s="17">
        <v>73</v>
      </c>
      <c r="T27" s="17">
        <v>80.8</v>
      </c>
      <c r="U27" s="9">
        <v>24</v>
      </c>
      <c r="V27" s="16">
        <f t="shared" si="0"/>
        <v>1869.4799999999998</v>
      </c>
      <c r="W27" s="35"/>
      <c r="X27" s="35">
        <v>202</v>
      </c>
      <c r="Y27" s="35">
        <v>683.3</v>
      </c>
      <c r="Z27" s="35">
        <v>354.38</v>
      </c>
      <c r="AA27" s="37">
        <v>590</v>
      </c>
      <c r="AB27" s="35"/>
      <c r="AC27" s="35"/>
      <c r="AD27" s="35"/>
      <c r="AE27" s="35">
        <v>28.8</v>
      </c>
      <c r="AF27" s="35">
        <v>11</v>
      </c>
      <c r="AG27" s="39">
        <f t="shared" si="2"/>
        <v>8065.3099999999977</v>
      </c>
    </row>
    <row r="28" spans="1:33" ht="15.75" thickBot="1">
      <c r="A28" s="8">
        <v>25</v>
      </c>
      <c r="B28" s="22">
        <f t="shared" si="3"/>
        <v>1786.9900000000002</v>
      </c>
      <c r="C28" s="22">
        <f t="shared" si="1"/>
        <v>1786.9900000000002</v>
      </c>
      <c r="D28" s="17"/>
      <c r="E28" s="17">
        <v>1251.4000000000001</v>
      </c>
      <c r="F28" s="17">
        <v>39.19</v>
      </c>
      <c r="G28" s="17">
        <v>34.200000000000003</v>
      </c>
      <c r="H28" s="17">
        <v>82</v>
      </c>
      <c r="I28" s="17"/>
      <c r="J28" s="17">
        <v>10</v>
      </c>
      <c r="K28" s="17">
        <v>5.12</v>
      </c>
      <c r="L28" s="17"/>
      <c r="M28" s="17">
        <v>197</v>
      </c>
      <c r="N28" s="17">
        <v>120.9</v>
      </c>
      <c r="O28" s="17">
        <v>10</v>
      </c>
      <c r="P28" s="17">
        <v>10.199999999999999</v>
      </c>
      <c r="Q28" s="17">
        <v>10.98</v>
      </c>
      <c r="R28" s="17">
        <v>2</v>
      </c>
      <c r="S28" s="17"/>
      <c r="T28" s="17">
        <v>14</v>
      </c>
      <c r="U28" s="9">
        <v>25</v>
      </c>
      <c r="V28" s="16">
        <f t="shared" si="0"/>
        <v>1207.3000000000002</v>
      </c>
      <c r="W28" s="35"/>
      <c r="X28" s="35"/>
      <c r="Y28" s="35">
        <v>250.3</v>
      </c>
      <c r="Z28" s="35">
        <v>470.1</v>
      </c>
      <c r="AA28" s="35">
        <v>250</v>
      </c>
      <c r="AB28" s="35"/>
      <c r="AC28" s="35"/>
      <c r="AD28" s="35"/>
      <c r="AE28" s="35">
        <v>154.9</v>
      </c>
      <c r="AF28" s="35">
        <v>82</v>
      </c>
      <c r="AG28" s="39">
        <f t="shared" si="2"/>
        <v>8644.9999999999964</v>
      </c>
    </row>
    <row r="29" spans="1:33" ht="15.75" thickBot="1">
      <c r="A29" s="8">
        <v>26</v>
      </c>
      <c r="B29" s="22">
        <f t="shared" si="3"/>
        <v>2053.2600000000002</v>
      </c>
      <c r="C29" s="22">
        <f t="shared" si="1"/>
        <v>2053.2600000000002</v>
      </c>
      <c r="D29" s="17"/>
      <c r="E29" s="17">
        <v>1560.05</v>
      </c>
      <c r="F29" s="17">
        <v>31.64</v>
      </c>
      <c r="G29" s="17">
        <v>15.4</v>
      </c>
      <c r="H29" s="17">
        <v>10</v>
      </c>
      <c r="I29" s="17"/>
      <c r="J29" s="17">
        <v>10</v>
      </c>
      <c r="K29" s="17">
        <v>1.28</v>
      </c>
      <c r="L29" s="17"/>
      <c r="M29" s="17">
        <v>294.89999999999998</v>
      </c>
      <c r="N29" s="17">
        <v>64.599999999999994</v>
      </c>
      <c r="O29" s="17">
        <v>25</v>
      </c>
      <c r="P29" s="17">
        <v>3</v>
      </c>
      <c r="Q29" s="17">
        <v>2.99</v>
      </c>
      <c r="R29" s="17">
        <v>4.4000000000000004</v>
      </c>
      <c r="S29" s="17">
        <v>30</v>
      </c>
      <c r="T29" s="17"/>
      <c r="U29" s="9">
        <v>26</v>
      </c>
      <c r="V29" s="16">
        <f t="shared" si="0"/>
        <v>1458.65</v>
      </c>
      <c r="W29" s="35"/>
      <c r="X29" s="35">
        <v>249.8</v>
      </c>
      <c r="Y29" s="35">
        <v>513.6</v>
      </c>
      <c r="Z29" s="35">
        <v>166.05</v>
      </c>
      <c r="AA29" s="35">
        <v>430</v>
      </c>
      <c r="AB29" s="35"/>
      <c r="AC29" s="35"/>
      <c r="AD29" s="35"/>
      <c r="AE29" s="35">
        <v>79.2</v>
      </c>
      <c r="AF29" s="35">
        <v>20</v>
      </c>
      <c r="AG29" s="39">
        <f t="shared" si="2"/>
        <v>9239.6099999999969</v>
      </c>
    </row>
    <row r="30" spans="1:3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9239.6099999999969</v>
      </c>
    </row>
    <row r="31" spans="1:33" ht="15.75" thickBot="1">
      <c r="A31" s="8">
        <v>28</v>
      </c>
      <c r="B31" s="22">
        <f t="shared" si="3"/>
        <v>2984.65</v>
      </c>
      <c r="C31" s="22">
        <f t="shared" si="1"/>
        <v>2447.6499999999996</v>
      </c>
      <c r="D31" s="17">
        <v>537</v>
      </c>
      <c r="E31" s="17">
        <v>2016.3</v>
      </c>
      <c r="F31" s="17">
        <v>38.380000000000003</v>
      </c>
      <c r="G31" s="17">
        <v>21</v>
      </c>
      <c r="H31" s="17">
        <v>34</v>
      </c>
      <c r="I31" s="17">
        <v>10</v>
      </c>
      <c r="J31" s="17"/>
      <c r="K31" s="17">
        <v>20.48</v>
      </c>
      <c r="L31" s="17">
        <v>42</v>
      </c>
      <c r="M31" s="17">
        <v>116.4</v>
      </c>
      <c r="N31" s="17">
        <v>66.5</v>
      </c>
      <c r="O31" s="17">
        <v>35.99</v>
      </c>
      <c r="P31" s="17">
        <v>7.6</v>
      </c>
      <c r="Q31" s="17"/>
      <c r="R31" s="17"/>
      <c r="S31" s="17">
        <v>39</v>
      </c>
      <c r="T31" s="17"/>
      <c r="U31" s="9">
        <v>28</v>
      </c>
      <c r="V31" s="16">
        <f t="shared" si="0"/>
        <v>10772.6</v>
      </c>
      <c r="W31" s="35">
        <v>9450</v>
      </c>
      <c r="X31" s="35"/>
      <c r="Y31" s="35">
        <v>496</v>
      </c>
      <c r="Z31" s="35">
        <v>257.2</v>
      </c>
      <c r="AA31" s="35">
        <v>540</v>
      </c>
      <c r="AB31" s="35"/>
      <c r="AC31" s="35"/>
      <c r="AD31" s="35"/>
      <c r="AE31" s="35">
        <v>25.4</v>
      </c>
      <c r="AF31" s="35">
        <v>4</v>
      </c>
      <c r="AG31" s="39">
        <f t="shared" si="2"/>
        <v>1451.6599999999962</v>
      </c>
    </row>
    <row r="32" spans="1:33" ht="15.75" thickBot="1">
      <c r="A32" s="8">
        <v>29</v>
      </c>
      <c r="B32" s="22">
        <f t="shared" si="3"/>
        <v>2793.9900000000002</v>
      </c>
      <c r="C32" s="22">
        <f t="shared" si="1"/>
        <v>2793.9900000000002</v>
      </c>
      <c r="D32" s="17"/>
      <c r="E32" s="17">
        <v>2358.15</v>
      </c>
      <c r="F32" s="17">
        <v>43.28</v>
      </c>
      <c r="G32" s="17">
        <v>15.4</v>
      </c>
      <c r="H32" s="17">
        <v>24</v>
      </c>
      <c r="I32" s="17"/>
      <c r="J32" s="17"/>
      <c r="K32" s="17">
        <v>2.56</v>
      </c>
      <c r="L32" s="17"/>
      <c r="M32" s="17">
        <v>177.2</v>
      </c>
      <c r="N32" s="17">
        <v>104.5</v>
      </c>
      <c r="O32" s="17"/>
      <c r="P32" s="17">
        <v>3.2</v>
      </c>
      <c r="Q32" s="17">
        <v>9.9</v>
      </c>
      <c r="R32" s="17">
        <v>3.8</v>
      </c>
      <c r="S32" s="17">
        <v>52</v>
      </c>
      <c r="T32" s="17"/>
      <c r="U32" s="9">
        <v>29</v>
      </c>
      <c r="V32" s="16">
        <f t="shared" si="0"/>
        <v>2262.4499999999998</v>
      </c>
      <c r="W32" s="35"/>
      <c r="X32" s="35"/>
      <c r="Y32" s="35">
        <v>1042.6500000000001</v>
      </c>
      <c r="Z32" s="35">
        <v>410.1</v>
      </c>
      <c r="AA32" s="35">
        <v>490</v>
      </c>
      <c r="AB32" s="35"/>
      <c r="AC32" s="35"/>
      <c r="AD32" s="35"/>
      <c r="AE32" s="35">
        <v>304.7</v>
      </c>
      <c r="AF32" s="35">
        <v>15</v>
      </c>
      <c r="AG32" s="39">
        <f t="shared" si="2"/>
        <v>1983.1999999999962</v>
      </c>
    </row>
    <row r="33" spans="1:33" ht="15.75" thickBot="1">
      <c r="A33" s="8">
        <v>30</v>
      </c>
      <c r="B33" s="22">
        <f t="shared" si="3"/>
        <v>2782</v>
      </c>
      <c r="C33" s="22">
        <f t="shared" si="1"/>
        <v>2782</v>
      </c>
      <c r="D33" s="17"/>
      <c r="E33" s="17">
        <v>1627.2</v>
      </c>
      <c r="F33" s="17">
        <v>44.84</v>
      </c>
      <c r="G33" s="17">
        <v>11.9</v>
      </c>
      <c r="H33" s="17">
        <v>48</v>
      </c>
      <c r="I33" s="17">
        <v>500</v>
      </c>
      <c r="J33" s="17"/>
      <c r="K33" s="17">
        <v>2.56</v>
      </c>
      <c r="L33" s="17">
        <v>45</v>
      </c>
      <c r="M33" s="17">
        <v>300.3</v>
      </c>
      <c r="N33" s="17">
        <v>60.8</v>
      </c>
      <c r="O33" s="17"/>
      <c r="P33" s="17">
        <v>7.2</v>
      </c>
      <c r="Q33" s="17"/>
      <c r="R33" s="17">
        <v>1.2</v>
      </c>
      <c r="S33" s="17">
        <v>43</v>
      </c>
      <c r="T33" s="17">
        <v>90</v>
      </c>
      <c r="U33" s="9">
        <v>30</v>
      </c>
      <c r="V33" s="16">
        <f t="shared" si="0"/>
        <v>1262.6999999999998</v>
      </c>
      <c r="W33" s="35"/>
      <c r="X33" s="35"/>
      <c r="Y33" s="35">
        <v>401.3</v>
      </c>
      <c r="Z33" s="35">
        <v>251.3</v>
      </c>
      <c r="AA33" s="35">
        <v>500</v>
      </c>
      <c r="AB33" s="35"/>
      <c r="AC33" s="35"/>
      <c r="AD33" s="35"/>
      <c r="AE33" s="35">
        <v>81.099999999999994</v>
      </c>
      <c r="AF33" s="35">
        <v>29</v>
      </c>
      <c r="AG33" s="39">
        <f t="shared" si="2"/>
        <v>3502.4999999999964</v>
      </c>
    </row>
    <row r="34" spans="1:33" ht="15.75" thickBot="1">
      <c r="A34" s="8">
        <v>31</v>
      </c>
      <c r="B34" s="22">
        <f t="shared" si="3"/>
        <v>3166.49</v>
      </c>
      <c r="C34" s="22">
        <f t="shared" si="1"/>
        <v>3166.49</v>
      </c>
      <c r="D34" s="17"/>
      <c r="E34" s="17">
        <v>2364.6999999999998</v>
      </c>
      <c r="F34" s="17">
        <v>118.61</v>
      </c>
      <c r="G34" s="17">
        <v>91.2</v>
      </c>
      <c r="H34" s="17">
        <v>158</v>
      </c>
      <c r="I34" s="17"/>
      <c r="J34" s="17">
        <v>10</v>
      </c>
      <c r="K34" s="17">
        <v>7.08</v>
      </c>
      <c r="L34" s="17"/>
      <c r="M34" s="17">
        <v>250.9</v>
      </c>
      <c r="N34" s="17">
        <v>95.6</v>
      </c>
      <c r="O34" s="17">
        <v>20</v>
      </c>
      <c r="P34" s="17">
        <v>1</v>
      </c>
      <c r="Q34" s="17"/>
      <c r="R34" s="17">
        <v>0.4</v>
      </c>
      <c r="S34" s="17">
        <v>30</v>
      </c>
      <c r="T34" s="17">
        <v>19</v>
      </c>
      <c r="U34" s="9">
        <v>31</v>
      </c>
      <c r="V34" s="16">
        <f t="shared" si="0"/>
        <v>5544.1</v>
      </c>
      <c r="W34" s="35">
        <v>3600</v>
      </c>
      <c r="X34" s="35"/>
      <c r="Y34" s="35">
        <v>399.9</v>
      </c>
      <c r="Z34" s="35">
        <v>308.60000000000002</v>
      </c>
      <c r="AA34" s="35">
        <v>990</v>
      </c>
      <c r="AB34" s="35"/>
      <c r="AC34" s="35"/>
      <c r="AD34" s="35"/>
      <c r="AE34" s="35">
        <v>189.6</v>
      </c>
      <c r="AF34" s="35">
        <v>56</v>
      </c>
      <c r="AG34" s="39">
        <f t="shared" si="2"/>
        <v>1124.8899999999958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1124.8899999999958</v>
      </c>
    </row>
    <row r="36" spans="1:33" s="12" customFormat="1" ht="15.75" thickBot="1">
      <c r="A36" s="10"/>
      <c r="B36" s="23">
        <f>SUM(B3:B35)</f>
        <v>67855.59</v>
      </c>
      <c r="C36" s="18">
        <f>SUM(C3:C35)</f>
        <v>63911.389999999992</v>
      </c>
      <c r="D36" s="18">
        <f>SUM(D3:D35)</f>
        <v>1664.8</v>
      </c>
      <c r="E36" s="18">
        <f t="shared" ref="E36:L36" si="4">SUM(E4:E35)</f>
        <v>48850.400000000001</v>
      </c>
      <c r="F36" s="18">
        <f t="shared" si="4"/>
        <v>1559.0900000000001</v>
      </c>
      <c r="G36" s="18">
        <f t="shared" si="4"/>
        <v>767.50000000000011</v>
      </c>
      <c r="H36" s="18">
        <f t="shared" si="4"/>
        <v>1946</v>
      </c>
      <c r="I36" s="18">
        <f t="shared" si="4"/>
        <v>1210</v>
      </c>
      <c r="J36" s="18">
        <f t="shared" si="4"/>
        <v>130</v>
      </c>
      <c r="K36" s="18">
        <f t="shared" si="4"/>
        <v>236.58</v>
      </c>
      <c r="L36" s="18">
        <f t="shared" si="4"/>
        <v>87</v>
      </c>
      <c r="M36" s="18">
        <f>SUM(M3:M35)</f>
        <v>5128.7999999999993</v>
      </c>
      <c r="N36" s="18">
        <f t="shared" ref="N36:T36" si="5">SUM(N4:N35)</f>
        <v>2165.0199999999995</v>
      </c>
      <c r="O36" s="18">
        <f>SUM(O4:O35)</f>
        <v>146.97999999999999</v>
      </c>
      <c r="P36" s="18">
        <f t="shared" si="5"/>
        <v>97.100000000000009</v>
      </c>
      <c r="Q36" s="18">
        <f t="shared" si="5"/>
        <v>258.32000000000005</v>
      </c>
      <c r="R36" s="18">
        <f t="shared" si="5"/>
        <v>56.9</v>
      </c>
      <c r="S36" s="18">
        <f>SUM(S4:S35)</f>
        <v>963</v>
      </c>
      <c r="T36" s="18">
        <f t="shared" si="5"/>
        <v>308.7</v>
      </c>
      <c r="U36" s="11"/>
      <c r="V36" s="26">
        <f t="shared" ref="V36:AF36" si="6">SUM(V3:V35)</f>
        <v>66730.7</v>
      </c>
      <c r="W36" s="18">
        <f t="shared" si="6"/>
        <v>24510</v>
      </c>
      <c r="X36" s="18">
        <f t="shared" si="6"/>
        <v>3313.3000000000006</v>
      </c>
      <c r="Y36" s="18">
        <f t="shared" si="6"/>
        <v>15641.109999999999</v>
      </c>
      <c r="Z36" s="18">
        <f t="shared" si="6"/>
        <v>7229.2800000000025</v>
      </c>
      <c r="AA36" s="18">
        <f t="shared" si="6"/>
        <v>12510</v>
      </c>
      <c r="AB36" s="18">
        <f t="shared" si="6"/>
        <v>0</v>
      </c>
      <c r="AC36" s="18">
        <f t="shared" si="6"/>
        <v>0</v>
      </c>
      <c r="AD36" s="18">
        <f t="shared" si="6"/>
        <v>367.31</v>
      </c>
      <c r="AE36" s="18">
        <f t="shared" si="6"/>
        <v>2137.7000000000003</v>
      </c>
      <c r="AF36" s="18">
        <f t="shared" si="6"/>
        <v>1022</v>
      </c>
      <c r="AG36" s="23">
        <f>SUM(B36-V36)</f>
        <v>1124.8899999999994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63911.389999999992</v>
      </c>
      <c r="D38" s="14">
        <f>SUM(E36:T36)</f>
        <v>63911.390000000007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2724.3199999999997</v>
      </c>
      <c r="P39" s="13"/>
      <c r="Q39" s="13"/>
      <c r="R39" s="13"/>
      <c r="S39" s="61">
        <f>S36/1.055</f>
        <v>912.79620853080576</v>
      </c>
      <c r="T39" s="61">
        <f>T36/1.055</f>
        <v>292.60663507109007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50.203791469194243</v>
      </c>
      <c r="T41" s="62">
        <f>T36-T39</f>
        <v>16.093364928909921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70" orientation="landscape" r:id="rId1"/>
  <headerFooter alignWithMargins="0"/>
  <colBreaks count="2" manualBreakCount="2">
    <brk id="15" max="38" man="1"/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14"/>
  <dimension ref="A1:AG41"/>
  <sheetViews>
    <sheetView tabSelected="1" zoomScaleNormal="100" workbookViewId="0">
      <pane ySplit="2" topLeftCell="A3" activePane="bottomLeft" state="frozen"/>
      <selection activeCell="E31" sqref="E31"/>
      <selection pane="bottomLeft" activeCell="H52" sqref="H52"/>
    </sheetView>
  </sheetViews>
  <sheetFormatPr baseColWidth="10" defaultRowHeight="12.75"/>
  <cols>
    <col min="1" max="1" width="2.42578125" customWidth="1"/>
    <col min="2" max="2" width="13.85546875" style="21" customWidth="1"/>
    <col min="3" max="3" width="14.140625" style="21" customWidth="1"/>
    <col min="4" max="4" width="13.7109375" customWidth="1"/>
    <col min="5" max="5" width="15" customWidth="1"/>
    <col min="6" max="6" width="14.140625" customWidth="1"/>
    <col min="7" max="7" width="13.85546875" customWidth="1"/>
    <col min="8" max="8" width="14.140625" customWidth="1"/>
    <col min="9" max="9" width="12" customWidth="1"/>
    <col min="10" max="10" width="9.7109375" customWidth="1"/>
    <col min="11" max="11" width="10.5703125" customWidth="1"/>
    <col min="12" max="13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5" width="14" customWidth="1"/>
    <col min="26" max="26" width="12.85546875" customWidth="1"/>
    <col min="27" max="27" width="14.5703125" customWidth="1"/>
    <col min="28" max="28" width="9.42578125" customWidth="1"/>
    <col min="29" max="29" width="7" customWidth="1"/>
    <col min="30" max="30" width="9.7109375" customWidth="1"/>
    <col min="31" max="31" width="12.28515625" customWidth="1"/>
    <col min="32" max="32" width="12.140625" style="21" customWidth="1"/>
    <col min="33" max="33" width="13.42578125" customWidth="1"/>
  </cols>
  <sheetData>
    <row r="1" spans="1:33" ht="15" customHeight="1" thickBot="1">
      <c r="A1" s="1" t="s">
        <v>15</v>
      </c>
      <c r="B1" s="21" t="s">
        <v>32</v>
      </c>
      <c r="W1" t="s">
        <v>49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>
        <v>1326.89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1326.89</v>
      </c>
    </row>
    <row r="4" spans="1:33" ht="15.75" thickBot="1">
      <c r="A4" s="8">
        <v>1</v>
      </c>
      <c r="B4" s="22">
        <f>SUM(D4:T4)</f>
        <v>2552.1100000000006</v>
      </c>
      <c r="C4" s="22">
        <f t="shared" ref="C4:C35" si="1">SUM(E4:T4)</f>
        <v>2552.1100000000006</v>
      </c>
      <c r="D4" s="17"/>
      <c r="E4" s="17">
        <v>2114.35</v>
      </c>
      <c r="F4" s="17">
        <v>65.959999999999994</v>
      </c>
      <c r="G4" s="17">
        <v>34.799999999999997</v>
      </c>
      <c r="H4" s="17">
        <v>26</v>
      </c>
      <c r="I4" s="17">
        <v>40</v>
      </c>
      <c r="J4" s="17"/>
      <c r="K4" s="17"/>
      <c r="L4" s="17">
        <v>14.3</v>
      </c>
      <c r="M4" s="17">
        <v>109.8</v>
      </c>
      <c r="N4" s="17">
        <v>111.3</v>
      </c>
      <c r="O4" s="17"/>
      <c r="P4" s="17">
        <v>3.2</v>
      </c>
      <c r="Q4" s="17"/>
      <c r="R4" s="17">
        <v>2.4</v>
      </c>
      <c r="S4" s="17">
        <v>30</v>
      </c>
      <c r="T4" s="17"/>
      <c r="U4" s="9">
        <v>1</v>
      </c>
      <c r="V4" s="16">
        <f t="shared" si="0"/>
        <v>1162.5000000000002</v>
      </c>
      <c r="W4" s="35"/>
      <c r="X4" s="35"/>
      <c r="Y4" s="35">
        <v>630.95000000000005</v>
      </c>
      <c r="Z4" s="35">
        <v>231.35</v>
      </c>
      <c r="AA4" s="35">
        <v>260</v>
      </c>
      <c r="AB4" s="35"/>
      <c r="AC4" s="35"/>
      <c r="AD4" s="35"/>
      <c r="AE4" s="35">
        <v>35.200000000000003</v>
      </c>
      <c r="AF4" s="35">
        <v>5</v>
      </c>
      <c r="AG4" s="39">
        <f t="shared" ref="AG4:AG35" si="2">SUM(AG3+B4-V4)</f>
        <v>2716.5000000000009</v>
      </c>
    </row>
    <row r="5" spans="1:33" ht="15.75" thickBot="1">
      <c r="A5" s="8">
        <v>2</v>
      </c>
      <c r="B5" s="22">
        <f t="shared" ref="B5:B35" si="3">SUM(D5:T5)</f>
        <v>2206.6200000000003</v>
      </c>
      <c r="C5" s="22">
        <f t="shared" si="1"/>
        <v>2206.6200000000003</v>
      </c>
      <c r="D5" s="17"/>
      <c r="E5" s="17">
        <v>1644</v>
      </c>
      <c r="F5" s="17">
        <v>75.72</v>
      </c>
      <c r="G5" s="17">
        <v>15.4</v>
      </c>
      <c r="H5" s="17">
        <v>73</v>
      </c>
      <c r="I5" s="17"/>
      <c r="J5" s="17"/>
      <c r="K5" s="17"/>
      <c r="L5" s="17">
        <v>33.5</v>
      </c>
      <c r="M5" s="17">
        <v>266.10000000000002</v>
      </c>
      <c r="N5" s="17">
        <v>75.2</v>
      </c>
      <c r="O5" s="17"/>
      <c r="P5" s="17">
        <v>4.9000000000000004</v>
      </c>
      <c r="Q5" s="17"/>
      <c r="R5" s="17">
        <v>4.8</v>
      </c>
      <c r="S5" s="17"/>
      <c r="T5" s="17">
        <v>14</v>
      </c>
      <c r="U5" s="9">
        <v>2</v>
      </c>
      <c r="V5" s="16">
        <f t="shared" si="0"/>
        <v>1263.95</v>
      </c>
      <c r="W5" s="35"/>
      <c r="X5" s="35"/>
      <c r="Y5" s="35">
        <v>649.25</v>
      </c>
      <c r="Z5" s="35">
        <v>158.69999999999999</v>
      </c>
      <c r="AA5" s="35">
        <v>390</v>
      </c>
      <c r="AB5" s="35"/>
      <c r="AC5" s="35"/>
      <c r="AD5" s="35"/>
      <c r="AE5" s="35">
        <v>48</v>
      </c>
      <c r="AF5" s="35">
        <v>18</v>
      </c>
      <c r="AG5" s="39">
        <f t="shared" si="2"/>
        <v>3659.170000000001</v>
      </c>
    </row>
    <row r="6" spans="1:33" ht="15.75" thickBot="1">
      <c r="A6" s="8">
        <v>3</v>
      </c>
      <c r="B6" s="22">
        <f t="shared" si="3"/>
        <v>0</v>
      </c>
      <c r="C6" s="22">
        <f t="shared" si="1"/>
        <v>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9">
        <v>3</v>
      </c>
      <c r="V6" s="16">
        <f t="shared" si="0"/>
        <v>2102</v>
      </c>
      <c r="W6" s="35">
        <v>1800</v>
      </c>
      <c r="X6" s="35">
        <v>302</v>
      </c>
      <c r="Y6" s="35"/>
      <c r="Z6" s="35"/>
      <c r="AA6" s="35"/>
      <c r="AB6" s="35"/>
      <c r="AC6" s="35"/>
      <c r="AD6" s="35"/>
      <c r="AE6" s="35"/>
      <c r="AF6" s="35"/>
      <c r="AG6" s="39">
        <f t="shared" si="2"/>
        <v>1557.170000000001</v>
      </c>
    </row>
    <row r="7" spans="1:33" ht="15.75" thickBot="1">
      <c r="A7" s="8">
        <v>4</v>
      </c>
      <c r="B7" s="22">
        <f t="shared" si="3"/>
        <v>2175.2000000000003</v>
      </c>
      <c r="C7" s="22">
        <f t="shared" si="1"/>
        <v>2175.2000000000003</v>
      </c>
      <c r="D7" s="17"/>
      <c r="E7" s="17">
        <v>1477.75</v>
      </c>
      <c r="F7" s="17">
        <v>36.75</v>
      </c>
      <c r="G7" s="17">
        <v>21</v>
      </c>
      <c r="H7" s="17">
        <v>101</v>
      </c>
      <c r="I7" s="17">
        <v>50</v>
      </c>
      <c r="J7" s="17">
        <v>10</v>
      </c>
      <c r="K7" s="17">
        <v>90</v>
      </c>
      <c r="L7" s="17">
        <v>19.2</v>
      </c>
      <c r="M7" s="17">
        <v>216.9</v>
      </c>
      <c r="N7" s="17">
        <v>63.6</v>
      </c>
      <c r="O7" s="17"/>
      <c r="P7" s="17">
        <v>6.2</v>
      </c>
      <c r="Q7" s="17"/>
      <c r="R7" s="17">
        <v>3.8</v>
      </c>
      <c r="S7" s="17">
        <v>69</v>
      </c>
      <c r="T7" s="17">
        <v>10</v>
      </c>
      <c r="U7" s="9">
        <v>4</v>
      </c>
      <c r="V7" s="16">
        <f t="shared" si="0"/>
        <v>1825.6</v>
      </c>
      <c r="W7" s="35"/>
      <c r="X7" s="35">
        <v>591.6</v>
      </c>
      <c r="Y7" s="35">
        <v>362.9</v>
      </c>
      <c r="Z7" s="35">
        <v>361.8</v>
      </c>
      <c r="AA7" s="35">
        <v>440</v>
      </c>
      <c r="AB7" s="35"/>
      <c r="AC7" s="35"/>
      <c r="AD7" s="35"/>
      <c r="AE7" s="35">
        <v>54.3</v>
      </c>
      <c r="AF7" s="35">
        <v>15</v>
      </c>
      <c r="AG7" s="39">
        <f t="shared" si="2"/>
        <v>1906.7700000000013</v>
      </c>
    </row>
    <row r="8" spans="1:33" ht="15.75" thickBot="1">
      <c r="A8" s="8">
        <v>5</v>
      </c>
      <c r="B8" s="22">
        <f t="shared" si="3"/>
        <v>2733.37</v>
      </c>
      <c r="C8" s="22">
        <f t="shared" si="1"/>
        <v>2733.37</v>
      </c>
      <c r="D8" s="17"/>
      <c r="E8" s="17">
        <v>1846</v>
      </c>
      <c r="F8" s="17">
        <v>105.53</v>
      </c>
      <c r="G8" s="17">
        <v>14</v>
      </c>
      <c r="H8" s="17">
        <v>277</v>
      </c>
      <c r="I8" s="17"/>
      <c r="J8" s="17"/>
      <c r="K8" s="17"/>
      <c r="L8" s="17">
        <v>23.04</v>
      </c>
      <c r="M8" s="17">
        <v>359.5</v>
      </c>
      <c r="N8" s="17">
        <v>61.3</v>
      </c>
      <c r="O8" s="17"/>
      <c r="P8" s="17">
        <v>2.4</v>
      </c>
      <c r="Q8" s="17"/>
      <c r="R8" s="17">
        <v>1.6</v>
      </c>
      <c r="S8" s="17">
        <v>43</v>
      </c>
      <c r="T8" s="17"/>
      <c r="U8" s="9">
        <v>5</v>
      </c>
      <c r="V8" s="16">
        <f t="shared" si="0"/>
        <v>1864.8</v>
      </c>
      <c r="W8" s="35"/>
      <c r="X8" s="35"/>
      <c r="Y8" s="35">
        <v>617</v>
      </c>
      <c r="Z8" s="35">
        <v>240.3</v>
      </c>
      <c r="AA8" s="35">
        <v>630</v>
      </c>
      <c r="AB8" s="35"/>
      <c r="AC8" s="35"/>
      <c r="AD8" s="35"/>
      <c r="AE8" s="35">
        <v>155.5</v>
      </c>
      <c r="AF8" s="35">
        <v>222</v>
      </c>
      <c r="AG8" s="39">
        <f t="shared" si="2"/>
        <v>2775.3400000000011</v>
      </c>
    </row>
    <row r="9" spans="1:33" ht="15.75" thickBot="1">
      <c r="A9" s="8">
        <v>6</v>
      </c>
      <c r="B9" s="22">
        <f t="shared" si="3"/>
        <v>3472.75</v>
      </c>
      <c r="C9" s="22">
        <f t="shared" si="1"/>
        <v>2786.75</v>
      </c>
      <c r="D9" s="17">
        <v>686</v>
      </c>
      <c r="E9" s="17">
        <v>2094.1999999999998</v>
      </c>
      <c r="F9" s="17">
        <v>49.58</v>
      </c>
      <c r="G9" s="17">
        <v>20.399999999999999</v>
      </c>
      <c r="H9" s="17">
        <v>67</v>
      </c>
      <c r="I9" s="17"/>
      <c r="J9" s="17"/>
      <c r="K9" s="17"/>
      <c r="L9" s="17">
        <v>1.28</v>
      </c>
      <c r="M9" s="17">
        <v>355.1</v>
      </c>
      <c r="N9" s="17">
        <v>64.5</v>
      </c>
      <c r="O9" s="17">
        <v>20</v>
      </c>
      <c r="P9" s="17">
        <v>5.9</v>
      </c>
      <c r="Q9" s="17">
        <v>2.99</v>
      </c>
      <c r="R9" s="17">
        <v>2.8</v>
      </c>
      <c r="S9" s="17">
        <v>103</v>
      </c>
      <c r="T9" s="17"/>
      <c r="U9" s="9">
        <v>6</v>
      </c>
      <c r="V9" s="16">
        <f t="shared" si="0"/>
        <v>1791.1</v>
      </c>
      <c r="W9" s="35"/>
      <c r="X9" s="35"/>
      <c r="Y9" s="35">
        <v>715.2</v>
      </c>
      <c r="Z9" s="35">
        <v>344.3</v>
      </c>
      <c r="AA9" s="35">
        <v>580</v>
      </c>
      <c r="AB9" s="35"/>
      <c r="AC9" s="35"/>
      <c r="AD9" s="35"/>
      <c r="AE9" s="35">
        <v>104.6</v>
      </c>
      <c r="AF9" s="35">
        <v>47</v>
      </c>
      <c r="AG9" s="39">
        <f t="shared" si="2"/>
        <v>4456.9900000000016</v>
      </c>
    </row>
    <row r="10" spans="1:33" ht="15.75" thickBot="1">
      <c r="A10" s="8">
        <v>7</v>
      </c>
      <c r="B10" s="22">
        <f t="shared" si="3"/>
        <v>2832.87</v>
      </c>
      <c r="C10" s="22">
        <f t="shared" si="1"/>
        <v>2832.87</v>
      </c>
      <c r="D10" s="17"/>
      <c r="E10" s="17">
        <v>2099.8000000000002</v>
      </c>
      <c r="F10" s="17">
        <v>97.97</v>
      </c>
      <c r="G10" s="17">
        <v>81.599999999999994</v>
      </c>
      <c r="H10" s="17">
        <v>69</v>
      </c>
      <c r="I10" s="17">
        <v>100</v>
      </c>
      <c r="J10" s="17"/>
      <c r="K10" s="17"/>
      <c r="L10" s="17">
        <v>32.5</v>
      </c>
      <c r="M10" s="17">
        <v>244.8</v>
      </c>
      <c r="N10" s="17">
        <v>66.3</v>
      </c>
      <c r="O10" s="17"/>
      <c r="P10" s="17">
        <v>2.7</v>
      </c>
      <c r="Q10" s="17"/>
      <c r="R10" s="17">
        <v>8.1999999999999993</v>
      </c>
      <c r="S10" s="17">
        <v>30</v>
      </c>
      <c r="T10" s="17"/>
      <c r="U10" s="9">
        <v>7</v>
      </c>
      <c r="V10" s="16">
        <f t="shared" si="0"/>
        <v>5328.29</v>
      </c>
      <c r="W10" s="35">
        <v>3500</v>
      </c>
      <c r="X10" s="35">
        <v>83</v>
      </c>
      <c r="Y10" s="35">
        <v>805.59</v>
      </c>
      <c r="Z10" s="35">
        <v>304.7</v>
      </c>
      <c r="AA10" s="35">
        <v>560</v>
      </c>
      <c r="AB10" s="35"/>
      <c r="AC10" s="35"/>
      <c r="AD10" s="35"/>
      <c r="AE10" s="35">
        <v>36</v>
      </c>
      <c r="AF10" s="35">
        <v>39</v>
      </c>
      <c r="AG10" s="39">
        <f t="shared" si="2"/>
        <v>1961.5700000000015</v>
      </c>
    </row>
    <row r="11" spans="1:33" ht="15.75" thickBot="1">
      <c r="A11" s="8">
        <v>8</v>
      </c>
      <c r="B11" s="22">
        <f t="shared" si="3"/>
        <v>1328.39</v>
      </c>
      <c r="C11" s="22">
        <f t="shared" si="1"/>
        <v>1328.39</v>
      </c>
      <c r="D11" s="17"/>
      <c r="E11" s="17">
        <v>960.7</v>
      </c>
      <c r="F11" s="17">
        <v>82.01</v>
      </c>
      <c r="G11" s="17">
        <v>25.2</v>
      </c>
      <c r="H11" s="17">
        <v>72</v>
      </c>
      <c r="I11" s="17"/>
      <c r="J11" s="17"/>
      <c r="K11" s="17"/>
      <c r="L11" s="17">
        <v>20.48</v>
      </c>
      <c r="M11" s="17">
        <v>99.5</v>
      </c>
      <c r="N11" s="17">
        <v>58.8</v>
      </c>
      <c r="O11" s="17"/>
      <c r="P11" s="17">
        <v>4.8</v>
      </c>
      <c r="Q11" s="17"/>
      <c r="R11" s="17">
        <v>4.9000000000000004</v>
      </c>
      <c r="S11" s="17"/>
      <c r="T11" s="17"/>
      <c r="U11" s="9">
        <v>8</v>
      </c>
      <c r="V11" s="16">
        <f t="shared" si="0"/>
        <v>788.99</v>
      </c>
      <c r="W11" s="35"/>
      <c r="X11" s="35"/>
      <c r="Y11" s="35">
        <v>194.09</v>
      </c>
      <c r="Z11" s="35">
        <v>266.89999999999998</v>
      </c>
      <c r="AA11" s="35">
        <v>290</v>
      </c>
      <c r="AB11" s="35"/>
      <c r="AC11" s="35"/>
      <c r="AD11" s="35"/>
      <c r="AE11" s="35">
        <v>5</v>
      </c>
      <c r="AF11" s="35">
        <v>33</v>
      </c>
      <c r="AG11" s="39">
        <f t="shared" si="2"/>
        <v>2500.9700000000021</v>
      </c>
    </row>
    <row r="12" spans="1:33" ht="15.75" thickBot="1">
      <c r="A12" s="8">
        <v>9</v>
      </c>
      <c r="B12" s="22">
        <f t="shared" si="3"/>
        <v>2940.4099999999994</v>
      </c>
      <c r="C12" s="22">
        <f t="shared" si="1"/>
        <v>2940.4099999999994</v>
      </c>
      <c r="D12" s="17"/>
      <c r="E12" s="17">
        <v>2179.1999999999998</v>
      </c>
      <c r="F12" s="17">
        <v>210.18</v>
      </c>
      <c r="G12" s="17">
        <v>11.2</v>
      </c>
      <c r="H12" s="17">
        <v>66</v>
      </c>
      <c r="I12" s="17"/>
      <c r="J12" s="17">
        <v>10</v>
      </c>
      <c r="K12" s="17"/>
      <c r="L12" s="17">
        <v>16.440000000000001</v>
      </c>
      <c r="M12" s="17">
        <v>186.3</v>
      </c>
      <c r="N12" s="17">
        <v>96.6</v>
      </c>
      <c r="O12" s="17"/>
      <c r="P12" s="17">
        <v>10.5</v>
      </c>
      <c r="Q12" s="17">
        <v>4.99</v>
      </c>
      <c r="R12" s="17">
        <v>2</v>
      </c>
      <c r="S12" s="17">
        <v>91</v>
      </c>
      <c r="T12" s="17">
        <v>56</v>
      </c>
      <c r="U12" s="9">
        <v>9</v>
      </c>
      <c r="V12" s="16">
        <f t="shared" si="0"/>
        <v>2018.32</v>
      </c>
      <c r="W12" s="35"/>
      <c r="X12" s="35"/>
      <c r="Y12" s="35">
        <v>996.8</v>
      </c>
      <c r="Z12" s="35">
        <v>266.42</v>
      </c>
      <c r="AA12" s="35">
        <v>720</v>
      </c>
      <c r="AB12" s="35"/>
      <c r="AC12" s="35"/>
      <c r="AD12" s="35"/>
      <c r="AE12" s="35">
        <v>25.1</v>
      </c>
      <c r="AF12" s="35">
        <v>10</v>
      </c>
      <c r="AG12" s="39">
        <f t="shared" si="2"/>
        <v>3423.0600000000013</v>
      </c>
    </row>
    <row r="13" spans="1:33" ht="15.75" thickBot="1">
      <c r="A13" s="8">
        <v>10</v>
      </c>
      <c r="B13" s="22">
        <f t="shared" si="3"/>
        <v>2718.0399999999995</v>
      </c>
      <c r="C13" s="22">
        <f t="shared" si="1"/>
        <v>2718.0399999999995</v>
      </c>
      <c r="D13" s="17"/>
      <c r="E13" s="17">
        <v>1902.1</v>
      </c>
      <c r="F13" s="17">
        <v>75.349999999999994</v>
      </c>
      <c r="G13" s="17">
        <v>26.6</v>
      </c>
      <c r="H13" s="17">
        <v>208</v>
      </c>
      <c r="I13" s="17">
        <v>60</v>
      </c>
      <c r="J13" s="17"/>
      <c r="K13" s="17"/>
      <c r="L13" s="17">
        <v>48.2</v>
      </c>
      <c r="M13" s="17">
        <v>254.1</v>
      </c>
      <c r="N13" s="17">
        <v>85.9</v>
      </c>
      <c r="O13" s="17">
        <v>10.99</v>
      </c>
      <c r="P13" s="17">
        <v>7.3</v>
      </c>
      <c r="Q13" s="17"/>
      <c r="R13" s="17">
        <v>13.5</v>
      </c>
      <c r="S13" s="17">
        <v>26</v>
      </c>
      <c r="T13" s="17"/>
      <c r="U13" s="9">
        <v>10</v>
      </c>
      <c r="V13" s="16">
        <f t="shared" si="0"/>
        <v>163.19999999999999</v>
      </c>
      <c r="W13" s="35"/>
      <c r="X13" s="35"/>
      <c r="Y13" s="35"/>
      <c r="Z13" s="35"/>
      <c r="AA13" s="35"/>
      <c r="AB13" s="35"/>
      <c r="AC13" s="35"/>
      <c r="AD13" s="35"/>
      <c r="AE13" s="35">
        <v>45.2</v>
      </c>
      <c r="AF13" s="35">
        <v>118</v>
      </c>
      <c r="AG13" s="39">
        <f t="shared" si="2"/>
        <v>5977.9000000000005</v>
      </c>
    </row>
    <row r="14" spans="1:33" ht="15.75" thickBot="1">
      <c r="A14" s="8">
        <v>11</v>
      </c>
      <c r="B14" s="22">
        <f t="shared" si="3"/>
        <v>0</v>
      </c>
      <c r="C14" s="22">
        <f t="shared" si="1"/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9">
        <v>11</v>
      </c>
      <c r="V14" s="16">
        <f t="shared" si="0"/>
        <v>1523.14</v>
      </c>
      <c r="W14" s="35"/>
      <c r="X14" s="35"/>
      <c r="Y14" s="35">
        <v>602.84</v>
      </c>
      <c r="Z14" s="35">
        <v>290.3</v>
      </c>
      <c r="AA14" s="35">
        <v>630</v>
      </c>
      <c r="AB14" s="35"/>
      <c r="AC14" s="35"/>
      <c r="AD14" s="35"/>
      <c r="AE14" s="35"/>
      <c r="AF14" s="35"/>
      <c r="AG14" s="39">
        <f t="shared" si="2"/>
        <v>4454.76</v>
      </c>
    </row>
    <row r="15" spans="1:33" ht="15.75" thickBot="1">
      <c r="A15" s="8">
        <v>12</v>
      </c>
      <c r="B15" s="22">
        <f t="shared" si="3"/>
        <v>3693.6099999999997</v>
      </c>
      <c r="C15" s="22">
        <f t="shared" si="1"/>
        <v>3693.6099999999997</v>
      </c>
      <c r="D15" s="17"/>
      <c r="E15" s="17">
        <v>2660.65</v>
      </c>
      <c r="F15" s="17">
        <v>84.13</v>
      </c>
      <c r="G15" s="17">
        <v>19.600000000000001</v>
      </c>
      <c r="H15" s="17">
        <v>88</v>
      </c>
      <c r="I15" s="17">
        <v>20</v>
      </c>
      <c r="J15" s="17"/>
      <c r="K15" s="17"/>
      <c r="L15" s="17">
        <v>40.96</v>
      </c>
      <c r="M15" s="17">
        <v>599.4</v>
      </c>
      <c r="N15" s="17">
        <v>125.6</v>
      </c>
      <c r="O15" s="17"/>
      <c r="P15" s="17">
        <v>4.7</v>
      </c>
      <c r="Q15" s="17">
        <v>8.9700000000000006</v>
      </c>
      <c r="R15" s="17">
        <v>6.6</v>
      </c>
      <c r="S15" s="17">
        <v>35</v>
      </c>
      <c r="T15" s="17"/>
      <c r="U15" s="9">
        <v>12</v>
      </c>
      <c r="V15" s="16">
        <f t="shared" si="0"/>
        <v>1979.91</v>
      </c>
      <c r="W15" s="35"/>
      <c r="X15" s="35"/>
      <c r="Y15" s="35">
        <v>616.21</v>
      </c>
      <c r="Z15" s="35">
        <v>558.79999999999995</v>
      </c>
      <c r="AA15" s="35">
        <v>700</v>
      </c>
      <c r="AB15" s="35"/>
      <c r="AC15" s="35"/>
      <c r="AD15" s="35"/>
      <c r="AE15" s="35">
        <v>44</v>
      </c>
      <c r="AF15" s="35">
        <v>60.9</v>
      </c>
      <c r="AG15" s="39">
        <f t="shared" si="2"/>
        <v>6168.46</v>
      </c>
    </row>
    <row r="16" spans="1:33" ht="15.75" thickBot="1">
      <c r="A16" s="8">
        <v>13</v>
      </c>
      <c r="B16" s="22">
        <f t="shared" si="3"/>
        <v>2753.1</v>
      </c>
      <c r="C16" s="22">
        <f t="shared" si="1"/>
        <v>2753.1</v>
      </c>
      <c r="D16" s="17"/>
      <c r="E16" s="17">
        <v>1579.4</v>
      </c>
      <c r="F16" s="17">
        <v>106.32</v>
      </c>
      <c r="G16" s="17">
        <v>15.3</v>
      </c>
      <c r="H16" s="17">
        <v>88</v>
      </c>
      <c r="I16" s="17"/>
      <c r="J16" s="17"/>
      <c r="K16" s="17"/>
      <c r="L16" s="17">
        <v>84.08</v>
      </c>
      <c r="M16" s="17">
        <v>759.5</v>
      </c>
      <c r="N16" s="17">
        <v>60.3</v>
      </c>
      <c r="O16" s="17"/>
      <c r="P16" s="17"/>
      <c r="Q16" s="17">
        <v>8</v>
      </c>
      <c r="R16" s="17">
        <v>12.2</v>
      </c>
      <c r="S16" s="17">
        <v>21</v>
      </c>
      <c r="T16" s="17">
        <v>19</v>
      </c>
      <c r="U16" s="9">
        <v>13</v>
      </c>
      <c r="V16" s="16">
        <f t="shared" si="0"/>
        <v>1904.1899999999998</v>
      </c>
      <c r="W16" s="35"/>
      <c r="X16" s="35"/>
      <c r="Y16" s="35">
        <v>453.99</v>
      </c>
      <c r="Z16" s="35">
        <v>546.9</v>
      </c>
      <c r="AA16" s="35">
        <v>820</v>
      </c>
      <c r="AB16" s="35"/>
      <c r="AC16" s="35"/>
      <c r="AD16" s="35"/>
      <c r="AE16" s="35">
        <v>76.3</v>
      </c>
      <c r="AF16" s="35">
        <v>7</v>
      </c>
      <c r="AG16" s="39">
        <f t="shared" si="2"/>
        <v>7017.37</v>
      </c>
    </row>
    <row r="17" spans="1:33" ht="15.75" thickBot="1">
      <c r="A17" s="8">
        <v>14</v>
      </c>
      <c r="B17" s="22">
        <f t="shared" si="3"/>
        <v>2739.06</v>
      </c>
      <c r="C17" s="22">
        <f t="shared" si="1"/>
        <v>2739.06</v>
      </c>
      <c r="D17" s="17"/>
      <c r="E17" s="17">
        <v>2131.1</v>
      </c>
      <c r="F17" s="17">
        <v>103.61</v>
      </c>
      <c r="G17" s="17">
        <v>103.6</v>
      </c>
      <c r="H17" s="17">
        <v>63</v>
      </c>
      <c r="I17" s="17"/>
      <c r="J17" s="17"/>
      <c r="K17" s="17"/>
      <c r="L17" s="17"/>
      <c r="M17" s="17">
        <v>171.9</v>
      </c>
      <c r="N17" s="17">
        <v>87.6</v>
      </c>
      <c r="O17" s="17">
        <v>20</v>
      </c>
      <c r="P17" s="17">
        <v>2.85</v>
      </c>
      <c r="Q17" s="17"/>
      <c r="R17" s="17">
        <v>3.4</v>
      </c>
      <c r="S17" s="17">
        <v>52</v>
      </c>
      <c r="T17" s="17"/>
      <c r="U17" s="9">
        <v>14</v>
      </c>
      <c r="V17" s="16">
        <f t="shared" si="0"/>
        <v>1831.19</v>
      </c>
      <c r="W17" s="35"/>
      <c r="X17" s="35"/>
      <c r="Y17" s="35">
        <v>529.29</v>
      </c>
      <c r="Z17" s="35">
        <v>406.7</v>
      </c>
      <c r="AA17" s="35">
        <v>660</v>
      </c>
      <c r="AB17" s="35"/>
      <c r="AC17" s="35"/>
      <c r="AD17" s="35"/>
      <c r="AE17" s="35">
        <v>88.2</v>
      </c>
      <c r="AF17" s="35">
        <v>147</v>
      </c>
      <c r="AG17" s="39">
        <f t="shared" si="2"/>
        <v>7925.24</v>
      </c>
    </row>
    <row r="18" spans="1:33" ht="15.75" thickBot="1">
      <c r="A18" s="8">
        <v>15</v>
      </c>
      <c r="B18" s="22">
        <f t="shared" si="3"/>
        <v>2115.69</v>
      </c>
      <c r="C18" s="22">
        <f t="shared" si="1"/>
        <v>2115.69</v>
      </c>
      <c r="D18" s="17"/>
      <c r="E18" s="17">
        <v>1615.3</v>
      </c>
      <c r="F18" s="17">
        <v>44.39</v>
      </c>
      <c r="G18" s="17">
        <v>45</v>
      </c>
      <c r="H18" s="17">
        <v>108</v>
      </c>
      <c r="I18" s="17">
        <v>35</v>
      </c>
      <c r="J18" s="17"/>
      <c r="K18" s="17"/>
      <c r="L18" s="17">
        <v>1.5</v>
      </c>
      <c r="M18" s="17">
        <v>177.3</v>
      </c>
      <c r="N18" s="17">
        <v>50.2</v>
      </c>
      <c r="O18" s="17"/>
      <c r="P18" s="17"/>
      <c r="Q18" s="17"/>
      <c r="R18" s="17">
        <v>3</v>
      </c>
      <c r="S18" s="17">
        <v>30</v>
      </c>
      <c r="T18" s="17">
        <v>6</v>
      </c>
      <c r="U18" s="9">
        <v>15</v>
      </c>
      <c r="V18" s="16">
        <f t="shared" si="0"/>
        <v>1139.4000000000001</v>
      </c>
      <c r="W18" s="35"/>
      <c r="X18" s="35"/>
      <c r="Y18" s="35">
        <v>182.1</v>
      </c>
      <c r="Z18" s="35">
        <v>198</v>
      </c>
      <c r="AA18" s="35">
        <v>640</v>
      </c>
      <c r="AB18" s="35"/>
      <c r="AC18" s="35"/>
      <c r="AD18" s="35"/>
      <c r="AE18" s="35">
        <v>78.3</v>
      </c>
      <c r="AF18" s="35">
        <v>41</v>
      </c>
      <c r="AG18" s="39">
        <f t="shared" si="2"/>
        <v>8901.5300000000007</v>
      </c>
    </row>
    <row r="19" spans="1:33" ht="15.75" thickBot="1">
      <c r="A19" s="8">
        <v>16</v>
      </c>
      <c r="B19" s="22">
        <f t="shared" si="3"/>
        <v>2508.0499999999997</v>
      </c>
      <c r="C19" s="22">
        <f t="shared" si="1"/>
        <v>2508.0499999999997</v>
      </c>
      <c r="D19" s="17"/>
      <c r="E19" s="17">
        <v>1760.6</v>
      </c>
      <c r="F19" s="17">
        <v>57.79</v>
      </c>
      <c r="G19" s="17">
        <v>16.8</v>
      </c>
      <c r="H19" s="17">
        <v>110</v>
      </c>
      <c r="I19" s="17"/>
      <c r="J19" s="17"/>
      <c r="K19" s="17"/>
      <c r="L19" s="17">
        <v>15.36</v>
      </c>
      <c r="M19" s="17">
        <v>314.60000000000002</v>
      </c>
      <c r="N19" s="17">
        <v>104.5</v>
      </c>
      <c r="O19" s="17">
        <v>20</v>
      </c>
      <c r="P19" s="17">
        <v>2.6</v>
      </c>
      <c r="Q19" s="17"/>
      <c r="R19" s="17">
        <v>2.8</v>
      </c>
      <c r="S19" s="17">
        <v>103</v>
      </c>
      <c r="T19" s="17"/>
      <c r="U19" s="9">
        <v>16</v>
      </c>
      <c r="V19" s="16">
        <f t="shared" si="0"/>
        <v>1392.3999999999999</v>
      </c>
      <c r="W19" s="35"/>
      <c r="X19" s="35"/>
      <c r="Y19" s="35">
        <v>351.1</v>
      </c>
      <c r="Z19" s="35">
        <v>385</v>
      </c>
      <c r="AA19" s="35">
        <v>420</v>
      </c>
      <c r="AB19" s="35"/>
      <c r="AC19" s="35"/>
      <c r="AD19" s="35"/>
      <c r="AE19" s="35">
        <v>162.30000000000001</v>
      </c>
      <c r="AF19" s="35">
        <v>74</v>
      </c>
      <c r="AG19" s="39">
        <f t="shared" si="2"/>
        <v>10017.18</v>
      </c>
    </row>
    <row r="20" spans="1:33" ht="15.75" thickBot="1">
      <c r="A20" s="8">
        <v>17</v>
      </c>
      <c r="B20" s="22">
        <f t="shared" si="3"/>
        <v>0</v>
      </c>
      <c r="C20" s="22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1500</v>
      </c>
      <c r="W20" s="35">
        <v>1500</v>
      </c>
      <c r="X20" s="35"/>
      <c r="Y20" s="35"/>
      <c r="Z20" s="35"/>
      <c r="AA20" s="35"/>
      <c r="AB20" s="35"/>
      <c r="AC20" s="35"/>
      <c r="AD20" s="35"/>
      <c r="AE20" s="35"/>
      <c r="AF20" s="35"/>
      <c r="AG20" s="39">
        <f t="shared" si="2"/>
        <v>8517.18</v>
      </c>
    </row>
    <row r="21" spans="1:33" ht="15.75" thickBot="1">
      <c r="A21" s="8">
        <v>18</v>
      </c>
      <c r="B21" s="22">
        <f t="shared" si="3"/>
        <v>2766.3699999999994</v>
      </c>
      <c r="C21" s="22">
        <f t="shared" si="1"/>
        <v>2139.37</v>
      </c>
      <c r="D21" s="17">
        <v>627</v>
      </c>
      <c r="E21" s="17">
        <v>1714.9</v>
      </c>
      <c r="F21" s="17">
        <v>89.14</v>
      </c>
      <c r="G21" s="17">
        <v>12.6</v>
      </c>
      <c r="H21" s="17">
        <v>68</v>
      </c>
      <c r="I21" s="17"/>
      <c r="J21" s="17"/>
      <c r="K21" s="17"/>
      <c r="L21" s="17">
        <v>11.52</v>
      </c>
      <c r="M21" s="17">
        <v>126.92</v>
      </c>
      <c r="N21" s="17">
        <v>55.2</v>
      </c>
      <c r="O21" s="17"/>
      <c r="P21" s="17">
        <v>5.0999999999999996</v>
      </c>
      <c r="Q21" s="17">
        <v>4.99</v>
      </c>
      <c r="R21" s="17">
        <v>8</v>
      </c>
      <c r="S21" s="17">
        <v>43</v>
      </c>
      <c r="T21" s="17"/>
      <c r="U21" s="9">
        <v>18</v>
      </c>
      <c r="V21" s="16">
        <f t="shared" si="0"/>
        <v>7860.12</v>
      </c>
      <c r="W21" s="35">
        <v>6510</v>
      </c>
      <c r="X21" s="35"/>
      <c r="Y21" s="35">
        <v>641.1</v>
      </c>
      <c r="Z21" s="35">
        <v>334.12</v>
      </c>
      <c r="AA21" s="35">
        <v>320</v>
      </c>
      <c r="AB21" s="35"/>
      <c r="AC21" s="35"/>
      <c r="AD21" s="35"/>
      <c r="AE21" s="35">
        <v>40.9</v>
      </c>
      <c r="AF21" s="35">
        <v>14</v>
      </c>
      <c r="AG21" s="39">
        <f t="shared" si="2"/>
        <v>3423.4299999999994</v>
      </c>
    </row>
    <row r="22" spans="1:33" ht="15.75" thickBot="1">
      <c r="A22" s="8">
        <v>19</v>
      </c>
      <c r="B22" s="22">
        <f t="shared" si="3"/>
        <v>4246.4799999999996</v>
      </c>
      <c r="C22" s="22">
        <f t="shared" si="1"/>
        <v>4246.4799999999996</v>
      </c>
      <c r="D22" s="17"/>
      <c r="E22" s="17">
        <v>3179.6</v>
      </c>
      <c r="F22" s="17">
        <v>143.66999999999999</v>
      </c>
      <c r="G22" s="17">
        <v>32.200000000000003</v>
      </c>
      <c r="H22" s="17">
        <v>84</v>
      </c>
      <c r="I22" s="17">
        <v>310</v>
      </c>
      <c r="J22" s="17"/>
      <c r="K22" s="17"/>
      <c r="L22" s="17">
        <v>11.14</v>
      </c>
      <c r="M22" s="17">
        <v>271.55</v>
      </c>
      <c r="N22" s="17">
        <v>121.15</v>
      </c>
      <c r="O22" s="17"/>
      <c r="P22" s="17">
        <v>1</v>
      </c>
      <c r="Q22" s="17">
        <v>8.9700000000000006</v>
      </c>
      <c r="R22" s="17">
        <v>9.1999999999999993</v>
      </c>
      <c r="S22" s="17">
        <v>60</v>
      </c>
      <c r="T22" s="17">
        <v>14</v>
      </c>
      <c r="U22" s="9">
        <v>19</v>
      </c>
      <c r="V22" s="16">
        <f t="shared" si="0"/>
        <v>2153.7800000000002</v>
      </c>
      <c r="W22" s="35"/>
      <c r="X22" s="35"/>
      <c r="Y22" s="35">
        <v>881.8</v>
      </c>
      <c r="Z22" s="35">
        <v>608.58000000000004</v>
      </c>
      <c r="AA22" s="35">
        <v>520</v>
      </c>
      <c r="AB22" s="35"/>
      <c r="AC22" s="35"/>
      <c r="AD22" s="35"/>
      <c r="AE22" s="35">
        <v>106.4</v>
      </c>
      <c r="AF22" s="35">
        <v>37</v>
      </c>
      <c r="AG22" s="39">
        <f t="shared" si="2"/>
        <v>5516.1299999999992</v>
      </c>
    </row>
    <row r="23" spans="1:33" ht="15.75" thickBot="1">
      <c r="A23" s="8">
        <v>20</v>
      </c>
      <c r="B23" s="22">
        <f t="shared" si="3"/>
        <v>2962.6099999999992</v>
      </c>
      <c r="C23" s="22">
        <f t="shared" si="1"/>
        <v>2962.6099999999992</v>
      </c>
      <c r="D23" s="17"/>
      <c r="E23" s="17">
        <v>2051.35</v>
      </c>
      <c r="F23" s="17">
        <v>76.87</v>
      </c>
      <c r="G23" s="17">
        <v>18.7</v>
      </c>
      <c r="H23" s="17">
        <v>139</v>
      </c>
      <c r="I23" s="17"/>
      <c r="J23" s="17">
        <v>20</v>
      </c>
      <c r="K23" s="17"/>
      <c r="L23" s="17">
        <v>73.599999999999994</v>
      </c>
      <c r="M23" s="17">
        <v>379.8</v>
      </c>
      <c r="N23" s="17">
        <v>80.7</v>
      </c>
      <c r="O23" s="17"/>
      <c r="P23" s="17">
        <v>4.7</v>
      </c>
      <c r="Q23" s="17">
        <v>6.99</v>
      </c>
      <c r="R23" s="17">
        <v>7.9</v>
      </c>
      <c r="S23" s="17">
        <v>103</v>
      </c>
      <c r="T23" s="17"/>
      <c r="U23" s="9">
        <v>20</v>
      </c>
      <c r="V23" s="16">
        <f t="shared" si="0"/>
        <v>1976.23</v>
      </c>
      <c r="W23" s="35"/>
      <c r="X23" s="35">
        <v>273.7</v>
      </c>
      <c r="Y23" s="35">
        <v>566.6</v>
      </c>
      <c r="Z23" s="35">
        <v>434.73</v>
      </c>
      <c r="AA23" s="35">
        <v>560</v>
      </c>
      <c r="AB23" s="35"/>
      <c r="AC23" s="35"/>
      <c r="AD23" s="35"/>
      <c r="AE23" s="35">
        <v>51.2</v>
      </c>
      <c r="AF23" s="35">
        <v>90</v>
      </c>
      <c r="AG23" s="39">
        <f t="shared" si="2"/>
        <v>6502.5099999999984</v>
      </c>
    </row>
    <row r="24" spans="1:33" ht="15.75" thickBot="1">
      <c r="A24" s="8">
        <v>21</v>
      </c>
      <c r="B24" s="22">
        <f t="shared" si="3"/>
        <v>2266.9699999999993</v>
      </c>
      <c r="C24" s="22">
        <f t="shared" si="1"/>
        <v>2266.9699999999993</v>
      </c>
      <c r="D24" s="17"/>
      <c r="E24" s="17">
        <v>1519.5</v>
      </c>
      <c r="F24" s="17">
        <v>49.26</v>
      </c>
      <c r="G24" s="17">
        <v>100.8</v>
      </c>
      <c r="H24" s="17">
        <v>170</v>
      </c>
      <c r="I24" s="17"/>
      <c r="J24" s="17"/>
      <c r="K24" s="17"/>
      <c r="L24" s="17">
        <v>15.52</v>
      </c>
      <c r="M24" s="17">
        <v>251.1</v>
      </c>
      <c r="N24" s="17">
        <v>85.2</v>
      </c>
      <c r="O24" s="17"/>
      <c r="P24" s="17">
        <v>5.7</v>
      </c>
      <c r="Q24" s="17">
        <v>2.99</v>
      </c>
      <c r="R24" s="17">
        <v>4.9000000000000004</v>
      </c>
      <c r="S24" s="17">
        <v>24</v>
      </c>
      <c r="T24" s="17">
        <v>38</v>
      </c>
      <c r="U24" s="9">
        <v>21</v>
      </c>
      <c r="V24" s="16">
        <f t="shared" si="0"/>
        <v>1289.7399999999998</v>
      </c>
      <c r="W24" s="35"/>
      <c r="X24" s="35">
        <v>296.05</v>
      </c>
      <c r="Y24" s="35">
        <v>321.08999999999997</v>
      </c>
      <c r="Z24" s="35">
        <v>244</v>
      </c>
      <c r="AA24" s="35">
        <v>310</v>
      </c>
      <c r="AB24" s="35"/>
      <c r="AC24" s="35"/>
      <c r="AD24" s="35"/>
      <c r="AE24" s="35">
        <v>38.6</v>
      </c>
      <c r="AF24" s="35">
        <v>80</v>
      </c>
      <c r="AG24" s="39">
        <f t="shared" si="2"/>
        <v>7479.739999999998</v>
      </c>
    </row>
    <row r="25" spans="1:33" ht="15.75" thickBot="1">
      <c r="A25" s="8">
        <v>22</v>
      </c>
      <c r="B25" s="22">
        <f t="shared" si="3"/>
        <v>2026.6100000000001</v>
      </c>
      <c r="C25" s="22">
        <f t="shared" si="1"/>
        <v>2026.6100000000001</v>
      </c>
      <c r="D25" s="17"/>
      <c r="E25" s="17">
        <v>1530.4</v>
      </c>
      <c r="F25" s="17">
        <v>23.18</v>
      </c>
      <c r="G25" s="17">
        <v>24</v>
      </c>
      <c r="H25" s="17">
        <v>137</v>
      </c>
      <c r="I25" s="17"/>
      <c r="J25" s="17"/>
      <c r="K25" s="17"/>
      <c r="L25" s="17">
        <v>3.24</v>
      </c>
      <c r="M25" s="17">
        <v>250.8</v>
      </c>
      <c r="N25" s="17">
        <v>52.6</v>
      </c>
      <c r="O25" s="17"/>
      <c r="P25" s="17">
        <v>2.4</v>
      </c>
      <c r="Q25" s="17">
        <v>2.99</v>
      </c>
      <c r="R25" s="17"/>
      <c r="S25" s="17"/>
      <c r="T25" s="17"/>
      <c r="U25" s="9">
        <v>22</v>
      </c>
      <c r="V25" s="16">
        <f t="shared" si="0"/>
        <v>1192.0899999999999</v>
      </c>
      <c r="W25" s="35"/>
      <c r="X25" s="35">
        <v>230.1</v>
      </c>
      <c r="Y25" s="35">
        <v>192.49</v>
      </c>
      <c r="Z25" s="35">
        <v>97.7</v>
      </c>
      <c r="AA25" s="35">
        <v>600</v>
      </c>
      <c r="AB25" s="35"/>
      <c r="AC25" s="35"/>
      <c r="AD25" s="35"/>
      <c r="AE25" s="35">
        <v>55.8</v>
      </c>
      <c r="AF25" s="35">
        <v>16</v>
      </c>
      <c r="AG25" s="39">
        <f t="shared" si="2"/>
        <v>8314.2599999999984</v>
      </c>
    </row>
    <row r="26" spans="1:33" ht="15.75" thickBot="1">
      <c r="A26" s="8">
        <v>23</v>
      </c>
      <c r="B26" s="22">
        <f t="shared" si="3"/>
        <v>2279.6099999999997</v>
      </c>
      <c r="C26" s="22">
        <f t="shared" si="1"/>
        <v>2279.6099999999997</v>
      </c>
      <c r="D26" s="17"/>
      <c r="E26" s="17">
        <v>1493.1</v>
      </c>
      <c r="F26" s="17">
        <v>55.39</v>
      </c>
      <c r="G26" s="17">
        <v>21.3</v>
      </c>
      <c r="H26" s="17">
        <v>81</v>
      </c>
      <c r="I26" s="17"/>
      <c r="J26" s="17">
        <v>10</v>
      </c>
      <c r="K26" s="17"/>
      <c r="L26" s="17">
        <v>13.02</v>
      </c>
      <c r="M26" s="17">
        <v>434.1</v>
      </c>
      <c r="N26" s="17">
        <v>78.5</v>
      </c>
      <c r="O26" s="17">
        <v>25</v>
      </c>
      <c r="P26" s="17">
        <v>6.6</v>
      </c>
      <c r="Q26" s="17"/>
      <c r="R26" s="17">
        <v>1.6</v>
      </c>
      <c r="S26" s="17">
        <v>60</v>
      </c>
      <c r="T26" s="17"/>
      <c r="U26" s="9">
        <v>23</v>
      </c>
      <c r="V26" s="16">
        <f t="shared" si="0"/>
        <v>1927.95</v>
      </c>
      <c r="W26" s="35"/>
      <c r="X26" s="35">
        <v>196.4</v>
      </c>
      <c r="Y26" s="35">
        <v>503.4</v>
      </c>
      <c r="Z26" s="35">
        <v>566.95000000000005</v>
      </c>
      <c r="AA26" s="35">
        <v>520</v>
      </c>
      <c r="AB26" s="35"/>
      <c r="AC26" s="35"/>
      <c r="AD26" s="35"/>
      <c r="AE26" s="35">
        <v>118.2</v>
      </c>
      <c r="AF26" s="35">
        <v>23</v>
      </c>
      <c r="AG26" s="39">
        <f t="shared" si="2"/>
        <v>8665.9199999999983</v>
      </c>
    </row>
    <row r="27" spans="1:3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256.52999999999997</v>
      </c>
      <c r="W27" s="35"/>
      <c r="X27" s="35">
        <v>256.52999999999997</v>
      </c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8409.3899999999976</v>
      </c>
    </row>
    <row r="28" spans="1:33" ht="15.75" thickBot="1">
      <c r="A28" s="8">
        <v>25</v>
      </c>
      <c r="B28" s="22">
        <f t="shared" si="3"/>
        <v>2292.77</v>
      </c>
      <c r="C28" s="22">
        <f t="shared" si="1"/>
        <v>2292.77</v>
      </c>
      <c r="D28" s="17"/>
      <c r="E28" s="17">
        <v>1835.6</v>
      </c>
      <c r="F28" s="17">
        <v>40.49</v>
      </c>
      <c r="G28" s="17">
        <v>19.600000000000001</v>
      </c>
      <c r="H28" s="17">
        <v>83</v>
      </c>
      <c r="I28" s="17"/>
      <c r="J28" s="17"/>
      <c r="K28" s="17"/>
      <c r="L28" s="17">
        <v>51.18</v>
      </c>
      <c r="M28" s="17">
        <v>175</v>
      </c>
      <c r="N28" s="17">
        <v>49.2</v>
      </c>
      <c r="O28" s="17"/>
      <c r="P28" s="17">
        <v>10.9</v>
      </c>
      <c r="Q28" s="17"/>
      <c r="R28" s="17">
        <v>8.8000000000000007</v>
      </c>
      <c r="S28" s="17"/>
      <c r="T28" s="17">
        <v>19</v>
      </c>
      <c r="U28" s="9">
        <v>25</v>
      </c>
      <c r="V28" s="16">
        <f t="shared" si="0"/>
        <v>1525.4</v>
      </c>
      <c r="W28" s="35"/>
      <c r="X28" s="35"/>
      <c r="Y28" s="35">
        <v>691.6</v>
      </c>
      <c r="Z28" s="35">
        <v>315.89999999999998</v>
      </c>
      <c r="AA28" s="35">
        <v>420</v>
      </c>
      <c r="AB28" s="35"/>
      <c r="AC28" s="35"/>
      <c r="AD28" s="35"/>
      <c r="AE28" s="35">
        <v>29.9</v>
      </c>
      <c r="AF28" s="35">
        <v>68</v>
      </c>
      <c r="AG28" s="39">
        <f t="shared" si="2"/>
        <v>9176.7599999999984</v>
      </c>
    </row>
    <row r="29" spans="1:33" ht="15.75" thickBot="1">
      <c r="A29" s="8">
        <v>26</v>
      </c>
      <c r="B29" s="22">
        <f t="shared" si="3"/>
        <v>3070.98</v>
      </c>
      <c r="C29" s="22">
        <f t="shared" si="1"/>
        <v>3070.98</v>
      </c>
      <c r="D29" s="17"/>
      <c r="E29" s="17">
        <v>2365.5</v>
      </c>
      <c r="F29" s="17">
        <v>57.96</v>
      </c>
      <c r="G29" s="17">
        <v>11.2</v>
      </c>
      <c r="H29" s="17">
        <v>126</v>
      </c>
      <c r="I29" s="17"/>
      <c r="J29" s="17"/>
      <c r="K29" s="17"/>
      <c r="L29" s="17">
        <v>15.36</v>
      </c>
      <c r="M29" s="17">
        <v>229.2</v>
      </c>
      <c r="N29" s="17">
        <v>81.7</v>
      </c>
      <c r="O29" s="17"/>
      <c r="P29" s="17">
        <v>7.4</v>
      </c>
      <c r="Q29" s="17">
        <v>83.86</v>
      </c>
      <c r="R29" s="17">
        <v>2.8</v>
      </c>
      <c r="S29" s="17">
        <v>90</v>
      </c>
      <c r="T29" s="17"/>
      <c r="U29" s="9">
        <v>26</v>
      </c>
      <c r="V29" s="16">
        <f t="shared" si="0"/>
        <v>10497.06</v>
      </c>
      <c r="W29" s="35">
        <v>8230</v>
      </c>
      <c r="X29" s="35"/>
      <c r="Y29" s="35">
        <v>1466.56</v>
      </c>
      <c r="Z29" s="35">
        <v>279.3</v>
      </c>
      <c r="AA29" s="35">
        <v>230</v>
      </c>
      <c r="AB29" s="35"/>
      <c r="AC29" s="35"/>
      <c r="AD29" s="35"/>
      <c r="AE29" s="35">
        <v>210.2</v>
      </c>
      <c r="AF29" s="35">
        <v>81</v>
      </c>
      <c r="AG29" s="39">
        <f t="shared" si="2"/>
        <v>1750.6799999999985</v>
      </c>
    </row>
    <row r="30" spans="1:33" ht="15.75" thickBot="1">
      <c r="A30" s="8">
        <v>27</v>
      </c>
      <c r="B30" s="22">
        <f t="shared" si="3"/>
        <v>2751.5699999999997</v>
      </c>
      <c r="C30" s="22">
        <f t="shared" si="1"/>
        <v>2123.5699999999997</v>
      </c>
      <c r="D30" s="17">
        <v>628</v>
      </c>
      <c r="E30" s="17">
        <v>1638.4</v>
      </c>
      <c r="F30" s="17">
        <v>59.62</v>
      </c>
      <c r="G30" s="17">
        <v>19.399999999999999</v>
      </c>
      <c r="H30" s="17">
        <v>31</v>
      </c>
      <c r="I30" s="17"/>
      <c r="J30" s="17"/>
      <c r="K30" s="17"/>
      <c r="L30" s="17">
        <v>15.36</v>
      </c>
      <c r="M30" s="17">
        <v>207.7</v>
      </c>
      <c r="N30" s="17">
        <v>55.7</v>
      </c>
      <c r="O30" s="17"/>
      <c r="P30" s="17">
        <v>3.6</v>
      </c>
      <c r="Q30" s="17">
        <v>5.99</v>
      </c>
      <c r="R30" s="17">
        <v>0.8</v>
      </c>
      <c r="S30" s="17">
        <v>86</v>
      </c>
      <c r="T30" s="17"/>
      <c r="U30" s="9">
        <v>27</v>
      </c>
      <c r="V30" s="16">
        <f t="shared" si="0"/>
        <v>1337.6899999999998</v>
      </c>
      <c r="W30" s="35"/>
      <c r="X30" s="35"/>
      <c r="Y30" s="35">
        <v>555.5</v>
      </c>
      <c r="Z30" s="35">
        <v>276.39</v>
      </c>
      <c r="AA30" s="35">
        <v>490</v>
      </c>
      <c r="AB30" s="35"/>
      <c r="AC30" s="35"/>
      <c r="AD30" s="35"/>
      <c r="AE30" s="35">
        <v>15.8</v>
      </c>
      <c r="AF30" s="35"/>
      <c r="AG30" s="39">
        <f t="shared" si="2"/>
        <v>3164.5599999999986</v>
      </c>
    </row>
    <row r="31" spans="1:33" ht="15.75" thickBot="1">
      <c r="A31" s="8">
        <v>28</v>
      </c>
      <c r="B31" s="22">
        <f t="shared" si="3"/>
        <v>2218.13</v>
      </c>
      <c r="C31" s="22">
        <f t="shared" si="1"/>
        <v>2218.13</v>
      </c>
      <c r="D31" s="17"/>
      <c r="E31" s="17">
        <v>1682.3</v>
      </c>
      <c r="F31" s="17">
        <v>106.37</v>
      </c>
      <c r="G31" s="17">
        <v>76.8</v>
      </c>
      <c r="H31" s="17">
        <v>52</v>
      </c>
      <c r="I31" s="17"/>
      <c r="J31" s="17"/>
      <c r="K31" s="17"/>
      <c r="L31" s="17">
        <v>17.46</v>
      </c>
      <c r="M31" s="17">
        <v>170.6</v>
      </c>
      <c r="N31" s="17">
        <v>91</v>
      </c>
      <c r="O31" s="17">
        <v>10</v>
      </c>
      <c r="P31" s="17">
        <v>4.4000000000000004</v>
      </c>
      <c r="Q31" s="17"/>
      <c r="R31" s="17">
        <v>7.2</v>
      </c>
      <c r="S31" s="17"/>
      <c r="T31" s="17"/>
      <c r="U31" s="9">
        <v>28</v>
      </c>
      <c r="V31" s="16">
        <f t="shared" si="0"/>
        <v>1286.4000000000001</v>
      </c>
      <c r="W31" s="35"/>
      <c r="X31" s="35"/>
      <c r="Y31" s="35">
        <v>535.9</v>
      </c>
      <c r="Z31" s="35">
        <v>281.5</v>
      </c>
      <c r="AA31" s="35">
        <v>330</v>
      </c>
      <c r="AB31" s="35"/>
      <c r="AC31" s="35"/>
      <c r="AD31" s="35"/>
      <c r="AE31" s="35">
        <v>18</v>
      </c>
      <c r="AF31" s="35">
        <v>121</v>
      </c>
      <c r="AG31" s="39">
        <f t="shared" si="2"/>
        <v>4096.2899999999991</v>
      </c>
    </row>
    <row r="32" spans="1:33" ht="15.75" thickBot="1">
      <c r="A32" s="8">
        <v>29</v>
      </c>
      <c r="B32" s="22">
        <f t="shared" si="3"/>
        <v>1408.15</v>
      </c>
      <c r="C32" s="22">
        <f t="shared" si="1"/>
        <v>1408.15</v>
      </c>
      <c r="D32" s="17"/>
      <c r="E32" s="17">
        <v>965.3</v>
      </c>
      <c r="F32" s="17">
        <v>72.150000000000006</v>
      </c>
      <c r="G32" s="17">
        <v>31.8</v>
      </c>
      <c r="H32" s="17">
        <v>28</v>
      </c>
      <c r="I32" s="17"/>
      <c r="J32" s="17"/>
      <c r="K32" s="17"/>
      <c r="L32" s="17"/>
      <c r="M32" s="17">
        <v>244.2</v>
      </c>
      <c r="N32" s="17">
        <v>65.099999999999994</v>
      </c>
      <c r="O32" s="17"/>
      <c r="P32" s="17">
        <v>1.2</v>
      </c>
      <c r="Q32" s="17"/>
      <c r="R32" s="17">
        <v>0.4</v>
      </c>
      <c r="S32" s="17"/>
      <c r="T32" s="17"/>
      <c r="U32" s="9">
        <v>29</v>
      </c>
      <c r="V32" s="16">
        <f t="shared" si="0"/>
        <v>826.8</v>
      </c>
      <c r="W32" s="35"/>
      <c r="X32" s="35"/>
      <c r="Y32" s="35">
        <v>149.1</v>
      </c>
      <c r="Z32" s="35">
        <v>170.7</v>
      </c>
      <c r="AA32" s="35">
        <v>150</v>
      </c>
      <c r="AB32" s="35"/>
      <c r="AC32" s="35"/>
      <c r="AD32" s="35"/>
      <c r="AE32" s="35">
        <v>330</v>
      </c>
      <c r="AF32" s="35">
        <v>27</v>
      </c>
      <c r="AG32" s="39">
        <f t="shared" si="2"/>
        <v>4677.6399999999985</v>
      </c>
    </row>
    <row r="33" spans="1:33" ht="15.75" thickBot="1">
      <c r="A33" s="8">
        <v>30</v>
      </c>
      <c r="B33" s="22">
        <f t="shared" si="3"/>
        <v>3059.7399999999993</v>
      </c>
      <c r="C33" s="22">
        <f t="shared" si="1"/>
        <v>3059.7399999999993</v>
      </c>
      <c r="D33" s="17"/>
      <c r="E33" s="17">
        <v>2200.1999999999998</v>
      </c>
      <c r="F33" s="17">
        <v>102.45</v>
      </c>
      <c r="G33" s="17">
        <v>12.6</v>
      </c>
      <c r="H33" s="17">
        <v>94</v>
      </c>
      <c r="I33" s="17"/>
      <c r="J33" s="17">
        <v>20</v>
      </c>
      <c r="K33" s="17">
        <v>25</v>
      </c>
      <c r="L33" s="17"/>
      <c r="M33" s="17">
        <v>453.8</v>
      </c>
      <c r="N33" s="17">
        <v>55.2</v>
      </c>
      <c r="O33" s="17"/>
      <c r="P33" s="17">
        <v>3.6</v>
      </c>
      <c r="Q33" s="17">
        <v>17.989999999999998</v>
      </c>
      <c r="R33" s="17"/>
      <c r="S33" s="17">
        <v>69</v>
      </c>
      <c r="T33" s="17">
        <v>5.9</v>
      </c>
      <c r="U33" s="9">
        <v>30</v>
      </c>
      <c r="V33" s="16">
        <f t="shared" si="0"/>
        <v>1924.23</v>
      </c>
      <c r="W33" s="35"/>
      <c r="X33" s="35"/>
      <c r="Y33" s="35">
        <v>915.88</v>
      </c>
      <c r="Z33" s="35">
        <v>491.85</v>
      </c>
      <c r="AA33" s="35">
        <v>420</v>
      </c>
      <c r="AB33" s="35"/>
      <c r="AC33" s="35"/>
      <c r="AD33" s="35"/>
      <c r="AE33" s="35">
        <v>83.5</v>
      </c>
      <c r="AF33" s="35">
        <v>13</v>
      </c>
      <c r="AG33" s="39">
        <f t="shared" si="2"/>
        <v>5813.1499999999978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5813.1499999999978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5813.1499999999978</v>
      </c>
    </row>
    <row r="36" spans="1:33" s="12" customFormat="1" ht="15.75" thickBot="1">
      <c r="A36" s="10"/>
      <c r="B36" s="23">
        <f>SUM(B3:B35)</f>
        <v>69446.150000000009</v>
      </c>
      <c r="C36" s="23">
        <f>SUM(C3:C35)</f>
        <v>66178.260000000009</v>
      </c>
      <c r="D36" s="18">
        <f>SUM(D3:D35)</f>
        <v>1941</v>
      </c>
      <c r="E36" s="18">
        <f t="shared" ref="E36:L36" si="4">SUM(E4:E35)</f>
        <v>48241.3</v>
      </c>
      <c r="F36" s="18">
        <f t="shared" si="4"/>
        <v>2071.84</v>
      </c>
      <c r="G36" s="18">
        <f t="shared" si="4"/>
        <v>831.49999999999989</v>
      </c>
      <c r="H36" s="18">
        <f t="shared" si="4"/>
        <v>2509</v>
      </c>
      <c r="I36" s="18">
        <f t="shared" si="4"/>
        <v>615</v>
      </c>
      <c r="J36" s="18">
        <f t="shared" si="4"/>
        <v>70</v>
      </c>
      <c r="K36" s="18">
        <f t="shared" si="4"/>
        <v>115</v>
      </c>
      <c r="L36" s="18">
        <f t="shared" si="4"/>
        <v>578.24</v>
      </c>
      <c r="M36" s="18">
        <f>SUM(M3:M35)</f>
        <v>7309.5700000000015</v>
      </c>
      <c r="N36" s="18">
        <f t="shared" ref="N36:T36" si="5">SUM(N4:N35)</f>
        <v>1982.9500000000003</v>
      </c>
      <c r="O36" s="18">
        <f>SUM(O4:O35)</f>
        <v>105.99000000000001</v>
      </c>
      <c r="P36" s="18">
        <f t="shared" si="5"/>
        <v>114.65000000000002</v>
      </c>
      <c r="Q36" s="18">
        <f t="shared" si="5"/>
        <v>159.72000000000003</v>
      </c>
      <c r="R36" s="18">
        <f t="shared" si="5"/>
        <v>123.60000000000001</v>
      </c>
      <c r="S36" s="18">
        <f>SUM(S4:S35)</f>
        <v>1168</v>
      </c>
      <c r="T36" s="18">
        <f t="shared" si="5"/>
        <v>181.9</v>
      </c>
      <c r="U36" s="11"/>
      <c r="V36" s="26">
        <f t="shared" ref="V36:AF36" si="6">SUM(V3:V35)</f>
        <v>63633.000000000007</v>
      </c>
      <c r="W36" s="18">
        <f t="shared" si="6"/>
        <v>21540</v>
      </c>
      <c r="X36" s="18">
        <f t="shared" si="6"/>
        <v>2229.38</v>
      </c>
      <c r="Y36" s="18">
        <f t="shared" si="6"/>
        <v>15128.33</v>
      </c>
      <c r="Z36" s="18">
        <f t="shared" si="6"/>
        <v>8661.89</v>
      </c>
      <c r="AA36" s="18">
        <f t="shared" si="6"/>
        <v>12610</v>
      </c>
      <c r="AB36" s="18">
        <f t="shared" si="6"/>
        <v>0</v>
      </c>
      <c r="AC36" s="18">
        <f t="shared" si="6"/>
        <v>0</v>
      </c>
      <c r="AD36" s="18">
        <f t="shared" si="6"/>
        <v>0</v>
      </c>
      <c r="AE36" s="18">
        <f t="shared" si="6"/>
        <v>2056.5</v>
      </c>
      <c r="AF36" s="18">
        <f t="shared" si="6"/>
        <v>1406.9</v>
      </c>
      <c r="AG36" s="23">
        <f>SUM(B36-V36)</f>
        <v>5813.1500000000015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9"/>
    </row>
    <row r="38" spans="1:33" ht="15">
      <c r="A38" s="13"/>
      <c r="B38" s="19"/>
      <c r="C38" s="25">
        <f>SUM(C36-C3)</f>
        <v>66178.260000000009</v>
      </c>
      <c r="D38" s="14">
        <f>SUM(E36:T36)</f>
        <v>66178.25999999998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2486.9100000000003</v>
      </c>
      <c r="P39" s="13"/>
      <c r="Q39" s="13"/>
      <c r="R39" s="13"/>
      <c r="S39" s="61">
        <f>S36/1.055</f>
        <v>1107.1090047393366</v>
      </c>
      <c r="T39" s="61">
        <f>T36/1.055</f>
        <v>172.41706161137444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60.890995260663431</v>
      </c>
      <c r="T41" s="62">
        <f>T36-T39</f>
        <v>9.4829383886255698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7" orientation="landscape" r:id="rId1"/>
  <headerFooter alignWithMargins="0"/>
  <colBreaks count="2" manualBreakCount="2">
    <brk id="15" max="38" man="1"/>
    <brk id="3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10"/>
  <dimension ref="A1:AG41"/>
  <sheetViews>
    <sheetView zoomScaleNormal="100" workbookViewId="0">
      <pane ySplit="2" topLeftCell="A3" activePane="bottomLeft" state="frozen"/>
      <selection activeCell="E31" sqref="E31"/>
      <selection pane="bottomLeft" activeCell="E15" sqref="E15"/>
    </sheetView>
  </sheetViews>
  <sheetFormatPr baseColWidth="10" defaultRowHeight="12.75"/>
  <cols>
    <col min="1" max="1" width="5.5703125" customWidth="1"/>
    <col min="2" max="2" width="15.5703125" style="21" customWidth="1"/>
    <col min="3" max="3" width="15.140625" style="21" customWidth="1"/>
    <col min="4" max="4" width="13.28515625" customWidth="1"/>
    <col min="5" max="5" width="15" customWidth="1"/>
    <col min="6" max="6" width="14.140625" customWidth="1"/>
    <col min="7" max="7" width="13.85546875" customWidth="1"/>
    <col min="8" max="8" width="13.42578125" customWidth="1"/>
    <col min="9" max="9" width="12" customWidth="1"/>
    <col min="10" max="10" width="9.28515625" customWidth="1"/>
    <col min="11" max="12" width="13.5703125" customWidth="1"/>
    <col min="14" max="15" width="15.28515625" customWidth="1"/>
    <col min="16" max="16" width="10.7109375" customWidth="1"/>
    <col min="17" max="17" width="12.85546875" customWidth="1"/>
    <col min="18" max="18" width="11" customWidth="1"/>
    <col min="19" max="19" width="14" customWidth="1"/>
    <col min="20" max="20" width="12.7109375" customWidth="1"/>
    <col min="21" max="21" width="5.85546875" customWidth="1"/>
    <col min="22" max="22" width="14.7109375" style="21" customWidth="1"/>
    <col min="23" max="23" width="14.42578125" customWidth="1"/>
    <col min="24" max="24" width="14.140625" customWidth="1"/>
    <col min="25" max="25" width="14" customWidth="1"/>
    <col min="26" max="26" width="12.5703125" customWidth="1"/>
    <col min="27" max="27" width="12.140625" customWidth="1"/>
    <col min="28" max="28" width="10.7109375" customWidth="1"/>
    <col min="29" max="29" width="12" customWidth="1"/>
    <col min="30" max="30" width="10.5703125" customWidth="1"/>
    <col min="31" max="31" width="12.42578125" customWidth="1"/>
    <col min="32" max="32" width="13.28515625" customWidth="1"/>
    <col min="33" max="33" width="16" style="21" customWidth="1"/>
  </cols>
  <sheetData>
    <row r="1" spans="1:33" ht="15" customHeight="1" thickBot="1">
      <c r="A1" s="1" t="s">
        <v>15</v>
      </c>
      <c r="B1" s="21" t="s">
        <v>33</v>
      </c>
      <c r="W1" t="s">
        <v>50</v>
      </c>
    </row>
    <row r="2" spans="1:33" s="5" customFormat="1" ht="27" customHeight="1" thickBo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36</v>
      </c>
      <c r="G2" s="3" t="s">
        <v>37</v>
      </c>
      <c r="H2" s="3" t="s">
        <v>20</v>
      </c>
      <c r="I2" s="3" t="s">
        <v>41</v>
      </c>
      <c r="J2" s="3" t="s">
        <v>43</v>
      </c>
      <c r="K2" s="3" t="s">
        <v>42</v>
      </c>
      <c r="L2" s="3" t="s">
        <v>38</v>
      </c>
      <c r="M2" s="3" t="s">
        <v>35</v>
      </c>
      <c r="N2" s="3" t="s">
        <v>21</v>
      </c>
      <c r="O2" s="3" t="s">
        <v>23</v>
      </c>
      <c r="P2" s="3" t="s">
        <v>5</v>
      </c>
      <c r="Q2" s="3" t="s">
        <v>39</v>
      </c>
      <c r="R2" s="3" t="s">
        <v>22</v>
      </c>
      <c r="S2" s="3" t="s">
        <v>51</v>
      </c>
      <c r="T2" s="3" t="s">
        <v>6</v>
      </c>
      <c r="U2" s="3" t="s">
        <v>0</v>
      </c>
      <c r="V2" s="4" t="s">
        <v>7</v>
      </c>
      <c r="W2" s="3" t="s">
        <v>8</v>
      </c>
      <c r="X2" s="3" t="s">
        <v>9</v>
      </c>
      <c r="Y2" s="3" t="s">
        <v>10</v>
      </c>
      <c r="Z2" s="3" t="s">
        <v>44</v>
      </c>
      <c r="AA2" s="3" t="s">
        <v>11</v>
      </c>
      <c r="AB2" s="3" t="s">
        <v>18</v>
      </c>
      <c r="AC2" s="3" t="s">
        <v>19</v>
      </c>
      <c r="AD2" s="3" t="s">
        <v>12</v>
      </c>
      <c r="AE2" s="3" t="s">
        <v>26</v>
      </c>
      <c r="AF2" s="3" t="s">
        <v>13</v>
      </c>
      <c r="AG2" s="4" t="s">
        <v>14</v>
      </c>
    </row>
    <row r="3" spans="1:33" ht="15.75" thickBot="1">
      <c r="A3" s="6"/>
      <c r="B3" s="27">
        <v>5813.15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7"/>
      <c r="V3" s="16">
        <f t="shared" ref="V3:V35" si="0">SUM(W3:AF3)</f>
        <v>0</v>
      </c>
      <c r="W3" s="35"/>
      <c r="X3" s="35"/>
      <c r="Y3" s="35"/>
      <c r="Z3" s="35"/>
      <c r="AA3" s="35"/>
      <c r="AB3" s="35"/>
      <c r="AC3" s="35"/>
      <c r="AD3" s="35"/>
      <c r="AE3" s="35"/>
      <c r="AF3" s="35"/>
      <c r="AG3" s="59">
        <f>SUM(B3-V3)</f>
        <v>5813.15</v>
      </c>
    </row>
    <row r="4" spans="1:33" ht="15.75" thickBot="1">
      <c r="A4" s="8">
        <v>1</v>
      </c>
      <c r="B4" s="22">
        <f>SUM(D4:T4)</f>
        <v>2343.8300000000004</v>
      </c>
      <c r="C4" s="22">
        <f t="shared" ref="C4:C35" si="1">SUM(E4:T4)</f>
        <v>2343.8300000000004</v>
      </c>
      <c r="D4" s="17"/>
      <c r="E4" s="17">
        <v>1520.7</v>
      </c>
      <c r="F4" s="17">
        <v>78.989999999999995</v>
      </c>
      <c r="G4" s="17">
        <v>25.2</v>
      </c>
      <c r="H4" s="17">
        <v>97</v>
      </c>
      <c r="I4" s="17">
        <v>20</v>
      </c>
      <c r="J4" s="17"/>
      <c r="K4" s="17"/>
      <c r="L4" s="17">
        <v>3.64</v>
      </c>
      <c r="M4" s="17">
        <v>380</v>
      </c>
      <c r="N4" s="17">
        <v>82.5</v>
      </c>
      <c r="O4" s="17"/>
      <c r="P4" s="17">
        <v>1</v>
      </c>
      <c r="Q4" s="17">
        <v>7</v>
      </c>
      <c r="R4" s="17">
        <v>11.8</v>
      </c>
      <c r="S4" s="17">
        <v>101</v>
      </c>
      <c r="T4" s="17">
        <v>15</v>
      </c>
      <c r="U4" s="9">
        <v>1</v>
      </c>
      <c r="V4" s="16">
        <f t="shared" si="0"/>
        <v>1500.8999999999999</v>
      </c>
      <c r="W4" s="35"/>
      <c r="X4" s="35"/>
      <c r="Y4" s="35">
        <v>596.29999999999995</v>
      </c>
      <c r="Z4" s="35">
        <v>184.4</v>
      </c>
      <c r="AA4" s="35">
        <v>400</v>
      </c>
      <c r="AB4" s="35"/>
      <c r="AC4" s="35"/>
      <c r="AD4" s="35"/>
      <c r="AE4" s="35">
        <v>297.2</v>
      </c>
      <c r="AF4" s="35">
        <v>23</v>
      </c>
      <c r="AG4" s="39">
        <f t="shared" ref="AG4:AG35" si="2">SUM(AG3+B4-V4)</f>
        <v>6656.08</v>
      </c>
    </row>
    <row r="5" spans="1:33" ht="15.75" thickBot="1">
      <c r="A5" s="8">
        <v>2</v>
      </c>
      <c r="B5" s="22">
        <f t="shared" ref="B5:B35" si="3">SUM(D5:T5)</f>
        <v>2230.2200000000003</v>
      </c>
      <c r="C5" s="22">
        <f t="shared" si="1"/>
        <v>2230.2200000000003</v>
      </c>
      <c r="D5" s="17"/>
      <c r="E5" s="17">
        <v>1900.9</v>
      </c>
      <c r="F5" s="17">
        <v>43.58</v>
      </c>
      <c r="G5" s="17">
        <v>2.8</v>
      </c>
      <c r="H5" s="17">
        <v>66</v>
      </c>
      <c r="I5" s="17"/>
      <c r="J5" s="17">
        <v>10</v>
      </c>
      <c r="K5" s="17">
        <v>11</v>
      </c>
      <c r="L5" s="17">
        <v>8.64</v>
      </c>
      <c r="M5" s="17">
        <v>104.6</v>
      </c>
      <c r="N5" s="17">
        <v>74.900000000000006</v>
      </c>
      <c r="O5" s="17"/>
      <c r="P5" s="17">
        <v>7.8</v>
      </c>
      <c r="Q5" s="17"/>
      <c r="R5" s="17"/>
      <c r="S5" s="17"/>
      <c r="T5" s="17"/>
      <c r="U5" s="9">
        <v>2</v>
      </c>
      <c r="V5" s="16">
        <f t="shared" si="0"/>
        <v>1380.53</v>
      </c>
      <c r="W5" s="35"/>
      <c r="X5" s="35"/>
      <c r="Y5" s="35">
        <v>670.13</v>
      </c>
      <c r="Z5" s="35">
        <v>165.4</v>
      </c>
      <c r="AA5" s="35">
        <v>500</v>
      </c>
      <c r="AB5" s="35"/>
      <c r="AC5" s="35"/>
      <c r="AD5" s="35"/>
      <c r="AE5" s="35">
        <v>25</v>
      </c>
      <c r="AF5" s="35">
        <v>20</v>
      </c>
      <c r="AG5" s="39">
        <f t="shared" si="2"/>
        <v>7505.7699999999995</v>
      </c>
    </row>
    <row r="6" spans="1:33" ht="15.75" thickBot="1">
      <c r="A6" s="8">
        <v>3</v>
      </c>
      <c r="B6" s="22">
        <f t="shared" si="3"/>
        <v>3257.7900000000004</v>
      </c>
      <c r="C6" s="22">
        <f t="shared" si="1"/>
        <v>3257.7900000000004</v>
      </c>
      <c r="D6" s="17"/>
      <c r="E6" s="17">
        <v>2050.15</v>
      </c>
      <c r="F6" s="17">
        <v>37.4</v>
      </c>
      <c r="G6" s="17">
        <v>14.3</v>
      </c>
      <c r="H6" s="17">
        <v>262</v>
      </c>
      <c r="I6" s="17">
        <v>410</v>
      </c>
      <c r="J6" s="17">
        <v>10</v>
      </c>
      <c r="K6" s="17"/>
      <c r="L6" s="17">
        <v>9.44</v>
      </c>
      <c r="M6" s="17">
        <v>227.9</v>
      </c>
      <c r="N6" s="17">
        <v>62.25</v>
      </c>
      <c r="O6" s="17"/>
      <c r="P6" s="17">
        <v>3</v>
      </c>
      <c r="Q6" s="17">
        <v>59.95</v>
      </c>
      <c r="R6" s="17">
        <v>0.4</v>
      </c>
      <c r="S6" s="17">
        <v>97</v>
      </c>
      <c r="T6" s="17">
        <v>14</v>
      </c>
      <c r="U6" s="9">
        <v>3</v>
      </c>
      <c r="V6" s="16">
        <f t="shared" si="0"/>
        <v>1777.2</v>
      </c>
      <c r="W6" s="35"/>
      <c r="X6" s="35"/>
      <c r="Y6" s="35">
        <v>622.20000000000005</v>
      </c>
      <c r="Z6" s="35">
        <v>268.2</v>
      </c>
      <c r="AA6" s="35">
        <v>710</v>
      </c>
      <c r="AB6" s="35"/>
      <c r="AC6" s="35"/>
      <c r="AD6" s="35">
        <v>20</v>
      </c>
      <c r="AE6" s="35">
        <v>28.8</v>
      </c>
      <c r="AF6" s="35">
        <v>128</v>
      </c>
      <c r="AG6" s="39">
        <f t="shared" si="2"/>
        <v>8986.3599999999988</v>
      </c>
    </row>
    <row r="7" spans="1:33" ht="15.75" thickBot="1">
      <c r="A7" s="8">
        <v>4</v>
      </c>
      <c r="B7" s="22">
        <f t="shared" si="3"/>
        <v>2852.21</v>
      </c>
      <c r="C7" s="22">
        <f t="shared" si="1"/>
        <v>2852.21</v>
      </c>
      <c r="D7" s="17"/>
      <c r="E7" s="17">
        <v>1843.9</v>
      </c>
      <c r="F7" s="17">
        <v>56.62</v>
      </c>
      <c r="G7" s="17">
        <v>81.599999999999994</v>
      </c>
      <c r="H7" s="17">
        <v>56</v>
      </c>
      <c r="I7" s="17">
        <v>110</v>
      </c>
      <c r="J7" s="17">
        <v>10</v>
      </c>
      <c r="K7" s="17"/>
      <c r="L7" s="17"/>
      <c r="M7" s="17">
        <v>544.79999999999995</v>
      </c>
      <c r="N7" s="17">
        <v>70.5</v>
      </c>
      <c r="O7" s="17"/>
      <c r="P7" s="17">
        <v>6.8</v>
      </c>
      <c r="Q7" s="17">
        <v>8.99</v>
      </c>
      <c r="R7" s="17">
        <v>3</v>
      </c>
      <c r="S7" s="17">
        <v>60</v>
      </c>
      <c r="T7" s="17"/>
      <c r="U7" s="9">
        <v>4</v>
      </c>
      <c r="V7" s="16">
        <f t="shared" si="0"/>
        <v>1519.7</v>
      </c>
      <c r="W7" s="35"/>
      <c r="X7" s="35"/>
      <c r="Y7" s="35">
        <v>666.2</v>
      </c>
      <c r="Z7" s="35">
        <v>349.5</v>
      </c>
      <c r="AA7" s="35">
        <v>430</v>
      </c>
      <c r="AB7" s="35"/>
      <c r="AC7" s="35"/>
      <c r="AD7" s="35"/>
      <c r="AE7" s="35">
        <v>50</v>
      </c>
      <c r="AF7" s="35">
        <v>24</v>
      </c>
      <c r="AG7" s="39">
        <f t="shared" si="2"/>
        <v>10318.869999999999</v>
      </c>
    </row>
    <row r="8" spans="1:33" ht="15.75" thickBot="1">
      <c r="A8" s="8">
        <v>5</v>
      </c>
      <c r="B8" s="22">
        <f t="shared" si="3"/>
        <v>1529.1399999999999</v>
      </c>
      <c r="C8" s="22">
        <f t="shared" si="1"/>
        <v>1529.1399999999999</v>
      </c>
      <c r="D8" s="17"/>
      <c r="E8" s="17">
        <v>1200</v>
      </c>
      <c r="F8" s="17">
        <v>22.34</v>
      </c>
      <c r="G8" s="17">
        <v>32.4</v>
      </c>
      <c r="H8" s="17">
        <v>62</v>
      </c>
      <c r="I8" s="17"/>
      <c r="J8" s="17"/>
      <c r="K8" s="17"/>
      <c r="L8" s="17"/>
      <c r="M8" s="17">
        <v>152.6</v>
      </c>
      <c r="N8" s="17">
        <v>35.299999999999997</v>
      </c>
      <c r="O8" s="17"/>
      <c r="P8" s="17">
        <v>1.5</v>
      </c>
      <c r="Q8" s="17">
        <v>12</v>
      </c>
      <c r="R8" s="17"/>
      <c r="S8" s="17">
        <v>11</v>
      </c>
      <c r="T8" s="17"/>
      <c r="U8" s="9">
        <v>5</v>
      </c>
      <c r="V8" s="16">
        <f t="shared" si="0"/>
        <v>653.1</v>
      </c>
      <c r="W8" s="35"/>
      <c r="X8" s="35"/>
      <c r="Y8" s="35">
        <v>250.7</v>
      </c>
      <c r="Z8" s="35">
        <v>153.19999999999999</v>
      </c>
      <c r="AA8" s="35">
        <v>200</v>
      </c>
      <c r="AB8" s="35"/>
      <c r="AC8" s="35"/>
      <c r="AD8" s="35"/>
      <c r="AE8" s="35">
        <v>21.2</v>
      </c>
      <c r="AF8" s="35">
        <v>28</v>
      </c>
      <c r="AG8" s="39">
        <f t="shared" si="2"/>
        <v>11194.909999999998</v>
      </c>
    </row>
    <row r="9" spans="1:33" ht="15.75" thickBot="1">
      <c r="A9" s="8">
        <v>6</v>
      </c>
      <c r="B9" s="22">
        <f t="shared" si="3"/>
        <v>2611.4700000000003</v>
      </c>
      <c r="C9" s="22">
        <f t="shared" si="1"/>
        <v>2611.4700000000003</v>
      </c>
      <c r="D9" s="17"/>
      <c r="E9" s="17">
        <v>2011.75</v>
      </c>
      <c r="F9" s="17">
        <v>37.9</v>
      </c>
      <c r="G9" s="17">
        <v>7</v>
      </c>
      <c r="H9" s="17">
        <v>64</v>
      </c>
      <c r="I9" s="17"/>
      <c r="J9" s="17"/>
      <c r="K9" s="17"/>
      <c r="L9" s="17">
        <v>11.52</v>
      </c>
      <c r="M9" s="17">
        <v>249.9</v>
      </c>
      <c r="N9" s="17">
        <v>89.3</v>
      </c>
      <c r="O9" s="17"/>
      <c r="P9" s="17">
        <v>6.2</v>
      </c>
      <c r="Q9" s="17"/>
      <c r="R9" s="17">
        <v>3.9</v>
      </c>
      <c r="S9" s="17">
        <v>116</v>
      </c>
      <c r="T9" s="17">
        <v>14</v>
      </c>
      <c r="U9" s="9">
        <v>6</v>
      </c>
      <c r="V9" s="16">
        <f t="shared" si="0"/>
        <v>1406.4</v>
      </c>
      <c r="W9" s="35"/>
      <c r="X9" s="35"/>
      <c r="Y9" s="35">
        <v>414.1</v>
      </c>
      <c r="Z9" s="35">
        <v>158.6</v>
      </c>
      <c r="AA9" s="35">
        <v>650</v>
      </c>
      <c r="AB9" s="35"/>
      <c r="AC9" s="35"/>
      <c r="AD9" s="35"/>
      <c r="AE9" s="35">
        <v>91.7</v>
      </c>
      <c r="AF9" s="35">
        <v>92</v>
      </c>
      <c r="AG9" s="39">
        <f t="shared" si="2"/>
        <v>12399.979999999998</v>
      </c>
    </row>
    <row r="10" spans="1:33" ht="15.75" thickBot="1">
      <c r="A10" s="8">
        <v>7</v>
      </c>
      <c r="B10" s="22">
        <f t="shared" si="3"/>
        <v>0</v>
      </c>
      <c r="C10" s="22">
        <f t="shared" si="1"/>
        <v>0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9">
        <v>7</v>
      </c>
      <c r="V10" s="16">
        <f t="shared" si="0"/>
        <v>310</v>
      </c>
      <c r="W10" s="35"/>
      <c r="X10" s="35">
        <v>310</v>
      </c>
      <c r="Y10" s="35"/>
      <c r="Z10" s="35"/>
      <c r="AA10" s="35"/>
      <c r="AB10" s="35"/>
      <c r="AC10" s="35"/>
      <c r="AD10" s="35"/>
      <c r="AE10" s="35"/>
      <c r="AF10" s="35"/>
      <c r="AG10" s="39">
        <f t="shared" si="2"/>
        <v>12089.979999999998</v>
      </c>
    </row>
    <row r="11" spans="1:33" ht="15.75" thickBot="1">
      <c r="A11" s="8">
        <v>8</v>
      </c>
      <c r="B11" s="22">
        <f t="shared" si="3"/>
        <v>2569.6800000000003</v>
      </c>
      <c r="C11" s="22">
        <f t="shared" si="1"/>
        <v>2569.6800000000003</v>
      </c>
      <c r="D11" s="17"/>
      <c r="E11" s="17">
        <v>1766</v>
      </c>
      <c r="F11" s="17">
        <v>29.8</v>
      </c>
      <c r="G11" s="17">
        <v>11.2</v>
      </c>
      <c r="H11" s="17">
        <v>147</v>
      </c>
      <c r="I11" s="17"/>
      <c r="J11" s="17">
        <v>20</v>
      </c>
      <c r="K11" s="17">
        <v>25</v>
      </c>
      <c r="L11" s="17">
        <v>4.28</v>
      </c>
      <c r="M11" s="17">
        <v>298.7</v>
      </c>
      <c r="N11" s="17">
        <v>64</v>
      </c>
      <c r="O11" s="17">
        <v>20</v>
      </c>
      <c r="P11" s="17">
        <v>6.9</v>
      </c>
      <c r="Q11" s="17"/>
      <c r="R11" s="17"/>
      <c r="S11" s="17">
        <v>155</v>
      </c>
      <c r="T11" s="17">
        <v>21.8</v>
      </c>
      <c r="U11" s="9">
        <v>8</v>
      </c>
      <c r="V11" s="16">
        <f t="shared" si="0"/>
        <v>12427.2</v>
      </c>
      <c r="W11" s="35">
        <v>10700</v>
      </c>
      <c r="X11" s="35">
        <v>109.7</v>
      </c>
      <c r="Y11" s="35">
        <v>506.6</v>
      </c>
      <c r="Z11" s="35">
        <v>366.6</v>
      </c>
      <c r="AA11" s="35">
        <v>610</v>
      </c>
      <c r="AB11" s="35"/>
      <c r="AC11" s="35"/>
      <c r="AD11" s="35"/>
      <c r="AE11" s="35">
        <v>97.3</v>
      </c>
      <c r="AF11" s="35">
        <v>37</v>
      </c>
      <c r="AG11" s="39">
        <f t="shared" si="2"/>
        <v>2232.4599999999973</v>
      </c>
    </row>
    <row r="12" spans="1:33" ht="15.75" thickBot="1">
      <c r="A12" s="8">
        <v>9</v>
      </c>
      <c r="B12" s="22">
        <f t="shared" si="3"/>
        <v>2978.15</v>
      </c>
      <c r="C12" s="22">
        <f t="shared" si="1"/>
        <v>2978.15</v>
      </c>
      <c r="D12" s="17"/>
      <c r="E12" s="17">
        <v>2066.5</v>
      </c>
      <c r="F12" s="17">
        <v>36.54</v>
      </c>
      <c r="G12" s="17">
        <v>5.6</v>
      </c>
      <c r="H12" s="17">
        <v>194</v>
      </c>
      <c r="I12" s="17"/>
      <c r="J12" s="17">
        <v>20</v>
      </c>
      <c r="K12" s="17"/>
      <c r="L12" s="17">
        <v>41.92</v>
      </c>
      <c r="M12" s="17">
        <v>506</v>
      </c>
      <c r="N12" s="17">
        <v>62.4</v>
      </c>
      <c r="O12" s="17"/>
      <c r="P12" s="17">
        <v>0.8</v>
      </c>
      <c r="Q12" s="17">
        <v>5.99</v>
      </c>
      <c r="R12" s="17">
        <v>8.4</v>
      </c>
      <c r="S12" s="17">
        <v>30</v>
      </c>
      <c r="T12" s="17"/>
      <c r="U12" s="9">
        <v>9</v>
      </c>
      <c r="V12" s="16">
        <f t="shared" si="0"/>
        <v>1984.59</v>
      </c>
      <c r="W12" s="35"/>
      <c r="X12" s="35">
        <v>249.6</v>
      </c>
      <c r="Y12" s="35">
        <v>751.7</v>
      </c>
      <c r="Z12" s="35">
        <v>371.44</v>
      </c>
      <c r="AA12" s="35">
        <v>230</v>
      </c>
      <c r="AB12" s="35"/>
      <c r="AC12" s="35"/>
      <c r="AD12" s="35"/>
      <c r="AE12" s="35">
        <v>130.85</v>
      </c>
      <c r="AF12" s="35">
        <v>251</v>
      </c>
      <c r="AG12" s="39">
        <f t="shared" si="2"/>
        <v>3226.0199999999968</v>
      </c>
    </row>
    <row r="13" spans="1:33" ht="15.75" thickBot="1">
      <c r="A13" s="8">
        <v>10</v>
      </c>
      <c r="B13" s="22">
        <f t="shared" si="3"/>
        <v>2536.2300000000005</v>
      </c>
      <c r="C13" s="22">
        <f t="shared" si="1"/>
        <v>1996.23</v>
      </c>
      <c r="D13" s="17">
        <v>540</v>
      </c>
      <c r="E13" s="17">
        <v>1491.75</v>
      </c>
      <c r="F13" s="17">
        <v>35.1</v>
      </c>
      <c r="G13" s="17">
        <v>10.199999999999999</v>
      </c>
      <c r="H13" s="17">
        <v>73</v>
      </c>
      <c r="I13" s="17"/>
      <c r="J13" s="17"/>
      <c r="K13" s="17"/>
      <c r="L13" s="17">
        <v>1.28</v>
      </c>
      <c r="M13" s="17">
        <v>214.5</v>
      </c>
      <c r="N13" s="17">
        <v>50.4</v>
      </c>
      <c r="O13" s="17"/>
      <c r="P13" s="17">
        <v>4.8</v>
      </c>
      <c r="Q13" s="17"/>
      <c r="R13" s="17">
        <v>10.3</v>
      </c>
      <c r="S13" s="17">
        <v>73</v>
      </c>
      <c r="T13" s="17">
        <v>31.9</v>
      </c>
      <c r="U13" s="9">
        <v>10</v>
      </c>
      <c r="V13" s="16">
        <f t="shared" si="0"/>
        <v>3058.8</v>
      </c>
      <c r="W13" s="35">
        <v>1750</v>
      </c>
      <c r="X13" s="35"/>
      <c r="Y13" s="35">
        <v>218.3</v>
      </c>
      <c r="Z13" s="35">
        <v>292.10000000000002</v>
      </c>
      <c r="AA13" s="35">
        <v>600</v>
      </c>
      <c r="AB13" s="35"/>
      <c r="AC13" s="35"/>
      <c r="AD13" s="35"/>
      <c r="AE13" s="35">
        <v>95.4</v>
      </c>
      <c r="AF13" s="35">
        <v>103</v>
      </c>
      <c r="AG13" s="39">
        <f t="shared" si="2"/>
        <v>2703.4499999999971</v>
      </c>
    </row>
    <row r="14" spans="1:33" ht="15.75" thickBot="1">
      <c r="A14" s="8">
        <v>11</v>
      </c>
      <c r="B14" s="22">
        <f t="shared" si="3"/>
        <v>2772.54</v>
      </c>
      <c r="C14" s="22">
        <f t="shared" si="1"/>
        <v>2772.54</v>
      </c>
      <c r="D14" s="17"/>
      <c r="E14" s="17">
        <v>1915.3</v>
      </c>
      <c r="F14" s="17">
        <v>136.21</v>
      </c>
      <c r="G14" s="17">
        <v>72</v>
      </c>
      <c r="H14" s="17">
        <v>145</v>
      </c>
      <c r="I14" s="17"/>
      <c r="J14" s="17">
        <v>10</v>
      </c>
      <c r="K14" s="17"/>
      <c r="L14" s="17">
        <v>23.04</v>
      </c>
      <c r="M14" s="17">
        <v>372.6</v>
      </c>
      <c r="N14" s="17">
        <v>62.8</v>
      </c>
      <c r="O14" s="17"/>
      <c r="P14" s="17">
        <v>6.5</v>
      </c>
      <c r="Q14" s="17">
        <v>9.49</v>
      </c>
      <c r="R14" s="17">
        <v>2.8</v>
      </c>
      <c r="S14" s="17">
        <v>11</v>
      </c>
      <c r="T14" s="17">
        <v>5.8</v>
      </c>
      <c r="U14" s="9">
        <v>11</v>
      </c>
      <c r="V14" s="16">
        <f t="shared" si="0"/>
        <v>1159.2400000000002</v>
      </c>
      <c r="W14" s="35"/>
      <c r="X14" s="35"/>
      <c r="Y14" s="35">
        <v>316.98</v>
      </c>
      <c r="Z14" s="35">
        <v>313.86</v>
      </c>
      <c r="AA14" s="35">
        <v>430</v>
      </c>
      <c r="AB14" s="35"/>
      <c r="AC14" s="35"/>
      <c r="AD14" s="35"/>
      <c r="AE14" s="35">
        <v>79.400000000000006</v>
      </c>
      <c r="AF14" s="35">
        <v>19</v>
      </c>
      <c r="AG14" s="39">
        <f t="shared" si="2"/>
        <v>4316.7499999999964</v>
      </c>
    </row>
    <row r="15" spans="1:33" ht="15.75" thickBot="1">
      <c r="A15" s="8">
        <v>12</v>
      </c>
      <c r="B15" s="22">
        <f t="shared" si="3"/>
        <v>2214.5700000000002</v>
      </c>
      <c r="C15" s="22">
        <f t="shared" si="1"/>
        <v>2214.5700000000002</v>
      </c>
      <c r="D15" s="17"/>
      <c r="E15" s="17">
        <v>1385.75</v>
      </c>
      <c r="F15" s="17">
        <v>93.1</v>
      </c>
      <c r="G15" s="17">
        <v>27</v>
      </c>
      <c r="H15" s="17">
        <v>57</v>
      </c>
      <c r="I15" s="17">
        <v>100</v>
      </c>
      <c r="J15" s="17">
        <v>10</v>
      </c>
      <c r="K15" s="17"/>
      <c r="L15" s="17">
        <v>49.92</v>
      </c>
      <c r="M15" s="17">
        <v>372</v>
      </c>
      <c r="N15" s="17">
        <v>50.5</v>
      </c>
      <c r="O15" s="17"/>
      <c r="P15" s="17">
        <v>6.3</v>
      </c>
      <c r="Q15" s="17">
        <v>7</v>
      </c>
      <c r="R15" s="17"/>
      <c r="S15" s="17">
        <v>56</v>
      </c>
      <c r="T15" s="17"/>
      <c r="U15" s="9">
        <v>12</v>
      </c>
      <c r="V15" s="16">
        <f t="shared" si="0"/>
        <v>733.58999999999992</v>
      </c>
      <c r="W15" s="35"/>
      <c r="X15" s="35"/>
      <c r="Y15" s="35"/>
      <c r="Z15" s="35"/>
      <c r="AA15" s="35">
        <v>150</v>
      </c>
      <c r="AB15" s="35"/>
      <c r="AC15" s="35"/>
      <c r="AD15" s="35"/>
      <c r="AE15" s="35">
        <v>557.54999999999995</v>
      </c>
      <c r="AF15" s="35">
        <v>26.04</v>
      </c>
      <c r="AG15" s="39">
        <f t="shared" si="2"/>
        <v>5797.7299999999959</v>
      </c>
    </row>
    <row r="16" spans="1:33" ht="15.75" thickBot="1">
      <c r="A16" s="8">
        <v>13</v>
      </c>
      <c r="B16" s="22">
        <f t="shared" si="3"/>
        <v>0</v>
      </c>
      <c r="C16" s="22">
        <f t="shared" si="1"/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9">
        <v>13</v>
      </c>
      <c r="V16" s="16">
        <f t="shared" si="0"/>
        <v>0</v>
      </c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9">
        <f t="shared" si="2"/>
        <v>5797.7299999999959</v>
      </c>
    </row>
    <row r="17" spans="1:33" ht="15.75" thickBot="1">
      <c r="A17" s="8">
        <v>14</v>
      </c>
      <c r="B17" s="22">
        <f t="shared" si="3"/>
        <v>0</v>
      </c>
      <c r="C17" s="22">
        <f t="shared" si="1"/>
        <v>0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9">
        <v>14</v>
      </c>
      <c r="V17" s="16">
        <f t="shared" si="0"/>
        <v>0</v>
      </c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9">
        <f t="shared" si="2"/>
        <v>5797.7299999999959</v>
      </c>
    </row>
    <row r="18" spans="1:33" ht="15.75" thickBot="1">
      <c r="A18" s="8">
        <v>15</v>
      </c>
      <c r="B18" s="22">
        <f t="shared" si="3"/>
        <v>0</v>
      </c>
      <c r="C18" s="22">
        <f t="shared" si="1"/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9">
        <v>15</v>
      </c>
      <c r="V18" s="16">
        <f t="shared" si="0"/>
        <v>0</v>
      </c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9">
        <f t="shared" si="2"/>
        <v>5797.7299999999959</v>
      </c>
    </row>
    <row r="19" spans="1:33" ht="15.75" thickBot="1">
      <c r="A19" s="8">
        <v>16</v>
      </c>
      <c r="B19" s="22">
        <f t="shared" si="3"/>
        <v>0</v>
      </c>
      <c r="C19" s="22">
        <f t="shared" si="1"/>
        <v>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9">
        <v>16</v>
      </c>
      <c r="V19" s="16">
        <f t="shared" si="0"/>
        <v>0</v>
      </c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9">
        <f t="shared" si="2"/>
        <v>5797.7299999999959</v>
      </c>
    </row>
    <row r="20" spans="1:33" ht="15.75" thickBot="1">
      <c r="A20" s="8">
        <v>17</v>
      </c>
      <c r="B20" s="22">
        <f t="shared" si="3"/>
        <v>0</v>
      </c>
      <c r="C20" s="22">
        <f t="shared" si="1"/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9">
        <v>17</v>
      </c>
      <c r="V20" s="16">
        <f t="shared" si="0"/>
        <v>0</v>
      </c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9">
        <f t="shared" si="2"/>
        <v>5797.7299999999959</v>
      </c>
    </row>
    <row r="21" spans="1:33" ht="15.75" thickBot="1">
      <c r="A21" s="8">
        <v>18</v>
      </c>
      <c r="B21" s="22">
        <f t="shared" si="3"/>
        <v>0</v>
      </c>
      <c r="C21" s="22">
        <f t="shared" si="1"/>
        <v>0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9">
        <v>18</v>
      </c>
      <c r="V21" s="16">
        <f t="shared" si="0"/>
        <v>0</v>
      </c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9">
        <f t="shared" si="2"/>
        <v>5797.7299999999959</v>
      </c>
    </row>
    <row r="22" spans="1:33" ht="15.75" thickBot="1">
      <c r="A22" s="8">
        <v>19</v>
      </c>
      <c r="B22" s="22">
        <f t="shared" si="3"/>
        <v>0</v>
      </c>
      <c r="C22" s="22">
        <f t="shared" si="1"/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9">
        <v>19</v>
      </c>
      <c r="V22" s="16">
        <f t="shared" si="0"/>
        <v>0</v>
      </c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9">
        <f t="shared" si="2"/>
        <v>5797.7299999999959</v>
      </c>
    </row>
    <row r="23" spans="1:33" ht="15.75" thickBot="1">
      <c r="A23" s="8">
        <v>20</v>
      </c>
      <c r="B23" s="22">
        <f t="shared" si="3"/>
        <v>0</v>
      </c>
      <c r="C23" s="22">
        <f t="shared" si="1"/>
        <v>0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9">
        <v>20</v>
      </c>
      <c r="V23" s="16">
        <f t="shared" si="0"/>
        <v>0</v>
      </c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9">
        <f t="shared" si="2"/>
        <v>5797.7299999999959</v>
      </c>
    </row>
    <row r="24" spans="1:33" ht="15.75" thickBot="1">
      <c r="A24" s="8">
        <v>21</v>
      </c>
      <c r="B24" s="22">
        <f t="shared" si="3"/>
        <v>0</v>
      </c>
      <c r="C24" s="22">
        <f t="shared" si="1"/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9">
        <v>21</v>
      </c>
      <c r="V24" s="16">
        <f t="shared" si="0"/>
        <v>0</v>
      </c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9">
        <f t="shared" si="2"/>
        <v>5797.7299999999959</v>
      </c>
    </row>
    <row r="25" spans="1:33" ht="15.75" thickBot="1">
      <c r="A25" s="8">
        <v>22</v>
      </c>
      <c r="B25" s="22">
        <f t="shared" si="3"/>
        <v>0</v>
      </c>
      <c r="C25" s="22">
        <f t="shared" si="1"/>
        <v>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9">
        <v>22</v>
      </c>
      <c r="V25" s="16">
        <f t="shared" si="0"/>
        <v>0</v>
      </c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9">
        <f t="shared" si="2"/>
        <v>5797.7299999999959</v>
      </c>
    </row>
    <row r="26" spans="1:33" ht="15.75" thickBot="1">
      <c r="A26" s="8">
        <v>23</v>
      </c>
      <c r="B26" s="22">
        <f t="shared" si="3"/>
        <v>0</v>
      </c>
      <c r="C26" s="22">
        <f t="shared" si="1"/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9">
        <v>23</v>
      </c>
      <c r="V26" s="16">
        <f t="shared" si="0"/>
        <v>0</v>
      </c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9">
        <f t="shared" si="2"/>
        <v>5797.7299999999959</v>
      </c>
    </row>
    <row r="27" spans="1:33" ht="15.75" thickBot="1">
      <c r="A27" s="8">
        <v>24</v>
      </c>
      <c r="B27" s="22">
        <f t="shared" si="3"/>
        <v>0</v>
      </c>
      <c r="C27" s="22">
        <f t="shared" si="1"/>
        <v>0</v>
      </c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9">
        <v>24</v>
      </c>
      <c r="V27" s="16">
        <f t="shared" si="0"/>
        <v>0</v>
      </c>
      <c r="W27" s="35"/>
      <c r="X27" s="35"/>
      <c r="Y27" s="35"/>
      <c r="Z27" s="35"/>
      <c r="AA27" s="37"/>
      <c r="AB27" s="35"/>
      <c r="AC27" s="35"/>
      <c r="AD27" s="35"/>
      <c r="AE27" s="35"/>
      <c r="AF27" s="35"/>
      <c r="AG27" s="39">
        <f t="shared" si="2"/>
        <v>5797.7299999999959</v>
      </c>
    </row>
    <row r="28" spans="1:33" ht="15.75" thickBot="1">
      <c r="A28" s="8">
        <v>25</v>
      </c>
      <c r="B28" s="22">
        <f t="shared" si="3"/>
        <v>0</v>
      </c>
      <c r="C28" s="22">
        <f t="shared" si="1"/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9">
        <v>25</v>
      </c>
      <c r="V28" s="16">
        <f t="shared" si="0"/>
        <v>0</v>
      </c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9">
        <f t="shared" si="2"/>
        <v>5797.7299999999959</v>
      </c>
    </row>
    <row r="29" spans="1:33" ht="15.75" thickBot="1">
      <c r="A29" s="8">
        <v>26</v>
      </c>
      <c r="B29" s="22">
        <f t="shared" si="3"/>
        <v>0</v>
      </c>
      <c r="C29" s="22">
        <f t="shared" si="1"/>
        <v>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9">
        <v>26</v>
      </c>
      <c r="V29" s="16">
        <f t="shared" si="0"/>
        <v>0</v>
      </c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9">
        <f t="shared" si="2"/>
        <v>5797.7299999999959</v>
      </c>
    </row>
    <row r="30" spans="1:33" ht="15.75" thickBot="1">
      <c r="A30" s="8">
        <v>27</v>
      </c>
      <c r="B30" s="22">
        <f t="shared" si="3"/>
        <v>0</v>
      </c>
      <c r="C30" s="22">
        <f t="shared" si="1"/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9">
        <v>27</v>
      </c>
      <c r="V30" s="16">
        <f t="shared" si="0"/>
        <v>0</v>
      </c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9">
        <f t="shared" si="2"/>
        <v>5797.7299999999959</v>
      </c>
    </row>
    <row r="31" spans="1:33" ht="15.75" thickBot="1">
      <c r="A31" s="8">
        <v>28</v>
      </c>
      <c r="B31" s="22">
        <f t="shared" si="3"/>
        <v>0</v>
      </c>
      <c r="C31" s="22">
        <f t="shared" si="1"/>
        <v>0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9">
        <v>28</v>
      </c>
      <c r="V31" s="16">
        <f t="shared" si="0"/>
        <v>0</v>
      </c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9">
        <f t="shared" si="2"/>
        <v>5797.7299999999959</v>
      </c>
    </row>
    <row r="32" spans="1:33" ht="15.75" thickBot="1">
      <c r="A32" s="8">
        <v>29</v>
      </c>
      <c r="B32" s="22">
        <f t="shared" si="3"/>
        <v>0</v>
      </c>
      <c r="C32" s="22">
        <f t="shared" si="1"/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9">
        <v>29</v>
      </c>
      <c r="V32" s="16">
        <f t="shared" si="0"/>
        <v>0</v>
      </c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9">
        <f t="shared" si="2"/>
        <v>5797.7299999999959</v>
      </c>
    </row>
    <row r="33" spans="1:33" ht="15.75" thickBot="1">
      <c r="A33" s="8">
        <v>30</v>
      </c>
      <c r="B33" s="22">
        <f t="shared" si="3"/>
        <v>0</v>
      </c>
      <c r="C33" s="22">
        <f t="shared" si="1"/>
        <v>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9">
        <v>30</v>
      </c>
      <c r="V33" s="16">
        <f t="shared" si="0"/>
        <v>0</v>
      </c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9">
        <f t="shared" si="2"/>
        <v>5797.7299999999959</v>
      </c>
    </row>
    <row r="34" spans="1:33" ht="15.75" thickBot="1">
      <c r="A34" s="8">
        <v>31</v>
      </c>
      <c r="B34" s="22">
        <f t="shared" si="3"/>
        <v>0</v>
      </c>
      <c r="C34" s="22">
        <f t="shared" si="1"/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9">
        <v>31</v>
      </c>
      <c r="V34" s="16">
        <f t="shared" si="0"/>
        <v>0</v>
      </c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9">
        <f t="shared" si="2"/>
        <v>5797.7299999999959</v>
      </c>
    </row>
    <row r="35" spans="1:33" ht="15.75" thickBot="1">
      <c r="A35" s="8"/>
      <c r="B35" s="22">
        <f t="shared" si="3"/>
        <v>0</v>
      </c>
      <c r="C35" s="22">
        <f t="shared" si="1"/>
        <v>0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9">
        <v>32</v>
      </c>
      <c r="V35" s="16">
        <f t="shared" si="0"/>
        <v>0</v>
      </c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0">
        <f t="shared" si="2"/>
        <v>5797.7299999999959</v>
      </c>
    </row>
    <row r="36" spans="1:33" s="12" customFormat="1" ht="15.75" thickBot="1">
      <c r="A36" s="10"/>
      <c r="B36" s="23">
        <f>SUM(B3:B35)</f>
        <v>33708.980000000003</v>
      </c>
      <c r="C36" s="23">
        <f>SUM(C3:C35)</f>
        <v>27355.830000000005</v>
      </c>
      <c r="D36" s="18">
        <f>SUM(D3:D35)</f>
        <v>540</v>
      </c>
      <c r="E36" s="18">
        <f t="shared" ref="E36:L36" si="4">SUM(E4:E35)</f>
        <v>19152.7</v>
      </c>
      <c r="F36" s="18">
        <f t="shared" si="4"/>
        <v>607.58000000000004</v>
      </c>
      <c r="G36" s="18">
        <f t="shared" si="4"/>
        <v>289.29999999999995</v>
      </c>
      <c r="H36" s="18">
        <f t="shared" si="4"/>
        <v>1223</v>
      </c>
      <c r="I36" s="18">
        <f t="shared" si="4"/>
        <v>640</v>
      </c>
      <c r="J36" s="18">
        <f t="shared" si="4"/>
        <v>90</v>
      </c>
      <c r="K36" s="18">
        <f t="shared" si="4"/>
        <v>36</v>
      </c>
      <c r="L36" s="18">
        <f t="shared" si="4"/>
        <v>153.68</v>
      </c>
      <c r="M36" s="18">
        <f>SUM(M3:M35)</f>
        <v>3423.6</v>
      </c>
      <c r="N36" s="18">
        <f t="shared" ref="N36:T36" si="5">SUM(N4:N35)</f>
        <v>704.84999999999991</v>
      </c>
      <c r="O36" s="18">
        <f>SUM(O4:O35)</f>
        <v>20</v>
      </c>
      <c r="P36" s="18">
        <f t="shared" si="5"/>
        <v>51.599999999999994</v>
      </c>
      <c r="Q36" s="18">
        <f t="shared" si="5"/>
        <v>110.41999999999999</v>
      </c>
      <c r="R36" s="18">
        <f t="shared" si="5"/>
        <v>40.599999999999994</v>
      </c>
      <c r="S36" s="18">
        <f>SUM(S4:S35)</f>
        <v>710</v>
      </c>
      <c r="T36" s="18">
        <f t="shared" si="5"/>
        <v>102.49999999999999</v>
      </c>
      <c r="U36" s="11"/>
      <c r="V36" s="26">
        <f t="shared" ref="V36:AF36" si="6">SUM(V3:V35)</f>
        <v>27911.25</v>
      </c>
      <c r="W36" s="18">
        <f t="shared" si="6"/>
        <v>12450</v>
      </c>
      <c r="X36" s="18">
        <f t="shared" si="6"/>
        <v>669.3</v>
      </c>
      <c r="Y36" s="18">
        <f t="shared" si="6"/>
        <v>5013.2099999999991</v>
      </c>
      <c r="Z36" s="18">
        <f t="shared" si="6"/>
        <v>2623.3</v>
      </c>
      <c r="AA36" s="18">
        <f t="shared" si="6"/>
        <v>4910</v>
      </c>
      <c r="AB36" s="18">
        <f t="shared" si="6"/>
        <v>0</v>
      </c>
      <c r="AC36" s="18">
        <f t="shared" si="6"/>
        <v>0</v>
      </c>
      <c r="AD36" s="18">
        <f t="shared" si="6"/>
        <v>20</v>
      </c>
      <c r="AE36" s="18">
        <f t="shared" si="6"/>
        <v>1474.3999999999999</v>
      </c>
      <c r="AF36" s="18">
        <f t="shared" si="6"/>
        <v>751.04</v>
      </c>
      <c r="AG36" s="23">
        <f>SUM(B36-V36)</f>
        <v>5797.7300000000032</v>
      </c>
    </row>
    <row r="37" spans="1:33" ht="15.75" thickBot="1">
      <c r="A37" s="13"/>
      <c r="B37" s="19"/>
      <c r="C37" s="19"/>
      <c r="D37" s="20" t="s">
        <v>24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P37" s="13"/>
      <c r="Q37" s="13"/>
      <c r="R37" s="13"/>
      <c r="S37" s="60">
        <v>5.5E-2</v>
      </c>
      <c r="T37" s="60">
        <v>5.5E-2</v>
      </c>
      <c r="U37" s="13"/>
      <c r="V37" s="19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9"/>
    </row>
    <row r="38" spans="1:33" ht="15">
      <c r="A38" s="13"/>
      <c r="B38" s="19"/>
      <c r="C38" s="25">
        <f>SUM(C36-C3)</f>
        <v>27355.830000000005</v>
      </c>
      <c r="D38" s="14">
        <f>SUM(E36:T36)</f>
        <v>27355.829999999994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P38" s="14"/>
      <c r="Q38" s="14"/>
      <c r="R38" s="14"/>
      <c r="S38" s="25" t="s">
        <v>52</v>
      </c>
      <c r="T38" s="25" t="s">
        <v>52</v>
      </c>
      <c r="U38" s="14"/>
      <c r="V38" s="19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9"/>
    </row>
    <row r="39" spans="1:33" ht="15">
      <c r="A39" s="13"/>
      <c r="B39" s="19"/>
      <c r="C39" s="1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4">
        <f>SUM(N36:R36)</f>
        <v>927.46999999999991</v>
      </c>
      <c r="P39" s="13"/>
      <c r="Q39" s="13"/>
      <c r="R39" s="13"/>
      <c r="S39" s="61">
        <f>S36/1.055</f>
        <v>672.98578199052133</v>
      </c>
      <c r="T39" s="61">
        <f>T36/1.055</f>
        <v>97.156398104265392</v>
      </c>
      <c r="U39" s="13"/>
      <c r="V39" s="19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9"/>
    </row>
    <row r="40" spans="1:33" ht="15">
      <c r="S40" s="19" t="s">
        <v>53</v>
      </c>
      <c r="T40" s="19" t="s">
        <v>53</v>
      </c>
    </row>
    <row r="41" spans="1:33" ht="15">
      <c r="S41" s="62">
        <f>S36-S39</f>
        <v>37.014218009478668</v>
      </c>
      <c r="T41" s="62">
        <f>T36-T39</f>
        <v>5.3436018957345937</v>
      </c>
    </row>
  </sheetData>
  <phoneticPr fontId="0" type="noConversion"/>
  <printOptions horizontalCentered="1" verticalCentered="1" gridLines="1"/>
  <pageMargins left="0" right="0" top="0.98425196850393704" bottom="0.51181102362204722" header="0.19685039370078741" footer="0.11811023622047245"/>
  <pageSetup paperSize="9" scale="67" orientation="landscape" r:id="rId1"/>
  <headerFooter alignWithMargins="0"/>
  <colBreaks count="1" manualBreakCount="1">
    <brk id="17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24</vt:i4>
      </vt:variant>
    </vt:vector>
  </HeadingPairs>
  <TitlesOfParts>
    <vt:vector size="36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'1'!DATE</vt:lpstr>
      <vt:lpstr>'10'!DATE</vt:lpstr>
      <vt:lpstr>'11'!DATE</vt:lpstr>
      <vt:lpstr>'12'!DATE</vt:lpstr>
      <vt:lpstr>'2'!DATE</vt:lpstr>
      <vt:lpstr>'3'!DATE</vt:lpstr>
      <vt:lpstr>'4'!DATE</vt:lpstr>
      <vt:lpstr>'5'!DATE</vt:lpstr>
      <vt:lpstr>'6'!DATE</vt:lpstr>
      <vt:lpstr>'7'!DATE</vt:lpstr>
      <vt:lpstr>'8'!DATE</vt:lpstr>
      <vt:lpstr>'9'!DATE</vt:lpstr>
      <vt:lpstr>'1'!Zone_d_impression</vt:lpstr>
      <vt:lpstr>'10'!Zone_d_impression</vt:lpstr>
      <vt:lpstr>'11'!Zone_d_impression</vt:lpstr>
      <vt:lpstr>'12'!Zone_d_impression</vt:lpstr>
      <vt:lpstr>'2'!Zone_d_impression</vt:lpstr>
      <vt:lpstr>'3'!Zone_d_impression</vt:lpstr>
      <vt:lpstr>'4'!Zone_d_impression</vt:lpstr>
      <vt:lpstr>'5'!Zone_d_impression</vt:lpstr>
      <vt:lpstr>'6'!Zone_d_impression</vt:lpstr>
      <vt:lpstr>'7'!Zone_d_impression</vt:lpstr>
      <vt:lpstr>'8'!Zone_d_impression</vt:lpstr>
      <vt:lpstr>'9'!Zone_d_impression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LORENIAN ODILE</dc:creator>
  <cp:lastModifiedBy>lolonice</cp:lastModifiedBy>
  <cp:lastPrinted>2021-09-13T11:46:12Z</cp:lastPrinted>
  <dcterms:created xsi:type="dcterms:W3CDTF">2001-01-02T13:17:56Z</dcterms:created>
  <dcterms:modified xsi:type="dcterms:W3CDTF">2021-09-13T12:08:55Z</dcterms:modified>
</cp:coreProperties>
</file>