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D82001E6-2FA4-4BF5-AC11-D414DF1A599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euil1" sheetId="1" r:id="rId1"/>
    <sheet name="Feuil2" sheetId="2" r:id="rId2"/>
  </sheets>
  <definedNames>
    <definedName name="_xlnm._FilterDatabase" localSheetId="0" hidden="1">Feuil1!$A$6:$AS$328</definedName>
    <definedName name="_xlnm.Print_Area" localSheetId="0">Feuil1!$A$1:$J$329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Y7" i="1"/>
  <c r="F7" i="1"/>
  <c r="E7" i="1"/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290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8" i="1"/>
  <c r="N6" i="2"/>
  <c r="O6" i="2" s="1"/>
  <c r="P6" i="2" s="1"/>
  <c r="M6" i="2"/>
  <c r="L6" i="2"/>
  <c r="C6" i="2"/>
  <c r="N5" i="2"/>
  <c r="O5" i="2" s="1"/>
  <c r="P5" i="2" s="1"/>
  <c r="L5" i="2"/>
  <c r="M5" i="2" s="1"/>
  <c r="C5" i="2"/>
  <c r="C4" i="2"/>
  <c r="L4" i="2"/>
  <c r="M4" i="2" s="1"/>
  <c r="N4" i="2"/>
  <c r="O4" i="2" s="1"/>
  <c r="P4" i="2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H56" i="1" s="1"/>
  <c r="I56" i="1" s="1"/>
  <c r="G57" i="1"/>
  <c r="H57" i="1" s="1"/>
  <c r="I57" i="1" s="1"/>
  <c r="G58" i="1"/>
  <c r="H58" i="1" s="1"/>
  <c r="I58" i="1" s="1"/>
  <c r="G59" i="1"/>
  <c r="H59" i="1" s="1"/>
  <c r="I59" i="1" s="1"/>
  <c r="G60" i="1"/>
  <c r="H60" i="1" s="1"/>
  <c r="I60" i="1" s="1"/>
  <c r="G61" i="1"/>
  <c r="H61" i="1" s="1"/>
  <c r="I61" i="1" s="1"/>
  <c r="G62" i="1"/>
  <c r="H62" i="1" s="1"/>
  <c r="I62" i="1" s="1"/>
  <c r="G63" i="1"/>
  <c r="H63" i="1" s="1"/>
  <c r="I63" i="1" s="1"/>
  <c r="G64" i="1"/>
  <c r="H64" i="1" s="1"/>
  <c r="I64" i="1" s="1"/>
  <c r="G65" i="1"/>
  <c r="H65" i="1" s="1"/>
  <c r="I65" i="1" s="1"/>
  <c r="G66" i="1"/>
  <c r="H66" i="1" s="1"/>
  <c r="I66" i="1" s="1"/>
  <c r="G67" i="1"/>
  <c r="H67" i="1" s="1"/>
  <c r="I67" i="1" s="1"/>
  <c r="G68" i="1"/>
  <c r="H68" i="1" s="1"/>
  <c r="I68" i="1" s="1"/>
  <c r="G69" i="1"/>
  <c r="H69" i="1" s="1"/>
  <c r="I69" i="1" s="1"/>
  <c r="G70" i="1"/>
  <c r="H70" i="1" s="1"/>
  <c r="I70" i="1" s="1"/>
  <c r="G71" i="1"/>
  <c r="H71" i="1" s="1"/>
  <c r="I71" i="1" s="1"/>
  <c r="G72" i="1"/>
  <c r="H72" i="1" s="1"/>
  <c r="I72" i="1" s="1"/>
  <c r="G73" i="1"/>
  <c r="H73" i="1" s="1"/>
  <c r="I73" i="1" s="1"/>
  <c r="G74" i="1"/>
  <c r="H74" i="1" s="1"/>
  <c r="I74" i="1" s="1"/>
  <c r="G75" i="1"/>
  <c r="H75" i="1" s="1"/>
  <c r="I75" i="1" s="1"/>
  <c r="G76" i="1"/>
  <c r="H76" i="1" s="1"/>
  <c r="I76" i="1" s="1"/>
  <c r="G77" i="1"/>
  <c r="H77" i="1" s="1"/>
  <c r="I77" i="1" s="1"/>
  <c r="G78" i="1"/>
  <c r="H78" i="1" s="1"/>
  <c r="I78" i="1" s="1"/>
  <c r="G79" i="1"/>
  <c r="H79" i="1" s="1"/>
  <c r="I79" i="1" s="1"/>
  <c r="G80" i="1"/>
  <c r="H80" i="1" s="1"/>
  <c r="I80" i="1" s="1"/>
  <c r="G81" i="1"/>
  <c r="H81" i="1" s="1"/>
  <c r="I81" i="1" s="1"/>
  <c r="G82" i="1"/>
  <c r="H82" i="1" s="1"/>
  <c r="I82" i="1" s="1"/>
  <c r="G83" i="1"/>
  <c r="H83" i="1" s="1"/>
  <c r="I83" i="1" s="1"/>
  <c r="G84" i="1"/>
  <c r="H84" i="1" s="1"/>
  <c r="I84" i="1" s="1"/>
  <c r="G85" i="1"/>
  <c r="H85" i="1" s="1"/>
  <c r="I85" i="1" s="1"/>
  <c r="G86" i="1"/>
  <c r="H86" i="1" s="1"/>
  <c r="I86" i="1" s="1"/>
  <c r="G87" i="1"/>
  <c r="H87" i="1" s="1"/>
  <c r="I87" i="1" s="1"/>
  <c r="G88" i="1"/>
  <c r="H88" i="1" s="1"/>
  <c r="I88" i="1" s="1"/>
  <c r="G89" i="1"/>
  <c r="H89" i="1" s="1"/>
  <c r="I89" i="1" s="1"/>
  <c r="G90" i="1"/>
  <c r="H90" i="1" s="1"/>
  <c r="I90" i="1" s="1"/>
  <c r="G91" i="1"/>
  <c r="H91" i="1" s="1"/>
  <c r="I91" i="1" s="1"/>
  <c r="G92" i="1"/>
  <c r="H92" i="1" s="1"/>
  <c r="I92" i="1" s="1"/>
  <c r="G93" i="1"/>
  <c r="H93" i="1" s="1"/>
  <c r="I93" i="1" s="1"/>
  <c r="G94" i="1"/>
  <c r="H94" i="1" s="1"/>
  <c r="I94" i="1" s="1"/>
  <c r="G95" i="1"/>
  <c r="H95" i="1" s="1"/>
  <c r="I95" i="1" s="1"/>
  <c r="G96" i="1"/>
  <c r="H96" i="1" s="1"/>
  <c r="I96" i="1" s="1"/>
  <c r="G97" i="1"/>
  <c r="H97" i="1" s="1"/>
  <c r="I97" i="1" s="1"/>
  <c r="G98" i="1"/>
  <c r="H98" i="1" s="1"/>
  <c r="I98" i="1" s="1"/>
  <c r="G99" i="1"/>
  <c r="H99" i="1" s="1"/>
  <c r="I99" i="1" s="1"/>
  <c r="G100" i="1"/>
  <c r="H100" i="1" s="1"/>
  <c r="I100" i="1" s="1"/>
  <c r="G101" i="1"/>
  <c r="H101" i="1" s="1"/>
  <c r="I101" i="1" s="1"/>
  <c r="G102" i="1"/>
  <c r="H102" i="1" s="1"/>
  <c r="I102" i="1" s="1"/>
  <c r="G103" i="1"/>
  <c r="H103" i="1" s="1"/>
  <c r="I103" i="1" s="1"/>
  <c r="G104" i="1"/>
  <c r="H104" i="1" s="1"/>
  <c r="I104" i="1" s="1"/>
  <c r="G105" i="1"/>
  <c r="H105" i="1" s="1"/>
  <c r="I105" i="1" s="1"/>
  <c r="G106" i="1"/>
  <c r="H106" i="1" s="1"/>
  <c r="I106" i="1" s="1"/>
  <c r="G107" i="1"/>
  <c r="H107" i="1" s="1"/>
  <c r="I107" i="1" s="1"/>
  <c r="G108" i="1"/>
  <c r="H108" i="1" s="1"/>
  <c r="I108" i="1" s="1"/>
  <c r="G109" i="1"/>
  <c r="H109" i="1" s="1"/>
  <c r="I109" i="1" s="1"/>
  <c r="G110" i="1"/>
  <c r="H110" i="1" s="1"/>
  <c r="I110" i="1" s="1"/>
  <c r="G111" i="1"/>
  <c r="H111" i="1" s="1"/>
  <c r="I111" i="1" s="1"/>
  <c r="G112" i="1"/>
  <c r="H112" i="1" s="1"/>
  <c r="I112" i="1" s="1"/>
  <c r="G113" i="1"/>
  <c r="H113" i="1" s="1"/>
  <c r="I113" i="1" s="1"/>
  <c r="G114" i="1"/>
  <c r="H114" i="1" s="1"/>
  <c r="I114" i="1" s="1"/>
  <c r="G115" i="1"/>
  <c r="H115" i="1" s="1"/>
  <c r="I115" i="1" s="1"/>
  <c r="G116" i="1"/>
  <c r="H116" i="1" s="1"/>
  <c r="I116" i="1" s="1"/>
  <c r="G117" i="1"/>
  <c r="H117" i="1" s="1"/>
  <c r="I117" i="1" s="1"/>
  <c r="G118" i="1"/>
  <c r="H118" i="1" s="1"/>
  <c r="I118" i="1" s="1"/>
  <c r="G119" i="1"/>
  <c r="H119" i="1" s="1"/>
  <c r="I119" i="1" s="1"/>
  <c r="G120" i="1"/>
  <c r="H120" i="1" s="1"/>
  <c r="I120" i="1" s="1"/>
  <c r="G121" i="1"/>
  <c r="H121" i="1" s="1"/>
  <c r="I121" i="1" s="1"/>
  <c r="G122" i="1"/>
  <c r="H122" i="1" s="1"/>
  <c r="I122" i="1" s="1"/>
  <c r="G123" i="1"/>
  <c r="H123" i="1" s="1"/>
  <c r="I123" i="1" s="1"/>
  <c r="G124" i="1"/>
  <c r="H124" i="1" s="1"/>
  <c r="I124" i="1" s="1"/>
  <c r="G125" i="1"/>
  <c r="H125" i="1" s="1"/>
  <c r="I125" i="1" s="1"/>
  <c r="G126" i="1"/>
  <c r="H126" i="1" s="1"/>
  <c r="I126" i="1" s="1"/>
  <c r="G127" i="1"/>
  <c r="H127" i="1" s="1"/>
  <c r="I127" i="1" s="1"/>
  <c r="G128" i="1"/>
  <c r="H128" i="1" s="1"/>
  <c r="I128" i="1" s="1"/>
  <c r="G129" i="1"/>
  <c r="H129" i="1" s="1"/>
  <c r="I129" i="1" s="1"/>
  <c r="G130" i="1"/>
  <c r="H130" i="1" s="1"/>
  <c r="I130" i="1" s="1"/>
  <c r="G131" i="1"/>
  <c r="H131" i="1" s="1"/>
  <c r="I131" i="1" s="1"/>
  <c r="G132" i="1"/>
  <c r="H132" i="1" s="1"/>
  <c r="I132" i="1" s="1"/>
  <c r="G133" i="1"/>
  <c r="H133" i="1" s="1"/>
  <c r="I133" i="1" s="1"/>
  <c r="G134" i="1"/>
  <c r="H134" i="1" s="1"/>
  <c r="I134" i="1" s="1"/>
  <c r="G136" i="1"/>
  <c r="H136" i="1" s="1"/>
  <c r="I136" i="1" s="1"/>
  <c r="G137" i="1"/>
  <c r="H137" i="1" s="1"/>
  <c r="I137" i="1" s="1"/>
  <c r="G138" i="1"/>
  <c r="H138" i="1" s="1"/>
  <c r="I138" i="1" s="1"/>
  <c r="G139" i="1"/>
  <c r="H139" i="1" s="1"/>
  <c r="I139" i="1" s="1"/>
  <c r="G140" i="1"/>
  <c r="H140" i="1" s="1"/>
  <c r="I140" i="1" s="1"/>
  <c r="G141" i="1"/>
  <c r="H141" i="1" s="1"/>
  <c r="I141" i="1" s="1"/>
  <c r="G142" i="1"/>
  <c r="H142" i="1" s="1"/>
  <c r="I142" i="1" s="1"/>
  <c r="G143" i="1"/>
  <c r="H143" i="1" s="1"/>
  <c r="I143" i="1" s="1"/>
  <c r="G144" i="1"/>
  <c r="H144" i="1" s="1"/>
  <c r="I144" i="1" s="1"/>
  <c r="G145" i="1"/>
  <c r="H145" i="1" s="1"/>
  <c r="I145" i="1" s="1"/>
  <c r="G146" i="1"/>
  <c r="H146" i="1" s="1"/>
  <c r="I146" i="1" s="1"/>
  <c r="G147" i="1"/>
  <c r="H147" i="1" s="1"/>
  <c r="I147" i="1" s="1"/>
  <c r="G148" i="1"/>
  <c r="H148" i="1" s="1"/>
  <c r="I148" i="1" s="1"/>
  <c r="G149" i="1"/>
  <c r="H149" i="1" s="1"/>
  <c r="I149" i="1" s="1"/>
  <c r="G150" i="1"/>
  <c r="H150" i="1" s="1"/>
  <c r="I150" i="1" s="1"/>
  <c r="G151" i="1"/>
  <c r="H151" i="1" s="1"/>
  <c r="I151" i="1" s="1"/>
  <c r="G152" i="1"/>
  <c r="H152" i="1" s="1"/>
  <c r="I152" i="1" s="1"/>
  <c r="G153" i="1"/>
  <c r="H153" i="1" s="1"/>
  <c r="I153" i="1" s="1"/>
  <c r="G154" i="1"/>
  <c r="H154" i="1" s="1"/>
  <c r="I154" i="1" s="1"/>
  <c r="G155" i="1"/>
  <c r="H155" i="1" s="1"/>
  <c r="I155" i="1" s="1"/>
  <c r="G156" i="1"/>
  <c r="H156" i="1" s="1"/>
  <c r="I156" i="1" s="1"/>
  <c r="G157" i="1"/>
  <c r="H157" i="1" s="1"/>
  <c r="I157" i="1" s="1"/>
  <c r="G158" i="1"/>
  <c r="H158" i="1" s="1"/>
  <c r="I158" i="1" s="1"/>
  <c r="G159" i="1"/>
  <c r="H159" i="1" s="1"/>
  <c r="I159" i="1" s="1"/>
  <c r="G160" i="1"/>
  <c r="H160" i="1" s="1"/>
  <c r="I160" i="1" s="1"/>
  <c r="G161" i="1"/>
  <c r="H161" i="1" s="1"/>
  <c r="I161" i="1" s="1"/>
  <c r="G162" i="1"/>
  <c r="H162" i="1" s="1"/>
  <c r="I162" i="1" s="1"/>
  <c r="G163" i="1"/>
  <c r="H163" i="1" s="1"/>
  <c r="I163" i="1" s="1"/>
  <c r="G164" i="1"/>
  <c r="H164" i="1" s="1"/>
  <c r="I164" i="1" s="1"/>
  <c r="G165" i="1"/>
  <c r="H165" i="1" s="1"/>
  <c r="I165" i="1" s="1"/>
  <c r="G166" i="1"/>
  <c r="H166" i="1" s="1"/>
  <c r="I166" i="1" s="1"/>
  <c r="G167" i="1"/>
  <c r="H167" i="1" s="1"/>
  <c r="I167" i="1" s="1"/>
  <c r="G168" i="1"/>
  <c r="H168" i="1" s="1"/>
  <c r="I168" i="1" s="1"/>
  <c r="G169" i="1"/>
  <c r="H169" i="1" s="1"/>
  <c r="I169" i="1" s="1"/>
  <c r="G170" i="1"/>
  <c r="H170" i="1" s="1"/>
  <c r="I170" i="1" s="1"/>
  <c r="G171" i="1"/>
  <c r="H171" i="1" s="1"/>
  <c r="I171" i="1" s="1"/>
  <c r="G172" i="1"/>
  <c r="H172" i="1" s="1"/>
  <c r="I172" i="1" s="1"/>
  <c r="G173" i="1"/>
  <c r="H173" i="1" s="1"/>
  <c r="I173" i="1" s="1"/>
  <c r="G174" i="1"/>
  <c r="H174" i="1" s="1"/>
  <c r="I174" i="1" s="1"/>
  <c r="G175" i="1"/>
  <c r="H175" i="1" s="1"/>
  <c r="I175" i="1" s="1"/>
  <c r="G176" i="1"/>
  <c r="H176" i="1" s="1"/>
  <c r="I176" i="1" s="1"/>
  <c r="G177" i="1"/>
  <c r="H177" i="1" s="1"/>
  <c r="I177" i="1" s="1"/>
  <c r="G178" i="1"/>
  <c r="H178" i="1" s="1"/>
  <c r="I178" i="1" s="1"/>
  <c r="G179" i="1"/>
  <c r="H179" i="1" s="1"/>
  <c r="I179" i="1" s="1"/>
  <c r="G180" i="1"/>
  <c r="H180" i="1" s="1"/>
  <c r="I180" i="1" s="1"/>
  <c r="G181" i="1"/>
  <c r="H181" i="1" s="1"/>
  <c r="I181" i="1" s="1"/>
  <c r="G182" i="1"/>
  <c r="H182" i="1" s="1"/>
  <c r="I182" i="1" s="1"/>
  <c r="G183" i="1"/>
  <c r="H183" i="1" s="1"/>
  <c r="I183" i="1" s="1"/>
  <c r="G184" i="1"/>
  <c r="H184" i="1" s="1"/>
  <c r="I184" i="1" s="1"/>
  <c r="G185" i="1"/>
  <c r="H185" i="1" s="1"/>
  <c r="I185" i="1" s="1"/>
  <c r="G186" i="1"/>
  <c r="H186" i="1" s="1"/>
  <c r="I186" i="1" s="1"/>
  <c r="G187" i="1"/>
  <c r="H187" i="1" s="1"/>
  <c r="I187" i="1" s="1"/>
  <c r="G188" i="1"/>
  <c r="H188" i="1" s="1"/>
  <c r="I188" i="1" s="1"/>
  <c r="G189" i="1"/>
  <c r="H189" i="1" s="1"/>
  <c r="I189" i="1" s="1"/>
  <c r="G190" i="1"/>
  <c r="H190" i="1" s="1"/>
  <c r="I190" i="1" s="1"/>
  <c r="G191" i="1"/>
  <c r="H191" i="1" s="1"/>
  <c r="I191" i="1" s="1"/>
  <c r="G192" i="1"/>
  <c r="H192" i="1" s="1"/>
  <c r="I192" i="1" s="1"/>
  <c r="G193" i="1"/>
  <c r="H193" i="1" s="1"/>
  <c r="I193" i="1" s="1"/>
  <c r="G194" i="1"/>
  <c r="H194" i="1" s="1"/>
  <c r="I194" i="1" s="1"/>
  <c r="G195" i="1"/>
  <c r="H195" i="1" s="1"/>
  <c r="I195" i="1" s="1"/>
  <c r="G196" i="1"/>
  <c r="H196" i="1" s="1"/>
  <c r="I196" i="1" s="1"/>
  <c r="G197" i="1"/>
  <c r="H197" i="1" s="1"/>
  <c r="I197" i="1" s="1"/>
  <c r="G198" i="1"/>
  <c r="H198" i="1" s="1"/>
  <c r="I198" i="1" s="1"/>
  <c r="G199" i="1"/>
  <c r="H199" i="1" s="1"/>
  <c r="I199" i="1" s="1"/>
  <c r="G200" i="1"/>
  <c r="H200" i="1" s="1"/>
  <c r="I200" i="1" s="1"/>
  <c r="G201" i="1"/>
  <c r="H201" i="1" s="1"/>
  <c r="I201" i="1" s="1"/>
  <c r="G202" i="1"/>
  <c r="H202" i="1" s="1"/>
  <c r="I202" i="1" s="1"/>
  <c r="G203" i="1"/>
  <c r="H203" i="1" s="1"/>
  <c r="I203" i="1" s="1"/>
  <c r="G204" i="1"/>
  <c r="H204" i="1" s="1"/>
  <c r="I204" i="1" s="1"/>
  <c r="G205" i="1"/>
  <c r="H205" i="1" s="1"/>
  <c r="I205" i="1" s="1"/>
  <c r="G206" i="1"/>
  <c r="H206" i="1" s="1"/>
  <c r="I206" i="1" s="1"/>
  <c r="G207" i="1"/>
  <c r="H207" i="1" s="1"/>
  <c r="I207" i="1" s="1"/>
  <c r="G208" i="1"/>
  <c r="H208" i="1" s="1"/>
  <c r="I208" i="1" s="1"/>
  <c r="G209" i="1"/>
  <c r="H209" i="1" s="1"/>
  <c r="I209" i="1" s="1"/>
  <c r="G210" i="1"/>
  <c r="H210" i="1" s="1"/>
  <c r="I210" i="1" s="1"/>
  <c r="G211" i="1"/>
  <c r="H211" i="1" s="1"/>
  <c r="I211" i="1" s="1"/>
  <c r="G212" i="1"/>
  <c r="H212" i="1" s="1"/>
  <c r="I212" i="1" s="1"/>
  <c r="G213" i="1"/>
  <c r="H213" i="1" s="1"/>
  <c r="I213" i="1" s="1"/>
  <c r="G214" i="1"/>
  <c r="H214" i="1" s="1"/>
  <c r="I214" i="1" s="1"/>
  <c r="G215" i="1"/>
  <c r="H215" i="1" s="1"/>
  <c r="I215" i="1" s="1"/>
  <c r="G216" i="1"/>
  <c r="H216" i="1" s="1"/>
  <c r="I216" i="1" s="1"/>
  <c r="G217" i="1"/>
  <c r="H217" i="1" s="1"/>
  <c r="I217" i="1" s="1"/>
  <c r="G218" i="1"/>
  <c r="H218" i="1" s="1"/>
  <c r="I218" i="1" s="1"/>
  <c r="G219" i="1"/>
  <c r="H219" i="1" s="1"/>
  <c r="I219" i="1" s="1"/>
  <c r="G220" i="1"/>
  <c r="H220" i="1" s="1"/>
  <c r="I220" i="1" s="1"/>
  <c r="G221" i="1"/>
  <c r="H221" i="1" s="1"/>
  <c r="I221" i="1" s="1"/>
  <c r="G222" i="1"/>
  <c r="H222" i="1" s="1"/>
  <c r="I222" i="1" s="1"/>
  <c r="G223" i="1"/>
  <c r="H223" i="1" s="1"/>
  <c r="I223" i="1" s="1"/>
  <c r="G224" i="1"/>
  <c r="H224" i="1" s="1"/>
  <c r="I224" i="1" s="1"/>
  <c r="G225" i="1"/>
  <c r="H225" i="1" s="1"/>
  <c r="I225" i="1" s="1"/>
  <c r="G226" i="1"/>
  <c r="H226" i="1" s="1"/>
  <c r="I226" i="1" s="1"/>
  <c r="G227" i="1"/>
  <c r="H227" i="1" s="1"/>
  <c r="I227" i="1" s="1"/>
  <c r="G228" i="1"/>
  <c r="H228" i="1" s="1"/>
  <c r="I228" i="1" s="1"/>
  <c r="G229" i="1"/>
  <c r="H229" i="1" s="1"/>
  <c r="I229" i="1" s="1"/>
  <c r="G230" i="1"/>
  <c r="H230" i="1" s="1"/>
  <c r="I230" i="1" s="1"/>
  <c r="G231" i="1"/>
  <c r="H231" i="1" s="1"/>
  <c r="I231" i="1" s="1"/>
  <c r="G232" i="1"/>
  <c r="H232" i="1" s="1"/>
  <c r="I232" i="1" s="1"/>
  <c r="G233" i="1"/>
  <c r="H233" i="1" s="1"/>
  <c r="I233" i="1" s="1"/>
  <c r="G234" i="1"/>
  <c r="H234" i="1" s="1"/>
  <c r="I234" i="1" s="1"/>
  <c r="G235" i="1"/>
  <c r="H235" i="1" s="1"/>
  <c r="I235" i="1" s="1"/>
  <c r="G236" i="1"/>
  <c r="H236" i="1" s="1"/>
  <c r="I236" i="1" s="1"/>
  <c r="G237" i="1"/>
  <c r="H237" i="1" s="1"/>
  <c r="I237" i="1" s="1"/>
  <c r="G238" i="1"/>
  <c r="H238" i="1" s="1"/>
  <c r="I238" i="1" s="1"/>
  <c r="G239" i="1"/>
  <c r="H239" i="1" s="1"/>
  <c r="I239" i="1" s="1"/>
  <c r="G240" i="1"/>
  <c r="H240" i="1" s="1"/>
  <c r="I240" i="1" s="1"/>
  <c r="G241" i="1"/>
  <c r="H241" i="1" s="1"/>
  <c r="I241" i="1" s="1"/>
  <c r="G242" i="1"/>
  <c r="H242" i="1" s="1"/>
  <c r="I242" i="1" s="1"/>
  <c r="G243" i="1"/>
  <c r="H243" i="1" s="1"/>
  <c r="I243" i="1" s="1"/>
  <c r="G244" i="1"/>
  <c r="H244" i="1" s="1"/>
  <c r="I244" i="1" s="1"/>
  <c r="G245" i="1"/>
  <c r="H245" i="1" s="1"/>
  <c r="I245" i="1" s="1"/>
  <c r="G246" i="1"/>
  <c r="H246" i="1" s="1"/>
  <c r="I246" i="1" s="1"/>
  <c r="G247" i="1"/>
  <c r="H247" i="1" s="1"/>
  <c r="I247" i="1" s="1"/>
  <c r="G248" i="1"/>
  <c r="H248" i="1" s="1"/>
  <c r="I248" i="1" s="1"/>
  <c r="G249" i="1"/>
  <c r="H249" i="1" s="1"/>
  <c r="I249" i="1" s="1"/>
  <c r="G250" i="1"/>
  <c r="H250" i="1" s="1"/>
  <c r="I250" i="1" s="1"/>
  <c r="G251" i="1"/>
  <c r="H251" i="1" s="1"/>
  <c r="I251" i="1" s="1"/>
  <c r="G252" i="1"/>
  <c r="H252" i="1" s="1"/>
  <c r="I252" i="1" s="1"/>
  <c r="G253" i="1"/>
  <c r="H253" i="1" s="1"/>
  <c r="I253" i="1" s="1"/>
  <c r="G254" i="1"/>
  <c r="H254" i="1" s="1"/>
  <c r="I254" i="1" s="1"/>
  <c r="G255" i="1"/>
  <c r="H255" i="1" s="1"/>
  <c r="I255" i="1" s="1"/>
  <c r="G256" i="1"/>
  <c r="H256" i="1" s="1"/>
  <c r="I256" i="1" s="1"/>
  <c r="G257" i="1"/>
  <c r="H257" i="1" s="1"/>
  <c r="I257" i="1" s="1"/>
  <c r="G258" i="1"/>
  <c r="H258" i="1" s="1"/>
  <c r="I258" i="1" s="1"/>
  <c r="G259" i="1"/>
  <c r="H259" i="1" s="1"/>
  <c r="I259" i="1" s="1"/>
  <c r="G260" i="1"/>
  <c r="H260" i="1" s="1"/>
  <c r="I260" i="1" s="1"/>
  <c r="G261" i="1"/>
  <c r="H261" i="1" s="1"/>
  <c r="I261" i="1" s="1"/>
  <c r="G262" i="1"/>
  <c r="H262" i="1" s="1"/>
  <c r="I262" i="1" s="1"/>
  <c r="G263" i="1"/>
  <c r="H263" i="1" s="1"/>
  <c r="I263" i="1" s="1"/>
  <c r="G264" i="1"/>
  <c r="H264" i="1" s="1"/>
  <c r="I264" i="1" s="1"/>
  <c r="G265" i="1"/>
  <c r="H265" i="1" s="1"/>
  <c r="I265" i="1" s="1"/>
  <c r="G266" i="1"/>
  <c r="H266" i="1" s="1"/>
  <c r="I266" i="1" s="1"/>
  <c r="G267" i="1"/>
  <c r="H267" i="1" s="1"/>
  <c r="I267" i="1" s="1"/>
  <c r="G268" i="1"/>
  <c r="H268" i="1" s="1"/>
  <c r="I268" i="1" s="1"/>
  <c r="G269" i="1"/>
  <c r="H269" i="1" s="1"/>
  <c r="I269" i="1" s="1"/>
  <c r="G270" i="1"/>
  <c r="H270" i="1" s="1"/>
  <c r="I270" i="1" s="1"/>
  <c r="G271" i="1"/>
  <c r="H271" i="1" s="1"/>
  <c r="I271" i="1" s="1"/>
  <c r="G272" i="1"/>
  <c r="H272" i="1" s="1"/>
  <c r="I272" i="1" s="1"/>
  <c r="G273" i="1"/>
  <c r="H273" i="1" s="1"/>
  <c r="I273" i="1" s="1"/>
  <c r="G274" i="1"/>
  <c r="H274" i="1" s="1"/>
  <c r="I274" i="1" s="1"/>
  <c r="G275" i="1"/>
  <c r="H275" i="1" s="1"/>
  <c r="I275" i="1" s="1"/>
  <c r="G276" i="1"/>
  <c r="H276" i="1" s="1"/>
  <c r="I276" i="1" s="1"/>
  <c r="G277" i="1"/>
  <c r="H277" i="1" s="1"/>
  <c r="I277" i="1" s="1"/>
  <c r="G278" i="1"/>
  <c r="H278" i="1" s="1"/>
  <c r="I278" i="1" s="1"/>
  <c r="G279" i="1"/>
  <c r="H279" i="1" s="1"/>
  <c r="I279" i="1" s="1"/>
  <c r="G280" i="1"/>
  <c r="H280" i="1" s="1"/>
  <c r="I280" i="1" s="1"/>
  <c r="G281" i="1"/>
  <c r="H281" i="1" s="1"/>
  <c r="I281" i="1" s="1"/>
  <c r="G282" i="1"/>
  <c r="H282" i="1" s="1"/>
  <c r="I282" i="1" s="1"/>
  <c r="G283" i="1"/>
  <c r="H283" i="1" s="1"/>
  <c r="I283" i="1" s="1"/>
  <c r="G284" i="1"/>
  <c r="H284" i="1" s="1"/>
  <c r="I284" i="1" s="1"/>
  <c r="G285" i="1"/>
  <c r="H285" i="1" s="1"/>
  <c r="I285" i="1" s="1"/>
  <c r="G286" i="1"/>
  <c r="H286" i="1" s="1"/>
  <c r="I286" i="1" s="1"/>
  <c r="G287" i="1"/>
  <c r="H287" i="1" s="1"/>
  <c r="I287" i="1" s="1"/>
  <c r="G288" i="1"/>
  <c r="H288" i="1" s="1"/>
  <c r="I288" i="1" s="1"/>
  <c r="G289" i="1"/>
  <c r="H289" i="1" s="1"/>
  <c r="I289" i="1" s="1"/>
  <c r="G290" i="1"/>
  <c r="H290" i="1" s="1"/>
  <c r="I290" i="1" s="1"/>
  <c r="G291" i="1"/>
  <c r="H291" i="1" s="1"/>
  <c r="I291" i="1" s="1"/>
  <c r="G292" i="1"/>
  <c r="H292" i="1" s="1"/>
  <c r="I292" i="1" s="1"/>
  <c r="G293" i="1"/>
  <c r="H293" i="1" s="1"/>
  <c r="I293" i="1" s="1"/>
  <c r="G294" i="1"/>
  <c r="H294" i="1" s="1"/>
  <c r="I294" i="1" s="1"/>
  <c r="G295" i="1"/>
  <c r="H295" i="1" s="1"/>
  <c r="I295" i="1" s="1"/>
  <c r="G296" i="1"/>
  <c r="H296" i="1" s="1"/>
  <c r="I296" i="1" s="1"/>
  <c r="G297" i="1"/>
  <c r="H297" i="1" s="1"/>
  <c r="I297" i="1" s="1"/>
  <c r="G298" i="1"/>
  <c r="H298" i="1" s="1"/>
  <c r="I298" i="1" s="1"/>
  <c r="G299" i="1"/>
  <c r="H299" i="1" s="1"/>
  <c r="I299" i="1" s="1"/>
  <c r="G300" i="1"/>
  <c r="H300" i="1" s="1"/>
  <c r="I300" i="1" s="1"/>
  <c r="G301" i="1"/>
  <c r="H301" i="1" s="1"/>
  <c r="I301" i="1" s="1"/>
  <c r="G302" i="1"/>
  <c r="H302" i="1" s="1"/>
  <c r="I302" i="1" s="1"/>
  <c r="G303" i="1"/>
  <c r="H303" i="1" s="1"/>
  <c r="I303" i="1" s="1"/>
  <c r="G304" i="1"/>
  <c r="H304" i="1" s="1"/>
  <c r="I304" i="1" s="1"/>
  <c r="G305" i="1"/>
  <c r="H305" i="1" s="1"/>
  <c r="I305" i="1" s="1"/>
  <c r="G306" i="1"/>
  <c r="H306" i="1" s="1"/>
  <c r="I306" i="1" s="1"/>
  <c r="G307" i="1"/>
  <c r="H307" i="1" s="1"/>
  <c r="I307" i="1" s="1"/>
  <c r="G308" i="1"/>
  <c r="H308" i="1" s="1"/>
  <c r="I308" i="1" s="1"/>
  <c r="G309" i="1"/>
  <c r="H309" i="1" s="1"/>
  <c r="I309" i="1" s="1"/>
  <c r="G310" i="1"/>
  <c r="H310" i="1" s="1"/>
  <c r="I310" i="1" s="1"/>
  <c r="G311" i="1"/>
  <c r="H311" i="1" s="1"/>
  <c r="I311" i="1" s="1"/>
  <c r="G312" i="1"/>
  <c r="H312" i="1" s="1"/>
  <c r="I312" i="1" s="1"/>
  <c r="G313" i="1"/>
  <c r="H313" i="1" s="1"/>
  <c r="I313" i="1" s="1"/>
  <c r="G314" i="1"/>
  <c r="H314" i="1" s="1"/>
  <c r="I314" i="1" s="1"/>
  <c r="G315" i="1"/>
  <c r="H315" i="1" s="1"/>
  <c r="I315" i="1" s="1"/>
  <c r="G316" i="1"/>
  <c r="H316" i="1" s="1"/>
  <c r="I316" i="1" s="1"/>
  <c r="G317" i="1"/>
  <c r="H317" i="1" s="1"/>
  <c r="I317" i="1" s="1"/>
  <c r="G318" i="1"/>
  <c r="H318" i="1" s="1"/>
  <c r="I318" i="1" s="1"/>
  <c r="G319" i="1"/>
  <c r="H319" i="1" s="1"/>
  <c r="I319" i="1" s="1"/>
  <c r="G320" i="1"/>
  <c r="H320" i="1" s="1"/>
  <c r="I320" i="1" s="1"/>
  <c r="G321" i="1"/>
  <c r="H321" i="1" s="1"/>
  <c r="I321" i="1" s="1"/>
  <c r="G322" i="1"/>
  <c r="H322" i="1" s="1"/>
  <c r="I322" i="1" s="1"/>
  <c r="G323" i="1"/>
  <c r="H323" i="1" s="1"/>
  <c r="I323" i="1" s="1"/>
  <c r="G324" i="1"/>
  <c r="H324" i="1" s="1"/>
  <c r="I324" i="1" s="1"/>
  <c r="G325" i="1"/>
  <c r="H325" i="1" s="1"/>
  <c r="I325" i="1" s="1"/>
  <c r="G326" i="1"/>
  <c r="H326" i="1" s="1"/>
  <c r="I326" i="1" s="1"/>
  <c r="G327" i="1"/>
  <c r="H327" i="1" s="1"/>
  <c r="I327" i="1" s="1"/>
  <c r="G328" i="1"/>
  <c r="H328" i="1" s="1"/>
  <c r="I328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7" i="1"/>
  <c r="H7" i="1" s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tc={98210EFF-0E0B-4EA6-A589-029A6AE9FD7F}</author>
  </authors>
  <commentList>
    <comment ref="AT225" authorId="0" shapeId="0" xr:uid="{98210EFF-0E0B-4EA6-A589-029A6AE9FD7F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Radio + Prévoir 1 dent à extraire</t>
        </r>
      </text>
    </comment>
  </commentList>
</comments>
</file>

<file path=xl/sharedStrings.xml><?xml version="1.0" encoding="utf-8"?>
<sst xmlns="http://schemas.openxmlformats.org/spreadsheetml/2006/main" count="678" uniqueCount="144">
  <si>
    <t>Règlement</t>
  </si>
  <si>
    <t>Option</t>
  </si>
  <si>
    <t>Date</t>
  </si>
  <si>
    <t>Moyen de paiement</t>
  </si>
  <si>
    <t>Nom</t>
  </si>
  <si>
    <t>Date Naissance</t>
  </si>
  <si>
    <t>Secteur</t>
  </si>
  <si>
    <t>Sous Secteur</t>
  </si>
  <si>
    <t>Chambre</t>
  </si>
  <si>
    <t>N° Sécurité sociale</t>
  </si>
  <si>
    <t>Pas de règlement</t>
  </si>
  <si>
    <t>Virement</t>
  </si>
  <si>
    <t>Chèque</t>
  </si>
  <si>
    <t>Espèce</t>
  </si>
  <si>
    <t>GAUGUIN</t>
  </si>
  <si>
    <t>Gauguin S2</t>
  </si>
  <si>
    <t>MILLET</t>
  </si>
  <si>
    <t>DALI</t>
  </si>
  <si>
    <t>Dali S2</t>
  </si>
  <si>
    <t>Millet S2</t>
  </si>
  <si>
    <t>M. DIAS DA COSTA VICTOR</t>
  </si>
  <si>
    <t>052</t>
  </si>
  <si>
    <t>M. LEFEBVRE ROLAND</t>
  </si>
  <si>
    <t>258</t>
  </si>
  <si>
    <t>Mme MARIE CELINE MADELEINE</t>
  </si>
  <si>
    <t>155</t>
  </si>
  <si>
    <t>Reconductible au :</t>
  </si>
  <si>
    <t>Fin avec AR en date du :</t>
  </si>
  <si>
    <t>Soins effectués</t>
  </si>
  <si>
    <t>X</t>
  </si>
  <si>
    <r>
      <t xml:space="preserve">Signataire                     </t>
    </r>
    <r>
      <rPr>
        <sz val="9"/>
        <color rgb="FF000000"/>
        <rFont val="Arial"/>
        <family val="2"/>
      </rPr>
      <t>( Nom + lien de parenté)</t>
    </r>
  </si>
  <si>
    <t>Léa GOUROVITCH</t>
  </si>
  <si>
    <t>Fabienne Colange</t>
  </si>
  <si>
    <t>Résident</t>
  </si>
  <si>
    <t>SBDM</t>
  </si>
  <si>
    <t>Stéphane BEAL</t>
  </si>
  <si>
    <t>Angélina RIMAIZE</t>
  </si>
  <si>
    <t>Règlement à renouveller : Date</t>
  </si>
  <si>
    <t>Identité du résident</t>
  </si>
  <si>
    <t>NIGOUL Eric</t>
  </si>
  <si>
    <t>Résidente</t>
  </si>
  <si>
    <t>Tutueur</t>
  </si>
  <si>
    <t>PERROT Maryse (fille)</t>
  </si>
  <si>
    <t>HOLDAM FICCA Paola</t>
  </si>
  <si>
    <t>DULIN Gérard</t>
  </si>
  <si>
    <t>CHALARD Laurent</t>
  </si>
  <si>
    <t>RIMAIZE Angélina</t>
  </si>
  <si>
    <t>Mis sur PSI</t>
  </si>
  <si>
    <t>Mme GIBAUD</t>
  </si>
  <si>
    <t>PAQUELET Sylviane (fille)</t>
  </si>
  <si>
    <t>TARDIEU Sandrine</t>
  </si>
  <si>
    <t>SCIAUVAUD Lionel</t>
  </si>
  <si>
    <t>DAUMIN Mireille</t>
  </si>
  <si>
    <t>BREYSSE Eliane (fille)</t>
  </si>
  <si>
    <t>MJPM</t>
  </si>
  <si>
    <t>CHAPELIER Monique</t>
  </si>
  <si>
    <t>FRIBURGER Patrick</t>
  </si>
  <si>
    <t>Mme DEMAY (fille)</t>
  </si>
  <si>
    <t>PIDOU Benoit (tuteur)</t>
  </si>
  <si>
    <t>12 mois</t>
  </si>
  <si>
    <t>6 mois</t>
  </si>
  <si>
    <t>Durée d'engagement</t>
  </si>
  <si>
    <t>F. POMAREDE</t>
  </si>
  <si>
    <t>Récapitulatif</t>
  </si>
  <si>
    <t>Document manquant</t>
  </si>
  <si>
    <t>PERRIN Hélène</t>
  </si>
  <si>
    <t>Mme SAINT JOANIS</t>
  </si>
  <si>
    <t>mme DRVAR</t>
  </si>
  <si>
    <t>DIAS Carlos (fils)</t>
  </si>
  <si>
    <t>BAUDRILLARD Jeanne</t>
  </si>
  <si>
    <t>ATNA</t>
  </si>
  <si>
    <t>GERBON Christine</t>
  </si>
  <si>
    <t>GRONDIN Catherine</t>
  </si>
  <si>
    <t>BRIGE Bernard</t>
  </si>
  <si>
    <t>CHAUNY Eric</t>
  </si>
  <si>
    <t>GARNIER Serge (petit-fils)</t>
  </si>
  <si>
    <t>GROS Audrey (nièce)</t>
  </si>
  <si>
    <t>Consentement</t>
  </si>
  <si>
    <t>consentement</t>
  </si>
  <si>
    <t>CHAUVET Annick</t>
  </si>
  <si>
    <t>GUILLEMENOT Franck</t>
  </si>
  <si>
    <t>Consentement + règlement</t>
  </si>
  <si>
    <t xml:space="preserve">Renouvellement </t>
  </si>
  <si>
    <t>A faire</t>
  </si>
  <si>
    <t>Télédiagnostic</t>
  </si>
  <si>
    <t xml:space="preserve">Opération </t>
  </si>
  <si>
    <t xml:space="preserve"> Télédiagnostic </t>
  </si>
  <si>
    <t>Soins - Intervention SBDM</t>
  </si>
  <si>
    <t>Règlement 1</t>
  </si>
  <si>
    <t>Règlement 2</t>
  </si>
  <si>
    <t xml:space="preserve">Consentement éclairé / Contrat </t>
  </si>
  <si>
    <t>Synthèse</t>
  </si>
  <si>
    <t>Télédiagnostic 1</t>
  </si>
  <si>
    <t>OUI</t>
  </si>
  <si>
    <t>Télédiagnostic 2</t>
  </si>
  <si>
    <t>Télédiagnostic 3</t>
  </si>
  <si>
    <t>Télédiagnostic 4</t>
  </si>
  <si>
    <t>Télédiagnostic 5</t>
  </si>
  <si>
    <t>Télédiagnostic 6</t>
  </si>
  <si>
    <t>synthèse</t>
  </si>
  <si>
    <t>Notes</t>
  </si>
  <si>
    <t>1er règlement renvoyé le 19/04/2021, date d'encaissement dépassée</t>
  </si>
  <si>
    <t>Règlement + télédiag</t>
  </si>
  <si>
    <t>Règlement + synthèse</t>
  </si>
  <si>
    <t>SBDM : Ne peut pas intervenir / Impossible de réaliser un télédiagnostic</t>
  </si>
  <si>
    <t xml:space="preserve"> SBDM Consentement + Règlement + télédaig</t>
  </si>
  <si>
    <t>Consentement + reglement + télédiagnostic</t>
  </si>
  <si>
    <t>SBDM Consentement/Règlement</t>
  </si>
  <si>
    <t>SBDM Consentement</t>
  </si>
  <si>
    <t xml:space="preserve">SBDM : Ne peut pas intervenir </t>
  </si>
  <si>
    <t>OUI x 2</t>
  </si>
  <si>
    <t>UDAF</t>
  </si>
  <si>
    <t>SBDM : Ne peut pas intervenir (Ne pas réclamer de règlement)</t>
  </si>
  <si>
    <t>règlement</t>
  </si>
  <si>
    <t>SBDM consentement + règlement</t>
  </si>
  <si>
    <t>M. BOUTEILLOUX (tuteur)</t>
  </si>
  <si>
    <t>Demande de soin le 05/08/21 : douleur gencive</t>
  </si>
  <si>
    <t>Dossier envoyé par mail le 05/08/21 à Mme MONJOT, douleurs dentaires</t>
  </si>
  <si>
    <t xml:space="preserve">Demande de soins </t>
  </si>
  <si>
    <t>Son dentier du bas ne tient pas</t>
  </si>
  <si>
    <t>Demande RV</t>
  </si>
  <si>
    <t>pertes de couronnes</t>
  </si>
  <si>
    <t>TOUT</t>
  </si>
  <si>
    <t>dent cassée qui est douloureuse</t>
  </si>
  <si>
    <t>Dossier demandé à la tutrice le 23/08/21</t>
  </si>
  <si>
    <t>douleurs dentaires</t>
  </si>
  <si>
    <t>demande faite le 23/08/21 à la tutrice</t>
  </si>
  <si>
    <t>tutrice</t>
  </si>
  <si>
    <t>TUTRICE</t>
  </si>
  <si>
    <t>DENT CASSEE</t>
  </si>
  <si>
    <t>M. MAUBERT</t>
  </si>
  <si>
    <t>Opt 1</t>
  </si>
  <si>
    <t>Devis envoyé par mail à la mutuelle DYNALIs le 30/04/21, retour mutuelle en aout retransmis a sbdm</t>
  </si>
  <si>
    <t>Télédiagnostic impossible à réaliser le 31/08/21</t>
  </si>
  <si>
    <t xml:space="preserve">Hospitalisée </t>
  </si>
  <si>
    <t>Age</t>
  </si>
  <si>
    <t>Télédiag</t>
  </si>
  <si>
    <t>Base calcul date renoivellement télédiag</t>
  </si>
  <si>
    <t>rentre à son domicile le 04/09/21</t>
  </si>
  <si>
    <t>HUCHICHE MARTINE</t>
  </si>
  <si>
    <t>LEVADOUX GEORGETTE (SŒUR)</t>
  </si>
  <si>
    <t>DOCUMENT A DEMANDER LE 07/09/21</t>
  </si>
  <si>
    <t>Dentier cassé en 2</t>
  </si>
  <si>
    <t>Opt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</si>
</sst>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_-* #,##0.00\ [$€-40C]_-;\-* #,##0.00\ [$€-40C]_-;_-* &quot;-&quot;??\ [$€-40C]_-;_-@_-"/>
  </numFmts>
  <fonts count="17" x14ac:knownFonts="1">
    <font>
      <sz val="11"/>
      <color theme="1"/>
      <name val="Calibri"/>
      <family val="2"/>
      <scheme val="minor"/>
    </font>
    <font>
      <b/>
      <u/>
      <sz val="14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indexed="8"/>
      <name val="Arial"/>
      <family val="2"/>
    </font>
    <font>
      <sz val="8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rgb="FF0070C0"/>
      <name val="Arial"/>
      <family val="2"/>
    </font>
    <font>
      <sz val="10"/>
      <color rgb="FFFF0000"/>
      <name val="Arial"/>
      <family val="2"/>
    </font>
    <font>
      <u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EFFF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8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11" borderId="7" xfId="0" applyFill="1" applyBorder="1" applyAlignment="1">
      <alignment vertical="center"/>
    </xf>
    <xf numFmtId="14" fontId="0" fillId="11" borderId="7" xfId="0" applyNumberFormat="1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vertical="center"/>
    </xf>
    <xf numFmtId="14" fontId="0" fillId="13" borderId="7" xfId="0" applyNumberFormat="1" applyFill="1" applyBorder="1" applyAlignment="1">
      <alignment vertical="center"/>
    </xf>
    <xf numFmtId="165" fontId="0" fillId="7" borderId="7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5" fontId="3" fillId="7" borderId="7" xfId="0" applyNumberFormat="1" applyFont="1" applyFill="1" applyBorder="1" applyAlignment="1">
      <alignment horizontal="center" vertical="center"/>
    </xf>
    <xf numFmtId="165" fontId="0" fillId="7" borderId="16" xfId="0" applyNumberFormat="1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1" borderId="16" xfId="0" applyFill="1" applyBorder="1" applyAlignment="1">
      <alignment vertical="center"/>
    </xf>
    <xf numFmtId="0" fontId="0" fillId="13" borderId="16" xfId="0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3" borderId="14" xfId="0" applyFill="1" applyBorder="1" applyAlignment="1">
      <alignment vertical="center"/>
    </xf>
    <xf numFmtId="14" fontId="0" fillId="13" borderId="14" xfId="0" applyNumberFormat="1" applyFill="1" applyBorder="1" applyAlignment="1">
      <alignment vertical="center"/>
    </xf>
    <xf numFmtId="0" fontId="0" fillId="13" borderId="15" xfId="0" applyFill="1" applyBorder="1" applyAlignment="1">
      <alignment vertical="center"/>
    </xf>
    <xf numFmtId="0" fontId="0" fillId="11" borderId="14" xfId="0" applyFill="1" applyBorder="1" applyAlignment="1">
      <alignment vertical="center"/>
    </xf>
    <xf numFmtId="14" fontId="0" fillId="11" borderId="23" xfId="0" applyNumberFormat="1" applyFill="1" applyBorder="1" applyAlignment="1">
      <alignment vertical="center"/>
    </xf>
    <xf numFmtId="0" fontId="0" fillId="11" borderId="23" xfId="0" applyFill="1" applyBorder="1" applyAlignment="1">
      <alignment vertical="center"/>
    </xf>
    <xf numFmtId="14" fontId="0" fillId="11" borderId="14" xfId="0" applyNumberFormat="1" applyFill="1" applyBorder="1" applyAlignment="1">
      <alignment vertical="center"/>
    </xf>
    <xf numFmtId="14" fontId="6" fillId="11" borderId="23" xfId="1" applyNumberFormat="1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0" fillId="11" borderId="24" xfId="0" applyFill="1" applyBorder="1" applyAlignment="1">
      <alignment vertical="center"/>
    </xf>
    <xf numFmtId="0" fontId="0" fillId="12" borderId="14" xfId="0" applyFill="1" applyBorder="1" applyAlignment="1">
      <alignment vertical="center"/>
    </xf>
    <xf numFmtId="0" fontId="0" fillId="12" borderId="23" xfId="0" applyFill="1" applyBorder="1" applyAlignment="1">
      <alignment vertical="center"/>
    </xf>
    <xf numFmtId="14" fontId="0" fillId="12" borderId="14" xfId="0" applyNumberFormat="1" applyFill="1" applyBorder="1" applyAlignment="1">
      <alignment vertical="center"/>
    </xf>
    <xf numFmtId="0" fontId="0" fillId="12" borderId="15" xfId="0" applyFill="1" applyBorder="1" applyAlignment="1">
      <alignment vertical="center"/>
    </xf>
    <xf numFmtId="165" fontId="0" fillId="7" borderId="14" xfId="0" applyNumberFormat="1" applyFill="1" applyBorder="1" applyAlignment="1">
      <alignment horizontal="center" vertical="center"/>
    </xf>
    <xf numFmtId="165" fontId="0" fillId="7" borderId="23" xfId="0" applyNumberFormat="1" applyFill="1" applyBorder="1" applyAlignment="1">
      <alignment horizontal="center" vertical="center"/>
    </xf>
    <xf numFmtId="165" fontId="3" fillId="7" borderId="14" xfId="0" applyNumberFormat="1" applyFont="1" applyFill="1" applyBorder="1" applyAlignment="1">
      <alignment horizontal="center" vertical="center"/>
    </xf>
    <xf numFmtId="165" fontId="3" fillId="7" borderId="23" xfId="0" applyNumberFormat="1" applyFon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5" fontId="0" fillId="7" borderId="24" xfId="0" applyNumberFormat="1" applyFill="1" applyBorder="1" applyAlignment="1">
      <alignment horizontal="center" vertical="center"/>
    </xf>
    <xf numFmtId="165" fontId="0" fillId="7" borderId="11" xfId="0" applyNumberForma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 vertical="center"/>
    </xf>
    <xf numFmtId="165" fontId="0" fillId="7" borderId="25" xfId="0" applyNumberFormat="1" applyFill="1" applyBorder="1" applyAlignment="1">
      <alignment horizontal="center" vertical="center"/>
    </xf>
    <xf numFmtId="0" fontId="0" fillId="12" borderId="11" xfId="0" applyFill="1" applyBorder="1" applyAlignment="1">
      <alignment vertical="center"/>
    </xf>
    <xf numFmtId="0" fontId="0" fillId="11" borderId="12" xfId="0" applyFill="1" applyBorder="1" applyAlignment="1">
      <alignment vertical="center"/>
    </xf>
    <xf numFmtId="14" fontId="0" fillId="11" borderId="25" xfId="0" applyNumberFormat="1" applyFill="1" applyBorder="1" applyAlignment="1">
      <alignment vertical="center"/>
    </xf>
    <xf numFmtId="0" fontId="0" fillId="13" borderId="11" xfId="0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0" fillId="14" borderId="12" xfId="0" applyFill="1" applyBorder="1" applyAlignment="1">
      <alignment vertical="center"/>
    </xf>
    <xf numFmtId="0" fontId="0" fillId="14" borderId="12" xfId="0" applyFill="1" applyBorder="1" applyAlignment="1">
      <alignment horizontal="center" vertical="center"/>
    </xf>
    <xf numFmtId="0" fontId="0" fillId="14" borderId="25" xfId="0" applyFill="1" applyBorder="1" applyAlignment="1">
      <alignment vertical="center"/>
    </xf>
    <xf numFmtId="0" fontId="0" fillId="14" borderId="7" xfId="0" applyFill="1" applyBorder="1" applyAlignment="1">
      <alignment vertical="center"/>
    </xf>
    <xf numFmtId="0" fontId="0" fillId="14" borderId="7" xfId="0" applyFill="1" applyBorder="1" applyAlignment="1">
      <alignment horizontal="center" vertical="center"/>
    </xf>
    <xf numFmtId="0" fontId="0" fillId="14" borderId="23" xfId="0" applyFill="1" applyBorder="1" applyAlignment="1">
      <alignment vertical="center"/>
    </xf>
    <xf numFmtId="14" fontId="0" fillId="14" borderId="7" xfId="0" applyNumberFormat="1" applyFill="1" applyBorder="1" applyAlignment="1">
      <alignment vertical="center"/>
    </xf>
    <xf numFmtId="14" fontId="6" fillId="14" borderId="7" xfId="1" applyNumberFormat="1" applyFill="1" applyBorder="1" applyAlignment="1">
      <alignment vertical="center"/>
    </xf>
    <xf numFmtId="14" fontId="6" fillId="14" borderId="7" xfId="1" applyNumberFormat="1" applyFill="1" applyBorder="1" applyAlignment="1">
      <alignment horizontal="center" vertical="center"/>
    </xf>
    <xf numFmtId="14" fontId="0" fillId="14" borderId="7" xfId="0" applyNumberFormat="1" applyFill="1" applyBorder="1" applyAlignment="1">
      <alignment horizontal="center" vertical="center"/>
    </xf>
    <xf numFmtId="14" fontId="6" fillId="14" borderId="7" xfId="1" applyNumberFormat="1" applyFill="1" applyBorder="1"/>
    <xf numFmtId="14" fontId="6" fillId="14" borderId="7" xfId="1" applyNumberFormat="1" applyFill="1" applyBorder="1" applyAlignment="1">
      <alignment horizontal="center"/>
    </xf>
    <xf numFmtId="0" fontId="0" fillId="14" borderId="16" xfId="0" applyFill="1" applyBorder="1" applyAlignment="1">
      <alignment vertical="center"/>
    </xf>
    <xf numFmtId="0" fontId="0" fillId="14" borderId="16" xfId="0" applyFill="1" applyBorder="1" applyAlignment="1">
      <alignment horizontal="center" vertical="center"/>
    </xf>
    <xf numFmtId="0" fontId="0" fillId="14" borderId="24" xfId="0" applyFill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166" fontId="0" fillId="12" borderId="12" xfId="0" applyNumberFormat="1" applyFill="1" applyBorder="1" applyAlignment="1">
      <alignment horizontal="center" vertical="center"/>
    </xf>
    <xf numFmtId="166" fontId="0" fillId="12" borderId="7" xfId="0" applyNumberFormat="1" applyFill="1" applyBorder="1" applyAlignment="1">
      <alignment horizontal="center" vertical="center"/>
    </xf>
    <xf numFmtId="166" fontId="0" fillId="12" borderId="16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12" borderId="12" xfId="2" applyFont="1" applyFill="1" applyBorder="1" applyAlignment="1">
      <alignment horizontal="center" vertical="center"/>
    </xf>
    <xf numFmtId="44" fontId="0" fillId="12" borderId="7" xfId="2" applyFont="1" applyFill="1" applyBorder="1" applyAlignment="1">
      <alignment horizontal="center" vertical="center"/>
    </xf>
    <xf numFmtId="44" fontId="0" fillId="12" borderId="16" xfId="2" applyFont="1" applyFill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44" fontId="4" fillId="4" borderId="7" xfId="2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0" fillId="11" borderId="6" xfId="0" applyFill="1" applyBorder="1" applyAlignment="1">
      <alignment vertical="center"/>
    </xf>
    <xf numFmtId="14" fontId="0" fillId="11" borderId="6" xfId="0" applyNumberFormat="1" applyFill="1" applyBorder="1" applyAlignment="1">
      <alignment vertical="center"/>
    </xf>
    <xf numFmtId="0" fontId="0" fillId="11" borderId="37" xfId="0" applyFill="1" applyBorder="1" applyAlignment="1">
      <alignment vertical="center"/>
    </xf>
    <xf numFmtId="14" fontId="0" fillId="11" borderId="6" xfId="0" applyNumberForma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14" fontId="6" fillId="11" borderId="14" xfId="1" applyNumberFormat="1" applyFill="1" applyBorder="1" applyAlignment="1">
      <alignment vertical="center"/>
    </xf>
    <xf numFmtId="0" fontId="6" fillId="11" borderId="6" xfId="1" applyFill="1" applyBorder="1" applyAlignment="1">
      <alignment horizontal="center" vertical="center"/>
    </xf>
    <xf numFmtId="14" fontId="0" fillId="11" borderId="18" xfId="0" applyNumberFormat="1" applyFill="1" applyBorder="1" applyAlignment="1">
      <alignment vertical="center"/>
    </xf>
    <xf numFmtId="14" fontId="6" fillId="11" borderId="6" xfId="1" applyNumberFormat="1" applyFill="1" applyBorder="1" applyAlignment="1">
      <alignment vertical="center"/>
    </xf>
    <xf numFmtId="0" fontId="3" fillId="6" borderId="38" xfId="0" applyFont="1" applyFill="1" applyBorder="1" applyAlignment="1">
      <alignment horizontal="center" vertical="center" wrapText="1"/>
    </xf>
    <xf numFmtId="0" fontId="0" fillId="11" borderId="30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6" fillId="11" borderId="35" xfId="1" applyFill="1" applyBorder="1" applyAlignment="1">
      <alignment horizontal="center" vertical="center"/>
    </xf>
    <xf numFmtId="0" fontId="0" fillId="11" borderId="39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0" fillId="11" borderId="35" xfId="0" applyFill="1" applyBorder="1" applyAlignment="1">
      <alignment horizontal="center" vertical="center"/>
    </xf>
    <xf numFmtId="14" fontId="6" fillId="11" borderId="6" xfId="1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left" vertical="center"/>
    </xf>
    <xf numFmtId="165" fontId="0" fillId="7" borderId="23" xfId="0" applyNumberFormat="1" applyFill="1" applyBorder="1" applyAlignment="1">
      <alignment horizontal="center" vertical="center" wrapText="1"/>
    </xf>
    <xf numFmtId="165" fontId="0" fillId="7" borderId="7" xfId="0" applyNumberFormat="1" applyFill="1" applyBorder="1" applyAlignment="1">
      <alignment horizontal="center" vertical="center" wrapText="1"/>
    </xf>
    <xf numFmtId="14" fontId="6" fillId="11" borderId="7" xfId="1" applyNumberFormat="1" applyFill="1" applyBorder="1" applyAlignment="1">
      <alignment vertical="center"/>
    </xf>
    <xf numFmtId="14" fontId="0" fillId="0" borderId="0" xfId="0" applyNumberFormat="1"/>
    <xf numFmtId="14" fontId="3" fillId="6" borderId="8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/>
    <xf numFmtId="14" fontId="6" fillId="11" borderId="35" xfId="1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5" fontId="11" fillId="7" borderId="23" xfId="0" applyNumberFormat="1" applyFont="1" applyFill="1" applyBorder="1" applyAlignment="1">
      <alignment horizontal="left" vertical="center" wrapText="1"/>
    </xf>
    <xf numFmtId="164" fontId="0" fillId="7" borderId="18" xfId="0" applyNumberFormat="1" applyFill="1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164" fontId="0" fillId="7" borderId="37" xfId="0" applyNumberFormat="1" applyFill="1" applyBorder="1" applyAlignment="1">
      <alignment horizontal="center" vertical="center"/>
    </xf>
    <xf numFmtId="165" fontId="0" fillId="7" borderId="23" xfId="0" applyNumberFormat="1" applyFill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/>
    </xf>
    <xf numFmtId="165" fontId="11" fillId="7" borderId="14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 vertical="center"/>
    </xf>
    <xf numFmtId="164" fontId="11" fillId="7" borderId="7" xfId="0" applyNumberFormat="1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/>
    </xf>
    <xf numFmtId="164" fontId="11" fillId="7" borderId="5" xfId="0" applyNumberFormat="1" applyFont="1" applyFill="1" applyBorder="1" applyAlignment="1">
      <alignment horizontal="center" vertical="center"/>
    </xf>
    <xf numFmtId="165" fontId="14" fillId="7" borderId="23" xfId="1" applyNumberFormat="1" applyFont="1" applyFill="1" applyBorder="1" applyAlignment="1">
      <alignment horizontal="left" vertical="center" wrapText="1"/>
    </xf>
    <xf numFmtId="14" fontId="14" fillId="14" borderId="7" xfId="1" applyNumberFormat="1" applyFont="1" applyFill="1" applyBorder="1" applyAlignment="1">
      <alignment vertical="center"/>
    </xf>
    <xf numFmtId="0" fontId="11" fillId="14" borderId="7" xfId="0" applyFont="1" applyFill="1" applyBorder="1" applyAlignment="1">
      <alignment horizontal="center" vertical="center"/>
    </xf>
    <xf numFmtId="14" fontId="14" fillId="14" borderId="7" xfId="1" applyNumberFormat="1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vertical="center"/>
    </xf>
    <xf numFmtId="0" fontId="11" fillId="14" borderId="23" xfId="0" applyFont="1" applyFill="1" applyBorder="1" applyAlignment="1">
      <alignment vertical="center"/>
    </xf>
    <xf numFmtId="14" fontId="11" fillId="12" borderId="14" xfId="0" applyNumberFormat="1" applyFont="1" applyFill="1" applyBorder="1" applyAlignment="1">
      <alignment vertical="center"/>
    </xf>
    <xf numFmtId="0" fontId="11" fillId="12" borderId="7" xfId="0" applyFont="1" applyFill="1" applyBorder="1" applyAlignment="1">
      <alignment horizontal="center" vertical="center"/>
    </xf>
    <xf numFmtId="166" fontId="11" fillId="12" borderId="7" xfId="0" applyNumberFormat="1" applyFont="1" applyFill="1" applyBorder="1" applyAlignment="1">
      <alignment horizontal="center" vertical="center"/>
    </xf>
    <xf numFmtId="44" fontId="11" fillId="12" borderId="7" xfId="2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vertical="center"/>
    </xf>
    <xf numFmtId="14" fontId="14" fillId="11" borderId="14" xfId="1" applyNumberFormat="1" applyFont="1" applyFill="1" applyBorder="1" applyAlignment="1">
      <alignment vertical="center"/>
    </xf>
    <xf numFmtId="0" fontId="14" fillId="11" borderId="35" xfId="1" applyFont="1" applyFill="1" applyBorder="1" applyAlignment="1">
      <alignment horizontal="center" vertical="center"/>
    </xf>
    <xf numFmtId="14" fontId="11" fillId="11" borderId="6" xfId="0" applyNumberFormat="1" applyFont="1" applyFill="1" applyBorder="1" applyAlignment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vertical="center"/>
    </xf>
    <xf numFmtId="0" fontId="11" fillId="11" borderId="5" xfId="0" applyFont="1" applyFill="1" applyBorder="1" applyAlignment="1">
      <alignment vertical="center"/>
    </xf>
    <xf numFmtId="0" fontId="11" fillId="11" borderId="23" xfId="0" applyFont="1" applyFill="1" applyBorder="1" applyAlignment="1">
      <alignment vertical="center"/>
    </xf>
    <xf numFmtId="0" fontId="11" fillId="13" borderId="14" xfId="0" applyFont="1" applyFill="1" applyBorder="1" applyAlignment="1">
      <alignment vertical="center"/>
    </xf>
    <xf numFmtId="0" fontId="11" fillId="13" borderId="7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" fillId="15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0" fillId="5" borderId="9" xfId="0" applyNumberFormat="1" applyFill="1" applyBorder="1" applyAlignment="1">
      <alignment horizontal="center" vertical="center"/>
    </xf>
    <xf numFmtId="164" fontId="15" fillId="5" borderId="44" xfId="0" applyNumberFormat="1" applyFont="1" applyFill="1" applyBorder="1" applyAlignment="1">
      <alignment horizontal="center" vertical="center" wrapText="1"/>
    </xf>
    <xf numFmtId="14" fontId="0" fillId="11" borderId="11" xfId="0" applyNumberFormat="1" applyFill="1" applyBorder="1" applyAlignment="1">
      <alignment vertical="center"/>
    </xf>
    <xf numFmtId="0" fontId="4" fillId="7" borderId="6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164" fontId="0" fillId="13" borderId="11" xfId="0" applyNumberFormat="1" applyFill="1" applyBorder="1" applyAlignment="1">
      <alignment vertical="center"/>
    </xf>
    <xf numFmtId="164" fontId="0" fillId="13" borderId="14" xfId="0" applyNumberFormat="1" applyFill="1" applyBorder="1" applyAlignment="1">
      <alignment vertical="center"/>
    </xf>
    <xf numFmtId="164" fontId="6" fillId="13" borderId="14" xfId="1" applyNumberFormat="1" applyFill="1" applyBorder="1" applyAlignment="1">
      <alignment vertical="center"/>
    </xf>
    <xf numFmtId="164" fontId="0" fillId="13" borderId="15" xfId="0" applyNumberFormat="1" applyFill="1" applyBorder="1" applyAlignment="1">
      <alignment vertical="center"/>
    </xf>
    <xf numFmtId="1" fontId="13" fillId="0" borderId="12" xfId="0" applyNumberFormat="1" applyFont="1" applyBorder="1" applyAlignment="1">
      <alignment horizontal="center" vertical="center" wrapText="1"/>
    </xf>
    <xf numFmtId="164" fontId="11" fillId="7" borderId="13" xfId="0" applyNumberFormat="1" applyFont="1" applyFill="1" applyBorder="1" applyAlignment="1">
      <alignment horizontal="center" vertical="center"/>
    </xf>
    <xf numFmtId="165" fontId="11" fillId="7" borderId="23" xfId="0" applyNumberFormat="1" applyFont="1" applyFill="1" applyBorder="1" applyAlignment="1">
      <alignment horizontal="center" vertical="center"/>
    </xf>
    <xf numFmtId="0" fontId="14" fillId="11" borderId="6" xfId="1" applyFont="1" applyFill="1" applyBorder="1" applyAlignment="1">
      <alignment horizontal="center" vertical="center"/>
    </xf>
    <xf numFmtId="164" fontId="11" fillId="13" borderId="14" xfId="0" applyNumberFormat="1" applyFont="1" applyFill="1" applyBorder="1" applyAlignment="1">
      <alignment vertical="center"/>
    </xf>
    <xf numFmtId="0" fontId="0" fillId="11" borderId="12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14" fontId="0" fillId="11" borderId="7" xfId="0" applyNumberFormat="1" applyFill="1" applyBorder="1" applyAlignment="1">
      <alignment horizontal="center" vertical="center"/>
    </xf>
    <xf numFmtId="0" fontId="6" fillId="11" borderId="7" xfId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 wrapText="1"/>
    </xf>
    <xf numFmtId="14" fontId="0" fillId="12" borderId="23" xfId="0" applyNumberForma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Border="1"/>
    <xf numFmtId="164" fontId="0" fillId="18" borderId="5" xfId="0" applyNumberFormat="1" applyFill="1" applyBorder="1" applyAlignment="1">
      <alignment horizontal="center" vertical="center"/>
    </xf>
    <xf numFmtId="164" fontId="0" fillId="11" borderId="13" xfId="0" applyNumberFormat="1" applyFill="1" applyBorder="1" applyAlignment="1">
      <alignment horizontal="center" vertical="center"/>
    </xf>
    <xf numFmtId="164" fontId="0" fillId="11" borderId="5" xfId="0" applyNumberFormat="1" applyFill="1" applyBorder="1" applyAlignment="1">
      <alignment horizontal="center" vertical="center"/>
    </xf>
    <xf numFmtId="164" fontId="0" fillId="16" borderId="7" xfId="0" applyNumberForma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64" fontId="3" fillId="17" borderId="10" xfId="0" applyNumberFormat="1" applyFont="1" applyFill="1" applyBorder="1" applyAlignment="1">
      <alignment horizontal="center" vertical="center" wrapText="1"/>
    </xf>
    <xf numFmtId="164" fontId="3" fillId="17" borderId="40" xfId="0" applyNumberFormat="1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/>
    </xf>
    <xf numFmtId="0" fontId="2" fillId="15" borderId="3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4" fontId="3" fillId="5" borderId="33" xfId="0" applyNumberFormat="1" applyFont="1" applyFill="1" applyBorder="1" applyAlignment="1">
      <alignment horizontal="center" vertical="center" wrapText="1"/>
    </xf>
    <xf numFmtId="164" fontId="3" fillId="5" borderId="34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164" fontId="12" fillId="5" borderId="19" xfId="0" applyNumberFormat="1" applyFont="1" applyFill="1" applyBorder="1" applyAlignment="1">
      <alignment horizontal="center" vertical="center" wrapText="1"/>
    </xf>
    <xf numFmtId="164" fontId="12" fillId="5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164" fontId="3" fillId="19" borderId="10" xfId="0" applyNumberFormat="1" applyFont="1" applyFill="1" applyBorder="1" applyAlignment="1">
      <alignment horizontal="center" vertical="center" wrapText="1"/>
    </xf>
    <xf numFmtId="164" fontId="3" fillId="19" borderId="40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8" fillId="10" borderId="31" xfId="0" applyNumberFormat="1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14" fontId="8" fillId="10" borderId="22" xfId="0" applyNumberFormat="1" applyFont="1" applyFill="1" applyBorder="1" applyAlignment="1">
      <alignment horizontal="center" vertical="center" wrapText="1"/>
    </xf>
    <xf numFmtId="0" fontId="8" fillId="10" borderId="32" xfId="0" applyFont="1" applyFill="1" applyBorder="1" applyAlignment="1">
      <alignment horizontal="center" vertical="center" wrapText="1"/>
    </xf>
    <xf numFmtId="14" fontId="2" fillId="15" borderId="36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 wrapText="1"/>
    </xf>
    <xf numFmtId="164" fontId="3" fillId="5" borderId="4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4" fillId="4" borderId="7" xfId="0" applyNumberFormat="1" applyFont="1" applyFill="1" applyBorder="1" applyAlignment="1">
      <alignment vertical="center"/>
    </xf>
    <xf numFmtId="2" fontId="4" fillId="4" borderId="7" xfId="2" applyNumberFormat="1" applyFont="1" applyFill="1" applyBorder="1" applyAlignment="1">
      <alignment vertical="center"/>
    </xf>
    <xf numFmtId="2" fontId="0" fillId="12" borderId="12" xfId="0" applyNumberFormat="1" applyFill="1" applyBorder="1" applyAlignment="1">
      <alignment horizontal="center" vertical="center"/>
    </xf>
    <xf numFmtId="2" fontId="0" fillId="12" borderId="12" xfId="2" applyNumberFormat="1" applyFont="1" applyFill="1" applyBorder="1" applyAlignment="1">
      <alignment horizontal="center" vertical="center"/>
    </xf>
    <xf numFmtId="2" fontId="0" fillId="12" borderId="7" xfId="0" applyNumberFormat="1" applyFill="1" applyBorder="1" applyAlignment="1">
      <alignment horizontal="center" vertical="center"/>
    </xf>
    <xf numFmtId="2" fontId="0" fillId="12" borderId="7" xfId="2" applyNumberFormat="1" applyFont="1" applyFill="1" applyBorder="1" applyAlignment="1">
      <alignment horizontal="center" vertical="center"/>
    </xf>
    <xf numFmtId="2" fontId="0" fillId="12" borderId="16" xfId="0" applyNumberFormat="1" applyFill="1" applyBorder="1" applyAlignment="1">
      <alignment horizontal="center" vertical="center"/>
    </xf>
    <xf numFmtId="2" fontId="0" fillId="12" borderId="16" xfId="2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2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14" fontId="16" fillId="0" borderId="33" xfId="0" applyNumberFormat="1" applyFont="1" applyFill="1" applyBorder="1" applyAlignment="1">
      <alignment horizontal="center" vertical="center" wrapText="1"/>
    </xf>
    <xf numFmtId="14" fontId="16" fillId="0" borderId="34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20" borderId="23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0" fillId="12" borderId="11" xfId="0" applyNumberFormat="1" applyFill="1" applyBorder="1" applyAlignment="1">
      <alignment horizontal="center" vertical="center"/>
    </xf>
    <xf numFmtId="14" fontId="0" fillId="12" borderId="14" xfId="0" applyNumberFormat="1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3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EBEB"/>
      <color rgb="FFFFF7E1"/>
      <color rgb="FFF7EFFF"/>
      <color rgb="FFECD9FF"/>
      <color rgb="FFFFD9D9"/>
      <color rgb="FFFFB3B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raud Charline" id="{8764520A-B273-4093-BA38-FCBAE6535CF6}" userId="S-1-5-21-1801674531-884357618-725345543-6224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T225" dT="2021-09-07T08:19:23.59" personId="{8764520A-B273-4093-BA38-FCBAE6535CF6}" id="{98210EFF-0E0B-4EA6-A589-029A6AE9FD7F}">
    <text>Radio + Prévoir 1 dent à extraire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SVAdca1\Dossiers_utilisateurs$\beraud\Mes%20documents\Soins%20dentaires\000%20Dossier%20r&#233;sidents\HABRIAL%20Paulette%20-%20Renoir\T&#233;l&#233;diagnostic\20.08.20%20-%20Synth&#232;se%20HABRIAL%20Paulette.pdf" TargetMode="External"/><Relationship Id="rId299" Type="http://schemas.openxmlformats.org/officeDocument/2006/relationships/hyperlink" Target="file:///\\SVAdca1\Dossiers_utilisateurs$\beraud\Mes%20documents\Soins%20dentaires\000%20Dossier%20r&#233;sidents\IGONIN%20Ginette%20-%20MONET\Consentement\01%20-%20Consentement%20IGONIN%20Ginette%20-%2006.09.21%20-%20Opt%202.pdf" TargetMode="External"/><Relationship Id="rId303" Type="http://schemas.openxmlformats.org/officeDocument/2006/relationships/hyperlink" Target="file:///\\SVAdca1\Dossiers_utilisateurs$\beraud\Mes%20documents\Soins%20dentaires\000%20Dossier%20r&#233;sidents\GUILLEMENOT%20Fran&#231;oise%20-%20DALI\T&#233;l&#233;diagnostic\01.09.21%20-%20Synth&#232;se%20GUILLEMENOT%20Fran&#231;oise.pdf" TargetMode="External"/><Relationship Id="rId21" Type="http://schemas.openxmlformats.org/officeDocument/2006/relationships/hyperlink" Target="file:///\\SVAdca1\Dossiers_utilisateurs$\beraud\Mes%20documents\Soins%20dentaires\000%20Dossier%20r&#233;sidents\SCIAUVAUD%20Michel%20-%20MILLET\Consentement\Consentement%20SCIAUVAUD%20Michel%20-%2001.04.20%20-%20Opt%202.pdf" TargetMode="External"/><Relationship Id="rId42" Type="http://schemas.openxmlformats.org/officeDocument/2006/relationships/hyperlink" Target="file:///\\SVAdca1\Dossiers_utilisateurs$\beraud\Mes%20documents\Soins%20dentaires\000%20Dossier%20r&#233;sidents\DIAS%20DA%20COSTA%20Olinda%20-%20MONET\Consentement\consentement%20DIAS%20Olinda%20-%2019.03.21%20-%20Opt%202.pdf" TargetMode="External"/><Relationship Id="rId63" Type="http://schemas.openxmlformats.org/officeDocument/2006/relationships/hyperlink" Target="file:///\\SVAdca1\Dossiers_utilisateurs$\beraud\Mes%20documents\Soins%20dentaires\000%20Dossier%20r&#233;sidents\BEAUDON%20Ren&#233;e%20-%20MONET\T&#233;l&#233;diagnostic\29.01.21%20-%20Synth&#232;se%20BEAUDON%20Ren&#233;e.pdf" TargetMode="External"/><Relationship Id="rId84" Type="http://schemas.openxmlformats.org/officeDocument/2006/relationships/hyperlink" Target="file:///\\SVAdca1\Dossiers_utilisateurs$\beraud\Mes%20documents\Soins%20dentaires\000%20Dossier%20r&#233;sidents\DECOUZON%20Suzanne%20-%20RENOIR\T&#233;l&#233;diagnostic\24.02.21%20-%20T&#233;l&#233;diagnostic%20DECOUZON%20Suzanne.pdf" TargetMode="External"/><Relationship Id="rId138" Type="http://schemas.openxmlformats.org/officeDocument/2006/relationships/hyperlink" Target="file:///\\SVAdca1\Dossiers_utilisateurs$\beraud\Mes%20documents\Soins%20dentaires\000%20Dossier%20r&#233;sidents\MARTIN%20Louis%20-%20DALI\T&#233;l&#233;diagnostic\24.02.21-%20T&#233;l&#233;diagnostic%20MARTIN%20Louis.pdf" TargetMode="External"/><Relationship Id="rId159" Type="http://schemas.openxmlformats.org/officeDocument/2006/relationships/hyperlink" Target="file:///\\SVAdca1\Dossiers_utilisateurs$\beraud\Mes%20documents\Soins%20dentaires\000%20Dossier%20r&#233;sidents\ROBERT%20Suzanne%20-%20GAUGUIN\T&#233;l&#233;diagnostic\30.03.21%20-%20Synth&#232;se%20ROBERT%20Suzanne.pdf" TargetMode="External"/><Relationship Id="rId170" Type="http://schemas.openxmlformats.org/officeDocument/2006/relationships/hyperlink" Target="file:///\\SVAdca1\Dossiers_utilisateurs$\beraud\Mes%20documents\Soins%20dentaires\000%20Dossier%20r&#233;sidents\TARAGNAT%20Raymonde%20-%20MILLET\T&#233;l&#233;diagnostic\18.08.20%20-%20T&#233;l&#233;diagnostic%20TARAGNAT%20Raymonde.pdf" TargetMode="External"/><Relationship Id="rId191" Type="http://schemas.openxmlformats.org/officeDocument/2006/relationships/hyperlink" Target="file:///\\SVAdca1\Dossiers_utilisateurs$\beraud\Mes%20documents\Soins%20dentaires\000%20Dossier%20r&#233;sidents\BOYER%20Mauricette%20-%20DALI\T&#233;l&#233;diagnostic\28.04.21%20-%20Synth&#232;se%20BOYER%20Mauricette.pdf" TargetMode="External"/><Relationship Id="rId205" Type="http://schemas.openxmlformats.org/officeDocument/2006/relationships/hyperlink" Target="file:///\\SVAdca1\Dossiers_utilisateurs$\beraud\Mes%20documents\Soins%20dentaires\000%20Dossier%20r&#233;sidents\FOURNIER%20Henriette%20-%20RENOIR\T&#233;l&#233;diagnostic\18.01.21%20-%20Synth&#232;se%20FOURNIER%20Henriette.pdf" TargetMode="External"/><Relationship Id="rId226" Type="http://schemas.openxmlformats.org/officeDocument/2006/relationships/hyperlink" Target="file:///\\SVAdca1\Dossiers_utilisateurs$\beraud\Mes%20documents\Soins%20dentaires\000%20Dossier%20r&#233;sidents\RONXIN%20Marguerite%20-%20RENOIR\T&#233;l&#233;diagnostic\30.03.21%20-%20Synth&#232;se%20RONXIN%20Marguerite.pdf" TargetMode="External"/><Relationship Id="rId247" Type="http://schemas.openxmlformats.org/officeDocument/2006/relationships/hyperlink" Target="file:///\\SVAdca1\Dossiers_utilisateurs$\beraud\Mes%20documents\Soins%20dentaires\000%20Dossier%20r&#233;sidents\GERVAIS%20Paule%20-%20RENOIR\Consentement\Consentement%20GERVAIS%20Paule%20-%2023.01.20%20-%20Opt%201.pdf" TargetMode="External"/><Relationship Id="rId107" Type="http://schemas.openxmlformats.org/officeDocument/2006/relationships/hyperlink" Target="file:///\\SVAdca1\Dossiers_utilisateurs$\beraud\Mes%20documents\Soins%20dentaires\000%20Dossier%20r&#233;sidents\FUMAGALLI%20Joseph%20-%20DALI\T&#233;l&#233;diagnostic\24.02.21%20-%20Synth&#232;se%20FUMAGALLI%20Joseph.pdf" TargetMode="External"/><Relationship Id="rId268" Type="http://schemas.openxmlformats.org/officeDocument/2006/relationships/hyperlink" Target="file:///\\SVAdca1\Dossiers_utilisateurs$\beraud\Mes%20documents\Soins%20dentaires\000%20Dossier%20r&#233;sidents\GUILLEMENOT%20Fran&#231;oise%20-%20DALI\T&#233;l&#233;diagnostic\01.09.21%20-%20T&#233;l&#233;diagnostic%20GUILLEMENOT%20Fran&#231;oise.pdf" TargetMode="External"/><Relationship Id="rId289" Type="http://schemas.openxmlformats.org/officeDocument/2006/relationships/hyperlink" Target="file:///\\SVAdca1\Dossiers_utilisateurs$\beraud\Mes%20documents\Soins%20dentaires\000%20Dossier%20r&#233;sidents\LACOUR%20Ghislaine%20-%20DALI\T&#233;l&#233;diagnostic\01.09.21%20-%20Synth&#232;se%20LACOUR%20Ghislaine.pdf" TargetMode="External"/><Relationship Id="rId11" Type="http://schemas.openxmlformats.org/officeDocument/2006/relationships/hyperlink" Target="file:///\\SVAdca1\Dossiers_utilisateurs$\beraud\Mes%20documents\Soins%20dentaires\000%20Dossier%20r&#233;sidents\LACHAUME%20Simone%20-%20RENOIR\Consentement\30.01.21%20-%20Option%202%20Consentement%20&#233;clair&#233;.pdf" TargetMode="External"/><Relationship Id="rId32" Type="http://schemas.openxmlformats.org/officeDocument/2006/relationships/hyperlink" Target="file:///\\SVAdca1\Dossiers_utilisateurs$\beraud\Mes%20documents\Soins%20dentaires\000%20Dossier%20r&#233;sidents\BRUN%20Th&#233;r&#232;se%20-%20MONET\Consentement\Consentement%20BRUN%20Th&#233;r&#232;se%20-%2028.01.20%20-%20Opt%202.pdf" TargetMode="External"/><Relationship Id="rId53" Type="http://schemas.openxmlformats.org/officeDocument/2006/relationships/hyperlink" Target="file:///\\SVAdca1\Dossiers_utilisateurs$\beraud\Mes%20documents\Soins%20dentaires\000%20Dossier%20r&#233;sidents\THAVE%20Paul%20-%20MILLET\Consentement\01%20-%20Consentement%20THAVE%20Paul%20-%2019.07.21%20-%20Opt%202.pdf" TargetMode="External"/><Relationship Id="rId74" Type="http://schemas.openxmlformats.org/officeDocument/2006/relationships/hyperlink" Target="file:///\\SVAdca1\Dossiers_utilisateurs$\beraud\Mes%20documents\Soins%20dentaires\000%20Dossier%20r&#233;sidents\BRUN%20Th&#233;r&#232;se%20-%20MONET\T&#233;l&#233;diagnostic\05.02.21%20-%20T&#233;l&#233;diagnostic%20BRUN%20Th&#233;r&#232;se.pdf" TargetMode="External"/><Relationship Id="rId128" Type="http://schemas.openxmlformats.org/officeDocument/2006/relationships/hyperlink" Target="file:///\\SVAdca1\Dossiers_utilisateurs$\beraud\Mes%20documents\Soins%20dentaires\000%20Dossier%20r&#233;sidents\LEMAIRE%20Andr&#233;e%20-%20MONET\T&#233;l&#233;diagnostic\05.03.21-%20T&#233;l&#233;diagnostic%20LEMAIRE%20Andr&#233;e.pdf" TargetMode="External"/><Relationship Id="rId149" Type="http://schemas.openxmlformats.org/officeDocument/2006/relationships/hyperlink" Target="file:///\\SVAdca1\Dossiers_utilisateurs$\beraud\Mes%20documents\Soins%20dentaires\000%20Dossier%20r&#233;sidents\PAQUELET%20Simone%20-%20GAUGUIN\T&#233;l&#233;diagnostic\17.07.20%20-%20Synth&#232;se%20PAQUELET%20Simone.pdf" TargetMode="External"/><Relationship Id="rId5" Type="http://schemas.openxmlformats.org/officeDocument/2006/relationships/hyperlink" Target="file:///\\SVAdca1\Dossiers_utilisateurs$\beraud\Mes%20documents\Soins%20dentaires\000%20Dossier%20r&#233;sidents\MOREAU%20Gaetan%20-%20DALI\Consentement\Consentement%20-%2001.02.20%20-%20Opt%201.pdf" TargetMode="External"/><Relationship Id="rId95" Type="http://schemas.openxmlformats.org/officeDocument/2006/relationships/hyperlink" Target="file:///\\SVAdca1\Dossiers_utilisateurs$\beraud\Mes%20documents\Soins%20dentaires\000%20Dossier%20r&#233;sidents\DUBROUILLET%20Andr&#233;e%20-%20MILLET\T&#233;l&#233;diagnostic\19.08.20%20-%20Synth&#232;se%20DUBROUILLET%20Andr&#233;e.pdf" TargetMode="External"/><Relationship Id="rId160" Type="http://schemas.openxmlformats.org/officeDocument/2006/relationships/hyperlink" Target="file:///\\SVAdca1\Dossiers_utilisateurs$\beraud\Mes%20documents\Soins%20dentaires\000%20Dossier%20r&#233;sidents\ROVET%20Lucienne%20-%20DALI\T&#233;l&#233;diagnostic\19.08.20%20-%20T&#233;l&#233;diagnostic%20ROVET%20Lucienne.pdf" TargetMode="External"/><Relationship Id="rId181" Type="http://schemas.openxmlformats.org/officeDocument/2006/relationships/hyperlink" Target="file:///\\SVAdca1\Dossiers_utilisateurs$\beraud\Mes%20documents\Soins%20dentaires\000%20Dossier%20r&#233;sidents\BARTHOMEUF%20Liliane%20-%20DALI\T&#233;l&#233;diagnostic\19.08.20%20-%20Synth&#232;se%20BARTHOMEUF%20Liliane.pdf" TargetMode="External"/><Relationship Id="rId216" Type="http://schemas.openxmlformats.org/officeDocument/2006/relationships/hyperlink" Target="file:///\\SVAdca1\Dossiers_utilisateurs$\beraud\Mes%20documents\Soins%20dentaires\000%20Dossier%20r&#233;sidents\LEFRANC%20Pierrette%20-%20RENOIR\T&#233;l&#233;diagnostic\30.03.21%20-%20Synth&#232;se%20LEFRANC%20Pierrette.pdf" TargetMode="External"/><Relationship Id="rId237" Type="http://schemas.openxmlformats.org/officeDocument/2006/relationships/hyperlink" Target="file:///\\SVAdca1\Dossiers_utilisateurs$\beraud\Mes%20documents\Soins%20dentaires\000%20Dossier%20r&#233;sidents\TOULERON%20Jacky%20-%20GAUGUIN\T&#233;l&#233;diagnostic\21.03.21%20-%20Synth&#232;se%20TOULERON%20Jacky.pdf" TargetMode="External"/><Relationship Id="rId258" Type="http://schemas.openxmlformats.org/officeDocument/2006/relationships/hyperlink" Target="file:///\\SVAdca1\Dossiers_utilisateurs$\beraud\Mes%20documents\Soins%20dentaires\000%20Dossier%20r&#233;sidents\MAUBERT%20Marie-Paule%20-%20DALI\Consentement\Consentement%20MAUBERT%20Marie%20Paule%20-%2024.08.21%20-%20Opt%201.pdf" TargetMode="External"/><Relationship Id="rId279" Type="http://schemas.openxmlformats.org/officeDocument/2006/relationships/hyperlink" Target="file:///\\SVAdca1\Dossiers_utilisateurs$\beraud\Mes%20documents\Soins%20dentaires\000%20Dossier%20r&#233;sidents\DEFOSSE%20Marie%20Antoinette%20-%20MILLET\Soins%20effectu&#233;s\Mme%20DEFOSSE%20CR%20Soins%20bucco-dentaires%20001.tif" TargetMode="External"/><Relationship Id="rId22" Type="http://schemas.openxmlformats.org/officeDocument/2006/relationships/hyperlink" Target="file:///\\SVAdca1\Dossiers_utilisateurs$\beraud\Mes%20documents\Soins%20dentaires\000%20Dossier%20r&#233;sidents\LONJON%20Noelie%20-%20MILLET\Consentement\Consentement%20LONJON%20Noelie%20-%2006.01.20%20-%20Opt%202%20+%20R&#232;glement.pdf" TargetMode="External"/><Relationship Id="rId43" Type="http://schemas.openxmlformats.org/officeDocument/2006/relationships/hyperlink" Target="file:///\\SVAdca1\Dossiers_utilisateurs$\beraud\Mes%20documents\Soins%20dentaires\000%20Dossier%20r&#233;sidents\BAUDRILLARD%20Jeannine%20-%20MONET\Consentement%20&#233;clair&#233;\01%20-%20Consentement%20BAUDRILLARD%20Jeannine%20-%20Opt%202.pdf" TargetMode="External"/><Relationship Id="rId64" Type="http://schemas.openxmlformats.org/officeDocument/2006/relationships/hyperlink" Target="file:///\\SVAdca1\Dossiers_utilisateurs$\beraud\Mes%20documents\Soins%20dentaires\000%20Dossier%20r&#233;sidents\BEAUGY%20Armel%20-%20GAUGUIN\T&#233;l&#233;diagnostic\17.12.20%20-%20T&#233;l&#233;diagnostic%20BEAUGY%20Armel.pdf" TargetMode="External"/><Relationship Id="rId118" Type="http://schemas.openxmlformats.org/officeDocument/2006/relationships/hyperlink" Target="file:///\\SVAdca1\Dossiers_utilisateurs$\beraud\Mes%20documents\Soins%20dentaires\000%20Dossier%20r&#233;sidents\HABRIAL%20Paulette%20-%20Renoir\T&#233;l&#233;diagnostic\24.02.21%20-%20T&#233;l&#233;diagnostic%20HABRIAL%20Paulette.pdf" TargetMode="External"/><Relationship Id="rId139" Type="http://schemas.openxmlformats.org/officeDocument/2006/relationships/hyperlink" Target="file:///\\SVAdca1\Dossiers_utilisateurs$\beraud\Mes%20documents\Soins%20dentaires\000%20Dossier%20r&#233;sidents\MARTIN%20Louis%20-%20DALI\T&#233;l&#233;diagnostic\24.02.21%20-%20Synth&#232;se%20MARTIN%20Louis.pdf" TargetMode="External"/><Relationship Id="rId290" Type="http://schemas.openxmlformats.org/officeDocument/2006/relationships/hyperlink" Target="file:///\\SVAdca1\Dossiers_utilisateurs$\beraud\Mes%20documents\Soins%20dentaires\000%20Dossier%20r&#233;sidents\MAUBERT%20Marie-Paule%20-%20DALI\T&#233;l&#233;diagnostic\01.09.21%20-%20Synth&#232;se%20MAUBERT%20Marie%20Paule.pdf" TargetMode="External"/><Relationship Id="rId304" Type="http://schemas.openxmlformats.org/officeDocument/2006/relationships/hyperlink" Target="file:///\\SVAdca1\Dossiers_utilisateurs$\beraud\Mes%20documents\Soins%20dentaires\000%20Dossier%20r&#233;sidents\FUMAGALLI%20Joseph%20-%20DALI\T&#233;l&#233;diagnostic\01.09.21%20-%20Synth&#232;se%20FUMAGALLI%20Joseph.pdf" TargetMode="External"/><Relationship Id="rId85" Type="http://schemas.openxmlformats.org/officeDocument/2006/relationships/hyperlink" Target="file:///\\SVAdca1\Dossiers_utilisateurs$\beraud\Mes%20documents\Soins%20dentaires\000%20Dossier%20r&#233;sidents\DECOUZON%20Suzanne%20-%20RENOIR\T&#233;l&#233;diagnostic\24.02.21%20-%20Synth&#232;se%20DECOUZON%20Suzanne.pdf" TargetMode="External"/><Relationship Id="rId150" Type="http://schemas.openxmlformats.org/officeDocument/2006/relationships/hyperlink" Target="file:///\\SVAdca1\Dossiers_utilisateurs$\beraud\Mes%20documents\Soins%20dentaires\000%20Dossier%20r&#233;sidents\PAQUELET%20Simone%20-%20GAUGUIN\T&#233;l&#233;diagnostic\24.02.21%20-%20T&#233;l&#233;diagnostic%20PAQUELET%20Simone.pdf" TargetMode="External"/><Relationship Id="rId171" Type="http://schemas.openxmlformats.org/officeDocument/2006/relationships/hyperlink" Target="file:///\\SVAdca1\Dossiers_utilisateurs$\beraud\Mes%20documents\Soins%20dentaires\000%20Dossier%20r&#233;sidents\TARAGNAT%20Raymonde%20-%20MILLET\T&#233;l&#233;diagnostic\18.08.20%20-%20Synth&#232;se%20TARAGNAT%20Raymonde.pdf" TargetMode="External"/><Relationship Id="rId192" Type="http://schemas.openxmlformats.org/officeDocument/2006/relationships/hyperlink" Target="file:///\\SVAdca1\Dossiers_utilisateurs$\beraud\Mes%20documents\Soins%20dentaires\000%20Dossier%20r&#233;sidents\CARATTO%20Henriette%20-%20MILLET\T&#233;l&#233;diagnostic\15.04.21%20-%20T&#233;l&#233;diagnostic%20CARATTO%20Henriette.pdf" TargetMode="External"/><Relationship Id="rId206" Type="http://schemas.openxmlformats.org/officeDocument/2006/relationships/hyperlink" Target="file:///\\SVAdca1\Dossiers_utilisateurs$\beraud\Mes%20documents\Soins%20dentaires\000%20Dossier%20r&#233;sidents\FOURNIER%20Henriette%20-%20RENOIR\T&#233;l&#233;diagnostic\18.01.21%20-%20T&#233;l&#233;diagnostic%20FOURNIER%20Henriette.pdf" TargetMode="External"/><Relationship Id="rId227" Type="http://schemas.openxmlformats.org/officeDocument/2006/relationships/hyperlink" Target="file:///\\SVAdca1\Dossiers_utilisateurs$\beraud\Mes%20documents\Soins%20dentaires\000%20Dossier%20r&#233;sidents\ROSSIGNOL%20Paulette%20-%20RENOIR\T&#233;l&#233;diagnostic\22.07.21%20-%20Synth&#232;se%20ROSSIGNOL%20Paulette.pdf" TargetMode="External"/><Relationship Id="rId248" Type="http://schemas.openxmlformats.org/officeDocument/2006/relationships/hyperlink" Target="file:///\\SVAdca1\Dossiers_utilisateurs$\beraud\Mes%20documents\Soins%20dentaires\000%20Dossier%20r&#233;sidents\GUILLEMENOT%20Fran&#231;oise%20-%20DALI\Consentement\Consentement%20GUILLEMENOT%20Fran&#231;oise%20-%2027.01.20%20-%20Opt%202.pdf" TargetMode="External"/><Relationship Id="rId269" Type="http://schemas.openxmlformats.org/officeDocument/2006/relationships/hyperlink" Target="file:///\\SVAdca1\Dossiers_utilisateurs$\beraud\Mes%20documents\Soins%20dentaires\000%20Dossier%20r&#233;sidents\FUMAGALLI%20Joseph%20-%20DALI\T&#233;l&#233;diagnostic\01.09.21%20-%20T&#233;l&#233;diagnostic%20FUMAGALLI%20Joseph.pdf" TargetMode="External"/><Relationship Id="rId12" Type="http://schemas.openxmlformats.org/officeDocument/2006/relationships/hyperlink" Target="file:///\\SVAdca1\Dossiers_utilisateurs$\beraud\Mes%20documents\Soins%20dentaires\000%20Dossier%20r&#233;sidents\MARTIN%20Andr&#233;e%20-%20MONET\Consentement\Consentement%20-%2020.01.20%20-%20Opt%201.pdf" TargetMode="External"/><Relationship Id="rId33" Type="http://schemas.openxmlformats.org/officeDocument/2006/relationships/hyperlink" Target="file:///\\SVAdca1\Dossiers_utilisateurs$\beraud\Mes%20documents\Soins%20dentaires\000%20Dossier%20r&#233;sidents\COZIC%20Sylvain%20-%20MILLET\Consentement\Consentement%20COZIC%20Sylvain%20-%2010.02.20%20-%20Opt%202.pdf" TargetMode="External"/><Relationship Id="rId108" Type="http://schemas.openxmlformats.org/officeDocument/2006/relationships/hyperlink" Target="file:///\\SVAdca1\Dossiers_utilisateurs$\beraud\Mes%20documents\Soins%20dentaires\000%20Dossier%20r&#233;sidents\GRUET%20Marie-Paule%20-%20MILLET\T&#233;l&#233;diagnostic\18.08.20%20-%20T&#233;l&#233;diagnostic%20GRUET%20Marie%20Paule.pdf" TargetMode="External"/><Relationship Id="rId129" Type="http://schemas.openxmlformats.org/officeDocument/2006/relationships/hyperlink" Target="file:///\\SVAdca1\Dossiers_utilisateurs$\beraud\Mes%20documents\Soins%20dentaires\000%20Dossier%20r&#233;sidents\LEMAIRE%20Andr&#233;e%20-%20MONET\T&#233;l&#233;diagnostic\05.03.21-%20Synth&#232;se%20LEMAIRE%20Andr&#233;e.pdf" TargetMode="External"/><Relationship Id="rId280" Type="http://schemas.openxmlformats.org/officeDocument/2006/relationships/hyperlink" Target="file:///\\SVAdca1\Dossiers_utilisateurs$\beraud\Mes%20documents\Soins%20dentaires\000%20Dossier%20r&#233;sidents\LE%20MAO%20Marie-ALice%20%20-%20RENOIR\Soins\Mme%20LE%20MAO%20CR%20soins%20bucco-dentaires%20001.tif" TargetMode="External"/><Relationship Id="rId54" Type="http://schemas.openxmlformats.org/officeDocument/2006/relationships/hyperlink" Target="file:///\\SVAdca1\Dossiers_utilisateurs$\beraud\Mes%20documents\Soins%20dentaires\000%20Dossier%20r&#233;sidents\DUCHET%20Alain%20-%20MONET\Consentement\Consentement%20DUCHET%20Alain%20-%2024.06.21%20-%20Opt%202.pdf" TargetMode="External"/><Relationship Id="rId75" Type="http://schemas.openxmlformats.org/officeDocument/2006/relationships/hyperlink" Target="file:///\\SVAdca1\Dossiers_utilisateurs$\beraud\Mes%20documents\Soins%20dentaires\000%20Dossier%20r&#233;sidents\BRUN%20Th&#233;r&#232;se%20-%20MONET\T&#233;l&#233;diagnostic\05.02.21%20-%20Synth&#232;se%20BRUN%20Th&#233;r&#232;se.pdf" TargetMode="External"/><Relationship Id="rId96" Type="http://schemas.openxmlformats.org/officeDocument/2006/relationships/hyperlink" Target="file:///\\SVAdca1\Dossiers_utilisateurs$\beraud\Mes%20documents\Soins%20dentaires\000%20Dossier%20r&#233;sidents\DUBROUILLET%20Andr&#233;e%20-%20MILLET\T&#233;l&#233;diagnostic\24.02.21%20-%20T&#233;l&#233;diagnostic%20DUBROUILLET%20Andr&#233;e.pdf" TargetMode="External"/><Relationship Id="rId140" Type="http://schemas.openxmlformats.org/officeDocument/2006/relationships/hyperlink" Target="file:///\\SVAdca1\Dossiers_utilisateurs$\beraud\Mes%20documents\Soins%20dentaires\000%20Dossier%20r&#233;sidents\MORAND%20Marie%20-%20DALI\T&#233;l&#233;diagnostic\30.09.20%20-%20T&#233;l&#233;diagnostic%20MORAND%20Marie.pdf" TargetMode="External"/><Relationship Id="rId161" Type="http://schemas.openxmlformats.org/officeDocument/2006/relationships/hyperlink" Target="file:///\\SVAdca1\Dossiers_utilisateurs$\beraud\Mes%20documents\Soins%20dentaires\000%20Dossier%20r&#233;sidents\ROVET%20Lucienne%20-%20DALI\T&#233;l&#233;diagnostic\19.08.20%20-%20Synth&#232;se%20ROVET%20Lucienne.pdf" TargetMode="External"/><Relationship Id="rId182" Type="http://schemas.openxmlformats.org/officeDocument/2006/relationships/hyperlink" Target="file:///\\SVAdca1\Dossiers_utilisateurs$\beraud\Mes%20documents\Soins%20dentaires\000%20Dossier%20r&#233;sidents\BAUD%20Jeanne%20-%20DALI\T&#233;l&#233;diagnostic\19.05.21%20-%20T&#233;l&#233;diagnostic%20BAUD%20Jeanne.pdf" TargetMode="External"/><Relationship Id="rId217" Type="http://schemas.openxmlformats.org/officeDocument/2006/relationships/hyperlink" Target="file:///\\SVAdca1\Dossiers_utilisateurs$\beraud\Mes%20documents\Soins%20dentaires\000%20Dossier%20r&#233;sidents\MAHLENDORF%20Monique%20-%20RENOIR\T&#233;l&#233;diagnostic\19.05.21%20-%20T&#233;l&#233;diagnostic%20MAHLENDORF%20Monique.pdf" TargetMode="External"/><Relationship Id="rId6" Type="http://schemas.openxmlformats.org/officeDocument/2006/relationships/hyperlink" Target="file:///\\SVAdca1\Dossiers_utilisateurs$\beraud\Mes%20documents\Soins%20dentaires\000%20Dossier%20r&#233;sidents\BAUD%20Jeanne%20-%20DALI\Consentement\Consentement%20BAUD%20Jeanne%20-%2001.02.20%20-%20Option%202.pdf" TargetMode="External"/><Relationship Id="rId238" Type="http://schemas.openxmlformats.org/officeDocument/2006/relationships/hyperlink" Target="file:///\\SVAdca1\Dossiers_utilisateurs$\beraud\Mes%20documents\Soins%20dentaires\000%20Dossier%20r&#233;sidents\VIDAL%20Annick%20-%20GAUGUIN\T&#233;l&#233;diagnostic\26.03.21%20-%20T&#233;l&#233;diagnostic%20VIDAL%20Annick.pdf" TargetMode="External"/><Relationship Id="rId259" Type="http://schemas.openxmlformats.org/officeDocument/2006/relationships/hyperlink" Target="file:///\\SVAdca1\Dossiers_utilisateurs$\beraud\Mes%20documents\Soins%20dentaires\000%20Dossier%20r&#233;sidents\MAUBERT%20Ren&#233;%20-%20DALI\Consentement\01%20-%20Consentement%20MAUBERT%20Ren&#233;%20-%2024.08.21%20-%20Opt%202.pdf" TargetMode="External"/><Relationship Id="rId23" Type="http://schemas.openxmlformats.org/officeDocument/2006/relationships/hyperlink" Target="file:///\\SVAdca1\Dossiers_utilisateurs$\beraud\Mes%20documents\Soins%20dentaires\000%20Dossier%20r&#233;sidents\DESCHAMPS%20Francine%20-%20MILLET\Consentement\Consentement%20DESCHAMPS%20Francine%20-%2001.01.20%20-%20Opt%202%20+%20R&#232;glement.pdf" TargetMode="External"/><Relationship Id="rId119" Type="http://schemas.openxmlformats.org/officeDocument/2006/relationships/hyperlink" Target="file:///\\SVAdca1\Dossiers_utilisateurs$\beraud\Mes%20documents\Soins%20dentaires\000%20Dossier%20r&#233;sidents\HABRIAL%20Paulette%20-%20Renoir\T&#233;l&#233;diagnostic\24.02.21%20-%20Synth&#232;se%20HABRIAL%20Paulette.pdf" TargetMode="External"/><Relationship Id="rId270" Type="http://schemas.openxmlformats.org/officeDocument/2006/relationships/hyperlink" Target="file:///\\SVAdca1\Dossiers_utilisateurs$\beraud\Mes%20documents\Soins%20dentaires\000%20Dossier%20r&#233;sidents\ROBERT%20Odette%20-%20DALI\T&#233;l&#233;diagnostic\01.09.21%20-%20T&#233;l&#233;diagnostic%20ROBERT%20Odette.pdf" TargetMode="External"/><Relationship Id="rId291" Type="http://schemas.openxmlformats.org/officeDocument/2006/relationships/hyperlink" Target="file:///\\SVAdca1\Dossiers_utilisateurs$\beraud\Mes%20documents\Soins%20dentaires\000%20Dossier%20r&#233;sidents\MAUBERT%20Ren&#233;%20-%20DALI\T&#233;l&#233;diagnostic\01.09.21%20-%20Synth&#232;se%20MAUBERT%20Ren&#233;.pdf" TargetMode="External"/><Relationship Id="rId305" Type="http://schemas.openxmlformats.org/officeDocument/2006/relationships/hyperlink" Target="file:///\\SVAdca1\Dossiers_utilisateurs$\beraud\Mes%20documents\Soins%20dentaires\000%20Dossier%20r&#233;sidents\PAQUELET%20Simone%20-%20GAUGUIN\T&#233;l&#233;diagnostic\01.09.21%20-%20Synth&#232;se%20PAQUELET%20Simone.pdf" TargetMode="External"/><Relationship Id="rId44" Type="http://schemas.openxmlformats.org/officeDocument/2006/relationships/hyperlink" Target="file:///\\SVAdca1\Dossiers_utilisateurs$\beraud\Mes%20documents\Soins%20dentaires\000%20Dossier%20r&#233;sidents\LACOUR%20Ghislaine%20-%20DALI\Consentement\Consentement%20LACOUR%20Ghislaine%20-%2018.05.21%20-%20Opt%201.pdf" TargetMode="External"/><Relationship Id="rId65" Type="http://schemas.openxmlformats.org/officeDocument/2006/relationships/hyperlink" Target="file:///\\SVAdca1\Dossiers_utilisateurs$\beraud\Mes%20documents\Soins%20dentaires\000%20Dossier%20r&#233;sidents\BEAUGY%20Armel%20-%20GAUGUIN\T&#233;l&#233;diagnostic\17.12.20%20-%20Synth&#232;se%20BEAUGY%20Armel.pdf" TargetMode="External"/><Relationship Id="rId86" Type="http://schemas.openxmlformats.org/officeDocument/2006/relationships/hyperlink" Target="file:///\\SVAdca1\Dossiers_utilisateurs$\beraud\Mes%20documents\Soins%20dentaires\000%20Dossier%20r&#233;sidents\DEFOSSE%20Marie%20Antoinette%20-%20MILLET\T&#233;l&#233;diagnostic\31.01.20%20-%20T&#233;l&#233;diagnostic%20DEFOSSE%20Marie-Antoinette.pdf" TargetMode="External"/><Relationship Id="rId130" Type="http://schemas.openxmlformats.org/officeDocument/2006/relationships/hyperlink" Target="file:///\\SVAdca1\Dossiers_utilisateurs$\beraud\Mes%20documents\Soins%20dentaires\000%20Dossier%20r&#233;sidents\LONJON%20Noelie%20-%20MILLET\T&#233;l&#233;diagnostic\18.08.20%20-%20T&#233;l&#233;diagnostic%20LONJON%20Noelie.pdf" TargetMode="External"/><Relationship Id="rId151" Type="http://schemas.openxmlformats.org/officeDocument/2006/relationships/hyperlink" Target="file:///\\SVAdca1\Dossiers_utilisateurs$\beraud\Mes%20documents\Soins%20dentaires\000%20Dossier%20r&#233;sidents\PAQUELET%20Simone%20-%20GAUGUIN\T&#233;l&#233;diagnostic\24.02.21%20-%20Synth&#232;se%20PAQUELET%20Simone.pdf" TargetMode="External"/><Relationship Id="rId172" Type="http://schemas.openxmlformats.org/officeDocument/2006/relationships/hyperlink" Target="file:///\\SVAdca1\Dossiers_utilisateurs$\beraud\Mes%20documents\Soins%20dentaires\000%20Dossier%20r&#233;sidents\TARAGNAT%20Raymonde%20-%20MILLET\T&#233;l&#233;diagnostic\24.02.21%20-%20T&#233;l&#233;diagnostic%20TARAGNAT%20Raymonde.pdf" TargetMode="External"/><Relationship Id="rId193" Type="http://schemas.openxmlformats.org/officeDocument/2006/relationships/hyperlink" Target="file:///\\SVAdca1\Dossiers_utilisateurs$\beraud\Mes%20documents\Soins%20dentaires\000%20Dossier%20r&#233;sidents\CARATTO%20Henriette%20-%20MILLET\T&#233;l&#233;diagnostic\15.04.21%20-%20Synth&#232;se%20CARATTO%20Henriette.pdf" TargetMode="External"/><Relationship Id="rId207" Type="http://schemas.openxmlformats.org/officeDocument/2006/relationships/hyperlink" Target="file:///\\SVAdca1\Dossiers_utilisateurs$\beraud\Mes%20documents\Soins%20dentaires\000%20Dossier%20r&#233;sidents\FOURNIER%20Henriette%20-%20RENOIR\T&#233;l&#233;diagnostic\18.01.21%20-%20Synth&#232;se%20FOURNIER%20Henriette.pdf" TargetMode="External"/><Relationship Id="rId228" Type="http://schemas.openxmlformats.org/officeDocument/2006/relationships/hyperlink" Target="file:///\\SVAdca1\Dossiers_utilisateurs$\beraud\Mes%20documents\Soins%20dentaires\000%20Dossier%20r&#233;sidents\RONXIN%20Marguerite%20-%20RENOIR\T&#233;l&#233;diagnostic\30.03.21%20-%20T&#233;l&#233;diagnostic%20RONXIN%20Marguerite.pdf" TargetMode="External"/><Relationship Id="rId249" Type="http://schemas.openxmlformats.org/officeDocument/2006/relationships/hyperlink" Target="file:///\\SVAdca1\Dossiers_utilisateurs$\beraud\Mes%20documents\Soins%20dentaires\000%20Dossier%20r&#233;sidents\LEFRANC%20Pierrette%20-%20RENOIR\Consentement\Consentement%20LEFRANC%20Pierrette%20-%2013.01.20%20-%20Opt%201.pdf" TargetMode="External"/><Relationship Id="rId13" Type="http://schemas.openxmlformats.org/officeDocument/2006/relationships/hyperlink" Target="file:///\\SVAdca1\Dossiers_utilisateurs$\beraud\Mes%20documents\Soins%20dentaires\000%20Dossier%20r&#233;sidents\FICCA%20Marc%20-%20Monet\Consentement\Consentement%20-%2013.01.20%20-%20Opt%202.pdf" TargetMode="External"/><Relationship Id="rId109" Type="http://schemas.openxmlformats.org/officeDocument/2006/relationships/hyperlink" Target="file:///\\SVAdca1\Dossiers_utilisateurs$\beraud\Mes%20documents\Soins%20dentaires\000%20Dossier%20r&#233;sidents\GRUET%20Marie-Paule%20-%20MILLET\T&#233;l&#233;diagnostic\18.08.20%20-%20Synth&#232;se%20GRUET%20Marie%20Paule.pdf" TargetMode="External"/><Relationship Id="rId260" Type="http://schemas.openxmlformats.org/officeDocument/2006/relationships/hyperlink" Target="file:///\\SVAdca1\Dossiers_utilisateurs$\beraud\Mes%20documents\Soins%20dentaires\000%20Dossier%20r&#233;sidents\MOTTET%20Sylvettte%20-%20MILLET\Consentement\Consentement%20MOTTET%20Sylvette%20-%2020.08.21%20-%20Opt%201.pdf" TargetMode="External"/><Relationship Id="rId281" Type="http://schemas.openxmlformats.org/officeDocument/2006/relationships/hyperlink" Target="file:///\\SVAdca1\Dossiers_utilisateurs$\beraud\Mes%20documents\Soins%20dentaires\000%20Dossier%20r&#233;sidents\GUILLOT%20Maurice%20-%20GAUGUIN\Soins%20effectu&#233;s\M.%20GUILLOT%20CR%20Soins%20bucco-dentaires%20001.tif" TargetMode="External"/><Relationship Id="rId34" Type="http://schemas.openxmlformats.org/officeDocument/2006/relationships/hyperlink" Target="file:///\\SVAdca1\Dossiers_utilisateurs$\beraud\Mes%20documents\Soins%20dentaires\000%20Dossier%20r&#233;sidents\DUBROUILLET%20Andr&#233;e%20-%20MILLET\consentement\Consentement%20DUBROUILLET%20Andr&#233;e%20-%2010.02.20%20-%20Opt%202.pdf" TargetMode="External"/><Relationship Id="rId55" Type="http://schemas.openxmlformats.org/officeDocument/2006/relationships/hyperlink" Target="file:///\\SVAdca1\Dossiers_utilisateurs$\beraud\Mes%20documents\Soins%20dentaires\000%20Dossier%20r&#233;sidents\ROSSIGNOL%20Paulette%20-%20RENOIR\Consentement\01%20-%20Consentement%20ROSSIGNOL%20Paulette%20-%2023.07.21%20-%20Opt%202.pdf" TargetMode="External"/><Relationship Id="rId76" Type="http://schemas.openxmlformats.org/officeDocument/2006/relationships/hyperlink" Target="file:///\\SVAdca1\Dossiers_utilisateurs$\beraud\Mes%20documents\Soins%20dentaires\000%20Dossier%20r&#233;sidents\CORNIL%20Robert%20-%20GAUGUIN\T&#233;l&#233;diagnostic\17.09.20%20-%20T&#233;l&#233;diagnostic%20CORNIL%20Robert.pdf" TargetMode="External"/><Relationship Id="rId97" Type="http://schemas.openxmlformats.org/officeDocument/2006/relationships/hyperlink" Target="file:///\\SVAdca1\Dossiers_utilisateurs$\beraud\Mes%20documents\Soins%20dentaires\000%20Dossier%20r&#233;sidents\DUBROUILLET%20Andr&#233;e%20-%20MILLET\T&#233;l&#233;diagnostic\24.02.21%20-%20Synth&#232;se%20DUBROUILLET%20Andr&#233;e.pdf" TargetMode="External"/><Relationship Id="rId120" Type="http://schemas.openxmlformats.org/officeDocument/2006/relationships/hyperlink" Target="file:///\\SVAdca1\Dossiers_utilisateurs$\beraud\Mes%20documents\Soins%20dentaires\000%20Dossier%20r&#233;sidents\HERAIL%20Bernard%20-%20RENOIR\T&#233;l&#233;diagnostic\05.02.21%20-%20T&#233;l&#233;diagnostic%20HERAIL%20Bernard.pdf" TargetMode="External"/><Relationship Id="rId141" Type="http://schemas.openxmlformats.org/officeDocument/2006/relationships/hyperlink" Target="file:///\\SVAdca1\Dossiers_utilisateurs$\beraud\Mes%20documents\Soins%20dentaires\000%20Dossier%20r&#233;sidents\MORAND%20Marie%20-%20DALI\T&#233;l&#233;diagnostic\30.09.20%20-%20Synth&#232;se%20MORAND%20Marie.pdf" TargetMode="External"/><Relationship Id="rId7" Type="http://schemas.openxmlformats.org/officeDocument/2006/relationships/hyperlink" Target="file:///\\SVAdca1\Dossiers_utilisateurs$\beraud\Mes%20documents\Soins%20dentaires\000%20Dossier%20r&#233;sidents\SARDET%20Roland%20-%20DALI\Consentement\Consentement%20-%2001.02.20%20-%20Opt%202.pdf" TargetMode="External"/><Relationship Id="rId162" Type="http://schemas.openxmlformats.org/officeDocument/2006/relationships/hyperlink" Target="file:///\\SVAdca1\Dossiers_utilisateurs$\beraud\Mes%20documents\Soins%20dentaires\000%20Dossier%20r&#233;sidents\ROVET%20Lucienne%20-%20DALI\T&#233;l&#233;diagnostic\24.02.21%20-%20T&#233;l&#233;diagnostic%20ROVET%20Lucienne.pdf" TargetMode="External"/><Relationship Id="rId183" Type="http://schemas.openxmlformats.org/officeDocument/2006/relationships/hyperlink" Target="file:///\\SVAdca1\Dossiers_utilisateurs$\beraud\Mes%20documents\Soins%20dentaires\000%20Dossier%20r&#233;sidents\BAUD%20Jeanne%20-%20DALI\T&#233;l&#233;diagnostic\19.05.21%20-%20Synth&#232;se%20BAUD%20Jeanne.pdf" TargetMode="External"/><Relationship Id="rId218" Type="http://schemas.openxmlformats.org/officeDocument/2006/relationships/hyperlink" Target="file:///\\SVAdca1\Dossiers_utilisateurs$\beraud\Mes%20documents\Soins%20dentaires\000%20Dossier%20r&#233;sidents\MAHLENDORF%20Monique%20-%20RENOIR\T&#233;l&#233;diagnostic\19.05.21%20-%20Synth&#232;se%20MAHLENDORF%20Monique.pdf" TargetMode="External"/><Relationship Id="rId239" Type="http://schemas.openxmlformats.org/officeDocument/2006/relationships/hyperlink" Target="file:///\\SVAdca1\Dossiers_utilisateurs$\beraud\Mes%20documents\Soins%20dentaires\000%20Dossier%20r&#233;sidents\VIDAL%20Annick%20-%20GAUGUIN\T&#233;l&#233;diagnostic\26.03.21%20-%20Synth&#232;se%20VIDAL%20Annick.pdf" TargetMode="External"/><Relationship Id="rId250" Type="http://schemas.openxmlformats.org/officeDocument/2006/relationships/hyperlink" Target="file:///\\SVAdca1\Dossiers_utilisateurs$\beraud\Mes%20documents\Soins%20dentaires\000%20Dossier%20r&#233;sidents\MARTIN%20Brigitte%20-%20GAUGUIN\Consentement\Consentement%20MARTIN%20Brigitte%20-%2002.03.21%20-%20opt%202.pdf" TargetMode="External"/><Relationship Id="rId271" Type="http://schemas.openxmlformats.org/officeDocument/2006/relationships/hyperlink" Target="file:///\\SVAdca1\Dossiers_utilisateurs$\beraud\Mes%20documents\Soins%20dentaires\000%20Dossier%20r&#233;sidents\PAQUELET%20Simone%20-%20GAUGUIN\T&#233;l&#233;diagnostic\01.09.21%20-%20T&#233;l&#233;diagnostic%20PAQUELET%20Simone.pdf" TargetMode="External"/><Relationship Id="rId292" Type="http://schemas.openxmlformats.org/officeDocument/2006/relationships/hyperlink" Target="file:///\\SVAdca1\Dossiers_utilisateurs$\beraud\Mes%20documents\Soins%20dentaires\000%20Dossier%20r&#233;sidents\OLEKHNOVITCH%20Paulette%20-%20DALI\T&#233;l&#233;diagnostic\01.09.21%20-%20Synth&#232;se%20OLEKHNOVITCH%20Paulette.pdf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file:///\\SVAdca1\Dossiers_utilisateurs$\beraud\Mes%20documents\Soins%20dentaires\000%20Dossier%20r&#233;sidents\BOUCHEIX%20Denise%20-%20MILLET\Consentement\Consentement%20BOUCHEIX%20Denise%20-%2013.01.20%20-%20opt%202.pdf" TargetMode="External"/><Relationship Id="rId40" Type="http://schemas.openxmlformats.org/officeDocument/2006/relationships/hyperlink" Target="file:///\\SVAdca1\Dossiers_utilisateurs$\beraud\Mes%20documents\Soins%20dentaires\000%20Dossier%20r&#233;sidents\PERRIN%20Marie%20Th&#233;r&#232;se%20-%20MILLET\Consentement\Consentement%20PERRIN%20Marie%20Th&#233;r&#232;se%20-%2031.01.20%20-%20opt%201.pdf" TargetMode="External"/><Relationship Id="rId45" Type="http://schemas.openxmlformats.org/officeDocument/2006/relationships/hyperlink" Target="file:///\\SVAdca1\Dossiers_utilisateurs$\beraud\Mes%20documents\Soins%20dentaires\000%20Dossier%20r&#233;sidents\GUILLOT%20Maurice%20-%20GAUGUIN\Consentement\Consentement%20GUILLOT%20Mautrice%20-%20%2005.03.21%20Opt%202.pdf" TargetMode="External"/><Relationship Id="rId66" Type="http://schemas.openxmlformats.org/officeDocument/2006/relationships/hyperlink" Target="file:///\\SVAdca1\Dossiers_utilisateurs$\beraud\Mes%20documents\Soins%20dentaires\000%20Dossier%20r&#233;sidents\BIONNIER%20Lucienne%20-%20GAUGUIN\T&#233;l&#233;diagnostic\17.12.20%20-%20T&#233;l&#233;diagnostic%20BIONNIER%20Lucienne.pdf" TargetMode="External"/><Relationship Id="rId87" Type="http://schemas.openxmlformats.org/officeDocument/2006/relationships/hyperlink" Target="file:///\\SVAdca1\Dossiers_utilisateurs$\beraud\Mes%20documents\Soins%20dentaires\000%20Dossier%20r&#233;sidents\DEFOSSE%20Marie%20Antoinette%20-%20MILLET\T&#233;l&#233;diagnostic\31.01.20%20-%20Synth&#232;se%20DEFOSSE%20Marie-Antoinette.pdf" TargetMode="External"/><Relationship Id="rId110" Type="http://schemas.openxmlformats.org/officeDocument/2006/relationships/hyperlink" Target="file:///\\SVAdca1\Dossiers_utilisateurs$\beraud\Mes%20documents\Soins%20dentaires\000%20Dossier%20r&#233;sidents\GRUET%20Marie-Paule%20-%20MILLET\T&#233;l&#233;diagnostic\15.04.21%20-%20T&#233;l&#233;diagnostic%20GRUET%20Marie%20Paule.pdf" TargetMode="External"/><Relationship Id="rId115" Type="http://schemas.openxmlformats.org/officeDocument/2006/relationships/hyperlink" Target="file:///\\SVAdca1\Dossiers_utilisateurs$\beraud\Mes%20documents\Soins%20dentaires\000%20Dossier%20r&#233;sidents\GUILLOT%20Maurice%20-%20GAUGUIN\T&#233;l&#233;diagnostic\05.03.21%20-%20Synth&#232;se%20GUILLOT%20Maurice.pdf" TargetMode="External"/><Relationship Id="rId131" Type="http://schemas.openxmlformats.org/officeDocument/2006/relationships/hyperlink" Target="file:///\\SVAdca1\Dossiers_utilisateurs$\beraud\Mes%20documents\Soins%20dentaires\000%20Dossier%20r&#233;sidents\LONJON%20Noelie%20-%20MILLET\T&#233;l&#233;diagnostic\18.08.20%20-%20Synth&#232;se%20LONJON%20Noelie.pdf" TargetMode="External"/><Relationship Id="rId136" Type="http://schemas.openxmlformats.org/officeDocument/2006/relationships/hyperlink" Target="file:///\\SVAdca1\Dossiers_utilisateurs$\beraud\Mes%20documents\Soins%20dentaires\000%20Dossier%20r&#233;sidents\MARTIN%20Louis%20-%20DALI\T&#233;l&#233;diagnostic\20.08.20%20-%20T&#233;l&#233;diagnostic%20MARTIN%20Louis.pdf" TargetMode="External"/><Relationship Id="rId157" Type="http://schemas.openxmlformats.org/officeDocument/2006/relationships/hyperlink" Target="file:///\\SVAdca1\Dossiers_utilisateurs$\beraud\Mes%20documents\Soins%20dentaires\000%20Dossier%20r&#233;sidents\ROBERT%20Suzanne%20-%20GAUGUIN\T&#233;l&#233;diagnostic\15.09.20%20-%20Synth&#232;se%20ROBERT%20Suzanne.pdf" TargetMode="External"/><Relationship Id="rId178" Type="http://schemas.openxmlformats.org/officeDocument/2006/relationships/hyperlink" Target="file:///\\SVAdca1\Dossiers_utilisateurs$\beraud\Mes%20documents\Soins%20dentaires\000%20Dossier%20r&#233;sidents\BARRE%20R&#233;my%20-%20MONET\T&#233;l&#233;diagnostic\19.05.21%20-%20T&#233;l&#233;diagnostic%20BARRE%20R&#233;my.pdf" TargetMode="External"/><Relationship Id="rId301" Type="http://schemas.openxmlformats.org/officeDocument/2006/relationships/hyperlink" Target="file:///\\SVAdca1\Dossiers_utilisateurs$\beraud\Mes%20documents\Soins%20dentaires\000%20Dossier%20r&#233;sidents\DEFOSSE%20Marie%20Antoinette%20-%20MILLET\T&#233;l&#233;diagnostic\02.09.21%20-%20T&#233;l&#233;diagnostic%20DEFOSSE%20Marie-Antoinette.pdf" TargetMode="External"/><Relationship Id="rId61" Type="http://schemas.openxmlformats.org/officeDocument/2006/relationships/hyperlink" Target="file:///\\SVAdca1\Dossiers_utilisateurs$\beraud\Mes%20documents\Soins%20dentaires\000%20Dossier%20r&#233;sidents\BAZELLE%20Odile%20-%20DALI\T&#233;l&#233;diagnostic\23.10.20%20-%20Synth&#232;se%20BAZELLE%20Odile.pdf" TargetMode="External"/><Relationship Id="rId82" Type="http://schemas.openxmlformats.org/officeDocument/2006/relationships/hyperlink" Target="file:///\\SVAdca1\Dossiers_utilisateurs$\beraud\Mes%20documents\Soins%20dentaires\000%20Dossier%20r&#233;sidents\DECOUZON%20Suzanne%20-%20RENOIR\T&#233;l&#233;diagnostic\20.08.20%20-%20T&#233;l&#233;diagnostic%20DECOUZON%20Suzanne.pdf" TargetMode="External"/><Relationship Id="rId152" Type="http://schemas.openxmlformats.org/officeDocument/2006/relationships/hyperlink" Target="file:///\\SVAdca1\Dossiers_utilisateurs$\beraud\Mes%20documents\Soins%20dentaires\000%20Dossier%20r&#233;sidents\POURADIER%20Bernard%20-%20RENOIR\T&#233;l&#233;diagnostic\20.07.20%20-%20T&#233;l&#233;diagnostic%20POURADIER%20Bernard.pdf" TargetMode="External"/><Relationship Id="rId173" Type="http://schemas.openxmlformats.org/officeDocument/2006/relationships/hyperlink" Target="file:///\\SVAdca1\Dossiers_utilisateurs$\beraud\Mes%20documents\Soins%20dentaires\000%20Dossier%20r&#233;sidents\TARAGNAT%20Raymonde%20-%20MILLET\T&#233;l&#233;diagnostic\24.02.21%20-%20Synth&#232;se%20TARAGNAT%20Raymonde.pdf" TargetMode="External"/><Relationship Id="rId194" Type="http://schemas.openxmlformats.org/officeDocument/2006/relationships/hyperlink" Target="file:///\\SVAdca1\Dossiers_utilisateurs$\beraud\Mes%20documents\Soins%20dentaires\000%20Dossier%20r&#233;sidents\CEPEDA%20Antero%20-%20MILLET\T&#233;l&#233;diagnostic\13.03.21%20-%20T&#233;l&#233;diagnostic%20CEPEDA%20Antero.pdf" TargetMode="External"/><Relationship Id="rId199" Type="http://schemas.openxmlformats.org/officeDocument/2006/relationships/hyperlink" Target="file:///\\SVAdca1\Dossiers_utilisateurs$\beraud\Mes%20documents\Soins%20dentaires\000%20Dossier%20r&#233;sidents\CHAPUT%20Bernard%20-%20GAUGUIN\T&#233;l&#233;diagnostic\18.01.21%20-%20Synth&#232;se%20CHAPUT%20Bernard.pdf" TargetMode="External"/><Relationship Id="rId203" Type="http://schemas.openxmlformats.org/officeDocument/2006/relationships/hyperlink" Target="file:///\\SVAdca1\Dossiers_utilisateurs$\beraud\Mes%20documents\Soins%20dentaires\000%20Dossier%20r&#233;sidents\DESCHAMPS%20Francine%20-%20MILLET\T&#233;l&#233;diagnostic\18.08.20%20-%20Synth&#232;se%20DESCHAMPS%20Francine.pdf" TargetMode="External"/><Relationship Id="rId208" Type="http://schemas.openxmlformats.org/officeDocument/2006/relationships/hyperlink" Target="file:///\\SVAdca1\Dossiers_utilisateurs$\beraud\Mes%20documents\Soins%20dentaires\000%20Dossier%20r&#233;sidents\GERVAIS%20Paule%20-%20RENOIR\T&#233;l&#233;diagnostic\18.01.21%20-%20T&#233;l&#233;diagnostic%20GERVAIS%20Paule.pdf" TargetMode="External"/><Relationship Id="rId229" Type="http://schemas.openxmlformats.org/officeDocument/2006/relationships/hyperlink" Target="file:///\\SVAdca1\Dossiers_utilisateurs$\beraud\Mes%20documents\Soins%20dentaires\000%20Dossier%20r&#233;sidents\RONXIN%20Marguerite%20-%20RENOIR\T&#233;l&#233;diagnostic\30.03.21%20-%20Synth&#232;se%20RONXIN%20Marguerite.pdf" TargetMode="External"/><Relationship Id="rId19" Type="http://schemas.openxmlformats.org/officeDocument/2006/relationships/hyperlink" Target="file:///\\SVAdca1\Dossiers_utilisateurs$\beraud\Mes%20documents\Soins%20dentaires\000%20Dossier%20r&#233;sidents\PAQUELET%20Simone%20-%20GAUGUIN\Consentement\Consentement%20PAQUELET%20Simone%20-%2027.12.19%20-%20Opt%202.pdf" TargetMode="External"/><Relationship Id="rId224" Type="http://schemas.openxmlformats.org/officeDocument/2006/relationships/hyperlink" Target="file:///\\SVAdca1\Dossiers_utilisateurs$\beraud\Mes%20documents\Soins%20dentaires\000%20Dossier%20r&#233;sidents\PERRIN%20Marie%20Th&#233;r&#232;se%20-%20MILLET\T&#233;l&#233;diagnostic\19.05.21%20-%20Synth&#232;se%20PERRIN%20Marie%20Th&#233;r&#232;se.pdf" TargetMode="External"/><Relationship Id="rId240" Type="http://schemas.openxmlformats.org/officeDocument/2006/relationships/hyperlink" Target="file:///\\SVAdca1\Dossiers_utilisateurs$\beraud\Mes%20documents\Soins%20dentaires\000%20Dossier%20r&#233;sidents\VIDAL%20Annick%20-%20GAUGUIN\Consentement\VIDAL%20Annick%20-%20Consentement%20-%2005.03.21%20Option%201.pdf" TargetMode="External"/><Relationship Id="rId245" Type="http://schemas.openxmlformats.org/officeDocument/2006/relationships/hyperlink" Target="file:///\\SVAdca1\Dossiers_utilisateurs$\beraud\Mes%20documents\Soins%20dentaires\000%20Dossier%20r&#233;sidents\FLAVIER%20Paulette%20-%20MONET\Consentement\Consentement%20FLAVIER%20Paulette%20-%2001.02.20%20-%20Opt%202.pdf" TargetMode="External"/><Relationship Id="rId261" Type="http://schemas.openxmlformats.org/officeDocument/2006/relationships/hyperlink" Target="file:///\\SVAdca1\Dossiers_utilisateurs$\beraud\Mes%20documents\Soins%20dentaires\000%20Dossier%20r&#233;sidents\BORDAS%20Marie%20France%20-%20RENOIR\Consentement\Consentement%20BORDAS%20Marie%20France%20-%2010.08.21%20-%20opt%201.pdf" TargetMode="External"/><Relationship Id="rId266" Type="http://schemas.openxmlformats.org/officeDocument/2006/relationships/hyperlink" Target="file:///\\SVAdca1\Dossiers_utilisateurs$\beraud\Mes%20documents\Soins%20dentaires\000%20Dossier%20r&#233;sidents\ROUVIDANT%20Marie-Jeanne%20-%20MONET\T&#233;l&#233;diagnostic\31.08.21%20-%20T&#233;l&#233;diagnostic%20ROUVIDANT%20Marie-Jeanne.pdf" TargetMode="External"/><Relationship Id="rId287" Type="http://schemas.openxmlformats.org/officeDocument/2006/relationships/hyperlink" Target="file:///\\SVAdca1\Dossiers_utilisateurs$\beraud\Mes%20documents\Soins%20dentaires\000%20Dossier%20r&#233;sidents\HALLIEZ%20Simonne%20-%20DALI\T&#233;l&#233;diagnostic\31.05.21%20-%20T&#233;l&#233;diagnostic%20HALLIEZ%20Simonne.pdf" TargetMode="External"/><Relationship Id="rId14" Type="http://schemas.openxmlformats.org/officeDocument/2006/relationships/hyperlink" Target="file:///\\SVAdca1\Dossiers_utilisateurs$\beraud\Mes%20documents\Soins%20dentaires\000%20Dossier%20r&#233;sidents\BEAUGY%20Armel%20-%20GAUGUIN\Consentement\Consentement%20BEAUGY%20Armel%20-%2014.02.20%20-%20Opt%202.pdf" TargetMode="External"/><Relationship Id="rId30" Type="http://schemas.openxmlformats.org/officeDocument/2006/relationships/hyperlink" Target="file:///\\SVAdca1\Dossiers_utilisateurs$\beraud\Mes%20documents\Soins%20dentaires\000%20Dossier%20r&#233;sidents\MORAND%20Marie%20-%20DALI\Consentement\Consentement%20MORAND%20Marie%20-%2031.01.20%20-%20opt%202.pdf" TargetMode="External"/><Relationship Id="rId35" Type="http://schemas.openxmlformats.org/officeDocument/2006/relationships/hyperlink" Target="file:///\\SVAdca1\Dossiers_utilisateurs$\beraud\Mes%20documents\Soins%20dentaires\000%20Dossier%20r&#233;sidents\MARTIN%20Louis%20-%20DALI\Consentement\Consentement%20MARTIN%20Louis%20%20-%2001.02.20%20-%20Opt%202.pdf" TargetMode="External"/><Relationship Id="rId56" Type="http://schemas.openxmlformats.org/officeDocument/2006/relationships/hyperlink" Target="file:///\\SVAdca1\Dossiers_utilisateurs$\beraud\Mes%20documents\Soins%20dentaires\000%20Dossier%20r&#233;sidents\ROBERT%20Odette%20-%20DALI\Consentement\01%20-%20Consentement%20ROBERT%20Odette%20-%2020.06.21%20-%20Opt%202.pdf" TargetMode="External"/><Relationship Id="rId77" Type="http://schemas.openxmlformats.org/officeDocument/2006/relationships/hyperlink" Target="file:///\\SVAdca1\Dossiers_utilisateurs$\beraud\Mes%20documents\Soins%20dentaires\000%20Dossier%20r&#233;sidents\CORNIL%20Robert%20-%20GAUGUIN\T&#233;l&#233;diagnostic\17.09.20%20-%20Synth&#232;se%20CORNIL%20Robert.pdf" TargetMode="External"/><Relationship Id="rId100" Type="http://schemas.openxmlformats.org/officeDocument/2006/relationships/hyperlink" Target="file:///\\SVAdca1\Dossiers_utilisateurs$\beraud\Mes%20documents\Soins%20dentaires\000%20Dossier%20r&#233;sidents\FEYTE%20Sylviane%20-%20MILLET\T&#233;l&#233;diagnostic\24.02.21%20-%20T&#233;l&#233;diagnostic%20FEYTE%20Sylviane.pdf" TargetMode="External"/><Relationship Id="rId105" Type="http://schemas.openxmlformats.org/officeDocument/2006/relationships/hyperlink" Target="file:///\\SVAdca1\Dossiers_utilisateurs$\beraud\Mes%20documents\Soins%20dentaires\000%20Dossier%20r&#233;sidents\FUMAGALLI%20Joseph%20-%20DALI\T&#233;l&#233;diagnostic\17.07.20%20-%20Synth&#232;se%20FUMAGALLI%20Joseph.pdf" TargetMode="External"/><Relationship Id="rId126" Type="http://schemas.openxmlformats.org/officeDocument/2006/relationships/hyperlink" Target="file:///\\SVAdca1\Dossiers_utilisateurs$\beraud\Mes%20documents\Soins%20dentaires\000%20Dossier%20r&#233;sidents\LE%20MAO%20Marie-ALice%20%20-%20RENOIR\T&#233;l&#233;diagnostic\29.01.21%20-%20T&#233;l&#233;diagnostic%20LE%20MAO%20Marie%20Alice.pdf" TargetMode="External"/><Relationship Id="rId147" Type="http://schemas.openxmlformats.org/officeDocument/2006/relationships/hyperlink" Target="file:///\\SVAdca1\Dossiers_utilisateurs$\beraud\Mes%20documents\Soins%20dentaires\000%20Dossier%20r&#233;sidents\MOREL%20Marie%20France%20-%20RENOIR\T&#233;l&#233;diagnostic\19.05.21%20-%20Synth&#232;se%20MOREL%20Marie%20France.pdf" TargetMode="External"/><Relationship Id="rId168" Type="http://schemas.openxmlformats.org/officeDocument/2006/relationships/hyperlink" Target="file:///\\SVAdca1\Dossiers_utilisateurs$\beraud\Mes%20documents\Soins%20dentaires\000%20Dossier%20r&#233;sidents\SCIAUVAUD%20Michel%20-%20MILLET\T&#233;l&#233;diagnostic\18.01.21%20-%20T&#233;l&#233;diagnostic%20SCIAUVAUD%20Michel.pdf" TargetMode="External"/><Relationship Id="rId282" Type="http://schemas.openxmlformats.org/officeDocument/2006/relationships/hyperlink" Target="file:///\\SVAdca1\Dossiers_utilisateurs$\beraud\Mes%20documents\Soins%20dentaires\000%20Dossier%20r&#233;sidents\MAHLENDORF%20Monique%20-%20RENOIR\Soins\Mme%20MAHLENDORF%20CR%20Soins%20bucco-dentaires%20001.tif" TargetMode="External"/><Relationship Id="rId8" Type="http://schemas.openxmlformats.org/officeDocument/2006/relationships/hyperlink" Target="file:///\\SVAdca1\Dossiers_utilisateurs$\beraud\Mes%20documents\Soins%20dentaires\000%20Dossier%20r&#233;sidents\GERBON%20Suzanne%20-%20DALI\Consentement\Consentement%20-%2001.02.20%20-%20Opt%201.pdf" TargetMode="External"/><Relationship Id="rId51" Type="http://schemas.openxmlformats.org/officeDocument/2006/relationships/hyperlink" Target="file:///\\SVAdca1\Dossiers_utilisateurs$\beraud\Mes%20documents\Soins%20dentaires\000%20Dossier%20r&#233;sidents\ROUVIDANT%20Marie-Jeanne%20-%20MONET\Consentement\Consentement%20ROUVIDANT%20Marie%20Jeanne%20-%2028.05.21%20-%20Opt%201.pdf" TargetMode="External"/><Relationship Id="rId72" Type="http://schemas.openxmlformats.org/officeDocument/2006/relationships/hyperlink" Target="file:///\\SVAdca1\Dossiers_utilisateurs$\beraud\Mes%20documents\Soins%20dentaires\000%20Dossier%20r&#233;sidents\ROSSIGNOL%20Paulette%20-%20RENOIR\T&#233;l&#233;diagnostic\22.07.21%20-%20T&#233;l&#233;diagnostic%20ROSSIGNOL%20Paulette.pdf" TargetMode="External"/><Relationship Id="rId93" Type="http://schemas.openxmlformats.org/officeDocument/2006/relationships/hyperlink" Target="file:///\\SVAdca1\Dossiers_utilisateurs$\beraud\Mes%20documents\Soins%20dentaires\000%20Dossier%20r&#233;sidents\DIAS%20DA%20COSTA%20Olinda%20-%20MONET\T&#233;l&#233;diagnostic\19.03.21%20-%20Synth&#232;se%20DIAS%20DA%20COSTA%20Olinda.pdf" TargetMode="External"/><Relationship Id="rId98" Type="http://schemas.openxmlformats.org/officeDocument/2006/relationships/hyperlink" Target="file:///\\SVAdca1\Dossiers_utilisateurs$\beraud\Mes%20documents\Soins%20dentaires\000%20Dossier%20r&#233;sidents\FEYTE%20Sylviane%20-%20MILLET\T&#233;l&#233;diagnostic\18.08.20%20-%20T&#233;l&#233;diagnostic%20FEYTE%20Sylviane.pdf" TargetMode="External"/><Relationship Id="rId121" Type="http://schemas.openxmlformats.org/officeDocument/2006/relationships/hyperlink" Target="file:///\\SVAdca1\Dossiers_utilisateurs$\beraud\Mes%20documents\Soins%20dentaires\000%20Dossier%20r&#233;sidents\HERAIL%20Bernard%20-%20RENOIR\T&#233;l&#233;diagnostic\05.02.21%20-%20Synth&#232;se%20HERAIL%20Bernard.pdf" TargetMode="External"/><Relationship Id="rId142" Type="http://schemas.openxmlformats.org/officeDocument/2006/relationships/hyperlink" Target="file:///\\SVAdca1\Dossiers_utilisateurs$\beraud\Mes%20documents\Soins%20dentaires\000%20Dossier%20r&#233;sidents\MORAND%20Marie%20-%20DALI\T&#233;l&#233;diagnostic\30.03.21%20-%20T&#233;l&#233;diagnostic%20MORAND%20Marie.pdf" TargetMode="External"/><Relationship Id="rId163" Type="http://schemas.openxmlformats.org/officeDocument/2006/relationships/hyperlink" Target="file:///\\SVAdca1\Dossiers_utilisateurs$\beraud\Mes%20documents\Soins%20dentaires\000%20Dossier%20r&#233;sidents\ROVET%20Lucienne%20-%20DALI\T&#233;l&#233;diagnostic\24.02.21%20-%20Synth&#232;se%20ROVET%20Lucienne.pdf" TargetMode="External"/><Relationship Id="rId184" Type="http://schemas.openxmlformats.org/officeDocument/2006/relationships/hyperlink" Target="file:///\\SVAdca1\Dossiers_utilisateurs$\beraud\Mes%20documents\Soins%20dentaires\000%20Dossier%20r&#233;sidents\BAUDRILLARD%20Jeannine%20-%20MONET\T&#233;l&#233;diagnostic\26.03.21%20-%20T&#233;l&#233;diagnostic%20BAUDRILLARD%20Jeannine.pdf" TargetMode="External"/><Relationship Id="rId189" Type="http://schemas.openxmlformats.org/officeDocument/2006/relationships/hyperlink" Target="file:///\\SVAdca1\Dossiers_utilisateurs$\beraud\Mes%20documents\Soins%20dentaires\000%20Dossier%20r&#233;sidents\BOURGUIGNON%20Ang&#232;le%20-%20GAUGUIN\T&#233;l&#233;diagnostic\04.06.21%20-%20Synth&#232;se%20BOURGUIGNON%20Ang&#232;le.pdf" TargetMode="External"/><Relationship Id="rId219" Type="http://schemas.openxmlformats.org/officeDocument/2006/relationships/hyperlink" Target="file:///\\SVAdca1\Dossiers_utilisateurs$\beraud\Mes%20documents\Soins%20dentaires\000%20Dossier%20r&#233;sidents\MARTIN%20Andr&#233;e%20-%20MONET\T&#233;l&#233;diagnostic\05.02.21%20-%20T&#233;l&#233;diagnostic%20MARTIN%20Andr&#233;e.pdf" TargetMode="External"/><Relationship Id="rId3" Type="http://schemas.openxmlformats.org/officeDocument/2006/relationships/hyperlink" Target="file:///\\SVAdca1\Dossiers_utilisateurs$\beraud\Mes%20documents\Soins%20dentaires\000%20Dossier%20r&#233;sidents\FUMAGALLI%20Joseph%20-%20DALI\Consentement\Consentement%20-%2020.01.20%20-%20Opt%202.pdf" TargetMode="External"/><Relationship Id="rId214" Type="http://schemas.openxmlformats.org/officeDocument/2006/relationships/hyperlink" Target="file:///\\SVAdca1\Dossiers_utilisateurs$\beraud\Mes%20documents\Soins%20dentaires\000%20Dossier%20r&#233;sidents\LAFARGE%20Jean%20Michel%20-%20GAUGUIN\T&#233;l&#233;diagnostic\06.05.21%20-%20Synth&#232;se%20LAFARGE%20Jean%20Michel.pdf" TargetMode="External"/><Relationship Id="rId230" Type="http://schemas.openxmlformats.org/officeDocument/2006/relationships/hyperlink" Target="file:///\\SVAdca1\Dossiers_utilisateurs$\beraud\Mes%20documents\Soins%20dentaires\000%20Dossier%20r&#233;sidents\THIBAUD%20Monique%20-%20GAUGUIN\T&#233;l&#233;diagnostic\18.12.20%20-%20T&#233;l&#233;diagnostic%20THIBAUD%20Monique.pdf" TargetMode="External"/><Relationship Id="rId235" Type="http://schemas.openxmlformats.org/officeDocument/2006/relationships/hyperlink" Target="file:///\\SVAdca1\Dossiers_utilisateurs$\beraud\Mes%20documents\Soins%20dentaires\000%20Dossier%20r&#233;sidents\TOULERON%20Jacky%20-%20GAUGUIN\T&#233;l&#233;diagnostic\17.09.20%20-%20Synth&#232;se%20TOULERON%20Jacky.pdf" TargetMode="External"/><Relationship Id="rId251" Type="http://schemas.openxmlformats.org/officeDocument/2006/relationships/hyperlink" Target="file:///\\SVAdca1\Dossiers_utilisateurs$\beraud\Mes%20documents\Soins%20dentaires\000%20Dossier%20r&#233;sidents\RONXIN%20Marguerite%20-%20RENOIR\Consentement\Consentement%20RONXIN%20Marguerite%20-%2001.02.20%20-%20Opt%201.pdf" TargetMode="External"/><Relationship Id="rId256" Type="http://schemas.openxmlformats.org/officeDocument/2006/relationships/hyperlink" Target="file:///\\SVAdca1\Dossiers_utilisateurs$\beraud\Mes%20documents\Soins%20dentaires\000%20Dossier%20r&#233;sidents\MOREL%20Marie%20France%20-%20RENOIR\Consentement\01%20-%20Consentement%20MOREL%20Marie-France%20-%2029.03.21%20-%20Opt%202.pdf" TargetMode="External"/><Relationship Id="rId277" Type="http://schemas.openxmlformats.org/officeDocument/2006/relationships/hyperlink" Target="file:///\\SVAdca1\Dossiers_utilisateurs$\beraud\Mes%20documents\Soins%20dentaires\000%20Dossier%20r&#233;sidents\MAUBERT%20Ren&#233;%20-%20DALI\Soins%20effectu&#233;s\M.%20MAUBERT%20Ren&#233;%20CR%20Soins%20bucco-dentaires%20001.tif" TargetMode="External"/><Relationship Id="rId298" Type="http://schemas.openxmlformats.org/officeDocument/2006/relationships/hyperlink" Target="file:///\\SVAdca1\Dossiers_utilisateurs$\beraud\Mes%20documents\Soins%20dentaires\000%20Dossier%20r&#233;sidents\ROUVIDANT%20Marie-Jeanne%20-%20MONET\T&#233;l&#233;diagnostic\31.08.21%20-%20Synth&#232;se%20ROUVIDANT%20Marie-Jeanne.pdf" TargetMode="External"/><Relationship Id="rId25" Type="http://schemas.openxmlformats.org/officeDocument/2006/relationships/hyperlink" Target="file:///\\SVAdca1\Dossiers_utilisateurs$\beraud\Mes%20documents\Soins%20dentaires\000%20Dossier%20r&#233;sidents\DEFOSSE%20Marie%20Antoinette%20-%20MILLET\Consentement\Consentement%20DEFOSSE%20Antoinette%20-%2019.01.20%20-%20Opt%202.pdf" TargetMode="External"/><Relationship Id="rId46" Type="http://schemas.openxmlformats.org/officeDocument/2006/relationships/hyperlink" Target="file:///\\SVAdca1\Dossiers_utilisateurs$\beraud\Mes%20documents\Soins%20dentaires\000%20Dossier%20r&#233;sidents\ESCURE%20Jacqueline%20-%20MONET\Consentement\Consentement%20ESCURE%20jacqueline%20-%2027.05.21%20-%20Opt%202.pdf" TargetMode="External"/><Relationship Id="rId67" Type="http://schemas.openxmlformats.org/officeDocument/2006/relationships/hyperlink" Target="file:///\\SVAdca1\Dossiers_utilisateurs$\beraud\Mes%20documents\Soins%20dentaires\000%20Dossier%20r&#233;sidents\BIONNIER%20Lucienne%20-%20GAUGUIN\T&#233;l&#233;diagnostic\17.12.20%20-%20Synth&#232;se%20BIONNIER%20Lucienne.pdf" TargetMode="External"/><Relationship Id="rId116" Type="http://schemas.openxmlformats.org/officeDocument/2006/relationships/hyperlink" Target="file:///\\SVAdca1\Dossiers_utilisateurs$\beraud\Mes%20documents\Soins%20dentaires\000%20Dossier%20r&#233;sidents\HABRIAL%20Paulette%20-%20Renoir\T&#233;l&#233;diagnostic\20.08.20%20-%20T&#233;l&#233;diagnostic%20HABRIAL%20Paulette.pdf" TargetMode="External"/><Relationship Id="rId137" Type="http://schemas.openxmlformats.org/officeDocument/2006/relationships/hyperlink" Target="file:///\\SVAdca1\Dossiers_utilisateurs$\beraud\Mes%20documents\Soins%20dentaires\000%20Dossier%20r&#233;sidents\MARTIN%20Louis%20-%20DALI\T&#233;l&#233;diagnostic\20.08.20%20-%20Synth&#232;se%20MARTIN%20Louis.pdf" TargetMode="External"/><Relationship Id="rId158" Type="http://schemas.openxmlformats.org/officeDocument/2006/relationships/hyperlink" Target="file:///\\SVAdca1\Dossiers_utilisateurs$\beraud\Mes%20documents\Soins%20dentaires\000%20Dossier%20r&#233;sidents\ROBERT%20Suzanne%20-%20GAUGUIN\T&#233;l&#233;diagnostic\30.03.21%20-%20T&#233;l&#233;diagnostic%20ROBERT%20Suzanne.pdf" TargetMode="External"/><Relationship Id="rId272" Type="http://schemas.openxmlformats.org/officeDocument/2006/relationships/hyperlink" Target="file:///\\SVAdca1\Dossiers_utilisateurs$\beraud\Mes%20documents\Soins%20dentaires\000%20Dossier%20r&#233;sidents\RIEGEL%20Jeanine%20-%20GAUGUIN\T&#233;l&#233;diagnostic\01.09.21%20-%20T&#233;l&#233;diagnostic%20RIEGEL%20Jeanine.pdf" TargetMode="External"/><Relationship Id="rId293" Type="http://schemas.openxmlformats.org/officeDocument/2006/relationships/hyperlink" Target="file:///\\SVAdca1\Dossiers_utilisateurs$\beraud\Mes%20documents\Soins%20dentaires\000%20Dossier%20r&#233;sidents\PASSELAIGUE%20Adrien%20-%20MONET\T&#233;l&#233;diagnostic\31.08.21%20-%20Synth&#232;se%20PASSELAIGUE%20Adrien.pdf" TargetMode="External"/><Relationship Id="rId302" Type="http://schemas.openxmlformats.org/officeDocument/2006/relationships/hyperlink" Target="file:///\\SVAdca1\Dossiers_utilisateurs$\beraud\Mes%20documents\Soins%20dentaires\000%20Dossier%20r&#233;sidents\DEFOSSE%20Marie%20Antoinette%20-%20MILLET\T&#233;l&#233;diagnostic\02.09.21%20-%20Synth&#232;se%20DEFOSSE%20Marie-Antoinette.pdf" TargetMode="External"/><Relationship Id="rId307" Type="http://schemas.openxmlformats.org/officeDocument/2006/relationships/vmlDrawing" Target="../drawings/vmlDrawing1.vml"/><Relationship Id="rId20" Type="http://schemas.openxmlformats.org/officeDocument/2006/relationships/hyperlink" Target="file:///\\SVAdca1\Dossiers_utilisateurs$\beraud\Mes%20documents\Soins%20dentaires\000%20Dossier%20r&#233;sidents\ROBERT%20Suzanne%20-%20GAUGUIN\Consentement\Consentement%20ROBERT%20Suzanne%20-%2018.01.20%20-%20Opt%202.pdf" TargetMode="External"/><Relationship Id="rId41" Type="http://schemas.openxmlformats.org/officeDocument/2006/relationships/hyperlink" Target="file:///\\SVAdca1\Dossiers_utilisateurs$\beraud\Mes%20documents\Soins%20dentaires\000%20Dossier%20r&#233;sidents\LEMAIRE%20Andr&#233;e%20-%20MONET\Consentement\LEMAIRE%20Andr&#233;e%20-%20Consentement%20-%2005.03.21%20-%20Opt%202.pdf" TargetMode="External"/><Relationship Id="rId62" Type="http://schemas.openxmlformats.org/officeDocument/2006/relationships/hyperlink" Target="file:///\\SVAdca1\Dossiers_utilisateurs$\beraud\Mes%20documents\Soins%20dentaires\000%20Dossier%20r&#233;sidents\BEAUDON%20Ren&#233;e%20-%20MONET\T&#233;l&#233;diagnostic\29.01.21%20-%20T&#233;l&#233;diagnostic%20BEAUDON%20Ren&#233;e.pdf" TargetMode="External"/><Relationship Id="rId83" Type="http://schemas.openxmlformats.org/officeDocument/2006/relationships/hyperlink" Target="file:///\\SVAdca1\Dossiers_utilisateurs$\beraud\Mes%20documents\Soins%20dentaires\000%20Dossier%20r&#233;sidents\DECOUZON%20Suzanne%20-%20RENOIR\T&#233;l&#233;diagnostic\20.08.20%20-%20Synth&#232;se%20DECOUZON%20Suzanne.pdf" TargetMode="External"/><Relationship Id="rId88" Type="http://schemas.openxmlformats.org/officeDocument/2006/relationships/hyperlink" Target="file:///\\SVAdca1\Dossiers_utilisateurs$\beraud\Mes%20documents\Soins%20dentaires\000%20Dossier%20r&#233;sidents\DEFOSSE%20Marie%20Antoinette%20-%20MILLET\T&#233;l&#233;diagnostic\18.08.20%20-%20T&#233;l&#233;diagnostic%20DEFOSSE%20Marie-Antoinette.pdf" TargetMode="External"/><Relationship Id="rId111" Type="http://schemas.openxmlformats.org/officeDocument/2006/relationships/hyperlink" Target="file:///\\SVAdca1\Dossiers_utilisateurs$\beraud\Mes%20documents\Soins%20dentaires\000%20Dossier%20r&#233;sidents\GRUET%20Marie-Paule%20-%20MILLET\T&#233;l&#233;diagnostic\15.04.21%20-%20Synth&#232;se%20GRUET%20Marie%20Paule.pdf" TargetMode="External"/><Relationship Id="rId132" Type="http://schemas.openxmlformats.org/officeDocument/2006/relationships/hyperlink" Target="file:///\\SVAdca1\Dossiers_utilisateurs$\beraud\Mes%20documents\Soins%20dentaires\000%20Dossier%20r&#233;sidents\LONJON%20Noelie%20-%20MILLET\T&#233;l&#233;diagnostic\23.02.21%20-%20T&#233;l&#233;diagnostic%20LONJON%20Noelie.pdf" TargetMode="External"/><Relationship Id="rId153" Type="http://schemas.openxmlformats.org/officeDocument/2006/relationships/hyperlink" Target="file:///\\SVAdca1\Dossiers_utilisateurs$\beraud\Mes%20documents\Soins%20dentaires\000%20Dossier%20r&#233;sidents\POURADIER%20Bernard%20-%20RENOIR\T&#233;l&#233;diagnostic\20.07.20%20-%20Synth&#232;se%20POURADIER%20Bernard.pdf" TargetMode="External"/><Relationship Id="rId174" Type="http://schemas.openxmlformats.org/officeDocument/2006/relationships/hyperlink" Target="file:///\\SVAdca1\Dossiers_utilisateurs$\beraud\Mes%20documents\Soins%20dentaires\000%20Dossier%20r&#233;sidents\ARGENSON%20Andr&#233;%20-%20DALI\T&#233;l&#233;diagnostic\26.03.21%20-%20T&#233;l&#233;diagnostic%20ARGENSON%20Andr&#233;.pdf" TargetMode="External"/><Relationship Id="rId179" Type="http://schemas.openxmlformats.org/officeDocument/2006/relationships/hyperlink" Target="file:///\\SVAdca1\Dossiers_utilisateurs$\beraud\Mes%20documents\Soins%20dentaires\000%20Dossier%20r&#233;sidents\BARRE%20R&#233;my%20-%20MONET\T&#233;l&#233;diagnostic\19.05.21%20-%20Synth&#232;se%20BARRE%20R&#233;my.pdf" TargetMode="External"/><Relationship Id="rId195" Type="http://schemas.openxmlformats.org/officeDocument/2006/relationships/hyperlink" Target="file:///\\SVAdca1\Dossiers_utilisateurs$\beraud\Mes%20documents\Soins%20dentaires\000%20Dossier%20r&#233;sidents\CEPEDA%20Antero%20-%20MILLET\T&#233;l&#233;diagnostic\13.03.21%20-%20Synth&#232;se%20CEPEDA%20Antero.pdf" TargetMode="External"/><Relationship Id="rId209" Type="http://schemas.openxmlformats.org/officeDocument/2006/relationships/hyperlink" Target="file:///\\SVAdca1\Dossiers_utilisateurs$\beraud\Mes%20documents\Soins%20dentaires\000%20Dossier%20r&#233;sidents\GERVAIS%20Paule%20-%20RENOIR\T&#233;l&#233;diagnostic\18.01.21%20-%20Synth&#232;se%20GERVAIS%20Paule.pdf" TargetMode="External"/><Relationship Id="rId190" Type="http://schemas.openxmlformats.org/officeDocument/2006/relationships/hyperlink" Target="file:///\\SVAdca1\Dossiers_utilisateurs$\beraud\Mes%20documents\Soins%20dentaires\000%20Dossier%20r&#233;sidents\BOYER%20Mauricette%20-%20DALI\T&#233;l&#233;diagnostic\28.04.21%20-%20T&#233;l&#233;diagnostic%20BOYER%20Mauricette.pdf" TargetMode="External"/><Relationship Id="rId204" Type="http://schemas.openxmlformats.org/officeDocument/2006/relationships/hyperlink" Target="file:///\\SVAdca1\Dossiers_utilisateurs$\beraud\Mes%20documents\Soins%20dentaires\000%20Dossier%20r&#233;sidents\FOURNIER%20Henriette%20-%20RENOIR\T&#233;l&#233;diagnostic\18.01.21%20-%20T&#233;l&#233;diagnostic%20FOURNIER%20Henriette.pdf" TargetMode="External"/><Relationship Id="rId220" Type="http://schemas.openxmlformats.org/officeDocument/2006/relationships/hyperlink" Target="file:///\\SVAdca1\Dossiers_utilisateurs$\beraud\Mes%20documents\Soins%20dentaires\000%20Dossier%20r&#233;sidents\MARTIN%20Andr&#233;e%20-%20MONET\T&#233;l&#233;diagnostic\05.02.21%20-%20Synth&#232;se%20MARTIN%20Andr&#233;e.pdf" TargetMode="External"/><Relationship Id="rId225" Type="http://schemas.openxmlformats.org/officeDocument/2006/relationships/hyperlink" Target="file:///\\SVAdca1\Dossiers_utilisateurs$\beraud\Mes%20documents\Soins%20dentaires\000%20Dossier%20r&#233;sidents\RONXIN%20Marguerite%20-%20RENOIR\T&#233;l&#233;diagnostic\30.03.21%20-%20T&#233;l&#233;diagnostic%20RONXIN%20Marguerite.pdf" TargetMode="External"/><Relationship Id="rId241" Type="http://schemas.openxmlformats.org/officeDocument/2006/relationships/hyperlink" Target="file:///\\SVAdca1\Dossiers_utilisateurs$\beraud\Mes%20documents\Soins%20dentaires\000%20Dossier%20r&#233;sidents\CHAPAUD%20Nicole%20-%20RENOIR\Consentement\25.01.21%20-%20Consentement%20-%20CHAPAUD%20Nicole%20Opt1.pdf" TargetMode="External"/><Relationship Id="rId246" Type="http://schemas.openxmlformats.org/officeDocument/2006/relationships/hyperlink" Target="file:///\\SVAdca1\Dossiers_utilisateurs$\beraud\Mes%20documents\Soins%20dentaires\000%20Dossier%20r&#233;sidents\FOURNIER%20Henriette%20-%20RENOIR\Consentement\Consentement%20FOURNIER%20Henriette%20-%2027.01.20%20-%20Opt%202.pdf" TargetMode="External"/><Relationship Id="rId267" Type="http://schemas.openxmlformats.org/officeDocument/2006/relationships/hyperlink" Target="file:///\\SVAdca1\Dossiers_utilisateurs$\beraud\Mes%20documents\Soins%20dentaires\000%20Dossier%20r&#233;sidents\TARAGNAT%20Raymonde%20-%20MILLET\Consentement\Consentement%20TARAGNAT%20Raymonde%20-%2014.01.20%20-%20Opt%202.pdf" TargetMode="External"/><Relationship Id="rId288" Type="http://schemas.openxmlformats.org/officeDocument/2006/relationships/hyperlink" Target="file:///\\SVAdca1\Dossiers_utilisateurs$\beraud\Mes%20documents\Soins%20dentaires\000%20Dossier%20r&#233;sidents\HALLIEZ%20Simonne%20-%20DALI\T&#233;l&#233;diagnostic\31.05.21%20-%20Synth&#232;se%20HALLIEZ%20Simone.pdf" TargetMode="External"/><Relationship Id="rId15" Type="http://schemas.openxmlformats.org/officeDocument/2006/relationships/hyperlink" Target="file:///\\SVAdca1\Dossiers_utilisateurs$\beraud\Mes%20documents\Soins%20dentaires\000%20Dossier%20r&#233;sidents\TOULERON%20Jacky%20-%20GAUGUIN\Consentement\Consentement%20TOULERON%20Jacky%20-%2001.01.20%20-%20opt%201.pdf" TargetMode="External"/><Relationship Id="rId36" Type="http://schemas.openxmlformats.org/officeDocument/2006/relationships/hyperlink" Target="file:///\\SVAdca1\Dossiers_utilisateurs$\beraud\Mes%20documents\Soins%20dentaires\000%20Dossier%20r&#233;sidents\POURADIER%20Bernard%20-%20RENOIR\Consentement\Consentement%20POURADIER%20Bernard%20-%2027.01.20%20-%20Opt%202.pdf" TargetMode="External"/><Relationship Id="rId57" Type="http://schemas.openxmlformats.org/officeDocument/2006/relationships/hyperlink" Target="file:///\\SVAdca1\Dossiers_utilisateurs$\beraud\Mes%20documents\Soins%20dentaires\000%20Dossier%20r&#233;sidents\ESCURE%20Jacqueline%20-%20MONET\T&#233;l&#233;diagnostic\T&#233;l&#233;diagnostic%20Escure%20Jacqueline%20-%2031.05.21.pdf" TargetMode="External"/><Relationship Id="rId106" Type="http://schemas.openxmlformats.org/officeDocument/2006/relationships/hyperlink" Target="file:///\\SVAdca1\Dossiers_utilisateurs$\beraud\Mes%20documents\Soins%20dentaires\000%20Dossier%20r&#233;sidents\FUMAGALLI%20Joseph%20-%20DALI\T&#233;l&#233;diagnostic\24.02.21%20-%20T&#233;l&#233;diagnostic%20FUMAGALLI%20Joseph.pdf" TargetMode="External"/><Relationship Id="rId127" Type="http://schemas.openxmlformats.org/officeDocument/2006/relationships/hyperlink" Target="file:///\\SVAdca1\Dossiers_utilisateurs$\beraud\Mes%20documents\Soins%20dentaires\000%20Dossier%20r&#233;sidents\LE%20MAO%20Marie-ALice%20%20-%20RENOIR\T&#233;l&#233;diagnostic\29.01.21%20-%20Synth&#232;se%20LE%20MAO%20Marie%20Alice.pdf" TargetMode="External"/><Relationship Id="rId262" Type="http://schemas.openxmlformats.org/officeDocument/2006/relationships/hyperlink" Target="file:///\\SVAdca1\Dossiers_utilisateurs$\beraud\Mes%20documents\Soins%20dentaires\000%20Dossier%20r&#233;sidents\BOUTONNET%20Marie%20Th&#233;r&#232;se%20-%20RENOIR\Consentement\Consentement%20BOUTONNET%20Marie-Th&#233;r&#232;se%20-%2020.07.21%20-%20opt%202.pdf" TargetMode="External"/><Relationship Id="rId283" Type="http://schemas.openxmlformats.org/officeDocument/2006/relationships/hyperlink" Target="file:///\\SVAdca1\Dossiers_utilisateurs$\beraud\Mes%20documents\Soins%20dentaires\000%20Dossier%20r&#233;sidents\ROSSIGNOL%20Paulette%20-%20RENOIR\Soins\Mme%20ROSSIGNOL%20CR%20Soins%20bucco-dentaires%20001.tif" TargetMode="External"/><Relationship Id="rId10" Type="http://schemas.openxmlformats.org/officeDocument/2006/relationships/hyperlink" Target="file:///\\SVAdca1\Dossiers_utilisateurs$\beraud\Mes%20documents\Soins%20dentaires\000%20Dossier%20r&#233;sidents\LE%20MAO%20Annick%20-%20RENOIR\Consentement\Consentement%20&#233;clair&#233;%20-%2002.02.21.pdf" TargetMode="External"/><Relationship Id="rId31" Type="http://schemas.openxmlformats.org/officeDocument/2006/relationships/hyperlink" Target="file:///\\SVAdca1\Dossiers_utilisateurs$\beraud\Mes%20documents\Soins%20dentaires\000%20Dossier%20r&#233;sidents\ROVET%20Lucienne%20-%20DALI\Consentement\Consentement%20ROVET%20Lucienne%20-%2027.01.20%20-%20Opt%202.pdf" TargetMode="External"/><Relationship Id="rId52" Type="http://schemas.openxmlformats.org/officeDocument/2006/relationships/hyperlink" Target="file:///\\SVAdca1\Dossiers_utilisateurs$\beraud\Mes%20documents\Soins%20dentaires\000%20Dossier%20r&#233;sidents\DUMON%20Albert%20-%20RENOIR\Consentement\Consentement%20DUMON%20Albert%20-%2003.06.21%20-%20Opt%201.pdf" TargetMode="External"/><Relationship Id="rId73" Type="http://schemas.openxmlformats.org/officeDocument/2006/relationships/hyperlink" Target="file:///\\SVAdca1\Dossiers_utilisateurs$\beraud\Mes%20documents\Soins%20dentaires\000%20Dossier%20r&#233;sidents\BARRE%20R&#233;my%20-%20MONET\Consentement\BARRE%20R&#233;my%20-%20Consentement%2013.01.20%20-%20Opt%202.pdf" TargetMode="External"/><Relationship Id="rId78" Type="http://schemas.openxmlformats.org/officeDocument/2006/relationships/hyperlink" Target="file:///\\SVAdca1\Dossiers_utilisateurs$\beraud\Mes%20documents\Soins%20dentaires\000%20Dossier%20r&#233;sidents\COZIC%20Sylvain%20-%20MILLET\T&#233;l&#233;diagnostic\18.08.20%20-%20T&#233;l&#233;diagnostic%20COZIC%20Sylvain.pdf" TargetMode="External"/><Relationship Id="rId94" Type="http://schemas.openxmlformats.org/officeDocument/2006/relationships/hyperlink" Target="file:///\\SVAdca1\Dossiers_utilisateurs$\beraud\Mes%20documents\Soins%20dentaires\000%20Dossier%20r&#233;sidents\DUBROUILLET%20Andr&#233;e%20-%20MILLET\T&#233;l&#233;diagnostic\19.08.20%20-%20T&#233;l&#233;diagnostic%20DUBROUILLET%20Andr&#233;e.pdf" TargetMode="External"/><Relationship Id="rId99" Type="http://schemas.openxmlformats.org/officeDocument/2006/relationships/hyperlink" Target="file:///\\SVAdca1\Dossiers_utilisateurs$\beraud\Mes%20documents\Soins%20dentaires\000%20Dossier%20r&#233;sidents\FEYTE%20Sylviane%20-%20MILLET\T&#233;l&#233;diagnostic\18.08.20%20-%20Synth&#232;se%20FEYTE%20Sylviane.pdf" TargetMode="External"/><Relationship Id="rId101" Type="http://schemas.openxmlformats.org/officeDocument/2006/relationships/hyperlink" Target="file:///\\SVAdca1\Dossiers_utilisateurs$\beraud\Mes%20documents\Soins%20dentaires\000%20Dossier%20r&#233;sidents\FEYTE%20Sylviane%20-%20MILLET\T&#233;l&#233;diagnostic\24.02.21%20-%20T&#233;l&#233;diagnostic%20FEYTE%20Sylviane.pdf" TargetMode="External"/><Relationship Id="rId122" Type="http://schemas.openxmlformats.org/officeDocument/2006/relationships/hyperlink" Target="file:///\\SVAdca1\Dossiers_utilisateurs$\beraud\Mes%20documents\Soins%20dentaires\000%20Dossier%20r&#233;sidents\LACHAUME%20Simone%20-%20RENOIR\T&#233;l&#233;diagnostic\29.01.21%20-%20T&#233;l&#233;diagnostic%20LACHAUME%20Simone.pdf" TargetMode="External"/><Relationship Id="rId143" Type="http://schemas.openxmlformats.org/officeDocument/2006/relationships/hyperlink" Target="file:///\\SVAdca1\Dossiers_utilisateurs$\beraud\Mes%20documents\Soins%20dentaires\000%20Dossier%20r&#233;sidents\MORAND%20Marie%20-%20DALI\T&#233;l&#233;diagnostic\30.03.21%20-%20Synth&#232;se%20MORAND%20Marie.pdf" TargetMode="External"/><Relationship Id="rId148" Type="http://schemas.openxmlformats.org/officeDocument/2006/relationships/hyperlink" Target="file:///\\SVAdca1\Dossiers_utilisateurs$\beraud\Mes%20documents\Soins%20dentaires\000%20Dossier%20r&#233;sidents\PAQUELET%20Simone%20-%20GAUGUIN\T&#233;l&#233;diagnostic\17.07.20%20-%20T&#233;l&#233;diagnostic%20PAQUELET%20Simone.pdf" TargetMode="External"/><Relationship Id="rId164" Type="http://schemas.openxmlformats.org/officeDocument/2006/relationships/hyperlink" Target="file:///\\SVAdca1\Dossiers_utilisateurs$\beraud\Mes%20documents\Soins%20dentaires\000%20Dossier%20r&#233;sidents\SARDET%20Roland%20-%20DALI\T&#233;l&#233;diagnostic\20.08.20%20-%20T&#233;l&#233;diagnostic%20SARDET%20Roland.pdf" TargetMode="External"/><Relationship Id="rId169" Type="http://schemas.openxmlformats.org/officeDocument/2006/relationships/hyperlink" Target="file:///\\SVAdca1\Dossiers_utilisateurs$\beraud\Mes%20documents\Soins%20dentaires\000%20Dossier%20r&#233;sidents\SCIAUVAUD%20Michel%20-%20MILLET\T&#233;l&#233;diagnostic\18.01.21%20-%20Synth&#232;se%20SCIAUVAUD%20Michel.pdf" TargetMode="External"/><Relationship Id="rId185" Type="http://schemas.openxmlformats.org/officeDocument/2006/relationships/hyperlink" Target="file:///\\SVAdca1\Dossiers_utilisateurs$\beraud\Mes%20documents\Soins%20dentaires\000%20Dossier%20r&#233;sidents\BAUDRILLARD%20Jeannine%20-%20MONET\T&#233;l&#233;diagnostic\26.03.21%20-%20Synth&#232;se%20BAUDRILLARD%20Jeannine.pdf" TargetMode="External"/><Relationship Id="rId4" Type="http://schemas.openxmlformats.org/officeDocument/2006/relationships/hyperlink" Target="file:///\\SVAdca1\Dossiers_utilisateurs$\beraud\Mes%20documents\Soins%20dentaires\000%20Dossier%20r&#233;sidents\BAZELLE%20Odile%20-%20DALI\Consentement\Consentement%20&#233;clair&#233;%20-%2024.09.20%20-%20Opt%202.pdf" TargetMode="External"/><Relationship Id="rId9" Type="http://schemas.openxmlformats.org/officeDocument/2006/relationships/hyperlink" Target="file:///\\SVAdca1\Dossiers_utilisateurs$\beraud\Mes%20documents\Soins%20dentaires\000%20Dossier%20r&#233;sidents\LE%20MAO%20Marie-ALice%20%20-%20RENOIR\Consentement\Consentement%20&#233;clair&#233;%20-%2028.01.21.pdf" TargetMode="External"/><Relationship Id="rId180" Type="http://schemas.openxmlformats.org/officeDocument/2006/relationships/hyperlink" Target="file:///\\SVAdca1\Dossiers_utilisateurs$\beraud\Mes%20documents\Soins%20dentaires\000%20Dossier%20r&#233;sidents\BARTHOMEUF%20Liliane%20-%20DALI\T&#233;l&#233;diagnostic\19.08.20%20-%20T&#233;l&#233;diagnostic%20BARTHOMEUF%20Liliane.pdf" TargetMode="External"/><Relationship Id="rId210" Type="http://schemas.openxmlformats.org/officeDocument/2006/relationships/hyperlink" Target="file:///\\SVAdca1\Dossiers_utilisateurs$\beraud\Mes%20documents\Soins%20dentaires\000%20Dossier%20r&#233;sidents\IGONIN%20Ginette%20-%20MONET\T&#233;l&#233;diagnostic\05.03.21%20-%20T&#233;l&#233;diagnostic%20IGONIN%20Ginette.pdf" TargetMode="External"/><Relationship Id="rId215" Type="http://schemas.openxmlformats.org/officeDocument/2006/relationships/hyperlink" Target="file:///\\SVAdca1\Dossiers_utilisateurs$\beraud\Mes%20documents\Soins%20dentaires\000%20Dossier%20r&#233;sidents\LEFRANC%20Pierrette%20-%20RENOIR\T&#233;l&#233;diagnostic\30.03.21%20-%20T&#233;l&#233;diagnostic%20LEFRANC%20Pierrette.pdf" TargetMode="External"/><Relationship Id="rId236" Type="http://schemas.openxmlformats.org/officeDocument/2006/relationships/hyperlink" Target="file:///\\SVAdca1\Dossiers_utilisateurs$\beraud\Mes%20documents\Soins%20dentaires\000%20Dossier%20r&#233;sidents\TOULERON%20Jacky%20-%20GAUGUIN\T&#233;l&#233;diagnostic\21.03.21%20-%20T&#233;l&#233;diagnostic%20TOULERON%20Jacky.pdf" TargetMode="External"/><Relationship Id="rId257" Type="http://schemas.openxmlformats.org/officeDocument/2006/relationships/hyperlink" Target="file:///\\SVAdca1\Dossiers_utilisateurs$\beraud\Mes%20documents\Soins%20dentaires\000%20Dossier%20r&#233;sidents\BARON%20Maryvonne%20-%20RENOIR\Consentement\01%20-%20Consentement%20BARON%20Maryvonne%20-%2005.08.21%20-%20Opt%202.pdf" TargetMode="External"/><Relationship Id="rId278" Type="http://schemas.openxmlformats.org/officeDocument/2006/relationships/hyperlink" Target="file:///\\SVAdca1\Dossiers_utilisateurs$\beraud\Mes%20documents\Soins%20dentaires\000%20Dossier%20r&#233;sidents\SARDET%20Roland%20-%20DALI\Soins%20effectu&#233;s\M.%20SARDET%20CR%20soins%20bucco-dentaire%20001.tif" TargetMode="External"/><Relationship Id="rId26" Type="http://schemas.openxmlformats.org/officeDocument/2006/relationships/hyperlink" Target="file:///\\SVAdca1\Dossiers_utilisateurs$\beraud\Mes%20documents\Soins%20dentaires\000%20Dossier%20r&#233;sidents\GRUET%20Marie-Paule%20-%20MILLET\Consentement\Consentement%20GRUET%20Marie%20Paule%20-%2001.01.20%20-%20Opt%202%20+%20R&#232;glement.pdf" TargetMode="External"/><Relationship Id="rId231" Type="http://schemas.openxmlformats.org/officeDocument/2006/relationships/hyperlink" Target="file:///\\SVAdca1\Dossiers_utilisateurs$\beraud\Mes%20documents\Soins%20dentaires\000%20Dossier%20r&#233;sidents\THIBAUD%20Monique%20-%20GAUGUIN\T&#233;l&#233;diagnostic\18.12.20%20-%20Synth&#232;se%20THIBAUD%20Monique.pdf" TargetMode="External"/><Relationship Id="rId252" Type="http://schemas.openxmlformats.org/officeDocument/2006/relationships/hyperlink" Target="file:///\\SVAdca1\Dossiers_utilisateurs$\beraud\Mes%20documents\Soins%20dentaires\000%20Dossier%20r&#233;sidents\SERRUYS%20Jacqueline%20-%20MILLET\Consentement\Consentement%20SERRUYS%20Jacqueline%20-%2005.01.20%20-%20opt%202.pdf" TargetMode="External"/><Relationship Id="rId273" Type="http://schemas.openxmlformats.org/officeDocument/2006/relationships/hyperlink" Target="file:///\\SVAdca1\Dossiers_utilisateurs$\beraud\Mes%20documents\Soins%20dentaires\000%20Dossier%20r&#233;sidents\LACOUR%20Ghislaine%20-%20DALI\T&#233;l&#233;diagnostic\01.09.21%20-%20T&#233;l&#233;diagnostic%20LACOUR%20Ghislaine.pdf" TargetMode="External"/><Relationship Id="rId294" Type="http://schemas.openxmlformats.org/officeDocument/2006/relationships/hyperlink" Target="file:///\\SVAdca1\Dossiers_utilisateurs$\beraud\Mes%20documents\Soins%20dentaires\000%20Dossier%20r&#233;sidents\PEREZ%20Andr&#233;e%20-%20MILLET\T&#233;l&#233;diagnostics\31.05.21%20-%20T&#233;l&#233;diagnostic%20PEREZ%20Andr&#233;e.pdf" TargetMode="External"/><Relationship Id="rId308" Type="http://schemas.openxmlformats.org/officeDocument/2006/relationships/comments" Target="../comments1.xml"/><Relationship Id="rId47" Type="http://schemas.openxmlformats.org/officeDocument/2006/relationships/hyperlink" Target="file:///\\SVAdca1\Dossiers_utilisateurs$\beraud\Mes%20documents\Soins%20dentaires\000%20Dossier%20r&#233;sidents\KURTZ%20Annick%20-%20MONET\Consentement\consentement%20KURTZ%20Annick%20-%2031.05.21%20-%20Opt%201.pdf" TargetMode="External"/><Relationship Id="rId68" Type="http://schemas.openxmlformats.org/officeDocument/2006/relationships/hyperlink" Target="file:///\\SVAdca1\Dossiers_utilisateurs$\beraud\Mes%20documents\Soins%20dentaires\000%20Dossier%20r&#233;sidents\BOUCHEIX%20Denise%20-%20MILLET\T&#233;l&#233;diagnostic\28.01.20%20-%20T&#233;l&#233;diagnostic%20BOUCHEIX%20Denise.pdf" TargetMode="External"/><Relationship Id="rId89" Type="http://schemas.openxmlformats.org/officeDocument/2006/relationships/hyperlink" Target="file:///\\SVAdca1\Dossiers_utilisateurs$\beraud\Mes%20documents\Soins%20dentaires\000%20Dossier%20r&#233;sidents\DEFOSSE%20Marie%20Antoinette%20-%20MILLET\T&#233;l&#233;diagnostic\18.08.20%20-%20Synth&#232;se%20DEFOSSE%20Marie-Antoinette.pdf" TargetMode="External"/><Relationship Id="rId112" Type="http://schemas.openxmlformats.org/officeDocument/2006/relationships/hyperlink" Target="file:///\\SVAdca1\Dossiers_utilisateurs$\beraud\Mes%20documents\Soins%20dentaires\000%20Dossier%20r&#233;sidents\GUILLEMENOT%20Fran&#231;oise%20-%20DALI\T&#233;l&#233;diagnostic\24.02.21%20-%20T&#233;l&#233;diagnostic%20GUILLEMENOT%20Fran&#231;oise.pdf" TargetMode="External"/><Relationship Id="rId133" Type="http://schemas.openxmlformats.org/officeDocument/2006/relationships/hyperlink" Target="file:///\\SVAdca1\Dossiers_utilisateurs$\beraud\Mes%20documents\Soins%20dentaires\000%20Dossier%20r&#233;sidents\LONJON%20Noelie%20-%20MILLET\T&#233;l&#233;diagnostic\23.02.21%20-%20Synth&#232;se%20LONJON%20Noelie.pdf" TargetMode="External"/><Relationship Id="rId154" Type="http://schemas.openxmlformats.org/officeDocument/2006/relationships/hyperlink" Target="file:///\\SVAdca1\Dossiers_utilisateurs$\beraud\Mes%20documents\Soins%20dentaires\000%20Dossier%20r&#233;sidents\POURADIER%20Bernard%20-%20RENOIR\T&#233;l&#233;diagnostic\18.01.21%20-%20T&#233;l&#233;diagnostic%20POURADIER%20Bernard.pdf" TargetMode="External"/><Relationship Id="rId175" Type="http://schemas.openxmlformats.org/officeDocument/2006/relationships/hyperlink" Target="file:///\\SVAdca1\Dossiers_utilisateurs$\beraud\Mes%20documents\Soins%20dentaires\000%20Dossier%20r&#233;sidents\ARGENSON%20Andr&#233;%20-%20DALI\T&#233;l&#233;diagnostic\26.03.21%20-%20Synth&#232;se%20ARGENSON%20Andr&#233;.pdf" TargetMode="External"/><Relationship Id="rId196" Type="http://schemas.openxmlformats.org/officeDocument/2006/relationships/hyperlink" Target="file:///\\SVAdca1\Dossiers_utilisateurs$\beraud\Mes%20documents\Soins%20dentaires\000%20Dossier%20r&#233;sidents\CHAPAUD%20Nicole%20-%20RENOIR\T&#233;l&#233;diagnostic\29.01.21%20-%20T&#233;l&#233;diagnostic%20CHAPAUD%20Nicole.pdf" TargetMode="External"/><Relationship Id="rId200" Type="http://schemas.openxmlformats.org/officeDocument/2006/relationships/hyperlink" Target="file:///\\SVAdca1\Dossiers_utilisateurs$\beraud\Mes%20documents\Soins%20dentaires\000%20Dossier%20r&#233;sidents\CUSIN%20Mich&#232;le%20-%20DALI\T&#233;l&#233;diagnostic\28.04.21%20-%20T&#233;l&#233;diagnostic%20CUSIN%20Michele.pdf" TargetMode="External"/><Relationship Id="rId16" Type="http://schemas.openxmlformats.org/officeDocument/2006/relationships/hyperlink" Target="file:///\\SVAdca1\Dossiers_utilisateurs$\beraud\Mes%20documents\Soins%20dentaires\000%20Dossier%20r&#233;sidents\CORNIL%20Robert%20-%20GAUGUIN\Consentement\Consentement%20CORNIL%20Robert%20-%2001.01.20%20-%20opt%202.pdf" TargetMode="External"/><Relationship Id="rId221" Type="http://schemas.openxmlformats.org/officeDocument/2006/relationships/hyperlink" Target="file:///\\SVAdca1\Dossiers_utilisateurs$\beraud\Mes%20documents\Soins%20dentaires\000%20Dossier%20r&#233;sidents\MOREAU%20Gaetan%20-%20DALI\T&#233;l&#233;diagnostic\21.03.21%20-%20T&#233;l&#233;diagnostic%20MOREAU%20Gatean.pdf" TargetMode="External"/><Relationship Id="rId242" Type="http://schemas.openxmlformats.org/officeDocument/2006/relationships/hyperlink" Target="file:///\\SVAdca1\Dossiers_utilisateurs$\beraud\Mes%20documents\Soins%20dentaires\000%20Dossier%20r&#233;sidents\BICHARD%20Aim&#233;e%20-%20MONET\Consentement\BICHARD%20Aim&#233;e%20-%20Consentement%20-%2005.03.21%20option%201.pdf" TargetMode="External"/><Relationship Id="rId263" Type="http://schemas.openxmlformats.org/officeDocument/2006/relationships/hyperlink" Target="file:///\\SVAdca1\Dossiers_utilisateurs$\beraud\Mes%20documents\Soins%20dentaires\000%20Dossier%20r&#233;sidents\CHAUNY%20Marcelle%20-%20MONET\T&#233;l&#233;diagnostic\31.08.21%20-%20T&#233;l&#233;diagnostic%20CHAUNY%20Marcelle.pdf" TargetMode="External"/><Relationship Id="rId284" Type="http://schemas.openxmlformats.org/officeDocument/2006/relationships/hyperlink" Target="file:///\\SVAdca1\Dossiers_utilisateurs$\beraud\Mes%20documents\Soins%20dentaires\000%20Dossier%20r&#233;sidents\CHAUNY%20Marcelle%20-%20MONET\T&#233;l&#233;diagnostic\31.08.21%20-%20Synth&#232;se%20CHAUNY%20Marcelle.pdf" TargetMode="External"/><Relationship Id="rId37" Type="http://schemas.openxmlformats.org/officeDocument/2006/relationships/hyperlink" Target="file:///\\SVAdca1\Dossiers_utilisateurs$\beraud\Mes%20documents\Soins%20dentaires\000%20Dossier%20r&#233;sidents\HERAIL%20Bernard%20-%20RENOIR\Consentement\Consentement%20HERAIL%20Bernard%20-%2003.02.21%20-%20Opt%202.pdf" TargetMode="External"/><Relationship Id="rId58" Type="http://schemas.openxmlformats.org/officeDocument/2006/relationships/hyperlink" Target="file:///\\SVAdca1\Dossiers_utilisateurs$\beraud\Mes%20documents\Soins%20dentaires\000%20Dossier%20r&#233;sidents\KURTZ%20Annick%20-%20MONET\T&#233;l&#233;diagnostic\T&#233;l&#233;diagnostic%20KURTZ%20Annick%20-%2031.05.21.pdf" TargetMode="External"/><Relationship Id="rId79" Type="http://schemas.openxmlformats.org/officeDocument/2006/relationships/hyperlink" Target="file:///\\SVAdca1\Dossiers_utilisateurs$\beraud\Mes%20documents\Soins%20dentaires\000%20Dossier%20r&#233;sidents\COZIC%20Sylvain%20-%20MILLET\T&#233;l&#233;diagnostic\18.08.20%20-%20Synth&#232;se%20COZIC%20Sylvain.pdf" TargetMode="External"/><Relationship Id="rId102" Type="http://schemas.openxmlformats.org/officeDocument/2006/relationships/hyperlink" Target="file:///\\SVAdca1\Dossiers_utilisateurs$\beraud\Mes%20documents\Soins%20dentaires\000%20Dossier%20r&#233;sidents\FICCA%20Marc%20-%20Monet\T&#233;l&#233;diagnostic\05.02.21%20-%20T&#233;l&#233;diagnostic%20FICCA%20Marc.pdf" TargetMode="External"/><Relationship Id="rId123" Type="http://schemas.openxmlformats.org/officeDocument/2006/relationships/hyperlink" Target="file:///\\SVAdca1\Dossiers_utilisateurs$\beraud\Mes%20documents\Soins%20dentaires\000%20Dossier%20r&#233;sidents\LACHAUME%20Simone%20-%20RENOIR\T&#233;l&#233;diagnostic\29.01.21%20-%20Synth&#232;se%20LACHAUME%20Simone.pdf" TargetMode="External"/><Relationship Id="rId144" Type="http://schemas.openxmlformats.org/officeDocument/2006/relationships/hyperlink" Target="file:///\\SVAdca1\Dossiers_utilisateurs$\beraud\Mes%20documents\Soins%20dentaires\000%20Dossier%20r&#233;sidents\MOREL%20Marie%20France%20-%20RENOIR\T&#233;l&#233;diagnostic\30.03.21%20-%20T&#233;l&#233;diagnostic%20MOREL%20Marie%20France.pdf" TargetMode="External"/><Relationship Id="rId90" Type="http://schemas.openxmlformats.org/officeDocument/2006/relationships/hyperlink" Target="file:///\\SVAdca1\Dossiers_utilisateurs$\beraud\Mes%20documents\Soins%20dentaires\000%20Dossier%20r&#233;sidents\DEFOSSE%20Marie%20Antoinette%20-%20MILLET\T&#233;l&#233;diagnostic\24.02.21%20-%20T&#233;l&#233;diagnostic%20DEFOSSE%20Marie-Antoinette.pdf" TargetMode="External"/><Relationship Id="rId165" Type="http://schemas.openxmlformats.org/officeDocument/2006/relationships/hyperlink" Target="file:///\\SVAdca1\Dossiers_utilisateurs$\beraud\Mes%20documents\Soins%20dentaires\000%20Dossier%20r&#233;sidents\SARDET%20Roland%20-%20DALI\T&#233;l&#233;diagnostic\20.08.20%20-%20Synth&#232;se%20SARDET%20Roland.pdf" TargetMode="External"/><Relationship Id="rId186" Type="http://schemas.openxmlformats.org/officeDocument/2006/relationships/hyperlink" Target="file:///\\SVAdca1\Dossiers_utilisateurs$\beraud\Mes%20documents\Soins%20dentaires\000%20Dossier%20r&#233;sidents\BICHARD%20Aim&#233;e%20-%20MONET\T&#233;l&#233;diagnostic\21.03.21%20-%20T&#233;l&#233;diagnostic%20BICHARD%20Aim&#233;e.pdf" TargetMode="External"/><Relationship Id="rId211" Type="http://schemas.openxmlformats.org/officeDocument/2006/relationships/hyperlink" Target="file:///\\SVAdca1\Dossiers_utilisateurs$\beraud\Mes%20documents\Soins%20dentaires\000%20Dossier%20r&#233;sidents\IGONIN%20Ginette%20-%20MONET\T&#233;l&#233;diagnostic\05.03.21%20-%20Synth&#232;se%20IGONIN%20Ginette.pdf" TargetMode="External"/><Relationship Id="rId232" Type="http://schemas.openxmlformats.org/officeDocument/2006/relationships/hyperlink" Target="file:///\\SVAdca1\Dossiers_utilisateurs$\beraud\Mes%20documents\Soins%20dentaires\000%20Dossier%20r&#233;sidents\THIBAUD%20Monique%20-%20GAUGUIN\T&#233;l&#233;diagnostic\19.05.21%20-%20T&#233;l&#233;diagnostic%20THIBAUD%20Monique.pdf" TargetMode="External"/><Relationship Id="rId253" Type="http://schemas.openxmlformats.org/officeDocument/2006/relationships/hyperlink" Target="file:///\\SVAdca1\Dossiers_utilisateurs$\beraud\Mes%20documents\Soins%20dentaires\000%20Dossier%20r&#233;sidents\ARGENSON%20Andr&#233;%20-%20DALI\Consentement\Consentement%20ARGENSON%20Andr&#233;%20-%2023.03.21%20-%20Opt%202.pdf" TargetMode="External"/><Relationship Id="rId274" Type="http://schemas.openxmlformats.org/officeDocument/2006/relationships/hyperlink" Target="file:///\\SVAdca1\Dossiers_utilisateurs$\beraud\Mes%20documents\Soins%20dentaires\000%20Dossier%20r&#233;sidents\MAUBERT%20Marie-Paule%20-%20DALI\T&#233;l&#233;diagnostic\01.09.21%20-%20T&#233;l&#233;diagnostic%20MAUBERT%20Marie%20Paule.pdf" TargetMode="External"/><Relationship Id="rId295" Type="http://schemas.openxmlformats.org/officeDocument/2006/relationships/hyperlink" Target="file:///\\SVAdca1\Dossiers_utilisateurs$\beraud\Mes%20documents\Soins%20dentaires\000%20Dossier%20r&#233;sidents\PEREZ%20Andr&#233;e%20-%20MILLET\T&#233;l&#233;diagnostics\31.05.21%20-%20Synth&#232;se%20PEREZ%20Andr&#233;e.pdf" TargetMode="External"/><Relationship Id="rId309" Type="http://schemas.microsoft.com/office/2017/10/relationships/threadedComment" Target="../threadedComments/threadedComment1.xml"/><Relationship Id="rId27" Type="http://schemas.openxmlformats.org/officeDocument/2006/relationships/hyperlink" Target="file:///\\SVAdca1\Dossiers_utilisateurs$\beraud\Mes%20documents\Soins%20dentaires\000%20Dossier%20r&#233;sidents\CEPEDA%20Antero%20-%20MILLET\Consentement%20CEPEDA%20Antero%20-%2030.09.20%20-%20Opt%201.pdf" TargetMode="External"/><Relationship Id="rId48" Type="http://schemas.openxmlformats.org/officeDocument/2006/relationships/hyperlink" Target="file:///\\SVAdca1\Dossiers_utilisateurs$\beraud\Mes%20documents\Soins%20dentaires\000%20Dossier%20r&#233;sidents\HALLIEZ%20Simonne%20-%20DALI\Consentement\Consentement%20HALLIEZ%20Simone%20-%2028.05.21%20-%20Opt%202.pdf" TargetMode="External"/><Relationship Id="rId69" Type="http://schemas.openxmlformats.org/officeDocument/2006/relationships/hyperlink" Target="file:///\\SVAdca1\Dossiers_utilisateurs$\beraud\Mes%20documents\Soins%20dentaires\000%20Dossier%20r&#233;sidents\BOUCHEIX%20Denise%20-%20MILLET\T&#233;l&#233;diagnostic\28.01.20%20-%20Synth&#232;se%20BOUCHEIX%20Denise.pdf" TargetMode="External"/><Relationship Id="rId113" Type="http://schemas.openxmlformats.org/officeDocument/2006/relationships/hyperlink" Target="file:///\\SVAdca1\Dossiers_utilisateurs$\beraud\Mes%20documents\Soins%20dentaires\000%20Dossier%20r&#233;sidents\GUILLEMENOT%20Fran&#231;oise%20-%20DALI\T&#233;l&#233;diagnostic\24.02.21%20-%20Synth&#232;se%20bis%20GUILLEMENOT%20Fran&#231;oise.pdf" TargetMode="External"/><Relationship Id="rId134" Type="http://schemas.openxmlformats.org/officeDocument/2006/relationships/hyperlink" Target="file:///\\SVAdca1\Dossiers_utilisateurs$\beraud\Mes%20documents\Soins%20dentaires\000%20Dossier%20r&#233;sidents\MARTIN%20Brigitte%20-%20GAUGUIN\T&#233;l&#233;diagnostic\05.03.21%20-%20T&#233;l&#233;diagnostic%20MARTIN%20Brigitte.pdf" TargetMode="External"/><Relationship Id="rId80" Type="http://schemas.openxmlformats.org/officeDocument/2006/relationships/hyperlink" Target="file:///\\SVAdca1\Dossiers_utilisateurs$\beraud\Mes%20documents\Soins%20dentaires\000%20Dossier%20r&#233;sidents\COZIC%20Sylvain%20-%20MILLET\T&#233;l&#233;diagnostic\24.02.21%20-%20T&#233;l&#233;diagnostic%20COZIC%20Sylvain.pdf" TargetMode="External"/><Relationship Id="rId155" Type="http://schemas.openxmlformats.org/officeDocument/2006/relationships/hyperlink" Target="file:///\\SVAdca1\Dossiers_utilisateurs$\beraud\Mes%20documents\Soins%20dentaires\000%20Dossier%20r&#233;sidents\POURADIER%20Bernard%20-%20RENOIR\T&#233;l&#233;diagnostic\18.01.21%20-%20Synth&#232;se%20POURADIER%20Bernard.pdf" TargetMode="External"/><Relationship Id="rId176" Type="http://schemas.openxmlformats.org/officeDocument/2006/relationships/hyperlink" Target="file:///\\SVAdca1\Dossiers_utilisateurs$\beraud\Mes%20documents\Soins%20dentaires\000%20Dossier%20r&#233;sidents\ASTIER%20Christiane%20-%20RENOIR\T&#233;l&#233;diagnostic\30.03.21%20-%20T&#233;l&#233;diagnostic%20ASTIER%20Christiane.pdf" TargetMode="External"/><Relationship Id="rId197" Type="http://schemas.openxmlformats.org/officeDocument/2006/relationships/hyperlink" Target="file:///\\SVAdca1\Dossiers_utilisateurs$\beraud\Mes%20documents\Soins%20dentaires\000%20Dossier%20r&#233;sidents\CHAPAUD%20Nicole%20-%20RENOIR\T&#233;l&#233;diagnostic\29.01.21%20-%20Synth&#232;se%20CHAPAUD%20Nicole.pdf" TargetMode="External"/><Relationship Id="rId201" Type="http://schemas.openxmlformats.org/officeDocument/2006/relationships/hyperlink" Target="file:///\\SVAdca1\Dossiers_utilisateurs$\beraud\Mes%20documents\Soins%20dentaires\000%20Dossier%20r&#233;sidents\CUSIN%20Mich&#232;le%20-%20DALI\T&#233;l&#233;diagnostic\28.04.21%20-%20Synth&#232;se%20CUSIN%20Michele.pdf" TargetMode="External"/><Relationship Id="rId222" Type="http://schemas.openxmlformats.org/officeDocument/2006/relationships/hyperlink" Target="file:///\\SVAdca1\Dossiers_utilisateurs$\beraud\Mes%20documents\Soins%20dentaires\000%20Dossier%20r&#233;sidents\MOREAU%20Gaetan%20-%20DALI\T&#233;l&#233;diagnostic\21.03.21%20-%20Synth&#232;se%20MOREAU%20Gatean.pdf" TargetMode="External"/><Relationship Id="rId243" Type="http://schemas.openxmlformats.org/officeDocument/2006/relationships/hyperlink" Target="file:///\\SVAdca1\Dossiers_utilisateurs$\beraud\Mes%20documents\Soins%20dentaires\000%20Dossier%20r&#233;sidents\CARATTO%20Henriette%20-%20MILLET\Consentement\Consentement%20CARATTO%20Henriette%20-%2013.01.20%20Opt%202.pdf" TargetMode="External"/><Relationship Id="rId264" Type="http://schemas.openxmlformats.org/officeDocument/2006/relationships/hyperlink" Target="file:///\\SVAdca1\Dossiers_utilisateurs$\beraud\Mes%20documents\Soins%20dentaires\000%20Dossier%20r&#233;sidents\DUCHET%20Alain%20-%20MONET\T&#233;l&#233;diagnostic\31.08.21%20-%20T&#233;l&#233;diagnostic%20DUCHET%20Alain.pdf" TargetMode="External"/><Relationship Id="rId285" Type="http://schemas.openxmlformats.org/officeDocument/2006/relationships/hyperlink" Target="file:///\\SVAdca1\Dossiers_utilisateurs$\beraud\Mes%20documents\Soins%20dentaires\000%20Dossier%20r&#233;sidents\DUCHET%20Alain%20-%20MONET\T&#233;l&#233;diagnostic\31.08.21%20-%20Synth&#232;se%20DUCHET%20Alain.pdf" TargetMode="External"/><Relationship Id="rId17" Type="http://schemas.openxmlformats.org/officeDocument/2006/relationships/hyperlink" Target="file:///\\SVAdca1\Dossiers_utilisateurs$\beraud\Mes%20documents\Soins%20dentaires\000%20Dossier%20r&#233;sidents\BIONNIER%20Lucienne%20-%20GAUGUIN\Consentement\01%20-%20Consentement%20BIONNIER%20Lucienne%20-%2008.01.20%20-%20Opt%202.pdf" TargetMode="External"/><Relationship Id="rId38" Type="http://schemas.openxmlformats.org/officeDocument/2006/relationships/hyperlink" Target="file:///\\SVAdca1\Dossiers_utilisateurs$\beraud\Mes%20documents\Soins%20dentaires\000%20Dossier%20r&#233;sidents\ASTIER%20Christiane%20-%20RENOIR\Consentement\01%20-%20Consentement%20ASTIER%20Christine%20-%2030.03.21%20-%20Opt%202.pdf" TargetMode="External"/><Relationship Id="rId59" Type="http://schemas.openxmlformats.org/officeDocument/2006/relationships/hyperlink" Target="file:///\\SVAdca1\Dossiers_utilisateurs$\beraud\Mes%20documents\Soins%20dentaires\000%20Dossier%20r&#233;sidents\ESCURE%20Jacqueline%20-%20MONET\T&#233;l&#233;diagnostic\T&#233;l&#233;diagnostic%20Escure%20Jacqueline%20-%2031.05.21.pdf" TargetMode="External"/><Relationship Id="rId103" Type="http://schemas.openxmlformats.org/officeDocument/2006/relationships/hyperlink" Target="file:///\\SVAdca1\Dossiers_utilisateurs$\beraud\Mes%20documents\Soins%20dentaires\000%20Dossier%20r&#233;sidents\FICCA%20Marc%20-%20Monet\T&#233;l&#233;diagnostic\05.02.21%20-%20Synth&#232;se%20FICCA%20Marc.pdf" TargetMode="External"/><Relationship Id="rId124" Type="http://schemas.openxmlformats.org/officeDocument/2006/relationships/hyperlink" Target="file:///\\SVAdca1\Dossiers_utilisateurs$\beraud\Mes%20documents\Soins%20dentaires\000%20Dossier%20r&#233;sidents\LE%20MAO%20Annick%20-%20RENOIR\T&#233;l&#233;diagnostic\29.01.21%20-%20T&#233;l&#233;diagnostic%20LE%20MAO%20Annick.pdf" TargetMode="External"/><Relationship Id="rId70" Type="http://schemas.openxmlformats.org/officeDocument/2006/relationships/hyperlink" Target="file:///\\SVAdca1\Dossiers_utilisateurs$\beraud\Mes%20documents\Soins%20dentaires\000%20Dossier%20r&#233;sidents\BOUCHEIX%20Denise%20-%20MILLET\T&#233;l&#233;diagnostic\18.01.21%20-%20T&#233;l&#233;diagnostic%20BOUCHEIX%20Denise.pdf" TargetMode="External"/><Relationship Id="rId91" Type="http://schemas.openxmlformats.org/officeDocument/2006/relationships/hyperlink" Target="file:///\\SVAdca1\Dossiers_utilisateurs$\beraud\Mes%20documents\Soins%20dentaires\000%20Dossier%20r&#233;sidents\DEFOSSE%20Marie%20Antoinette%20-%20MILLET\T&#233;l&#233;diagnostic\24.02.21%20-%20Synth&#232;se%20DEFOSSE%20Marie-Antoinette.pdf" TargetMode="External"/><Relationship Id="rId145" Type="http://schemas.openxmlformats.org/officeDocument/2006/relationships/hyperlink" Target="file:///\\SVAdca1\Dossiers_utilisateurs$\beraud\Mes%20documents\Soins%20dentaires\000%20Dossier%20r&#233;sidents\MOREL%20Marie%20France%20-%20RENOIR\T&#233;l&#233;diagnostic\30.03.21%20-%20Synth&#232;se%20MOREL%20Marie%20France.pdf" TargetMode="External"/><Relationship Id="rId166" Type="http://schemas.openxmlformats.org/officeDocument/2006/relationships/hyperlink" Target="file:///\\SVAdca1\Dossiers_utilisateurs$\beraud\Mes%20documents\Soins%20dentaires\000%20Dossier%20r&#233;sidents\SARDET%20Roland%20-%20DALI\T&#233;l&#233;diagnostic\24.02.21%20-%20T&#233;l&#233;diagnostic%20SARDET%20Roland.pdf" TargetMode="External"/><Relationship Id="rId187" Type="http://schemas.openxmlformats.org/officeDocument/2006/relationships/hyperlink" Target="file:///\\SVAdca1\Dossiers_utilisateurs$\beraud\Mes%20documents\Soins%20dentaires\000%20Dossier%20r&#233;sidents\BICHARD%20Aim&#233;e%20-%20MONET\T&#233;l&#233;diagnostic\21.03.21%20-%20Synth&#232;se%20BICHARD%20Aim&#233;e.pdf" TargetMode="External"/><Relationship Id="rId1" Type="http://schemas.openxmlformats.org/officeDocument/2006/relationships/hyperlink" Target="file:///\\SVAdca1\Dossiers_utilisateurs$\beraud\Mes%20documents\Soins%20dentaires\000%20Dossier%20r&#233;sidents\BEAUDON%20Ren&#233;e%20-%20MONET\Consentement\Beaudon%20Ren&#233;e%20-%20consentement%2013.01.20%20-%20Opt%201%20+%202.pdf" TargetMode="External"/><Relationship Id="rId212" Type="http://schemas.openxmlformats.org/officeDocument/2006/relationships/hyperlink" Target="file:///\\SVAdca1\Dossiers_utilisateurs$\beraud\Mes%20documents\Soins%20dentaires\000%20Dossier%20r&#233;sidents\KURTZ%20Annick%20-%20MONET\T&#233;l&#233;diagnostic\31.05.21%20-%20Synth&#232;se%20KURTZ%20Annick.pdf" TargetMode="External"/><Relationship Id="rId233" Type="http://schemas.openxmlformats.org/officeDocument/2006/relationships/hyperlink" Target="file:///\\SVAdca1\Dossiers_utilisateurs$\beraud\Mes%20documents\Soins%20dentaires\000%20Dossier%20r&#233;sidents\THIBAUD%20Monique%20-%20GAUGUIN\T&#233;l&#233;diagnostic\19.05.21%20-%20Synth&#232;se%20THIBAUD%20Monique.pdf" TargetMode="External"/><Relationship Id="rId254" Type="http://schemas.openxmlformats.org/officeDocument/2006/relationships/hyperlink" Target="file:///\\SVAdca1\Dossiers_utilisateurs$\beraud\Mes%20documents\Soins%20dentaires\000%20Dossier%20r&#233;sidents\OLEKHNOVITCH%20Paulette%20-%20DALI\Consentement\Consentement%20OLEKHNOVITCH%20Paulette%20-%2026.07.21%20-%20Opt%201.pdf" TargetMode="External"/><Relationship Id="rId28" Type="http://schemas.openxmlformats.org/officeDocument/2006/relationships/hyperlink" Target="file:///\\SVAdca1\Dossiers_utilisateurs$\beraud\Mes%20documents\Soins%20dentaires\000%20Dossier%20r&#233;sidents\BARTHOMEUF%20Liliane%20-%20DALI\Consentement\Consentement%20BARTHOMEUF%20Liliane%20-%2013.01.20%20-%20Opt%202.pdf" TargetMode="External"/><Relationship Id="rId49" Type="http://schemas.openxmlformats.org/officeDocument/2006/relationships/hyperlink" Target="file:///\\SVAdca1\Dossiers_utilisateurs$\beraud\Mes%20documents\Soins%20dentaires\000%20Dossier%20r&#233;sidents\DAUPHIN%20Anne%20-%20MONET\Consentement\Consentement%20DAUPHIN%20Anne%20-%2025.05.21%20-%20Opt%202.pdf" TargetMode="External"/><Relationship Id="rId114" Type="http://schemas.openxmlformats.org/officeDocument/2006/relationships/hyperlink" Target="file:///\\SVAdca1\Dossiers_utilisateurs$\beraud\Mes%20documents\Soins%20dentaires\000%20Dossier%20r&#233;sidents\GUILLOT%20Maurice%20-%20GAUGUIN\T&#233;l&#233;diagnostic\05.03.21%20-%20T&#233;l&#233;diagnostic%20GUILLOT%20Maurice.pdf" TargetMode="External"/><Relationship Id="rId275" Type="http://schemas.openxmlformats.org/officeDocument/2006/relationships/hyperlink" Target="file:///\\SVAdca1\Dossiers_utilisateurs$\beraud\Mes%20documents\Soins%20dentaires\000%20Dossier%20r&#233;sidents\MAUBERT%20Ren&#233;%20-%20DALI\T&#233;l&#233;diagnostic\01.09.21%20-%20T&#233;l&#233;diagnostic%20MAUBERT%20Ren&#233;.pdf" TargetMode="External"/><Relationship Id="rId296" Type="http://schemas.openxmlformats.org/officeDocument/2006/relationships/hyperlink" Target="file:///\\SVAdca1\Dossiers_utilisateurs$\beraud\Mes%20documents\Soins%20dentaires\000%20Dossier%20r&#233;sidents\RIEGEL%20Jeanine%20-%20GAUGUIN\T&#233;l&#233;diagnostic\01.09.21%20-%20Synth&#232;se%20RIEGEL%20Jeanine.pdf" TargetMode="External"/><Relationship Id="rId300" Type="http://schemas.openxmlformats.org/officeDocument/2006/relationships/hyperlink" Target="file:///\\SVAdca1\Dossiers_utilisateurs$\beraud\Mes%20documents\Soins%20dentaires\000%20Dossier%20r&#233;sidents\LEVADOUX%20Andr&#233;%20-%20Monet\Consentement\Consentement%20LEVADOUX%20Andr&#233;e%20-%2001.08.21%20-%20opt%201.pdf" TargetMode="External"/><Relationship Id="rId60" Type="http://schemas.openxmlformats.org/officeDocument/2006/relationships/hyperlink" Target="file:///\\SVAdca1\Dossiers_utilisateurs$\beraud\Mes%20documents\Soins%20dentaires\000%20Dossier%20r&#233;sidents\BAZELLE%20Odile%20-%20DALI\T&#233;l&#233;diagnostic\23.10.20%20-%20T&#233;l&#233;diagnostic%20BAZELLE%20Odile.pdf" TargetMode="External"/><Relationship Id="rId81" Type="http://schemas.openxmlformats.org/officeDocument/2006/relationships/hyperlink" Target="file:///\\SVAdca1\Dossiers_utilisateurs$\beraud\Mes%20documents\Soins%20dentaires\000%20Dossier%20r&#233;sidents\COZIC%20Sylvain%20-%20MILLET\T&#233;l&#233;diagnostic\24.02.21%20-%20Synth&#232;se%20COZIC%20Sylvain.pdf" TargetMode="External"/><Relationship Id="rId135" Type="http://schemas.openxmlformats.org/officeDocument/2006/relationships/hyperlink" Target="file:///\\SVAdca1\Dossiers_utilisateurs$\beraud\Mes%20documents\Soins%20dentaires\000%20Dossier%20r&#233;sidents\MARTIN%20Brigitte%20-%20GAUGUIN\T&#233;l&#233;diagnostic\05.03.21%20-%20Synth&#232;se%20MARTIN%20Brigitte.pdf" TargetMode="External"/><Relationship Id="rId156" Type="http://schemas.openxmlformats.org/officeDocument/2006/relationships/hyperlink" Target="file:///\\SVAdca1\Dossiers_utilisateurs$\beraud\Mes%20documents\Soins%20dentaires\000%20Dossier%20r&#233;sidents\ROBERT%20Suzanne%20-%20GAUGUIN\T&#233;l&#233;diagnostic\15.09.20%20-%20T&#233;l&#233;diagnostic%20ROBERT%20Suzanne.pdf" TargetMode="External"/><Relationship Id="rId177" Type="http://schemas.openxmlformats.org/officeDocument/2006/relationships/hyperlink" Target="file:///\\SVAdca1\Dossiers_utilisateurs$\beraud\Mes%20documents\Soins%20dentaires\000%20Dossier%20r&#233;sidents\ASTIER%20Christiane%20-%20RENOIR\T&#233;l&#233;diagnostic\30.03.21%20-%20Synth&#232;se%20ASTIER%20Christiane.pdf" TargetMode="External"/><Relationship Id="rId198" Type="http://schemas.openxmlformats.org/officeDocument/2006/relationships/hyperlink" Target="file:///\\SVAdca1\Dossiers_utilisateurs$\beraud\Mes%20documents\Soins%20dentaires\000%20Dossier%20r&#233;sidents\CHAPUT%20Bernard%20-%20GAUGUIN\T&#233;l&#233;diagnostic\18.01.21%20-%20T&#233;l&#233;diagnostic%20CHAPUT%20Bernard.pdf" TargetMode="External"/><Relationship Id="rId202" Type="http://schemas.openxmlformats.org/officeDocument/2006/relationships/hyperlink" Target="file:///\\SVAdca1\Dossiers_utilisateurs$\beraud\Mes%20documents\Soins%20dentaires\000%20Dossier%20r&#233;sidents\DESCHAMPS%20Francine%20-%20MILLET\T&#233;l&#233;diagnostic\18.08.20%20-%20T&#233;l&#233;diagnostic%20DESCHAMPS%20Francine.pdf" TargetMode="External"/><Relationship Id="rId223" Type="http://schemas.openxmlformats.org/officeDocument/2006/relationships/hyperlink" Target="file:///\\SVAdca1\Dossiers_utilisateurs$\beraud\Mes%20documents\Soins%20dentaires\000%20Dossier%20r&#233;sidents\PERRIN%20Marie%20Th&#233;r&#232;se%20-%20MILLET\T&#233;l&#233;diagnostic\19.05.21%20-%20T&#233;l&#233;diagnostic%20PERRIN%20Marie%20Th&#233;r&#232;se.pdf" TargetMode="External"/><Relationship Id="rId244" Type="http://schemas.openxmlformats.org/officeDocument/2006/relationships/hyperlink" Target="file:///\\SVAdca1\Dossiers_utilisateurs$\beraud\Mes%20documents\Soins%20dentaires\000%20Dossier%20r&#233;sidents\CHAPUT%20Bernard%20-%20GAUGUIN\Consentement\Consentement%20CHAPUT%20Bernard%20-%2009.02.21%20-%20Opt%201.pdf" TargetMode="External"/><Relationship Id="rId18" Type="http://schemas.openxmlformats.org/officeDocument/2006/relationships/hyperlink" Target="file:///\\SVAdca1\Dossiers_utilisateurs$\beraud\Mes%20documents\Soins%20dentaires\000%20Dossier%20r&#233;sidents\THIBAUD%20Monique%20-%20GAUGUIN\Consentement\Consentement%20THIBAUT%20Monique%20-%2010.02.20%20-%20Opt%201.pdf" TargetMode="External"/><Relationship Id="rId39" Type="http://schemas.openxmlformats.org/officeDocument/2006/relationships/hyperlink" Target="file:///\\SVAdca1\Dossiers_utilisateurs$\beraud\Mes%20documents\Soins%20dentaires\000%20Dossier%20r&#233;sidents\DECOUZON%20Suzanne%20-%20RENOIR\Consentement\Consentement%20DECOUZON%20Suzanne%20-%2027.01.20%20-%20Opt%202.pdf" TargetMode="External"/><Relationship Id="rId265" Type="http://schemas.openxmlformats.org/officeDocument/2006/relationships/hyperlink" Target="file:///\\SVAdca1\Dossiers_utilisateurs$\beraud\Mes%20documents\Soins%20dentaires\000%20Dossier%20r&#233;sidents\PASSELAIGUE%20Adrien%20-%20MONET\T&#233;l&#233;diagnostic\31.08.21%20-%20T&#233;l&#233;diagnostic%20PASSELAIGUE%20Adrien.pdf" TargetMode="External"/><Relationship Id="rId286" Type="http://schemas.openxmlformats.org/officeDocument/2006/relationships/hyperlink" Target="file:///\\SVAdca1\Dossiers_utilisateurs$\beraud\Mes%20documents\Soins%20dentaires\000%20Dossier%20r&#233;sidents\ESCURE%20Jacqueline%20-%20MONET\T&#233;l&#233;diagnostic\31.05.21-%20Synth&#232;se%20ESCURE%20Jacqueline.pdf" TargetMode="External"/><Relationship Id="rId50" Type="http://schemas.openxmlformats.org/officeDocument/2006/relationships/hyperlink" Target="file:///\\SVAdca1\Dossiers_utilisateurs$\beraud\Mes%20documents\Soins%20dentaires\000%20Dossier%20r&#233;sidents\CHAUNY%20Marcelle%20-%20MONET\Consentement\Consentement%20CHAUNY%20Marcelle%20-%2020.05.21%20-%20Opt%201.pdf" TargetMode="External"/><Relationship Id="rId104" Type="http://schemas.openxmlformats.org/officeDocument/2006/relationships/hyperlink" Target="file:///\\SVAdca1\Dossiers_utilisateurs$\beraud\Mes%20documents\Soins%20dentaires\000%20Dossier%20r&#233;sidents\FUMAGALLI%20Joseph%20-%20DALI\T&#233;l&#233;diagnostic\17.07.20%20-%20T&#233;l&#233;diagnostic%20FUMAGALLI%20Joseph.pdf" TargetMode="External"/><Relationship Id="rId125" Type="http://schemas.openxmlformats.org/officeDocument/2006/relationships/hyperlink" Target="file:///\\SVAdca1\Dossiers_utilisateurs$\beraud\Mes%20documents\Soins%20dentaires\000%20Dossier%20r&#233;sidents\LE%20MAO%20Annick%20-%20RENOIR\T&#233;l&#233;diagnostic\29.01.21%20-%20Synth&#232;se%20LE%20MAO%20Annick.pdf" TargetMode="External"/><Relationship Id="rId146" Type="http://schemas.openxmlformats.org/officeDocument/2006/relationships/hyperlink" Target="file:///\\SVAdca1\Dossiers_utilisateurs$\beraud\Mes%20documents\Soins%20dentaires\000%20Dossier%20r&#233;sidents\MOREL%20Marie%20France%20-%20RENOIR\T&#233;l&#233;diagnostic\19.05.21%20-%20T&#233;l&#233;diagnostic%20MOREL%20Marie%20France.pdf" TargetMode="External"/><Relationship Id="rId167" Type="http://schemas.openxmlformats.org/officeDocument/2006/relationships/hyperlink" Target="file:///\\SVAdca1\Dossiers_utilisateurs$\beraud\Mes%20documents\Soins%20dentaires\000%20Dossier%20r&#233;sidents\SARDET%20Roland%20-%20DALI\T&#233;l&#233;diagnostic\24.02.21%20-%20Synth&#232;se%20SARDET%20Roland.pdf" TargetMode="External"/><Relationship Id="rId188" Type="http://schemas.openxmlformats.org/officeDocument/2006/relationships/hyperlink" Target="file:///\\SVAdca1\Dossiers_utilisateurs$\beraud\Mes%20documents\Soins%20dentaires\000%20Dossier%20r&#233;sidents\BOURGUIGNON%20Ang&#232;le%20-%20GAUGUIN\T&#233;l&#233;diagnostic\04.06.21%20-%20T&#233;l&#233;diagnostic%20BOURGUIGNON%20Ang&#232;le.pdf" TargetMode="External"/><Relationship Id="rId71" Type="http://schemas.openxmlformats.org/officeDocument/2006/relationships/hyperlink" Target="file:///\\SVAdca1\Dossiers_utilisateurs$\beraud\Mes%20documents\Soins%20dentaires\000%20Dossier%20r&#233;sidents\BOUCHEIX%20Denise%20-%20MILLET\T&#233;l&#233;diagnostic\18.01.21%20-%20Synth&#232;se%20BOUCHEIX%20Denise.pdf" TargetMode="External"/><Relationship Id="rId92" Type="http://schemas.openxmlformats.org/officeDocument/2006/relationships/hyperlink" Target="file:///\\SVAdca1\Dossiers_utilisateurs$\beraud\Mes%20documents\Soins%20dentaires\000%20Dossier%20r&#233;sidents\DIAS%20DA%20COSTA%20Olinda%20-%20MONET\T&#233;l&#233;diagnostic\19.03.21%20-%20T&#233;l&#233;diagnostic%20DIAS%20DA%20COSTA%20Olinda.pdf" TargetMode="External"/><Relationship Id="rId213" Type="http://schemas.openxmlformats.org/officeDocument/2006/relationships/hyperlink" Target="file:///\\SVAdca1\Dossiers_utilisateurs$\beraud\Mes%20documents\Soins%20dentaires\000%20Dossier%20r&#233;sidents\LAFARGE%20Jean%20Michel%20-%20GAUGUIN\T&#233;l&#233;diagnostic\06.05.21%20-%20T&#233;l&#233;diagnostic%20LAFARGE%20Jean%20Michel.pdf" TargetMode="External"/><Relationship Id="rId234" Type="http://schemas.openxmlformats.org/officeDocument/2006/relationships/hyperlink" Target="file:///\\SVAdca1\Dossiers_utilisateurs$\beraud\Mes%20documents\Soins%20dentaires\000%20Dossier%20r&#233;sidents\TOULERON%20Jacky%20-%20GAUGUIN\T&#233;l&#233;diagnostic\17.09.20%20-%20T&#233;l&#233;diagnostic%20TOULERON%20Jacky.pdf" TargetMode="External"/><Relationship Id="rId2" Type="http://schemas.openxmlformats.org/officeDocument/2006/relationships/hyperlink" Target="file:///\\SVAdca1\Dossiers_utilisateurs$\beraud\Mes%20documents\Soins%20dentaires\000%20Dossier%20r&#233;sidents\FEYTE%20Sylviane%20-%20MILLET\Consentement\Consentement%20-%2016.01.19%20-%20Opt%202.pdf" TargetMode="External"/><Relationship Id="rId29" Type="http://schemas.openxmlformats.org/officeDocument/2006/relationships/hyperlink" Target="file:///\\SVAdca1\Dossiers_utilisateurs$\beraud\Mes%20documents\Soins%20dentaires\000%20Dossier%20r&#233;sidents\HABRIAL%20Paulette%20-%20Renoir\Consentement\Consentement%20HABRIAL%20Paulette%20-%2021.01.20%20-%20opt%202.pdf" TargetMode="External"/><Relationship Id="rId255" Type="http://schemas.openxmlformats.org/officeDocument/2006/relationships/hyperlink" Target="file:///\\SVAdca1\Dossiers_utilisateurs$\beraud\Mes%20documents\Soins%20dentaires\000%20Dossier%20r&#233;sidents\PASSELAIGUE%20Adrien%20-%20MONET\Consentement\Consentement%20%20PASSELAIGUE%20Adrien%20-%2008.07.21%20-%20opt%202.pdf" TargetMode="External"/><Relationship Id="rId276" Type="http://schemas.openxmlformats.org/officeDocument/2006/relationships/hyperlink" Target="file:///\\SVAdca1\Dossiers_utilisateurs$\beraud\Mes%20documents\Soins%20dentaires\000%20Dossier%20r&#233;sidents\OLEKHNOVITCH%20Paulette%20-%20DALI\T&#233;l&#233;diagnostic\01.09.21%20-%20T&#233;l&#233;diagnostic%20OLEKHNOVITCH%20Paulette.pdf" TargetMode="External"/><Relationship Id="rId297" Type="http://schemas.openxmlformats.org/officeDocument/2006/relationships/hyperlink" Target="file:///\\SVAdca1\Dossiers_utilisateurs$\beraud\Mes%20documents\Soins%20dentaires\000%20Dossier%20r&#233;sidents\RIEGEL%20Jeanine%20-%20GAUGUIN\T&#233;l&#233;diagnostic\01.09.21%20-%20Synth&#232;se%20RIEGEL%20Jeanine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\\SVAdca1\Dossiers_utilisateurs$\beraud\Mes%20documents\Soins%20dentaires\000%20Dossier%20r&#233;sidents\MARIE%20CELINE%20Madeleine%20-%20DALI\T&#233;l&#233;diagnostic\05.02.21%20-%20Synth&#232;se%20MARIE%20CELINE%20Madeleine.pdf" TargetMode="External"/><Relationship Id="rId3" Type="http://schemas.openxmlformats.org/officeDocument/2006/relationships/hyperlink" Target="file:///\\SVAdca1\Dossiers_utilisateurs$\beraud\Mes%20documents\Soins%20dentaires\000%20Dossier%20r&#233;sidents\LEFEBVRE%20Roland%20-%20MILLET\T&#233;l&#233;diagnostic\19.08.20%20-%20T&#233;l&#233;diagnostic%20LEFEBVRE%20Roland.pdf" TargetMode="External"/><Relationship Id="rId7" Type="http://schemas.openxmlformats.org/officeDocument/2006/relationships/hyperlink" Target="file:///\\SVAdca1\Dossiers_utilisateurs$\beraud\Mes%20documents\Soins%20dentaires\000%20Dossier%20r&#233;sidents\MARIE%20CELINE%20Madeleine%20-%20DALI\T&#233;l&#233;diagnostic\05.02.21%20-%20T&#233;l&#233;diagnostic%20MARIE%20CELINE%20Madeleine.pdf" TargetMode="External"/><Relationship Id="rId2" Type="http://schemas.openxmlformats.org/officeDocument/2006/relationships/hyperlink" Target="file:///\\SVAdca1\Dossiers_utilisateurs$\beraud\Mes%20documents\Soins%20dentaires\000%20Dossier%20r&#233;sidents\LEFEBVRE%20Roland%20-%20MILLET\T&#233;l&#233;diagnostic\19.08.20%20-%20Synth&#232;se%20LEFEBVRE%20Roland.pdf" TargetMode="External"/><Relationship Id="rId1" Type="http://schemas.openxmlformats.org/officeDocument/2006/relationships/hyperlink" Target="file:///\\SVAdca1\Dossiers_utilisateurs$\beraud\Mes%20documents\Soins%20dentaires\000%20Dossier%20r&#233;sidents\LEFEBVRE%20Roland%20-%20MILLET\T&#233;l&#233;diagnostic\24.02.21%20-%20Synth&#232;se%20LEFEBVRE%20Roland.pdf" TargetMode="External"/><Relationship Id="rId6" Type="http://schemas.openxmlformats.org/officeDocument/2006/relationships/hyperlink" Target="file:///\\SVAdca1\Dossiers_utilisateurs$\beraud\Mes%20documents\Soins%20dentaires\000%20Dossier%20r&#233;sidents\MARIE%20CELINE%20Madeleine%20-%20DALI\Facture\MARIE%20CELINE%20Madeleine%20-%20Facture%2030%20.pdf" TargetMode="External"/><Relationship Id="rId5" Type="http://schemas.openxmlformats.org/officeDocument/2006/relationships/hyperlink" Target="file:///\\SVAdca1\Dossiers_utilisateurs$\beraud\Mes%20documents\Soins%20dentaires\000%20Dossier%20r&#233;sidents\MARIE%20CELINE%20Madeleine%20-%20DALI\Consentement\Consentement%20-%2011.01.20%20-%20Opt%202.pdf" TargetMode="External"/><Relationship Id="rId4" Type="http://schemas.openxmlformats.org/officeDocument/2006/relationships/hyperlink" Target="file:///\\SVAdca1\Dossiers_utilisateurs$\beraud\Mes%20documents\Soins%20dentaires\000%20Dossier%20r&#233;sidents\LEFEBVRE%20Roland%20-%20MILLET\Consentement\Consentement%20LEFEBVRE%20Roland%20-%2027.01.20%20-%20Opt%202.pdf" TargetMode="External"/><Relationship Id="rId9" Type="http://schemas.openxmlformats.org/officeDocument/2006/relationships/hyperlink" Target="file:///\\SVAdca1\Dossiers_utilisateurs$\beraud\Mes%20documents\Soins%20dentaires\000%20Dossier%20r&#233;sidents\DIAS%20DA%20COSTA%20Victor%20-%20GAUGUIN\Consentement\Consentement%20DIAS%20DA%20COSTA%20Victor%20-%2015.07.21%20-%20Opt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29"/>
  <sheetViews>
    <sheetView showZeros="0" tabSelected="1" zoomScale="70" zoomScaleNormal="70" workbookViewId="0">
      <pane xSplit="1" ySplit="6" topLeftCell="B7" activePane="bottomRight" state="frozen"/>
      <selection pane="topRight" activeCell="G1" sqref="G1"/>
      <selection pane="bottomLeft" activeCell="A7" sqref="A7"/>
      <selection pane="bottomRight"/>
    </sheetView>
  </sheetViews>
  <sheetFormatPr baseColWidth="10" defaultRowHeight="15" x14ac:dyDescent="0.25"/>
  <cols>
    <col min="1" max="1" width="10.42578125" style="3" customWidth="1"/>
    <col min="2" max="2" width="10.42578125" style="1" customWidth="1"/>
    <col min="3" max="3" width="10.42578125" style="3" customWidth="1"/>
    <col min="4" max="4" width="25.140625" style="3" customWidth="1"/>
    <col min="5" max="5" width="13.140625" style="276" customWidth="1"/>
    <col min="6" max="6" width="14.85546875" style="3" customWidth="1"/>
    <col min="7" max="7" width="14.85546875" style="280" customWidth="1"/>
    <col min="8" max="8" width="10" style="278" customWidth="1"/>
    <col min="9" max="9" width="14.85546875" style="1" customWidth="1"/>
    <col min="10" max="10" width="31.7109375" style="3" customWidth="1"/>
    <col min="11" max="11" width="11.5703125" style="8" hidden="1" customWidth="1"/>
    <col min="12" max="13" width="8.85546875" style="8" hidden="1" customWidth="1"/>
    <col min="14" max="15" width="8.85546875" style="18" hidden="1" customWidth="1"/>
    <col min="16" max="16" width="8.140625" style="18" hidden="1" customWidth="1"/>
    <col min="17" max="17" width="19.42578125" hidden="1" customWidth="1"/>
    <col min="18" max="18" width="12.5703125" hidden="1" customWidth="1"/>
    <col min="19" max="19" width="13.7109375" hidden="1" customWidth="1"/>
    <col min="20" max="20" width="11.5703125" style="18" customWidth="1"/>
    <col min="21" max="21" width="11.5703125" style="261" customWidth="1"/>
    <col min="22" max="22" width="11.7109375" style="249" customWidth="1"/>
    <col min="23" max="23" width="9.140625" style="250" customWidth="1"/>
    <col min="24" max="24" width="9.140625" style="249" customWidth="1"/>
    <col min="25" max="25" width="12.42578125" style="269" customWidth="1"/>
    <col min="26" max="26" width="11.5703125" customWidth="1"/>
    <col min="27" max="27" width="11.5703125" style="18" customWidth="1"/>
    <col min="28" max="28" width="11.7109375" style="85" customWidth="1"/>
    <col min="29" max="29" width="9.140625" style="90" customWidth="1"/>
    <col min="30" max="30" width="9.140625" style="18" customWidth="1"/>
    <col min="31" max="31" width="11.5703125" style="187" customWidth="1"/>
    <col min="32" max="32" width="13.7109375" style="119" customWidth="1"/>
    <col min="33" max="33" width="13.7109375" style="2" customWidth="1"/>
    <col min="34" max="34" width="13.7109375" style="119" customWidth="1"/>
    <col min="35" max="35" width="13.7109375" style="2" customWidth="1"/>
    <col min="36" max="36" width="13.7109375" customWidth="1"/>
    <col min="37" max="37" width="13.7109375" style="2" customWidth="1"/>
    <col min="38" max="38" width="13.7109375" customWidth="1"/>
    <col min="39" max="39" width="13.7109375" style="2" customWidth="1"/>
    <col min="40" max="43" width="13.7109375" customWidth="1"/>
    <col min="45" max="45" width="23.140625" customWidth="1"/>
    <col min="275" max="275" width="31.28515625" customWidth="1"/>
    <col min="276" max="276" width="13.85546875" customWidth="1"/>
    <col min="277" max="277" width="9.140625" customWidth="1"/>
    <col min="278" max="278" width="13.85546875" customWidth="1"/>
    <col min="279" max="279" width="8.42578125" customWidth="1"/>
    <col min="280" max="280" width="25.85546875" customWidth="1"/>
    <col min="282" max="283" width="6.140625" customWidth="1"/>
    <col min="284" max="284" width="13.7109375" customWidth="1"/>
    <col min="531" max="531" width="31.28515625" customWidth="1"/>
    <col min="532" max="532" width="13.85546875" customWidth="1"/>
    <col min="533" max="533" width="9.140625" customWidth="1"/>
    <col min="534" max="534" width="13.85546875" customWidth="1"/>
    <col min="535" max="535" width="8.42578125" customWidth="1"/>
    <col min="536" max="536" width="25.85546875" customWidth="1"/>
    <col min="538" max="539" width="6.140625" customWidth="1"/>
    <col min="540" max="540" width="13.7109375" customWidth="1"/>
    <col min="787" max="787" width="31.28515625" customWidth="1"/>
    <col min="788" max="788" width="13.85546875" customWidth="1"/>
    <col min="789" max="789" width="9.140625" customWidth="1"/>
    <col min="790" max="790" width="13.85546875" customWidth="1"/>
    <col min="791" max="791" width="8.42578125" customWidth="1"/>
    <col min="792" max="792" width="25.85546875" customWidth="1"/>
    <col min="794" max="795" width="6.140625" customWidth="1"/>
    <col min="796" max="796" width="13.7109375" customWidth="1"/>
    <col min="1043" max="1043" width="31.28515625" customWidth="1"/>
    <col min="1044" max="1044" width="13.85546875" customWidth="1"/>
    <col min="1045" max="1045" width="9.140625" customWidth="1"/>
    <col min="1046" max="1046" width="13.85546875" customWidth="1"/>
    <col min="1047" max="1047" width="8.42578125" customWidth="1"/>
    <col min="1048" max="1048" width="25.85546875" customWidth="1"/>
    <col min="1050" max="1051" width="6.140625" customWidth="1"/>
    <col min="1052" max="1052" width="13.7109375" customWidth="1"/>
    <col min="1299" max="1299" width="31.28515625" customWidth="1"/>
    <col min="1300" max="1300" width="13.85546875" customWidth="1"/>
    <col min="1301" max="1301" width="9.140625" customWidth="1"/>
    <col min="1302" max="1302" width="13.85546875" customWidth="1"/>
    <col min="1303" max="1303" width="8.42578125" customWidth="1"/>
    <col min="1304" max="1304" width="25.85546875" customWidth="1"/>
    <col min="1306" max="1307" width="6.140625" customWidth="1"/>
    <col min="1308" max="1308" width="13.7109375" customWidth="1"/>
    <col min="1555" max="1555" width="31.28515625" customWidth="1"/>
    <col min="1556" max="1556" width="13.85546875" customWidth="1"/>
    <col min="1557" max="1557" width="9.140625" customWidth="1"/>
    <col min="1558" max="1558" width="13.85546875" customWidth="1"/>
    <col min="1559" max="1559" width="8.42578125" customWidth="1"/>
    <col min="1560" max="1560" width="25.85546875" customWidth="1"/>
    <col min="1562" max="1563" width="6.140625" customWidth="1"/>
    <col min="1564" max="1564" width="13.7109375" customWidth="1"/>
    <col min="1811" max="1811" width="31.28515625" customWidth="1"/>
    <col min="1812" max="1812" width="13.85546875" customWidth="1"/>
    <col min="1813" max="1813" width="9.140625" customWidth="1"/>
    <col min="1814" max="1814" width="13.85546875" customWidth="1"/>
    <col min="1815" max="1815" width="8.42578125" customWidth="1"/>
    <col min="1816" max="1816" width="25.85546875" customWidth="1"/>
    <col min="1818" max="1819" width="6.140625" customWidth="1"/>
    <col min="1820" max="1820" width="13.7109375" customWidth="1"/>
    <col min="2067" max="2067" width="31.28515625" customWidth="1"/>
    <col min="2068" max="2068" width="13.85546875" customWidth="1"/>
    <col min="2069" max="2069" width="9.140625" customWidth="1"/>
    <col min="2070" max="2070" width="13.85546875" customWidth="1"/>
    <col min="2071" max="2071" width="8.42578125" customWidth="1"/>
    <col min="2072" max="2072" width="25.85546875" customWidth="1"/>
    <col min="2074" max="2075" width="6.140625" customWidth="1"/>
    <col min="2076" max="2076" width="13.7109375" customWidth="1"/>
    <col min="2323" max="2323" width="31.28515625" customWidth="1"/>
    <col min="2324" max="2324" width="13.85546875" customWidth="1"/>
    <col min="2325" max="2325" width="9.140625" customWidth="1"/>
    <col min="2326" max="2326" width="13.85546875" customWidth="1"/>
    <col min="2327" max="2327" width="8.42578125" customWidth="1"/>
    <col min="2328" max="2328" width="25.85546875" customWidth="1"/>
    <col min="2330" max="2331" width="6.140625" customWidth="1"/>
    <col min="2332" max="2332" width="13.7109375" customWidth="1"/>
    <col min="2579" max="2579" width="31.28515625" customWidth="1"/>
    <col min="2580" max="2580" width="13.85546875" customWidth="1"/>
    <col min="2581" max="2581" width="9.140625" customWidth="1"/>
    <col min="2582" max="2582" width="13.85546875" customWidth="1"/>
    <col min="2583" max="2583" width="8.42578125" customWidth="1"/>
    <col min="2584" max="2584" width="25.85546875" customWidth="1"/>
    <col min="2586" max="2587" width="6.140625" customWidth="1"/>
    <col min="2588" max="2588" width="13.7109375" customWidth="1"/>
    <col min="2835" max="2835" width="31.28515625" customWidth="1"/>
    <col min="2836" max="2836" width="13.85546875" customWidth="1"/>
    <col min="2837" max="2837" width="9.140625" customWidth="1"/>
    <col min="2838" max="2838" width="13.85546875" customWidth="1"/>
    <col min="2839" max="2839" width="8.42578125" customWidth="1"/>
    <col min="2840" max="2840" width="25.85546875" customWidth="1"/>
    <col min="2842" max="2843" width="6.140625" customWidth="1"/>
    <col min="2844" max="2844" width="13.7109375" customWidth="1"/>
    <col min="3091" max="3091" width="31.28515625" customWidth="1"/>
    <col min="3092" max="3092" width="13.85546875" customWidth="1"/>
    <col min="3093" max="3093" width="9.140625" customWidth="1"/>
    <col min="3094" max="3094" width="13.85546875" customWidth="1"/>
    <col min="3095" max="3095" width="8.42578125" customWidth="1"/>
    <col min="3096" max="3096" width="25.85546875" customWidth="1"/>
    <col min="3098" max="3099" width="6.140625" customWidth="1"/>
    <col min="3100" max="3100" width="13.7109375" customWidth="1"/>
    <col min="3347" max="3347" width="31.28515625" customWidth="1"/>
    <col min="3348" max="3348" width="13.85546875" customWidth="1"/>
    <col min="3349" max="3349" width="9.140625" customWidth="1"/>
    <col min="3350" max="3350" width="13.85546875" customWidth="1"/>
    <col min="3351" max="3351" width="8.42578125" customWidth="1"/>
    <col min="3352" max="3352" width="25.85546875" customWidth="1"/>
    <col min="3354" max="3355" width="6.140625" customWidth="1"/>
    <col min="3356" max="3356" width="13.7109375" customWidth="1"/>
    <col min="3603" max="3603" width="31.28515625" customWidth="1"/>
    <col min="3604" max="3604" width="13.85546875" customWidth="1"/>
    <col min="3605" max="3605" width="9.140625" customWidth="1"/>
    <col min="3606" max="3606" width="13.85546875" customWidth="1"/>
    <col min="3607" max="3607" width="8.42578125" customWidth="1"/>
    <col min="3608" max="3608" width="25.85546875" customWidth="1"/>
    <col min="3610" max="3611" width="6.140625" customWidth="1"/>
    <col min="3612" max="3612" width="13.7109375" customWidth="1"/>
    <col min="3859" max="3859" width="31.28515625" customWidth="1"/>
    <col min="3860" max="3860" width="13.85546875" customWidth="1"/>
    <col min="3861" max="3861" width="9.140625" customWidth="1"/>
    <col min="3862" max="3862" width="13.85546875" customWidth="1"/>
    <col min="3863" max="3863" width="8.42578125" customWidth="1"/>
    <col min="3864" max="3864" width="25.85546875" customWidth="1"/>
    <col min="3866" max="3867" width="6.140625" customWidth="1"/>
    <col min="3868" max="3868" width="13.7109375" customWidth="1"/>
    <col min="4115" max="4115" width="31.28515625" customWidth="1"/>
    <col min="4116" max="4116" width="13.85546875" customWidth="1"/>
    <col min="4117" max="4117" width="9.140625" customWidth="1"/>
    <col min="4118" max="4118" width="13.85546875" customWidth="1"/>
    <col min="4119" max="4119" width="8.42578125" customWidth="1"/>
    <col min="4120" max="4120" width="25.85546875" customWidth="1"/>
    <col min="4122" max="4123" width="6.140625" customWidth="1"/>
    <col min="4124" max="4124" width="13.7109375" customWidth="1"/>
    <col min="4371" max="4371" width="31.28515625" customWidth="1"/>
    <col min="4372" max="4372" width="13.85546875" customWidth="1"/>
    <col min="4373" max="4373" width="9.140625" customWidth="1"/>
    <col min="4374" max="4374" width="13.85546875" customWidth="1"/>
    <col min="4375" max="4375" width="8.42578125" customWidth="1"/>
    <col min="4376" max="4376" width="25.85546875" customWidth="1"/>
    <col min="4378" max="4379" width="6.140625" customWidth="1"/>
    <col min="4380" max="4380" width="13.7109375" customWidth="1"/>
    <col min="4627" max="4627" width="31.28515625" customWidth="1"/>
    <col min="4628" max="4628" width="13.85546875" customWidth="1"/>
    <col min="4629" max="4629" width="9.140625" customWidth="1"/>
    <col min="4630" max="4630" width="13.85546875" customWidth="1"/>
    <col min="4631" max="4631" width="8.42578125" customWidth="1"/>
    <col min="4632" max="4632" width="25.85546875" customWidth="1"/>
    <col min="4634" max="4635" width="6.140625" customWidth="1"/>
    <col min="4636" max="4636" width="13.7109375" customWidth="1"/>
    <col min="4883" max="4883" width="31.28515625" customWidth="1"/>
    <col min="4884" max="4884" width="13.85546875" customWidth="1"/>
    <col min="4885" max="4885" width="9.140625" customWidth="1"/>
    <col min="4886" max="4886" width="13.85546875" customWidth="1"/>
    <col min="4887" max="4887" width="8.42578125" customWidth="1"/>
    <col min="4888" max="4888" width="25.85546875" customWidth="1"/>
    <col min="4890" max="4891" width="6.140625" customWidth="1"/>
    <col min="4892" max="4892" width="13.7109375" customWidth="1"/>
    <col min="5139" max="5139" width="31.28515625" customWidth="1"/>
    <col min="5140" max="5140" width="13.85546875" customWidth="1"/>
    <col min="5141" max="5141" width="9.140625" customWidth="1"/>
    <col min="5142" max="5142" width="13.85546875" customWidth="1"/>
    <col min="5143" max="5143" width="8.42578125" customWidth="1"/>
    <col min="5144" max="5144" width="25.85546875" customWidth="1"/>
    <col min="5146" max="5147" width="6.140625" customWidth="1"/>
    <col min="5148" max="5148" width="13.7109375" customWidth="1"/>
    <col min="5395" max="5395" width="31.28515625" customWidth="1"/>
    <col min="5396" max="5396" width="13.85546875" customWidth="1"/>
    <col min="5397" max="5397" width="9.140625" customWidth="1"/>
    <col min="5398" max="5398" width="13.85546875" customWidth="1"/>
    <col min="5399" max="5399" width="8.42578125" customWidth="1"/>
    <col min="5400" max="5400" width="25.85546875" customWidth="1"/>
    <col min="5402" max="5403" width="6.140625" customWidth="1"/>
    <col min="5404" max="5404" width="13.7109375" customWidth="1"/>
    <col min="5651" max="5651" width="31.28515625" customWidth="1"/>
    <col min="5652" max="5652" width="13.85546875" customWidth="1"/>
    <col min="5653" max="5653" width="9.140625" customWidth="1"/>
    <col min="5654" max="5654" width="13.85546875" customWidth="1"/>
    <col min="5655" max="5655" width="8.42578125" customWidth="1"/>
    <col min="5656" max="5656" width="25.85546875" customWidth="1"/>
    <col min="5658" max="5659" width="6.140625" customWidth="1"/>
    <col min="5660" max="5660" width="13.7109375" customWidth="1"/>
    <col min="5907" max="5907" width="31.28515625" customWidth="1"/>
    <col min="5908" max="5908" width="13.85546875" customWidth="1"/>
    <col min="5909" max="5909" width="9.140625" customWidth="1"/>
    <col min="5910" max="5910" width="13.85546875" customWidth="1"/>
    <col min="5911" max="5911" width="8.42578125" customWidth="1"/>
    <col min="5912" max="5912" width="25.85546875" customWidth="1"/>
    <col min="5914" max="5915" width="6.140625" customWidth="1"/>
    <col min="5916" max="5916" width="13.7109375" customWidth="1"/>
    <col min="6163" max="6163" width="31.28515625" customWidth="1"/>
    <col min="6164" max="6164" width="13.85546875" customWidth="1"/>
    <col min="6165" max="6165" width="9.140625" customWidth="1"/>
    <col min="6166" max="6166" width="13.85546875" customWidth="1"/>
    <col min="6167" max="6167" width="8.42578125" customWidth="1"/>
    <col min="6168" max="6168" width="25.85546875" customWidth="1"/>
    <col min="6170" max="6171" width="6.140625" customWidth="1"/>
    <col min="6172" max="6172" width="13.7109375" customWidth="1"/>
    <col min="6419" max="6419" width="31.28515625" customWidth="1"/>
    <col min="6420" max="6420" width="13.85546875" customWidth="1"/>
    <col min="6421" max="6421" width="9.140625" customWidth="1"/>
    <col min="6422" max="6422" width="13.85546875" customWidth="1"/>
    <col min="6423" max="6423" width="8.42578125" customWidth="1"/>
    <col min="6424" max="6424" width="25.85546875" customWidth="1"/>
    <col min="6426" max="6427" width="6.140625" customWidth="1"/>
    <col min="6428" max="6428" width="13.7109375" customWidth="1"/>
    <col min="6675" max="6675" width="31.28515625" customWidth="1"/>
    <col min="6676" max="6676" width="13.85546875" customWidth="1"/>
    <col min="6677" max="6677" width="9.140625" customWidth="1"/>
    <col min="6678" max="6678" width="13.85546875" customWidth="1"/>
    <col min="6679" max="6679" width="8.42578125" customWidth="1"/>
    <col min="6680" max="6680" width="25.85546875" customWidth="1"/>
    <col min="6682" max="6683" width="6.140625" customWidth="1"/>
    <col min="6684" max="6684" width="13.7109375" customWidth="1"/>
    <col min="6931" max="6931" width="31.28515625" customWidth="1"/>
    <col min="6932" max="6932" width="13.85546875" customWidth="1"/>
    <col min="6933" max="6933" width="9.140625" customWidth="1"/>
    <col min="6934" max="6934" width="13.85546875" customWidth="1"/>
    <col min="6935" max="6935" width="8.42578125" customWidth="1"/>
    <col min="6936" max="6936" width="25.85546875" customWidth="1"/>
    <col min="6938" max="6939" width="6.140625" customWidth="1"/>
    <col min="6940" max="6940" width="13.7109375" customWidth="1"/>
    <col min="7187" max="7187" width="31.28515625" customWidth="1"/>
    <col min="7188" max="7188" width="13.85546875" customWidth="1"/>
    <col min="7189" max="7189" width="9.140625" customWidth="1"/>
    <col min="7190" max="7190" width="13.85546875" customWidth="1"/>
    <col min="7191" max="7191" width="8.42578125" customWidth="1"/>
    <col min="7192" max="7192" width="25.85546875" customWidth="1"/>
    <col min="7194" max="7195" width="6.140625" customWidth="1"/>
    <col min="7196" max="7196" width="13.7109375" customWidth="1"/>
    <col min="7443" max="7443" width="31.28515625" customWidth="1"/>
    <col min="7444" max="7444" width="13.85546875" customWidth="1"/>
    <col min="7445" max="7445" width="9.140625" customWidth="1"/>
    <col min="7446" max="7446" width="13.85546875" customWidth="1"/>
    <col min="7447" max="7447" width="8.42578125" customWidth="1"/>
    <col min="7448" max="7448" width="25.85546875" customWidth="1"/>
    <col min="7450" max="7451" width="6.140625" customWidth="1"/>
    <col min="7452" max="7452" width="13.7109375" customWidth="1"/>
    <col min="7699" max="7699" width="31.28515625" customWidth="1"/>
    <col min="7700" max="7700" width="13.85546875" customWidth="1"/>
    <col min="7701" max="7701" width="9.140625" customWidth="1"/>
    <col min="7702" max="7702" width="13.85546875" customWidth="1"/>
    <col min="7703" max="7703" width="8.42578125" customWidth="1"/>
    <col min="7704" max="7704" width="25.85546875" customWidth="1"/>
    <col min="7706" max="7707" width="6.140625" customWidth="1"/>
    <col min="7708" max="7708" width="13.7109375" customWidth="1"/>
    <col min="7955" max="7955" width="31.28515625" customWidth="1"/>
    <col min="7956" max="7956" width="13.85546875" customWidth="1"/>
    <col min="7957" max="7957" width="9.140625" customWidth="1"/>
    <col min="7958" max="7958" width="13.85546875" customWidth="1"/>
    <col min="7959" max="7959" width="8.42578125" customWidth="1"/>
    <col min="7960" max="7960" width="25.85546875" customWidth="1"/>
    <col min="7962" max="7963" width="6.140625" customWidth="1"/>
    <col min="7964" max="7964" width="13.7109375" customWidth="1"/>
    <col min="8211" max="8211" width="31.28515625" customWidth="1"/>
    <col min="8212" max="8212" width="13.85546875" customWidth="1"/>
    <col min="8213" max="8213" width="9.140625" customWidth="1"/>
    <col min="8214" max="8214" width="13.85546875" customWidth="1"/>
    <col min="8215" max="8215" width="8.42578125" customWidth="1"/>
    <col min="8216" max="8216" width="25.85546875" customWidth="1"/>
    <col min="8218" max="8219" width="6.140625" customWidth="1"/>
    <col min="8220" max="8220" width="13.7109375" customWidth="1"/>
    <col min="8467" max="8467" width="31.28515625" customWidth="1"/>
    <col min="8468" max="8468" width="13.85546875" customWidth="1"/>
    <col min="8469" max="8469" width="9.140625" customWidth="1"/>
    <col min="8470" max="8470" width="13.85546875" customWidth="1"/>
    <col min="8471" max="8471" width="8.42578125" customWidth="1"/>
    <col min="8472" max="8472" width="25.85546875" customWidth="1"/>
    <col min="8474" max="8475" width="6.140625" customWidth="1"/>
    <col min="8476" max="8476" width="13.7109375" customWidth="1"/>
    <col min="8723" max="8723" width="31.28515625" customWidth="1"/>
    <col min="8724" max="8724" width="13.85546875" customWidth="1"/>
    <col min="8725" max="8725" width="9.140625" customWidth="1"/>
    <col min="8726" max="8726" width="13.85546875" customWidth="1"/>
    <col min="8727" max="8727" width="8.42578125" customWidth="1"/>
    <col min="8728" max="8728" width="25.85546875" customWidth="1"/>
    <col min="8730" max="8731" width="6.140625" customWidth="1"/>
    <col min="8732" max="8732" width="13.7109375" customWidth="1"/>
    <col min="8979" max="8979" width="31.28515625" customWidth="1"/>
    <col min="8980" max="8980" width="13.85546875" customWidth="1"/>
    <col min="8981" max="8981" width="9.140625" customWidth="1"/>
    <col min="8982" max="8982" width="13.85546875" customWidth="1"/>
    <col min="8983" max="8983" width="8.42578125" customWidth="1"/>
    <col min="8984" max="8984" width="25.85546875" customWidth="1"/>
    <col min="8986" max="8987" width="6.140625" customWidth="1"/>
    <col min="8988" max="8988" width="13.7109375" customWidth="1"/>
    <col min="9235" max="9235" width="31.28515625" customWidth="1"/>
    <col min="9236" max="9236" width="13.85546875" customWidth="1"/>
    <col min="9237" max="9237" width="9.140625" customWidth="1"/>
    <col min="9238" max="9238" width="13.85546875" customWidth="1"/>
    <col min="9239" max="9239" width="8.42578125" customWidth="1"/>
    <col min="9240" max="9240" width="25.85546875" customWidth="1"/>
    <col min="9242" max="9243" width="6.140625" customWidth="1"/>
    <col min="9244" max="9244" width="13.7109375" customWidth="1"/>
    <col min="9491" max="9491" width="31.28515625" customWidth="1"/>
    <col min="9492" max="9492" width="13.85546875" customWidth="1"/>
    <col min="9493" max="9493" width="9.140625" customWidth="1"/>
    <col min="9494" max="9494" width="13.85546875" customWidth="1"/>
    <col min="9495" max="9495" width="8.42578125" customWidth="1"/>
    <col min="9496" max="9496" width="25.85546875" customWidth="1"/>
    <col min="9498" max="9499" width="6.140625" customWidth="1"/>
    <col min="9500" max="9500" width="13.7109375" customWidth="1"/>
    <col min="9747" max="9747" width="31.28515625" customWidth="1"/>
    <col min="9748" max="9748" width="13.85546875" customWidth="1"/>
    <col min="9749" max="9749" width="9.140625" customWidth="1"/>
    <col min="9750" max="9750" width="13.85546875" customWidth="1"/>
    <col min="9751" max="9751" width="8.42578125" customWidth="1"/>
    <col min="9752" max="9752" width="25.85546875" customWidth="1"/>
    <col min="9754" max="9755" width="6.140625" customWidth="1"/>
    <col min="9756" max="9756" width="13.7109375" customWidth="1"/>
    <col min="10003" max="10003" width="31.28515625" customWidth="1"/>
    <col min="10004" max="10004" width="13.85546875" customWidth="1"/>
    <col min="10005" max="10005" width="9.140625" customWidth="1"/>
    <col min="10006" max="10006" width="13.85546875" customWidth="1"/>
    <col min="10007" max="10007" width="8.42578125" customWidth="1"/>
    <col min="10008" max="10008" width="25.85546875" customWidth="1"/>
    <col min="10010" max="10011" width="6.140625" customWidth="1"/>
    <col min="10012" max="10012" width="13.7109375" customWidth="1"/>
    <col min="10259" max="10259" width="31.28515625" customWidth="1"/>
    <col min="10260" max="10260" width="13.85546875" customWidth="1"/>
    <col min="10261" max="10261" width="9.140625" customWidth="1"/>
    <col min="10262" max="10262" width="13.85546875" customWidth="1"/>
    <col min="10263" max="10263" width="8.42578125" customWidth="1"/>
    <col min="10264" max="10264" width="25.85546875" customWidth="1"/>
    <col min="10266" max="10267" width="6.140625" customWidth="1"/>
    <col min="10268" max="10268" width="13.7109375" customWidth="1"/>
    <col min="10515" max="10515" width="31.28515625" customWidth="1"/>
    <col min="10516" max="10516" width="13.85546875" customWidth="1"/>
    <col min="10517" max="10517" width="9.140625" customWidth="1"/>
    <col min="10518" max="10518" width="13.85546875" customWidth="1"/>
    <col min="10519" max="10519" width="8.42578125" customWidth="1"/>
    <col min="10520" max="10520" width="25.85546875" customWidth="1"/>
    <col min="10522" max="10523" width="6.140625" customWidth="1"/>
    <col min="10524" max="10524" width="13.7109375" customWidth="1"/>
    <col min="10771" max="10771" width="31.28515625" customWidth="1"/>
    <col min="10772" max="10772" width="13.85546875" customWidth="1"/>
    <col min="10773" max="10773" width="9.140625" customWidth="1"/>
    <col min="10774" max="10774" width="13.85546875" customWidth="1"/>
    <col min="10775" max="10775" width="8.42578125" customWidth="1"/>
    <col min="10776" max="10776" width="25.85546875" customWidth="1"/>
    <col min="10778" max="10779" width="6.140625" customWidth="1"/>
    <col min="10780" max="10780" width="13.7109375" customWidth="1"/>
    <col min="11027" max="11027" width="31.28515625" customWidth="1"/>
    <col min="11028" max="11028" width="13.85546875" customWidth="1"/>
    <col min="11029" max="11029" width="9.140625" customWidth="1"/>
    <col min="11030" max="11030" width="13.85546875" customWidth="1"/>
    <col min="11031" max="11031" width="8.42578125" customWidth="1"/>
    <col min="11032" max="11032" width="25.85546875" customWidth="1"/>
    <col min="11034" max="11035" width="6.140625" customWidth="1"/>
    <col min="11036" max="11036" width="13.7109375" customWidth="1"/>
    <col min="11283" max="11283" width="31.28515625" customWidth="1"/>
    <col min="11284" max="11284" width="13.85546875" customWidth="1"/>
    <col min="11285" max="11285" width="9.140625" customWidth="1"/>
    <col min="11286" max="11286" width="13.85546875" customWidth="1"/>
    <col min="11287" max="11287" width="8.42578125" customWidth="1"/>
    <col min="11288" max="11288" width="25.85546875" customWidth="1"/>
    <col min="11290" max="11291" width="6.140625" customWidth="1"/>
    <col min="11292" max="11292" width="13.7109375" customWidth="1"/>
    <col min="11539" max="11539" width="31.28515625" customWidth="1"/>
    <col min="11540" max="11540" width="13.85546875" customWidth="1"/>
    <col min="11541" max="11541" width="9.140625" customWidth="1"/>
    <col min="11542" max="11542" width="13.85546875" customWidth="1"/>
    <col min="11543" max="11543" width="8.42578125" customWidth="1"/>
    <col min="11544" max="11544" width="25.85546875" customWidth="1"/>
    <col min="11546" max="11547" width="6.140625" customWidth="1"/>
    <col min="11548" max="11548" width="13.7109375" customWidth="1"/>
    <col min="11795" max="11795" width="31.28515625" customWidth="1"/>
    <col min="11796" max="11796" width="13.85546875" customWidth="1"/>
    <col min="11797" max="11797" width="9.140625" customWidth="1"/>
    <col min="11798" max="11798" width="13.85546875" customWidth="1"/>
    <col min="11799" max="11799" width="8.42578125" customWidth="1"/>
    <col min="11800" max="11800" width="25.85546875" customWidth="1"/>
    <col min="11802" max="11803" width="6.140625" customWidth="1"/>
    <col min="11804" max="11804" width="13.7109375" customWidth="1"/>
    <col min="12051" max="12051" width="31.28515625" customWidth="1"/>
    <col min="12052" max="12052" width="13.85546875" customWidth="1"/>
    <col min="12053" max="12053" width="9.140625" customWidth="1"/>
    <col min="12054" max="12054" width="13.85546875" customWidth="1"/>
    <col min="12055" max="12055" width="8.42578125" customWidth="1"/>
    <col min="12056" max="12056" width="25.85546875" customWidth="1"/>
    <col min="12058" max="12059" width="6.140625" customWidth="1"/>
    <col min="12060" max="12060" width="13.7109375" customWidth="1"/>
    <col min="12307" max="12307" width="31.28515625" customWidth="1"/>
    <col min="12308" max="12308" width="13.85546875" customWidth="1"/>
    <col min="12309" max="12309" width="9.140625" customWidth="1"/>
    <col min="12310" max="12310" width="13.85546875" customWidth="1"/>
    <col min="12311" max="12311" width="8.42578125" customWidth="1"/>
    <col min="12312" max="12312" width="25.85546875" customWidth="1"/>
    <col min="12314" max="12315" width="6.140625" customWidth="1"/>
    <col min="12316" max="12316" width="13.7109375" customWidth="1"/>
    <col min="12563" max="12563" width="31.28515625" customWidth="1"/>
    <col min="12564" max="12564" width="13.85546875" customWidth="1"/>
    <col min="12565" max="12565" width="9.140625" customWidth="1"/>
    <col min="12566" max="12566" width="13.85546875" customWidth="1"/>
    <col min="12567" max="12567" width="8.42578125" customWidth="1"/>
    <col min="12568" max="12568" width="25.85546875" customWidth="1"/>
    <col min="12570" max="12571" width="6.140625" customWidth="1"/>
    <col min="12572" max="12572" width="13.7109375" customWidth="1"/>
    <col min="12819" max="12819" width="31.28515625" customWidth="1"/>
    <col min="12820" max="12820" width="13.85546875" customWidth="1"/>
    <col min="12821" max="12821" width="9.140625" customWidth="1"/>
    <col min="12822" max="12822" width="13.85546875" customWidth="1"/>
    <col min="12823" max="12823" width="8.42578125" customWidth="1"/>
    <col min="12824" max="12824" width="25.85546875" customWidth="1"/>
    <col min="12826" max="12827" width="6.140625" customWidth="1"/>
    <col min="12828" max="12828" width="13.7109375" customWidth="1"/>
    <col min="13075" max="13075" width="31.28515625" customWidth="1"/>
    <col min="13076" max="13076" width="13.85546875" customWidth="1"/>
    <col min="13077" max="13077" width="9.140625" customWidth="1"/>
    <col min="13078" max="13078" width="13.85546875" customWidth="1"/>
    <col min="13079" max="13079" width="8.42578125" customWidth="1"/>
    <col min="13080" max="13080" width="25.85546875" customWidth="1"/>
    <col min="13082" max="13083" width="6.140625" customWidth="1"/>
    <col min="13084" max="13084" width="13.7109375" customWidth="1"/>
    <col min="13331" max="13331" width="31.28515625" customWidth="1"/>
    <col min="13332" max="13332" width="13.85546875" customWidth="1"/>
    <col min="13333" max="13333" width="9.140625" customWidth="1"/>
    <col min="13334" max="13334" width="13.85546875" customWidth="1"/>
    <col min="13335" max="13335" width="8.42578125" customWidth="1"/>
    <col min="13336" max="13336" width="25.85546875" customWidth="1"/>
    <col min="13338" max="13339" width="6.140625" customWidth="1"/>
    <col min="13340" max="13340" width="13.7109375" customWidth="1"/>
    <col min="13587" max="13587" width="31.28515625" customWidth="1"/>
    <col min="13588" max="13588" width="13.85546875" customWidth="1"/>
    <col min="13589" max="13589" width="9.140625" customWidth="1"/>
    <col min="13590" max="13590" width="13.85546875" customWidth="1"/>
    <col min="13591" max="13591" width="8.42578125" customWidth="1"/>
    <col min="13592" max="13592" width="25.85546875" customWidth="1"/>
    <col min="13594" max="13595" width="6.140625" customWidth="1"/>
    <col min="13596" max="13596" width="13.7109375" customWidth="1"/>
    <col min="13843" max="13843" width="31.28515625" customWidth="1"/>
    <col min="13844" max="13844" width="13.85546875" customWidth="1"/>
    <col min="13845" max="13845" width="9.140625" customWidth="1"/>
    <col min="13846" max="13846" width="13.85546875" customWidth="1"/>
    <col min="13847" max="13847" width="8.42578125" customWidth="1"/>
    <col min="13848" max="13848" width="25.85546875" customWidth="1"/>
    <col min="13850" max="13851" width="6.140625" customWidth="1"/>
    <col min="13852" max="13852" width="13.7109375" customWidth="1"/>
    <col min="14099" max="14099" width="31.28515625" customWidth="1"/>
    <col min="14100" max="14100" width="13.85546875" customWidth="1"/>
    <col min="14101" max="14101" width="9.140625" customWidth="1"/>
    <col min="14102" max="14102" width="13.85546875" customWidth="1"/>
    <col min="14103" max="14103" width="8.42578125" customWidth="1"/>
    <col min="14104" max="14104" width="25.85546875" customWidth="1"/>
    <col min="14106" max="14107" width="6.140625" customWidth="1"/>
    <col min="14108" max="14108" width="13.7109375" customWidth="1"/>
    <col min="14355" max="14355" width="31.28515625" customWidth="1"/>
    <col min="14356" max="14356" width="13.85546875" customWidth="1"/>
    <col min="14357" max="14357" width="9.140625" customWidth="1"/>
    <col min="14358" max="14358" width="13.85546875" customWidth="1"/>
    <col min="14359" max="14359" width="8.42578125" customWidth="1"/>
    <col min="14360" max="14360" width="25.85546875" customWidth="1"/>
    <col min="14362" max="14363" width="6.140625" customWidth="1"/>
    <col min="14364" max="14364" width="13.7109375" customWidth="1"/>
    <col min="14611" max="14611" width="31.28515625" customWidth="1"/>
    <col min="14612" max="14612" width="13.85546875" customWidth="1"/>
    <col min="14613" max="14613" width="9.140625" customWidth="1"/>
    <col min="14614" max="14614" width="13.85546875" customWidth="1"/>
    <col min="14615" max="14615" width="8.42578125" customWidth="1"/>
    <col min="14616" max="14616" width="25.85546875" customWidth="1"/>
    <col min="14618" max="14619" width="6.140625" customWidth="1"/>
    <col min="14620" max="14620" width="13.7109375" customWidth="1"/>
    <col min="14867" max="14867" width="31.28515625" customWidth="1"/>
    <col min="14868" max="14868" width="13.85546875" customWidth="1"/>
    <col min="14869" max="14869" width="9.140625" customWidth="1"/>
    <col min="14870" max="14870" width="13.85546875" customWidth="1"/>
    <col min="14871" max="14871" width="8.42578125" customWidth="1"/>
    <col min="14872" max="14872" width="25.85546875" customWidth="1"/>
    <col min="14874" max="14875" width="6.140625" customWidth="1"/>
    <col min="14876" max="14876" width="13.7109375" customWidth="1"/>
    <col min="15123" max="15123" width="31.28515625" customWidth="1"/>
    <col min="15124" max="15124" width="13.85546875" customWidth="1"/>
    <col min="15125" max="15125" width="9.140625" customWidth="1"/>
    <col min="15126" max="15126" width="13.85546875" customWidth="1"/>
    <col min="15127" max="15127" width="8.42578125" customWidth="1"/>
    <col min="15128" max="15128" width="25.85546875" customWidth="1"/>
    <col min="15130" max="15131" width="6.140625" customWidth="1"/>
    <col min="15132" max="15132" width="13.7109375" customWidth="1"/>
    <col min="15379" max="15379" width="31.28515625" customWidth="1"/>
    <col min="15380" max="15380" width="13.85546875" customWidth="1"/>
    <col min="15381" max="15381" width="9.140625" customWidth="1"/>
    <col min="15382" max="15382" width="13.85546875" customWidth="1"/>
    <col min="15383" max="15383" width="8.42578125" customWidth="1"/>
    <col min="15384" max="15384" width="25.85546875" customWidth="1"/>
    <col min="15386" max="15387" width="6.140625" customWidth="1"/>
    <col min="15388" max="15388" width="13.7109375" customWidth="1"/>
    <col min="15635" max="15635" width="31.28515625" customWidth="1"/>
    <col min="15636" max="15636" width="13.85546875" customWidth="1"/>
    <col min="15637" max="15637" width="9.140625" customWidth="1"/>
    <col min="15638" max="15638" width="13.85546875" customWidth="1"/>
    <col min="15639" max="15639" width="8.42578125" customWidth="1"/>
    <col min="15640" max="15640" width="25.85546875" customWidth="1"/>
    <col min="15642" max="15643" width="6.140625" customWidth="1"/>
    <col min="15644" max="15644" width="13.7109375" customWidth="1"/>
    <col min="15891" max="15891" width="31.28515625" customWidth="1"/>
    <col min="15892" max="15892" width="13.85546875" customWidth="1"/>
    <col min="15893" max="15893" width="9.140625" customWidth="1"/>
    <col min="15894" max="15894" width="13.85546875" customWidth="1"/>
    <col min="15895" max="15895" width="8.42578125" customWidth="1"/>
    <col min="15896" max="15896" width="25.85546875" customWidth="1"/>
    <col min="15898" max="15899" width="6.140625" customWidth="1"/>
    <col min="15900" max="15900" width="13.7109375" customWidth="1"/>
    <col min="16147" max="16147" width="31.28515625" customWidth="1"/>
    <col min="16148" max="16148" width="13.85546875" customWidth="1"/>
    <col min="16149" max="16149" width="9.140625" customWidth="1"/>
    <col min="16150" max="16150" width="13.85546875" customWidth="1"/>
    <col min="16151" max="16151" width="8.42578125" customWidth="1"/>
    <col min="16152" max="16152" width="25.85546875" customWidth="1"/>
    <col min="16154" max="16155" width="6.140625" customWidth="1"/>
    <col min="16156" max="16156" width="13.7109375" customWidth="1"/>
  </cols>
  <sheetData>
    <row r="2" spans="1:49" ht="28.5" x14ac:dyDescent="0.45">
      <c r="A2" s="213"/>
      <c r="B2" s="213"/>
      <c r="C2" s="213"/>
      <c r="D2" s="213"/>
      <c r="E2" s="213"/>
      <c r="F2" s="213"/>
      <c r="G2" s="213"/>
      <c r="H2" s="213"/>
      <c r="I2" s="213"/>
      <c r="J2" s="213"/>
    </row>
    <row r="3" spans="1:49" ht="15.75" thickBot="1" x14ac:dyDescent="0.3"/>
    <row r="4" spans="1:49" ht="24" customHeight="1" thickTop="1" x14ac:dyDescent="0.25">
      <c r="A4" s="217" t="s">
        <v>63</v>
      </c>
      <c r="B4" s="218"/>
      <c r="C4" s="218"/>
      <c r="D4" s="218"/>
      <c r="E4" s="218"/>
      <c r="F4" s="218"/>
      <c r="G4" s="218"/>
      <c r="H4" s="218"/>
      <c r="I4" s="218"/>
      <c r="J4" s="219"/>
      <c r="K4" s="226" t="s">
        <v>90</v>
      </c>
      <c r="L4" s="227"/>
      <c r="M4" s="227"/>
      <c r="N4" s="227"/>
      <c r="O4" s="227"/>
      <c r="P4" s="227"/>
      <c r="Q4" s="227"/>
      <c r="R4" s="227"/>
      <c r="S4" s="228"/>
      <c r="T4" s="214" t="s">
        <v>88</v>
      </c>
      <c r="U4" s="215"/>
      <c r="V4" s="215"/>
      <c r="W4" s="215"/>
      <c r="X4" s="215"/>
      <c r="Y4" s="216"/>
      <c r="Z4" s="214" t="s">
        <v>89</v>
      </c>
      <c r="AA4" s="215"/>
      <c r="AB4" s="215"/>
      <c r="AC4" s="215"/>
      <c r="AD4" s="215"/>
      <c r="AE4" s="216"/>
      <c r="AF4" s="236" t="s">
        <v>86</v>
      </c>
      <c r="AG4" s="237"/>
      <c r="AH4" s="238"/>
      <c r="AI4" s="237"/>
      <c r="AJ4" s="237"/>
      <c r="AK4" s="237"/>
      <c r="AL4" s="237"/>
      <c r="AM4" s="237"/>
      <c r="AN4" s="237"/>
      <c r="AO4" s="237"/>
      <c r="AP4" s="237"/>
      <c r="AQ4" s="239"/>
      <c r="AR4" s="234" t="s">
        <v>87</v>
      </c>
      <c r="AS4" s="235"/>
      <c r="AT4" s="235"/>
      <c r="AU4" s="235"/>
      <c r="AV4" s="235"/>
      <c r="AW4" s="235"/>
    </row>
    <row r="5" spans="1:49" ht="26.45" customHeight="1" x14ac:dyDescent="0.25">
      <c r="A5" s="222" t="s">
        <v>34</v>
      </c>
      <c r="B5" s="211" t="s">
        <v>120</v>
      </c>
      <c r="C5" s="163" t="s">
        <v>136</v>
      </c>
      <c r="D5" s="209" t="s">
        <v>64</v>
      </c>
      <c r="E5" s="193" t="s">
        <v>82</v>
      </c>
      <c r="F5" s="194"/>
      <c r="G5" s="194"/>
      <c r="H5" s="194"/>
      <c r="I5" s="195"/>
      <c r="J5" s="198" t="s">
        <v>100</v>
      </c>
      <c r="K5" s="209" t="s">
        <v>2</v>
      </c>
      <c r="L5" s="229" t="s">
        <v>61</v>
      </c>
      <c r="M5" s="230"/>
      <c r="N5" s="230"/>
      <c r="O5" s="231"/>
      <c r="P5" s="209" t="s">
        <v>47</v>
      </c>
      <c r="Q5" s="209" t="s">
        <v>30</v>
      </c>
      <c r="R5" s="209" t="s">
        <v>26</v>
      </c>
      <c r="S5" s="220" t="s">
        <v>27</v>
      </c>
      <c r="T5" s="202" t="s">
        <v>2</v>
      </c>
      <c r="U5" s="204" t="s">
        <v>3</v>
      </c>
      <c r="V5" s="205"/>
      <c r="W5" s="205"/>
      <c r="X5" s="206"/>
      <c r="Y5" s="267" t="s">
        <v>37</v>
      </c>
      <c r="Z5" s="202" t="s">
        <v>2</v>
      </c>
      <c r="AA5" s="204" t="s">
        <v>3</v>
      </c>
      <c r="AB5" s="205"/>
      <c r="AC5" s="205"/>
      <c r="AD5" s="206"/>
      <c r="AE5" s="207" t="s">
        <v>37</v>
      </c>
      <c r="AF5" s="240" t="s">
        <v>92</v>
      </c>
      <c r="AG5" s="201"/>
      <c r="AH5" s="240" t="s">
        <v>94</v>
      </c>
      <c r="AI5" s="201"/>
      <c r="AJ5" s="200" t="s">
        <v>95</v>
      </c>
      <c r="AK5" s="201"/>
      <c r="AL5" s="200" t="s">
        <v>96</v>
      </c>
      <c r="AM5" s="201"/>
      <c r="AN5" s="200" t="s">
        <v>97</v>
      </c>
      <c r="AO5" s="201"/>
      <c r="AP5" s="200" t="s">
        <v>98</v>
      </c>
      <c r="AQ5" s="201"/>
      <c r="AR5" s="232" t="s">
        <v>118</v>
      </c>
      <c r="AS5" s="233"/>
      <c r="AT5" s="162">
        <v>1</v>
      </c>
      <c r="AU5" s="162">
        <v>2</v>
      </c>
      <c r="AV5" s="162">
        <v>3</v>
      </c>
      <c r="AW5" s="162">
        <v>4</v>
      </c>
    </row>
    <row r="6" spans="1:49" s="8" customFormat="1" ht="30.6" customHeight="1" thickBot="1" x14ac:dyDescent="0.3">
      <c r="A6" s="223"/>
      <c r="B6" s="212"/>
      <c r="C6" s="11" t="s">
        <v>83</v>
      </c>
      <c r="D6" s="210"/>
      <c r="E6" s="196" t="s">
        <v>0</v>
      </c>
      <c r="F6" s="197"/>
      <c r="G6" s="166" t="s">
        <v>137</v>
      </c>
      <c r="H6" s="224" t="s">
        <v>84</v>
      </c>
      <c r="I6" s="225"/>
      <c r="J6" s="199"/>
      <c r="K6" s="210"/>
      <c r="L6" s="9" t="s">
        <v>131</v>
      </c>
      <c r="M6" s="9" t="s">
        <v>143</v>
      </c>
      <c r="N6" s="9" t="s">
        <v>60</v>
      </c>
      <c r="O6" s="10" t="s">
        <v>59</v>
      </c>
      <c r="P6" s="210"/>
      <c r="Q6" s="210"/>
      <c r="R6" s="210"/>
      <c r="S6" s="221"/>
      <c r="T6" s="203"/>
      <c r="U6" s="262" t="s">
        <v>10</v>
      </c>
      <c r="V6" s="251" t="s">
        <v>11</v>
      </c>
      <c r="W6" s="252" t="s">
        <v>12</v>
      </c>
      <c r="X6" s="251" t="s">
        <v>13</v>
      </c>
      <c r="Y6" s="268"/>
      <c r="Z6" s="203"/>
      <c r="AA6" s="97" t="s">
        <v>10</v>
      </c>
      <c r="AB6" s="95" t="s">
        <v>11</v>
      </c>
      <c r="AC6" s="96" t="s">
        <v>12</v>
      </c>
      <c r="AD6" s="95" t="s">
        <v>13</v>
      </c>
      <c r="AE6" s="208"/>
      <c r="AF6" s="120" t="s">
        <v>2</v>
      </c>
      <c r="AG6" s="107" t="s">
        <v>91</v>
      </c>
      <c r="AH6" s="120" t="s">
        <v>2</v>
      </c>
      <c r="AI6" s="107" t="s">
        <v>91</v>
      </c>
      <c r="AJ6" s="68" t="s">
        <v>2</v>
      </c>
      <c r="AK6" s="107" t="s">
        <v>91</v>
      </c>
      <c r="AL6" s="68" t="s">
        <v>2</v>
      </c>
      <c r="AM6" s="107" t="s">
        <v>91</v>
      </c>
      <c r="AN6" s="68" t="s">
        <v>2</v>
      </c>
      <c r="AO6" s="107" t="s">
        <v>91</v>
      </c>
      <c r="AP6" s="68" t="s">
        <v>2</v>
      </c>
      <c r="AQ6" s="107" t="s">
        <v>91</v>
      </c>
      <c r="AR6" s="69" t="s">
        <v>2</v>
      </c>
      <c r="AS6" s="12" t="s">
        <v>28</v>
      </c>
      <c r="AT6" s="69" t="s">
        <v>2</v>
      </c>
      <c r="AU6" s="69" t="s">
        <v>2</v>
      </c>
      <c r="AV6" s="69" t="s">
        <v>2</v>
      </c>
      <c r="AW6" s="69" t="s">
        <v>2</v>
      </c>
    </row>
    <row r="7" spans="1:49" s="8" customFormat="1" ht="22.15" customHeight="1" x14ac:dyDescent="0.25">
      <c r="A7" s="60"/>
      <c r="B7" s="126"/>
      <c r="C7" s="61"/>
      <c r="D7" s="61"/>
      <c r="E7" s="192">
        <f>IF(T7="","",DATE(YEAR(T7),MONTH(T7)+6,DAY(T7)))</f>
        <v>44501</v>
      </c>
      <c r="F7" s="189" t="str">
        <f>IF(T7&lt;&gt;"","A Renouveler",IF(U7="X","A faire",""))</f>
        <v>A Renouveler</v>
      </c>
      <c r="G7" s="123" t="str">
        <f t="shared" ref="G7:G38" si="0">IF(OR(AF7&gt;0,AH7&gt;0,AJ7&gt;0,AL7&gt;0,AN7&gt;0,AP7&gt;0),LOOKUP(9^9,AF7:AQ7),"")</f>
        <v/>
      </c>
      <c r="H7" s="190" t="str">
        <f t="shared" ref="H7:H38" si="1">IF(G7="","",G7+365)</f>
        <v/>
      </c>
      <c r="I7" s="191" t="str">
        <f t="shared" ref="I7:I38" ca="1" si="2">IF(H7="","",IF(H7&lt;TODAY(),"A RENOUVELER",""))</f>
        <v/>
      </c>
      <c r="J7" s="62"/>
      <c r="K7" s="70"/>
      <c r="L7" s="71"/>
      <c r="M7" s="71"/>
      <c r="N7" s="71"/>
      <c r="O7" s="71"/>
      <c r="P7" s="71"/>
      <c r="Q7" s="70"/>
      <c r="R7" s="70"/>
      <c r="S7" s="72"/>
      <c r="T7" s="272">
        <v>44317</v>
      </c>
      <c r="U7" s="264"/>
      <c r="V7" s="253"/>
      <c r="W7" s="254">
        <v>35</v>
      </c>
      <c r="X7" s="253"/>
      <c r="Y7" s="270">
        <f>IF(SUM(V7+W7+X7)=35,EDATE(T7,6),IF(SUM(V7+W7+X7)=70,EDATE(T7,12)))</f>
        <v>44501</v>
      </c>
      <c r="Z7" s="63"/>
      <c r="AA7" s="27"/>
      <c r="AB7" s="86"/>
      <c r="AC7" s="91"/>
      <c r="AD7" s="27"/>
      <c r="AE7" s="186" t="str">
        <f t="shared" ref="AE7:AE70" si="3">IF(Z7="","",IF(SUM(AB7:AD7)=35,EDATE(Z7,6),IF(SUM(AB7:AD7)=70,EDATE(Z7,12))))</f>
        <v/>
      </c>
      <c r="AF7" s="167"/>
      <c r="AG7" s="108"/>
      <c r="AH7" s="105"/>
      <c r="AI7" s="105"/>
      <c r="AJ7" s="64"/>
      <c r="AK7" s="179"/>
      <c r="AL7" s="64"/>
      <c r="AM7" s="179"/>
      <c r="AN7" s="64"/>
      <c r="AO7" s="112"/>
      <c r="AP7" s="112"/>
      <c r="AQ7" s="65"/>
      <c r="AR7" s="66"/>
      <c r="AS7" s="67"/>
      <c r="AT7" s="170"/>
      <c r="AU7" s="66"/>
      <c r="AV7" s="66"/>
      <c r="AW7" s="66"/>
    </row>
    <row r="8" spans="1:49" s="8" customFormat="1" ht="22.15" customHeight="1" x14ac:dyDescent="0.25">
      <c r="A8" s="54"/>
      <c r="B8" s="127"/>
      <c r="C8" s="31"/>
      <c r="D8" s="31"/>
      <c r="E8" s="192" t="str">
        <f t="shared" ref="E8:E71" si="4">IF(T8="","",DATE(YEAR(T8),MONTH(T8)+6,DAY(T8)))</f>
        <v/>
      </c>
      <c r="F8" s="189" t="str">
        <f t="shared" ref="F8:F71" si="5">IF(T8&lt;&gt;"","A Renouveler",IF(U8="X","A faire",""))</f>
        <v/>
      </c>
      <c r="G8" s="123" t="str">
        <f t="shared" si="0"/>
        <v/>
      </c>
      <c r="H8" s="190" t="str">
        <f t="shared" si="1"/>
        <v/>
      </c>
      <c r="I8" s="191" t="str">
        <f t="shared" ca="1" si="2"/>
        <v/>
      </c>
      <c r="J8" s="55"/>
      <c r="K8" s="73"/>
      <c r="L8" s="74"/>
      <c r="M8" s="74"/>
      <c r="N8" s="74"/>
      <c r="O8" s="74"/>
      <c r="P8" s="74"/>
      <c r="Q8" s="73"/>
      <c r="R8" s="73"/>
      <c r="S8" s="75"/>
      <c r="T8" s="273"/>
      <c r="U8" s="265"/>
      <c r="V8" s="255"/>
      <c r="W8" s="256"/>
      <c r="X8" s="255"/>
      <c r="Y8" s="270" t="str">
        <f>IF(T8="","",IF(SUM(V8:X8)=35,EDATE(T8,6),IF(SUM(V8:X8)=70,EDATE(T8,12))))</f>
        <v/>
      </c>
      <c r="Z8" s="50"/>
      <c r="AA8" s="28"/>
      <c r="AB8" s="87"/>
      <c r="AC8" s="92"/>
      <c r="AD8" s="28"/>
      <c r="AE8" s="186" t="str">
        <f t="shared" si="3"/>
        <v/>
      </c>
      <c r="AF8" s="43"/>
      <c r="AG8" s="109"/>
      <c r="AH8" s="98"/>
      <c r="AI8" s="98"/>
      <c r="AJ8" s="25"/>
      <c r="AK8" s="180"/>
      <c r="AL8" s="25"/>
      <c r="AM8" s="180"/>
      <c r="AN8" s="25"/>
      <c r="AO8" s="38"/>
      <c r="AP8" s="38"/>
      <c r="AQ8" s="45"/>
      <c r="AR8" s="40"/>
      <c r="AS8" s="29"/>
      <c r="AT8" s="171"/>
      <c r="AU8" s="40"/>
      <c r="AV8" s="40"/>
      <c r="AW8" s="40"/>
    </row>
    <row r="9" spans="1:49" s="8" customFormat="1" ht="22.15" customHeight="1" x14ac:dyDescent="0.25">
      <c r="A9" s="54"/>
      <c r="B9" s="127"/>
      <c r="C9" s="31"/>
      <c r="D9" s="31"/>
      <c r="E9" s="192" t="str">
        <f t="shared" si="4"/>
        <v/>
      </c>
      <c r="F9" s="189" t="str">
        <f t="shared" si="5"/>
        <v/>
      </c>
      <c r="G9" s="123" t="str">
        <f t="shared" si="0"/>
        <v/>
      </c>
      <c r="H9" s="190" t="str">
        <f t="shared" si="1"/>
        <v/>
      </c>
      <c r="I9" s="191" t="str">
        <f t="shared" ca="1" si="2"/>
        <v/>
      </c>
      <c r="J9" s="55"/>
      <c r="K9" s="73"/>
      <c r="L9" s="74"/>
      <c r="M9" s="74"/>
      <c r="N9" s="74"/>
      <c r="O9" s="74"/>
      <c r="P9" s="74"/>
      <c r="Q9" s="73"/>
      <c r="R9" s="73"/>
      <c r="S9" s="75"/>
      <c r="T9" s="274"/>
      <c r="U9" s="265"/>
      <c r="V9" s="255"/>
      <c r="W9" s="256"/>
      <c r="X9" s="255"/>
      <c r="Y9" s="270" t="str">
        <f t="shared" ref="Y9:Y72" si="6">IF(T9="","",IF(SUM(V9:X9)=35,EDATE(T9,6),IF(SUM(V9:X9)=70,EDATE(T9,12))))</f>
        <v/>
      </c>
      <c r="Z9" s="50"/>
      <c r="AA9" s="28"/>
      <c r="AB9" s="87"/>
      <c r="AC9" s="92"/>
      <c r="AD9" s="28"/>
      <c r="AE9" s="186" t="str">
        <f t="shared" si="3"/>
        <v/>
      </c>
      <c r="AF9" s="43"/>
      <c r="AG9" s="109"/>
      <c r="AH9" s="98"/>
      <c r="AI9" s="98"/>
      <c r="AJ9" s="25"/>
      <c r="AK9" s="180"/>
      <c r="AL9" s="25"/>
      <c r="AM9" s="180"/>
      <c r="AN9" s="25"/>
      <c r="AO9" s="38"/>
      <c r="AP9" s="38"/>
      <c r="AQ9" s="45"/>
      <c r="AR9" s="40"/>
      <c r="AS9" s="29"/>
      <c r="AT9" s="171"/>
      <c r="AU9" s="40"/>
      <c r="AV9" s="40"/>
      <c r="AW9" s="40"/>
    </row>
    <row r="10" spans="1:49" s="8" customFormat="1" ht="22.15" customHeight="1" x14ac:dyDescent="0.25">
      <c r="A10" s="54"/>
      <c r="B10" s="127"/>
      <c r="C10" s="31"/>
      <c r="D10" s="31"/>
      <c r="E10" s="192" t="str">
        <f t="shared" si="4"/>
        <v/>
      </c>
      <c r="F10" s="189" t="str">
        <f t="shared" si="5"/>
        <v/>
      </c>
      <c r="G10" s="123" t="str">
        <f t="shared" si="0"/>
        <v/>
      </c>
      <c r="H10" s="190" t="str">
        <f t="shared" si="1"/>
        <v/>
      </c>
      <c r="I10" s="191" t="str">
        <f t="shared" ca="1" si="2"/>
        <v/>
      </c>
      <c r="J10" s="55"/>
      <c r="K10" s="73"/>
      <c r="L10" s="74"/>
      <c r="M10" s="74"/>
      <c r="N10" s="74"/>
      <c r="O10" s="74"/>
      <c r="P10" s="74"/>
      <c r="Q10" s="73"/>
      <c r="R10" s="73"/>
      <c r="S10" s="75"/>
      <c r="T10" s="274"/>
      <c r="U10" s="265"/>
      <c r="V10" s="255"/>
      <c r="W10" s="256"/>
      <c r="X10" s="255"/>
      <c r="Y10" s="270" t="str">
        <f t="shared" si="6"/>
        <v/>
      </c>
      <c r="Z10" s="50"/>
      <c r="AA10" s="28"/>
      <c r="AB10" s="87"/>
      <c r="AC10" s="92"/>
      <c r="AD10" s="28"/>
      <c r="AE10" s="186" t="str">
        <f t="shared" si="3"/>
        <v/>
      </c>
      <c r="AF10" s="43"/>
      <c r="AG10" s="109"/>
      <c r="AH10" s="98"/>
      <c r="AI10" s="98"/>
      <c r="AJ10" s="25"/>
      <c r="AK10" s="180"/>
      <c r="AL10" s="25"/>
      <c r="AM10" s="180"/>
      <c r="AN10" s="25"/>
      <c r="AO10" s="38"/>
      <c r="AP10" s="38"/>
      <c r="AQ10" s="45"/>
      <c r="AR10" s="40"/>
      <c r="AS10" s="29"/>
      <c r="AT10" s="171"/>
      <c r="AU10" s="40"/>
      <c r="AV10" s="40"/>
      <c r="AW10" s="40"/>
    </row>
    <row r="11" spans="1:49" s="8" customFormat="1" ht="22.15" customHeight="1" x14ac:dyDescent="0.25">
      <c r="A11" s="54" t="s">
        <v>29</v>
      </c>
      <c r="B11" s="127"/>
      <c r="C11" s="31" t="s">
        <v>29</v>
      </c>
      <c r="D11" s="31"/>
      <c r="E11" s="192">
        <f t="shared" si="4"/>
        <v>44462</v>
      </c>
      <c r="F11" s="189" t="str">
        <f t="shared" si="5"/>
        <v>A Renouveler</v>
      </c>
      <c r="G11" s="123">
        <f t="shared" si="0"/>
        <v>43916</v>
      </c>
      <c r="H11" s="190">
        <f t="shared" si="1"/>
        <v>44281</v>
      </c>
      <c r="I11" s="191" t="str">
        <f t="shared" ca="1" si="2"/>
        <v>A RENOUVELER</v>
      </c>
      <c r="J11" s="55"/>
      <c r="K11" s="77">
        <v>44278</v>
      </c>
      <c r="L11" s="74"/>
      <c r="M11" s="74" t="s">
        <v>29</v>
      </c>
      <c r="N11" s="74" t="s">
        <v>29</v>
      </c>
      <c r="O11" s="74"/>
      <c r="P11" s="74"/>
      <c r="Q11" s="73" t="s">
        <v>79</v>
      </c>
      <c r="R11" s="73"/>
      <c r="S11" s="75"/>
      <c r="T11" s="273">
        <v>44278</v>
      </c>
      <c r="U11" s="265"/>
      <c r="V11" s="255"/>
      <c r="W11" s="256">
        <v>35</v>
      </c>
      <c r="X11" s="255"/>
      <c r="Y11" s="270">
        <f t="shared" si="6"/>
        <v>44462</v>
      </c>
      <c r="Z11" s="52"/>
      <c r="AA11" s="28"/>
      <c r="AB11" s="87"/>
      <c r="AC11" s="92"/>
      <c r="AD11" s="28"/>
      <c r="AE11" s="186" t="str">
        <f t="shared" si="3"/>
        <v/>
      </c>
      <c r="AF11" s="103">
        <v>43916</v>
      </c>
      <c r="AG11" s="122" t="s">
        <v>93</v>
      </c>
      <c r="AH11" s="99"/>
      <c r="AI11" s="101"/>
      <c r="AJ11" s="25"/>
      <c r="AK11" s="180"/>
      <c r="AL11" s="25"/>
      <c r="AM11" s="180"/>
      <c r="AN11" s="25"/>
      <c r="AO11" s="38"/>
      <c r="AP11" s="38"/>
      <c r="AQ11" s="44"/>
      <c r="AR11" s="40"/>
      <c r="AS11" s="29"/>
      <c r="AT11" s="171"/>
      <c r="AU11" s="40"/>
      <c r="AV11" s="40"/>
      <c r="AW11" s="40"/>
    </row>
    <row r="12" spans="1:49" s="8" customFormat="1" ht="22.15" customHeight="1" x14ac:dyDescent="0.25">
      <c r="A12" s="54"/>
      <c r="B12" s="127"/>
      <c r="C12" s="31"/>
      <c r="D12" s="31"/>
      <c r="E12" s="192" t="str">
        <f t="shared" si="4"/>
        <v/>
      </c>
      <c r="F12" s="189" t="str">
        <f t="shared" si="5"/>
        <v/>
      </c>
      <c r="G12" s="123" t="str">
        <f t="shared" si="0"/>
        <v/>
      </c>
      <c r="H12" s="190" t="str">
        <f t="shared" si="1"/>
        <v/>
      </c>
      <c r="I12" s="191" t="str">
        <f t="shared" ca="1" si="2"/>
        <v/>
      </c>
      <c r="J12" s="55"/>
      <c r="K12" s="73"/>
      <c r="L12" s="74"/>
      <c r="M12" s="74"/>
      <c r="N12" s="74"/>
      <c r="O12" s="74"/>
      <c r="P12" s="74"/>
      <c r="Q12" s="73"/>
      <c r="R12" s="73"/>
      <c r="S12" s="75"/>
      <c r="T12" s="274"/>
      <c r="U12" s="265"/>
      <c r="V12" s="255"/>
      <c r="W12" s="256"/>
      <c r="X12" s="255"/>
      <c r="Y12" s="270" t="str">
        <f t="shared" si="6"/>
        <v/>
      </c>
      <c r="Z12" s="50"/>
      <c r="AA12" s="28"/>
      <c r="AB12" s="87"/>
      <c r="AC12" s="92"/>
      <c r="AD12" s="28"/>
      <c r="AE12" s="186" t="str">
        <f t="shared" si="3"/>
        <v/>
      </c>
      <c r="AF12" s="43"/>
      <c r="AG12" s="109"/>
      <c r="AH12" s="98"/>
      <c r="AI12" s="98"/>
      <c r="AJ12" s="25"/>
      <c r="AK12" s="180"/>
      <c r="AL12" s="25"/>
      <c r="AM12" s="180"/>
      <c r="AN12" s="25"/>
      <c r="AO12" s="38"/>
      <c r="AP12" s="38"/>
      <c r="AQ12" s="45"/>
      <c r="AR12" s="40"/>
      <c r="AS12" s="29"/>
      <c r="AT12" s="171"/>
      <c r="AU12" s="40"/>
      <c r="AV12" s="40"/>
      <c r="AW12" s="40"/>
    </row>
    <row r="13" spans="1:49" s="8" customFormat="1" ht="22.15" customHeight="1" x14ac:dyDescent="0.25">
      <c r="A13" s="54"/>
      <c r="B13" s="127"/>
      <c r="C13" s="31"/>
      <c r="D13" s="31"/>
      <c r="E13" s="192" t="str">
        <f t="shared" si="4"/>
        <v/>
      </c>
      <c r="F13" s="189" t="str">
        <f t="shared" si="5"/>
        <v/>
      </c>
      <c r="G13" s="123" t="str">
        <f t="shared" si="0"/>
        <v/>
      </c>
      <c r="H13" s="190" t="str">
        <f t="shared" si="1"/>
        <v/>
      </c>
      <c r="I13" s="191" t="str">
        <f t="shared" ca="1" si="2"/>
        <v/>
      </c>
      <c r="J13" s="55"/>
      <c r="K13" s="73"/>
      <c r="L13" s="74"/>
      <c r="M13" s="74"/>
      <c r="N13" s="74"/>
      <c r="O13" s="74"/>
      <c r="P13" s="74"/>
      <c r="Q13" s="73"/>
      <c r="R13" s="73"/>
      <c r="S13" s="75"/>
      <c r="T13" s="274"/>
      <c r="U13" s="265"/>
      <c r="V13" s="255"/>
      <c r="W13" s="256"/>
      <c r="X13" s="255"/>
      <c r="Y13" s="270" t="str">
        <f t="shared" si="6"/>
        <v/>
      </c>
      <c r="Z13" s="50"/>
      <c r="AA13" s="28"/>
      <c r="AB13" s="87"/>
      <c r="AC13" s="92"/>
      <c r="AD13" s="28"/>
      <c r="AE13" s="186" t="str">
        <f t="shared" si="3"/>
        <v/>
      </c>
      <c r="AF13" s="43"/>
      <c r="AG13" s="109"/>
      <c r="AH13" s="98"/>
      <c r="AI13" s="98"/>
      <c r="AJ13" s="25"/>
      <c r="AK13" s="180"/>
      <c r="AL13" s="25"/>
      <c r="AM13" s="180"/>
      <c r="AN13" s="25"/>
      <c r="AO13" s="38"/>
      <c r="AP13" s="38"/>
      <c r="AQ13" s="45"/>
      <c r="AR13" s="40"/>
      <c r="AS13" s="29"/>
      <c r="AT13" s="171"/>
      <c r="AU13" s="40"/>
      <c r="AV13" s="40"/>
      <c r="AW13" s="40"/>
    </row>
    <row r="14" spans="1:49" s="8" customFormat="1" ht="22.15" customHeight="1" x14ac:dyDescent="0.25">
      <c r="A14" s="54" t="s">
        <v>29</v>
      </c>
      <c r="B14" s="127">
        <v>44413</v>
      </c>
      <c r="C14" s="31"/>
      <c r="D14" s="31"/>
      <c r="E14" s="192">
        <f t="shared" si="4"/>
        <v>44506</v>
      </c>
      <c r="F14" s="189" t="str">
        <f t="shared" si="5"/>
        <v>A Renouveler</v>
      </c>
      <c r="G14" s="123">
        <f t="shared" si="0"/>
        <v>44285</v>
      </c>
      <c r="H14" s="190">
        <f t="shared" si="1"/>
        <v>44650</v>
      </c>
      <c r="I14" s="191" t="str">
        <f t="shared" ca="1" si="2"/>
        <v/>
      </c>
      <c r="J14" s="125" t="s">
        <v>116</v>
      </c>
      <c r="K14" s="77">
        <v>44285</v>
      </c>
      <c r="L14" s="74"/>
      <c r="M14" s="74" t="s">
        <v>29</v>
      </c>
      <c r="N14" s="74"/>
      <c r="O14" s="74" t="s">
        <v>29</v>
      </c>
      <c r="P14" s="74"/>
      <c r="Q14" s="73"/>
      <c r="R14" s="73"/>
      <c r="S14" s="75"/>
      <c r="T14" s="273">
        <v>44322</v>
      </c>
      <c r="U14" s="265"/>
      <c r="V14" s="255"/>
      <c r="W14" s="256">
        <v>70</v>
      </c>
      <c r="X14" s="255"/>
      <c r="Y14" s="270">
        <f t="shared" si="6"/>
        <v>44687</v>
      </c>
      <c r="Z14" s="52"/>
      <c r="AA14" s="28"/>
      <c r="AB14" s="87"/>
      <c r="AC14" s="92"/>
      <c r="AD14" s="28"/>
      <c r="AE14" s="186" t="str">
        <f t="shared" si="3"/>
        <v/>
      </c>
      <c r="AF14" s="103">
        <v>44285</v>
      </c>
      <c r="AG14" s="110" t="s">
        <v>93</v>
      </c>
      <c r="AH14" s="99"/>
      <c r="AI14" s="102"/>
      <c r="AJ14" s="25"/>
      <c r="AK14" s="180"/>
      <c r="AL14" s="25"/>
      <c r="AM14" s="180"/>
      <c r="AN14" s="25"/>
      <c r="AO14" s="38"/>
      <c r="AP14" s="38"/>
      <c r="AQ14" s="45"/>
      <c r="AR14" s="40"/>
      <c r="AS14" s="29"/>
      <c r="AT14" s="171"/>
      <c r="AU14" s="40"/>
      <c r="AV14" s="40"/>
      <c r="AW14" s="40"/>
    </row>
    <row r="15" spans="1:49" s="8" customFormat="1" ht="22.15" customHeight="1" x14ac:dyDescent="0.25">
      <c r="A15" s="54"/>
      <c r="B15" s="127"/>
      <c r="C15" s="31"/>
      <c r="D15" s="31"/>
      <c r="E15" s="192" t="str">
        <f t="shared" si="4"/>
        <v/>
      </c>
      <c r="F15" s="189" t="str">
        <f t="shared" si="5"/>
        <v/>
      </c>
      <c r="G15" s="123" t="str">
        <f t="shared" si="0"/>
        <v/>
      </c>
      <c r="H15" s="190" t="str">
        <f t="shared" si="1"/>
        <v/>
      </c>
      <c r="I15" s="191" t="str">
        <f t="shared" ca="1" si="2"/>
        <v/>
      </c>
      <c r="J15" s="55"/>
      <c r="K15" s="73"/>
      <c r="L15" s="74"/>
      <c r="M15" s="74"/>
      <c r="N15" s="74"/>
      <c r="O15" s="74"/>
      <c r="P15" s="74"/>
      <c r="Q15" s="73"/>
      <c r="R15" s="73"/>
      <c r="S15" s="75"/>
      <c r="T15" s="274"/>
      <c r="U15" s="265"/>
      <c r="V15" s="255"/>
      <c r="W15" s="256"/>
      <c r="X15" s="255"/>
      <c r="Y15" s="270" t="str">
        <f t="shared" si="6"/>
        <v/>
      </c>
      <c r="Z15" s="50"/>
      <c r="AA15" s="28"/>
      <c r="AB15" s="87"/>
      <c r="AC15" s="92"/>
      <c r="AD15" s="28"/>
      <c r="AE15" s="186" t="str">
        <f t="shared" si="3"/>
        <v/>
      </c>
      <c r="AF15" s="43"/>
      <c r="AG15" s="109"/>
      <c r="AH15" s="98"/>
      <c r="AI15" s="98"/>
      <c r="AJ15" s="25"/>
      <c r="AK15" s="180"/>
      <c r="AL15" s="25"/>
      <c r="AM15" s="180"/>
      <c r="AN15" s="25"/>
      <c r="AO15" s="38"/>
      <c r="AP15" s="38"/>
      <c r="AQ15" s="45"/>
      <c r="AR15" s="40"/>
      <c r="AS15" s="29"/>
      <c r="AT15" s="171"/>
      <c r="AU15" s="40"/>
      <c r="AV15" s="40"/>
      <c r="AW15" s="40"/>
    </row>
    <row r="16" spans="1:49" s="8" customFormat="1" ht="22.15" customHeight="1" x14ac:dyDescent="0.25">
      <c r="A16" s="54"/>
      <c r="B16" s="127"/>
      <c r="C16" s="31"/>
      <c r="D16" s="31"/>
      <c r="E16" s="192" t="str">
        <f t="shared" si="4"/>
        <v/>
      </c>
      <c r="F16" s="189" t="str">
        <f t="shared" si="5"/>
        <v/>
      </c>
      <c r="G16" s="123" t="str">
        <f t="shared" si="0"/>
        <v/>
      </c>
      <c r="H16" s="190" t="str">
        <f t="shared" si="1"/>
        <v/>
      </c>
      <c r="I16" s="191" t="str">
        <f t="shared" ca="1" si="2"/>
        <v/>
      </c>
      <c r="J16" s="55"/>
      <c r="K16" s="73"/>
      <c r="L16" s="74"/>
      <c r="M16" s="74"/>
      <c r="N16" s="74"/>
      <c r="O16" s="74"/>
      <c r="P16" s="74"/>
      <c r="Q16" s="73"/>
      <c r="R16" s="73"/>
      <c r="S16" s="75"/>
      <c r="T16" s="274"/>
      <c r="U16" s="265"/>
      <c r="V16" s="255"/>
      <c r="W16" s="256"/>
      <c r="X16" s="255"/>
      <c r="Y16" s="270" t="str">
        <f t="shared" si="6"/>
        <v/>
      </c>
      <c r="Z16" s="50"/>
      <c r="AA16" s="28"/>
      <c r="AB16" s="87"/>
      <c r="AC16" s="92"/>
      <c r="AD16" s="28"/>
      <c r="AE16" s="186" t="str">
        <f t="shared" si="3"/>
        <v/>
      </c>
      <c r="AF16" s="43"/>
      <c r="AG16" s="109"/>
      <c r="AH16" s="98"/>
      <c r="AI16" s="98"/>
      <c r="AJ16" s="25"/>
      <c r="AK16" s="180"/>
      <c r="AL16" s="25"/>
      <c r="AM16" s="180"/>
      <c r="AN16" s="25"/>
      <c r="AO16" s="38"/>
      <c r="AP16" s="38"/>
      <c r="AQ16" s="45"/>
      <c r="AR16" s="40"/>
      <c r="AS16" s="29"/>
      <c r="AT16" s="171"/>
      <c r="AU16" s="40"/>
      <c r="AV16" s="40"/>
      <c r="AW16" s="40"/>
    </row>
    <row r="17" spans="1:49" s="8" customFormat="1" ht="22.15" customHeight="1" x14ac:dyDescent="0.25">
      <c r="A17" s="54"/>
      <c r="B17" s="127"/>
      <c r="C17" s="31"/>
      <c r="D17" s="31"/>
      <c r="E17" s="192" t="str">
        <f t="shared" si="4"/>
        <v/>
      </c>
      <c r="F17" s="189" t="str">
        <f t="shared" si="5"/>
        <v/>
      </c>
      <c r="G17" s="123" t="str">
        <f t="shared" si="0"/>
        <v/>
      </c>
      <c r="H17" s="190" t="str">
        <f t="shared" si="1"/>
        <v/>
      </c>
      <c r="I17" s="191" t="str">
        <f t="shared" ca="1" si="2"/>
        <v/>
      </c>
      <c r="J17" s="55"/>
      <c r="K17" s="73"/>
      <c r="L17" s="74"/>
      <c r="M17" s="74"/>
      <c r="N17" s="74"/>
      <c r="O17" s="74"/>
      <c r="P17" s="74"/>
      <c r="Q17" s="73"/>
      <c r="R17" s="73"/>
      <c r="S17" s="75"/>
      <c r="T17" s="274"/>
      <c r="U17" s="265"/>
      <c r="V17" s="255"/>
      <c r="W17" s="256"/>
      <c r="X17" s="255"/>
      <c r="Y17" s="270" t="str">
        <f t="shared" si="6"/>
        <v/>
      </c>
      <c r="Z17" s="50"/>
      <c r="AA17" s="28"/>
      <c r="AB17" s="87"/>
      <c r="AC17" s="92"/>
      <c r="AD17" s="28"/>
      <c r="AE17" s="186" t="str">
        <f t="shared" si="3"/>
        <v/>
      </c>
      <c r="AF17" s="43"/>
      <c r="AG17" s="109"/>
      <c r="AH17" s="98"/>
      <c r="AI17" s="98"/>
      <c r="AJ17" s="25"/>
      <c r="AK17" s="180"/>
      <c r="AL17" s="25"/>
      <c r="AM17" s="180"/>
      <c r="AN17" s="25"/>
      <c r="AO17" s="38"/>
      <c r="AP17" s="38"/>
      <c r="AQ17" s="45"/>
      <c r="AR17" s="40"/>
      <c r="AS17" s="29"/>
      <c r="AT17" s="171"/>
      <c r="AU17" s="40"/>
      <c r="AV17" s="40"/>
      <c r="AW17" s="40"/>
    </row>
    <row r="18" spans="1:49" s="8" customFormat="1" ht="22.15" customHeight="1" x14ac:dyDescent="0.25">
      <c r="A18" s="54"/>
      <c r="B18" s="127"/>
      <c r="C18" s="31"/>
      <c r="D18" s="31"/>
      <c r="E18" s="192" t="str">
        <f t="shared" si="4"/>
        <v/>
      </c>
      <c r="F18" s="189" t="str">
        <f t="shared" si="5"/>
        <v/>
      </c>
      <c r="G18" s="123" t="str">
        <f t="shared" si="0"/>
        <v/>
      </c>
      <c r="H18" s="190" t="str">
        <f t="shared" si="1"/>
        <v/>
      </c>
      <c r="I18" s="191" t="str">
        <f t="shared" ca="1" si="2"/>
        <v/>
      </c>
      <c r="J18" s="55"/>
      <c r="K18" s="73"/>
      <c r="L18" s="74"/>
      <c r="M18" s="74"/>
      <c r="N18" s="74"/>
      <c r="O18" s="74"/>
      <c r="P18" s="74"/>
      <c r="Q18" s="73"/>
      <c r="R18" s="73"/>
      <c r="S18" s="75"/>
      <c r="T18" s="274"/>
      <c r="U18" s="265"/>
      <c r="V18" s="255"/>
      <c r="W18" s="256"/>
      <c r="X18" s="255"/>
      <c r="Y18" s="270" t="str">
        <f t="shared" si="6"/>
        <v/>
      </c>
      <c r="Z18" s="50"/>
      <c r="AA18" s="28"/>
      <c r="AB18" s="87"/>
      <c r="AC18" s="92"/>
      <c r="AD18" s="28"/>
      <c r="AE18" s="186" t="str">
        <f t="shared" si="3"/>
        <v/>
      </c>
      <c r="AF18" s="43"/>
      <c r="AG18" s="109"/>
      <c r="AH18" s="98"/>
      <c r="AI18" s="98"/>
      <c r="AJ18" s="25"/>
      <c r="AK18" s="180"/>
      <c r="AL18" s="25"/>
      <c r="AM18" s="180"/>
      <c r="AN18" s="25"/>
      <c r="AO18" s="38"/>
      <c r="AP18" s="38"/>
      <c r="AQ18" s="45"/>
      <c r="AR18" s="40"/>
      <c r="AS18" s="29"/>
      <c r="AT18" s="171"/>
      <c r="AU18" s="40"/>
      <c r="AV18" s="40"/>
      <c r="AW18" s="40"/>
    </row>
    <row r="19" spans="1:49" s="8" customFormat="1" ht="22.15" customHeight="1" x14ac:dyDescent="0.25">
      <c r="A19" s="54"/>
      <c r="B19" s="127"/>
      <c r="C19" s="31"/>
      <c r="D19" s="31"/>
      <c r="E19" s="192" t="str">
        <f t="shared" si="4"/>
        <v/>
      </c>
      <c r="F19" s="189" t="str">
        <f t="shared" si="5"/>
        <v/>
      </c>
      <c r="G19" s="123" t="str">
        <f t="shared" si="0"/>
        <v/>
      </c>
      <c r="H19" s="190" t="str">
        <f t="shared" si="1"/>
        <v/>
      </c>
      <c r="I19" s="191" t="str">
        <f t="shared" ca="1" si="2"/>
        <v/>
      </c>
      <c r="J19" s="55"/>
      <c r="K19" s="73"/>
      <c r="L19" s="74"/>
      <c r="M19" s="74"/>
      <c r="N19" s="74"/>
      <c r="O19" s="74"/>
      <c r="P19" s="74"/>
      <c r="Q19" s="73"/>
      <c r="R19" s="73"/>
      <c r="S19" s="75"/>
      <c r="T19" s="274"/>
      <c r="U19" s="265"/>
      <c r="V19" s="255"/>
      <c r="W19" s="256"/>
      <c r="X19" s="255"/>
      <c r="Y19" s="270" t="str">
        <f t="shared" si="6"/>
        <v/>
      </c>
      <c r="Z19" s="50"/>
      <c r="AA19" s="28"/>
      <c r="AB19" s="87"/>
      <c r="AC19" s="92"/>
      <c r="AD19" s="28"/>
      <c r="AE19" s="186" t="str">
        <f t="shared" si="3"/>
        <v/>
      </c>
      <c r="AF19" s="43"/>
      <c r="AG19" s="109"/>
      <c r="AH19" s="98"/>
      <c r="AI19" s="98"/>
      <c r="AJ19" s="25"/>
      <c r="AK19" s="180"/>
      <c r="AL19" s="25"/>
      <c r="AM19" s="180"/>
      <c r="AN19" s="25"/>
      <c r="AO19" s="38"/>
      <c r="AP19" s="38"/>
      <c r="AQ19" s="45"/>
      <c r="AR19" s="40"/>
      <c r="AS19" s="29"/>
      <c r="AT19" s="171"/>
      <c r="AU19" s="40"/>
      <c r="AV19" s="40"/>
      <c r="AW19" s="40"/>
    </row>
    <row r="20" spans="1:49" s="8" customFormat="1" ht="22.15" customHeight="1" x14ac:dyDescent="0.25">
      <c r="A20" s="54"/>
      <c r="B20" s="127"/>
      <c r="C20" s="31"/>
      <c r="D20" s="31"/>
      <c r="E20" s="192" t="str">
        <f t="shared" si="4"/>
        <v/>
      </c>
      <c r="F20" s="189" t="str">
        <f t="shared" si="5"/>
        <v/>
      </c>
      <c r="G20" s="123" t="str">
        <f t="shared" si="0"/>
        <v/>
      </c>
      <c r="H20" s="190" t="str">
        <f t="shared" si="1"/>
        <v/>
      </c>
      <c r="I20" s="191" t="str">
        <f t="shared" ca="1" si="2"/>
        <v/>
      </c>
      <c r="J20" s="55"/>
      <c r="K20" s="73"/>
      <c r="L20" s="74"/>
      <c r="M20" s="74"/>
      <c r="N20" s="74"/>
      <c r="O20" s="74"/>
      <c r="P20" s="74"/>
      <c r="Q20" s="73"/>
      <c r="R20" s="73"/>
      <c r="S20" s="75"/>
      <c r="T20" s="274"/>
      <c r="U20" s="265"/>
      <c r="V20" s="255"/>
      <c r="W20" s="256"/>
      <c r="X20" s="255"/>
      <c r="Y20" s="270" t="str">
        <f t="shared" si="6"/>
        <v/>
      </c>
      <c r="Z20" s="50"/>
      <c r="AA20" s="28"/>
      <c r="AB20" s="87"/>
      <c r="AC20" s="92"/>
      <c r="AD20" s="28"/>
      <c r="AE20" s="186" t="str">
        <f t="shared" si="3"/>
        <v/>
      </c>
      <c r="AF20" s="43"/>
      <c r="AG20" s="109"/>
      <c r="AH20" s="98"/>
      <c r="AI20" s="98"/>
      <c r="AJ20" s="25"/>
      <c r="AK20" s="180"/>
      <c r="AL20" s="25"/>
      <c r="AM20" s="180"/>
      <c r="AN20" s="25"/>
      <c r="AO20" s="38"/>
      <c r="AP20" s="38"/>
      <c r="AQ20" s="45"/>
      <c r="AR20" s="40"/>
      <c r="AS20" s="29"/>
      <c r="AT20" s="171"/>
      <c r="AU20" s="40"/>
      <c r="AV20" s="40"/>
      <c r="AW20" s="40"/>
    </row>
    <row r="21" spans="1:49" s="8" customFormat="1" ht="22.15" customHeight="1" x14ac:dyDescent="0.25">
      <c r="A21" s="56"/>
      <c r="B21" s="128"/>
      <c r="C21" s="33"/>
      <c r="D21" s="33"/>
      <c r="E21" s="192" t="str">
        <f t="shared" si="4"/>
        <v/>
      </c>
      <c r="F21" s="189" t="str">
        <f t="shared" si="5"/>
        <v/>
      </c>
      <c r="G21" s="123" t="str">
        <f t="shared" si="0"/>
        <v/>
      </c>
      <c r="H21" s="190" t="str">
        <f t="shared" si="1"/>
        <v/>
      </c>
      <c r="I21" s="191" t="str">
        <f t="shared" ca="1" si="2"/>
        <v/>
      </c>
      <c r="J21" s="57"/>
      <c r="K21" s="73"/>
      <c r="L21" s="74"/>
      <c r="M21" s="74"/>
      <c r="N21" s="74"/>
      <c r="O21" s="74"/>
      <c r="P21" s="74"/>
      <c r="Q21" s="73"/>
      <c r="R21" s="73"/>
      <c r="S21" s="75"/>
      <c r="T21" s="274"/>
      <c r="U21" s="265"/>
      <c r="V21" s="255"/>
      <c r="W21" s="256"/>
      <c r="X21" s="255"/>
      <c r="Y21" s="270" t="str">
        <f t="shared" si="6"/>
        <v/>
      </c>
      <c r="Z21" s="50"/>
      <c r="AA21" s="28"/>
      <c r="AB21" s="87"/>
      <c r="AC21" s="92"/>
      <c r="AD21" s="28"/>
      <c r="AE21" s="186" t="str">
        <f t="shared" si="3"/>
        <v/>
      </c>
      <c r="AF21" s="43"/>
      <c r="AG21" s="109"/>
      <c r="AH21" s="98"/>
      <c r="AI21" s="98"/>
      <c r="AJ21" s="25"/>
      <c r="AK21" s="180"/>
      <c r="AL21" s="25"/>
      <c r="AM21" s="180"/>
      <c r="AN21" s="25"/>
      <c r="AO21" s="38"/>
      <c r="AP21" s="38"/>
      <c r="AQ21" s="45"/>
      <c r="AR21" s="40"/>
      <c r="AS21" s="29"/>
      <c r="AT21" s="171"/>
      <c r="AU21" s="40"/>
      <c r="AV21" s="40"/>
      <c r="AW21" s="40"/>
    </row>
    <row r="22" spans="1:49" s="8" customFormat="1" ht="22.15" customHeight="1" x14ac:dyDescent="0.25">
      <c r="A22" s="54" t="s">
        <v>29</v>
      </c>
      <c r="B22" s="127">
        <v>44431</v>
      </c>
      <c r="C22" s="31" t="s">
        <v>29</v>
      </c>
      <c r="D22" s="31"/>
      <c r="E22" s="192">
        <f t="shared" si="4"/>
        <v>44601</v>
      </c>
      <c r="F22" s="189" t="str">
        <f t="shared" si="5"/>
        <v>A Renouveler</v>
      </c>
      <c r="G22" s="123" t="str">
        <f t="shared" si="0"/>
        <v/>
      </c>
      <c r="H22" s="190" t="str">
        <f t="shared" si="1"/>
        <v/>
      </c>
      <c r="I22" s="191" t="str">
        <f t="shared" ca="1" si="2"/>
        <v/>
      </c>
      <c r="J22" s="116" t="s">
        <v>117</v>
      </c>
      <c r="K22" s="77">
        <v>44413</v>
      </c>
      <c r="L22" s="74"/>
      <c r="M22" s="74" t="s">
        <v>29</v>
      </c>
      <c r="N22" s="74" t="s">
        <v>29</v>
      </c>
      <c r="O22" s="74"/>
      <c r="P22" s="74"/>
      <c r="Q22" s="73" t="s">
        <v>128</v>
      </c>
      <c r="R22" s="73"/>
      <c r="S22" s="75"/>
      <c r="T22" s="273">
        <v>44417</v>
      </c>
      <c r="U22" s="265"/>
      <c r="V22" s="255">
        <v>35</v>
      </c>
      <c r="W22" s="256"/>
      <c r="X22" s="255"/>
      <c r="Y22" s="270">
        <f t="shared" si="6"/>
        <v>44601</v>
      </c>
      <c r="Z22" s="50"/>
      <c r="AA22" s="28"/>
      <c r="AB22" s="87"/>
      <c r="AC22" s="92"/>
      <c r="AD22" s="28"/>
      <c r="AE22" s="186" t="str">
        <f t="shared" si="3"/>
        <v/>
      </c>
      <c r="AF22" s="46"/>
      <c r="AG22" s="109"/>
      <c r="AH22" s="98"/>
      <c r="AI22" s="98"/>
      <c r="AJ22" s="25"/>
      <c r="AK22" s="180"/>
      <c r="AL22" s="25"/>
      <c r="AM22" s="180"/>
      <c r="AN22" s="25"/>
      <c r="AO22" s="38"/>
      <c r="AP22" s="38"/>
      <c r="AQ22" s="45"/>
      <c r="AR22" s="41">
        <v>44413</v>
      </c>
      <c r="AS22" s="29" t="s">
        <v>125</v>
      </c>
      <c r="AT22" s="171"/>
      <c r="AU22" s="40"/>
      <c r="AV22" s="40"/>
      <c r="AW22" s="40"/>
    </row>
    <row r="23" spans="1:49" s="8" customFormat="1" ht="22.15" customHeight="1" x14ac:dyDescent="0.25">
      <c r="A23" s="54" t="s">
        <v>29</v>
      </c>
      <c r="B23" s="127"/>
      <c r="C23" s="31"/>
      <c r="D23" s="31"/>
      <c r="E23" s="192" t="str">
        <f t="shared" si="4"/>
        <v/>
      </c>
      <c r="F23" s="189" t="str">
        <f t="shared" si="5"/>
        <v>A faire</v>
      </c>
      <c r="G23" s="123">
        <f t="shared" si="0"/>
        <v>44335</v>
      </c>
      <c r="H23" s="190">
        <f t="shared" si="1"/>
        <v>44700</v>
      </c>
      <c r="I23" s="191" t="str">
        <f t="shared" ca="1" si="2"/>
        <v/>
      </c>
      <c r="J23" s="116" t="s">
        <v>104</v>
      </c>
      <c r="K23" s="77">
        <v>43843</v>
      </c>
      <c r="L23" s="74"/>
      <c r="M23" s="74" t="s">
        <v>29</v>
      </c>
      <c r="N23" s="74"/>
      <c r="O23" s="74"/>
      <c r="P23" s="74"/>
      <c r="Q23" s="73"/>
      <c r="R23" s="73"/>
      <c r="S23" s="75"/>
      <c r="T23" s="274"/>
      <c r="U23" s="265" t="s">
        <v>29</v>
      </c>
      <c r="V23" s="255"/>
      <c r="W23" s="256"/>
      <c r="X23" s="255"/>
      <c r="Y23" s="270" t="str">
        <f t="shared" si="6"/>
        <v/>
      </c>
      <c r="Z23" s="50"/>
      <c r="AA23" s="28"/>
      <c r="AB23" s="87"/>
      <c r="AC23" s="92"/>
      <c r="AD23" s="28"/>
      <c r="AE23" s="186" t="str">
        <f t="shared" si="3"/>
        <v/>
      </c>
      <c r="AF23" s="103">
        <v>44335</v>
      </c>
      <c r="AG23" s="110" t="s">
        <v>93</v>
      </c>
      <c r="AH23" s="99"/>
      <c r="AI23" s="98"/>
      <c r="AJ23" s="25"/>
      <c r="AK23" s="180"/>
      <c r="AL23" s="25"/>
      <c r="AM23" s="180"/>
      <c r="AN23" s="25"/>
      <c r="AO23" s="38"/>
      <c r="AP23" s="38"/>
      <c r="AQ23" s="45"/>
      <c r="AR23" s="40"/>
      <c r="AS23" s="29"/>
      <c r="AT23" s="171"/>
      <c r="AU23" s="40"/>
      <c r="AV23" s="40"/>
      <c r="AW23" s="40"/>
    </row>
    <row r="24" spans="1:49" s="8" customFormat="1" ht="22.15" customHeight="1" x14ac:dyDescent="0.25">
      <c r="A24" s="54"/>
      <c r="B24" s="127"/>
      <c r="C24" s="31"/>
      <c r="D24" s="31"/>
      <c r="E24" s="192" t="str">
        <f t="shared" si="4"/>
        <v/>
      </c>
      <c r="F24" s="189" t="str">
        <f t="shared" si="5"/>
        <v/>
      </c>
      <c r="G24" s="123" t="str">
        <f t="shared" si="0"/>
        <v/>
      </c>
      <c r="H24" s="190" t="str">
        <f t="shared" si="1"/>
        <v/>
      </c>
      <c r="I24" s="191" t="str">
        <f t="shared" ca="1" si="2"/>
        <v/>
      </c>
      <c r="J24" s="55"/>
      <c r="K24" s="73"/>
      <c r="L24" s="74"/>
      <c r="M24" s="74"/>
      <c r="N24" s="74"/>
      <c r="O24" s="74"/>
      <c r="P24" s="74"/>
      <c r="Q24" s="73"/>
      <c r="R24" s="73"/>
      <c r="S24" s="75"/>
      <c r="T24" s="274"/>
      <c r="U24" s="265"/>
      <c r="V24" s="255"/>
      <c r="W24" s="256"/>
      <c r="X24" s="255"/>
      <c r="Y24" s="270" t="str">
        <f t="shared" si="6"/>
        <v/>
      </c>
      <c r="Z24" s="50"/>
      <c r="AA24" s="28"/>
      <c r="AB24" s="87"/>
      <c r="AC24" s="92"/>
      <c r="AD24" s="28"/>
      <c r="AE24" s="186" t="str">
        <f t="shared" si="3"/>
        <v/>
      </c>
      <c r="AF24" s="43"/>
      <c r="AG24" s="109"/>
      <c r="AH24" s="98"/>
      <c r="AI24" s="98"/>
      <c r="AJ24" s="25"/>
      <c r="AK24" s="180"/>
      <c r="AL24" s="25"/>
      <c r="AM24" s="180"/>
      <c r="AN24" s="25"/>
      <c r="AO24" s="38"/>
      <c r="AP24" s="38"/>
      <c r="AQ24" s="45"/>
      <c r="AR24" s="40"/>
      <c r="AS24" s="29"/>
      <c r="AT24" s="171"/>
      <c r="AU24" s="40"/>
      <c r="AV24" s="40"/>
      <c r="AW24" s="40"/>
    </row>
    <row r="25" spans="1:49" s="8" customFormat="1" ht="22.15" customHeight="1" x14ac:dyDescent="0.25">
      <c r="A25" s="54" t="s">
        <v>29</v>
      </c>
      <c r="B25" s="127"/>
      <c r="C25" s="31" t="s">
        <v>29</v>
      </c>
      <c r="D25" s="31" t="s">
        <v>102</v>
      </c>
      <c r="E25" s="192" t="str">
        <f t="shared" si="4"/>
        <v/>
      </c>
      <c r="F25" s="189" t="str">
        <f t="shared" si="5"/>
        <v>A faire</v>
      </c>
      <c r="G25" s="123">
        <f t="shared" si="0"/>
        <v>44062</v>
      </c>
      <c r="H25" s="190">
        <f t="shared" si="1"/>
        <v>44427</v>
      </c>
      <c r="I25" s="191" t="str">
        <f t="shared" ca="1" si="2"/>
        <v>A RENOUVELER</v>
      </c>
      <c r="J25" s="55"/>
      <c r="K25" s="77">
        <v>43843</v>
      </c>
      <c r="L25" s="74"/>
      <c r="M25" s="74" t="s">
        <v>29</v>
      </c>
      <c r="N25" s="74"/>
      <c r="O25" s="74"/>
      <c r="P25" s="74"/>
      <c r="Q25" s="73" t="s">
        <v>54</v>
      </c>
      <c r="R25" s="73"/>
      <c r="S25" s="75"/>
      <c r="T25" s="274"/>
      <c r="U25" s="265" t="s">
        <v>29</v>
      </c>
      <c r="V25" s="255"/>
      <c r="W25" s="256"/>
      <c r="X25" s="255"/>
      <c r="Y25" s="270" t="str">
        <f t="shared" si="6"/>
        <v/>
      </c>
      <c r="Z25" s="50"/>
      <c r="AA25" s="28"/>
      <c r="AB25" s="87"/>
      <c r="AC25" s="92"/>
      <c r="AD25" s="28"/>
      <c r="AE25" s="186" t="str">
        <f t="shared" si="3"/>
        <v/>
      </c>
      <c r="AF25" s="103">
        <v>44062</v>
      </c>
      <c r="AG25" s="110" t="s">
        <v>93</v>
      </c>
      <c r="AH25" s="99"/>
      <c r="AI25" s="102"/>
      <c r="AJ25" s="25"/>
      <c r="AK25" s="180"/>
      <c r="AL25" s="25"/>
      <c r="AM25" s="180"/>
      <c r="AN25" s="25"/>
      <c r="AO25" s="38"/>
      <c r="AP25" s="38"/>
      <c r="AQ25" s="45"/>
      <c r="AR25" s="40"/>
      <c r="AS25" s="29"/>
      <c r="AT25" s="171"/>
      <c r="AU25" s="40"/>
      <c r="AV25" s="40"/>
      <c r="AW25" s="40"/>
    </row>
    <row r="26" spans="1:49" s="8" customFormat="1" ht="22.15" customHeight="1" x14ac:dyDescent="0.25">
      <c r="A26" s="54" t="s">
        <v>29</v>
      </c>
      <c r="B26" s="127"/>
      <c r="C26" s="31"/>
      <c r="D26" s="31"/>
      <c r="E26" s="192">
        <f t="shared" si="4"/>
        <v>44503</v>
      </c>
      <c r="F26" s="189" t="str">
        <f t="shared" si="5"/>
        <v>A Renouveler</v>
      </c>
      <c r="G26" s="123">
        <f t="shared" si="0"/>
        <v>44335</v>
      </c>
      <c r="H26" s="190">
        <f t="shared" si="1"/>
        <v>44700</v>
      </c>
      <c r="I26" s="191" t="str">
        <f t="shared" ca="1" si="2"/>
        <v/>
      </c>
      <c r="J26" s="55"/>
      <c r="K26" s="77">
        <v>43862</v>
      </c>
      <c r="L26" s="74"/>
      <c r="M26" s="74" t="s">
        <v>29</v>
      </c>
      <c r="N26" s="74" t="s">
        <v>29</v>
      </c>
      <c r="O26" s="74"/>
      <c r="P26" s="78"/>
      <c r="Q26" s="73" t="s">
        <v>40</v>
      </c>
      <c r="R26" s="73"/>
      <c r="S26" s="75"/>
      <c r="T26" s="273">
        <v>44319</v>
      </c>
      <c r="U26" s="265"/>
      <c r="V26" s="255">
        <v>35</v>
      </c>
      <c r="W26" s="256"/>
      <c r="X26" s="255"/>
      <c r="Y26" s="270">
        <f t="shared" si="6"/>
        <v>44503</v>
      </c>
      <c r="Z26" s="52"/>
      <c r="AA26" s="28"/>
      <c r="AB26" s="87"/>
      <c r="AC26" s="92"/>
      <c r="AD26" s="28"/>
      <c r="AE26" s="186" t="str">
        <f t="shared" si="3"/>
        <v/>
      </c>
      <c r="AF26" s="103">
        <v>44335</v>
      </c>
      <c r="AG26" s="110" t="s">
        <v>93</v>
      </c>
      <c r="AH26" s="99"/>
      <c r="AI26" s="102"/>
      <c r="AJ26" s="25"/>
      <c r="AK26" s="180"/>
      <c r="AL26" s="25"/>
      <c r="AM26" s="180"/>
      <c r="AN26" s="25"/>
      <c r="AO26" s="38"/>
      <c r="AP26" s="38"/>
      <c r="AQ26" s="45"/>
      <c r="AR26" s="40"/>
      <c r="AS26" s="29"/>
      <c r="AT26" s="171"/>
      <c r="AU26" s="40"/>
      <c r="AV26" s="40"/>
      <c r="AW26" s="40"/>
    </row>
    <row r="27" spans="1:49" s="8" customFormat="1" ht="22.15" customHeight="1" x14ac:dyDescent="0.25">
      <c r="A27" s="54" t="s">
        <v>29</v>
      </c>
      <c r="B27" s="127"/>
      <c r="C27" s="31"/>
      <c r="D27" s="31"/>
      <c r="E27" s="192">
        <f t="shared" si="4"/>
        <v>44506</v>
      </c>
      <c r="F27" s="189" t="str">
        <f t="shared" si="5"/>
        <v>A Renouveler</v>
      </c>
      <c r="G27" s="123">
        <f t="shared" si="0"/>
        <v>44281</v>
      </c>
      <c r="H27" s="190">
        <f t="shared" si="1"/>
        <v>44646</v>
      </c>
      <c r="I27" s="191" t="str">
        <f t="shared" ca="1" si="2"/>
        <v/>
      </c>
      <c r="J27" s="55"/>
      <c r="K27" s="77">
        <v>44279</v>
      </c>
      <c r="L27" s="74"/>
      <c r="M27" s="74" t="s">
        <v>29</v>
      </c>
      <c r="N27" s="74"/>
      <c r="O27" s="74" t="s">
        <v>29</v>
      </c>
      <c r="P27" s="74"/>
      <c r="Q27" s="73" t="s">
        <v>69</v>
      </c>
      <c r="R27" s="73"/>
      <c r="S27" s="75"/>
      <c r="T27" s="273">
        <v>44322</v>
      </c>
      <c r="U27" s="265"/>
      <c r="V27" s="255"/>
      <c r="W27" s="256">
        <v>70</v>
      </c>
      <c r="X27" s="255"/>
      <c r="Y27" s="270">
        <f t="shared" si="6"/>
        <v>44687</v>
      </c>
      <c r="Z27" s="52"/>
      <c r="AA27" s="28"/>
      <c r="AB27" s="87"/>
      <c r="AC27" s="92"/>
      <c r="AD27" s="28"/>
      <c r="AE27" s="186" t="str">
        <f t="shared" si="3"/>
        <v/>
      </c>
      <c r="AF27" s="106">
        <v>44281</v>
      </c>
      <c r="AG27" s="110" t="s">
        <v>93</v>
      </c>
      <c r="AH27" s="99"/>
      <c r="AI27" s="101"/>
      <c r="AJ27" s="25"/>
      <c r="AK27" s="180"/>
      <c r="AL27" s="25"/>
      <c r="AM27" s="180"/>
      <c r="AN27" s="25"/>
      <c r="AO27" s="38"/>
      <c r="AP27" s="38"/>
      <c r="AQ27" s="44"/>
      <c r="AR27" s="41"/>
      <c r="AS27" s="29"/>
      <c r="AT27" s="171"/>
      <c r="AU27" s="41"/>
      <c r="AV27" s="41"/>
      <c r="AW27" s="41"/>
    </row>
    <row r="28" spans="1:49" s="8" customFormat="1" ht="22.15" customHeight="1" x14ac:dyDescent="0.25">
      <c r="A28" s="54" t="s">
        <v>29</v>
      </c>
      <c r="B28" s="127"/>
      <c r="C28" s="31" t="s">
        <v>29</v>
      </c>
      <c r="D28" s="31"/>
      <c r="E28" s="192">
        <f t="shared" si="4"/>
        <v>44397</v>
      </c>
      <c r="F28" s="189" t="str">
        <f t="shared" si="5"/>
        <v>A Renouveler</v>
      </c>
      <c r="G28" s="123">
        <f t="shared" si="0"/>
        <v>44127</v>
      </c>
      <c r="H28" s="190">
        <f t="shared" si="1"/>
        <v>44492</v>
      </c>
      <c r="I28" s="191" t="str">
        <f t="shared" ca="1" si="2"/>
        <v/>
      </c>
      <c r="J28" s="55"/>
      <c r="K28" s="77">
        <v>44098</v>
      </c>
      <c r="L28" s="74"/>
      <c r="M28" s="74" t="s">
        <v>29</v>
      </c>
      <c r="N28" s="74" t="s">
        <v>29</v>
      </c>
      <c r="O28" s="74"/>
      <c r="P28" s="78"/>
      <c r="Q28" s="73" t="s">
        <v>35</v>
      </c>
      <c r="R28" s="73"/>
      <c r="S28" s="75"/>
      <c r="T28" s="273">
        <v>44216</v>
      </c>
      <c r="U28" s="265"/>
      <c r="V28" s="255"/>
      <c r="W28" s="256">
        <v>35</v>
      </c>
      <c r="X28" s="255"/>
      <c r="Y28" s="270">
        <f t="shared" si="6"/>
        <v>44397</v>
      </c>
      <c r="Z28" s="52"/>
      <c r="AA28" s="28"/>
      <c r="AB28" s="87"/>
      <c r="AC28" s="92"/>
      <c r="AD28" s="28"/>
      <c r="AE28" s="186" t="str">
        <f t="shared" si="3"/>
        <v/>
      </c>
      <c r="AF28" s="103">
        <v>44127</v>
      </c>
      <c r="AG28" s="110" t="s">
        <v>93</v>
      </c>
      <c r="AH28" s="99"/>
      <c r="AI28" s="102"/>
      <c r="AJ28" s="25"/>
      <c r="AK28" s="180"/>
      <c r="AL28" s="25"/>
      <c r="AM28" s="180"/>
      <c r="AN28" s="25"/>
      <c r="AO28" s="38"/>
      <c r="AP28" s="38"/>
      <c r="AQ28" s="45"/>
      <c r="AR28" s="41">
        <v>44447</v>
      </c>
      <c r="AS28" s="30" t="s">
        <v>142</v>
      </c>
      <c r="AT28" s="171"/>
      <c r="AU28" s="41"/>
      <c r="AV28" s="41"/>
      <c r="AW28" s="41"/>
    </row>
    <row r="29" spans="1:49" s="8" customFormat="1" ht="22.15" customHeight="1" x14ac:dyDescent="0.25">
      <c r="A29" s="54" t="s">
        <v>29</v>
      </c>
      <c r="B29" s="127"/>
      <c r="C29" s="31"/>
      <c r="D29" s="31" t="s">
        <v>0</v>
      </c>
      <c r="E29" s="192" t="str">
        <f t="shared" si="4"/>
        <v/>
      </c>
      <c r="F29" s="189" t="str">
        <f t="shared" si="5"/>
        <v>A faire</v>
      </c>
      <c r="G29" s="123">
        <f t="shared" si="0"/>
        <v>44225</v>
      </c>
      <c r="H29" s="190">
        <f t="shared" si="1"/>
        <v>44590</v>
      </c>
      <c r="I29" s="191" t="str">
        <f t="shared" ca="1" si="2"/>
        <v/>
      </c>
      <c r="J29" s="55"/>
      <c r="K29" s="77">
        <v>43843</v>
      </c>
      <c r="L29" s="74"/>
      <c r="M29" s="74" t="s">
        <v>29</v>
      </c>
      <c r="N29" s="74" t="s">
        <v>29</v>
      </c>
      <c r="O29" s="74"/>
      <c r="P29" s="78"/>
      <c r="Q29" s="73" t="s">
        <v>31</v>
      </c>
      <c r="R29" s="73"/>
      <c r="S29" s="75"/>
      <c r="T29" s="274"/>
      <c r="U29" s="265" t="s">
        <v>29</v>
      </c>
      <c r="V29" s="255"/>
      <c r="W29" s="256"/>
      <c r="X29" s="255"/>
      <c r="Y29" s="270" t="str">
        <f t="shared" si="6"/>
        <v/>
      </c>
      <c r="Z29" s="50"/>
      <c r="AA29" s="28"/>
      <c r="AB29" s="87"/>
      <c r="AC29" s="92"/>
      <c r="AD29" s="28"/>
      <c r="AE29" s="186" t="str">
        <f t="shared" si="3"/>
        <v/>
      </c>
      <c r="AF29" s="103">
        <v>44225</v>
      </c>
      <c r="AG29" s="110" t="s">
        <v>93</v>
      </c>
      <c r="AH29" s="99"/>
      <c r="AI29" s="102"/>
      <c r="AJ29" s="25"/>
      <c r="AK29" s="180"/>
      <c r="AL29" s="25"/>
      <c r="AM29" s="180"/>
      <c r="AN29" s="25"/>
      <c r="AO29" s="38"/>
      <c r="AP29" s="38"/>
      <c r="AQ29" s="45"/>
      <c r="AR29" s="41"/>
      <c r="AS29" s="30"/>
      <c r="AT29" s="171"/>
      <c r="AU29" s="41"/>
      <c r="AV29" s="41"/>
      <c r="AW29" s="41"/>
    </row>
    <row r="30" spans="1:49" s="8" customFormat="1" ht="22.15" customHeight="1" x14ac:dyDescent="0.25">
      <c r="A30" s="54" t="s">
        <v>29</v>
      </c>
      <c r="B30" s="127"/>
      <c r="C30" s="31"/>
      <c r="D30" s="31"/>
      <c r="E30" s="192">
        <f t="shared" si="4"/>
        <v>44495</v>
      </c>
      <c r="F30" s="189" t="str">
        <f t="shared" si="5"/>
        <v>A Renouveler</v>
      </c>
      <c r="G30" s="123">
        <f t="shared" si="0"/>
        <v>44182</v>
      </c>
      <c r="H30" s="190">
        <f t="shared" si="1"/>
        <v>44547</v>
      </c>
      <c r="I30" s="191" t="str">
        <f t="shared" ca="1" si="2"/>
        <v/>
      </c>
      <c r="J30" s="55"/>
      <c r="K30" s="77">
        <v>43875</v>
      </c>
      <c r="L30" s="74"/>
      <c r="M30" s="74" t="s">
        <v>29</v>
      </c>
      <c r="N30" s="74" t="s">
        <v>29</v>
      </c>
      <c r="O30" s="74"/>
      <c r="P30" s="78"/>
      <c r="Q30" s="73" t="s">
        <v>45</v>
      </c>
      <c r="R30" s="73"/>
      <c r="S30" s="75"/>
      <c r="T30" s="273">
        <v>44312</v>
      </c>
      <c r="U30" s="265"/>
      <c r="V30" s="255">
        <v>35</v>
      </c>
      <c r="W30" s="256"/>
      <c r="X30" s="255"/>
      <c r="Y30" s="270">
        <f t="shared" si="6"/>
        <v>44495</v>
      </c>
      <c r="Z30" s="52"/>
      <c r="AA30" s="28"/>
      <c r="AB30" s="87"/>
      <c r="AC30" s="92"/>
      <c r="AD30" s="28"/>
      <c r="AE30" s="186" t="str">
        <f t="shared" si="3"/>
        <v/>
      </c>
      <c r="AF30" s="103">
        <v>44182</v>
      </c>
      <c r="AG30" s="110" t="s">
        <v>93</v>
      </c>
      <c r="AH30" s="99"/>
      <c r="AI30" s="102"/>
      <c r="AJ30" s="25"/>
      <c r="AK30" s="180"/>
      <c r="AL30" s="25"/>
      <c r="AM30" s="180"/>
      <c r="AN30" s="25"/>
      <c r="AO30" s="38"/>
      <c r="AP30" s="38"/>
      <c r="AQ30" s="45"/>
      <c r="AR30" s="41"/>
      <c r="AS30" s="29"/>
      <c r="AT30" s="171"/>
      <c r="AU30" s="41"/>
      <c r="AV30" s="41"/>
      <c r="AW30" s="41"/>
    </row>
    <row r="31" spans="1:49" s="8" customFormat="1" ht="22.15" customHeight="1" x14ac:dyDescent="0.25">
      <c r="A31" s="54"/>
      <c r="B31" s="127"/>
      <c r="C31" s="31"/>
      <c r="D31" s="31"/>
      <c r="E31" s="192" t="str">
        <f t="shared" si="4"/>
        <v/>
      </c>
      <c r="F31" s="189" t="str">
        <f t="shared" si="5"/>
        <v/>
      </c>
      <c r="G31" s="123" t="str">
        <f t="shared" si="0"/>
        <v/>
      </c>
      <c r="H31" s="190" t="str">
        <f t="shared" si="1"/>
        <v/>
      </c>
      <c r="I31" s="191" t="str">
        <f t="shared" ca="1" si="2"/>
        <v/>
      </c>
      <c r="J31" s="55"/>
      <c r="K31" s="73"/>
      <c r="L31" s="74"/>
      <c r="M31" s="74"/>
      <c r="N31" s="74"/>
      <c r="O31" s="74"/>
      <c r="P31" s="74"/>
      <c r="Q31" s="73"/>
      <c r="R31" s="73"/>
      <c r="S31" s="75"/>
      <c r="T31" s="274"/>
      <c r="U31" s="265"/>
      <c r="V31" s="255"/>
      <c r="W31" s="256"/>
      <c r="X31" s="255"/>
      <c r="Y31" s="270" t="str">
        <f t="shared" si="6"/>
        <v/>
      </c>
      <c r="Z31" s="50"/>
      <c r="AA31" s="28"/>
      <c r="AB31" s="87"/>
      <c r="AC31" s="92"/>
      <c r="AD31" s="28"/>
      <c r="AE31" s="186" t="str">
        <f t="shared" si="3"/>
        <v/>
      </c>
      <c r="AF31" s="43"/>
      <c r="AG31" s="109"/>
      <c r="AH31" s="98"/>
      <c r="AI31" s="98"/>
      <c r="AJ31" s="25"/>
      <c r="AK31" s="180"/>
      <c r="AL31" s="25"/>
      <c r="AM31" s="180"/>
      <c r="AN31" s="25"/>
      <c r="AO31" s="38"/>
      <c r="AP31" s="38"/>
      <c r="AQ31" s="45"/>
      <c r="AR31" s="40"/>
      <c r="AS31" s="29"/>
      <c r="AT31" s="171"/>
      <c r="AU31" s="40"/>
      <c r="AV31" s="40"/>
      <c r="AW31" s="40"/>
    </row>
    <row r="32" spans="1:49" s="8" customFormat="1" ht="22.15" customHeight="1" x14ac:dyDescent="0.25">
      <c r="A32" s="54"/>
      <c r="B32" s="127"/>
      <c r="C32" s="31"/>
      <c r="D32" s="31"/>
      <c r="E32" s="192" t="str">
        <f t="shared" si="4"/>
        <v/>
      </c>
      <c r="F32" s="189" t="str">
        <f t="shared" si="5"/>
        <v/>
      </c>
      <c r="G32" s="123" t="str">
        <f t="shared" si="0"/>
        <v/>
      </c>
      <c r="H32" s="190" t="str">
        <f t="shared" si="1"/>
        <v/>
      </c>
      <c r="I32" s="191" t="str">
        <f t="shared" ca="1" si="2"/>
        <v/>
      </c>
      <c r="J32" s="55"/>
      <c r="K32" s="73"/>
      <c r="L32" s="74"/>
      <c r="M32" s="74"/>
      <c r="N32" s="74"/>
      <c r="O32" s="74"/>
      <c r="P32" s="74"/>
      <c r="Q32" s="73"/>
      <c r="R32" s="73"/>
      <c r="S32" s="75"/>
      <c r="T32" s="274"/>
      <c r="U32" s="265"/>
      <c r="V32" s="255"/>
      <c r="W32" s="256"/>
      <c r="X32" s="255"/>
      <c r="Y32" s="270" t="str">
        <f t="shared" si="6"/>
        <v/>
      </c>
      <c r="Z32" s="50"/>
      <c r="AA32" s="28"/>
      <c r="AB32" s="87"/>
      <c r="AC32" s="92"/>
      <c r="AD32" s="28"/>
      <c r="AE32" s="186" t="str">
        <f t="shared" si="3"/>
        <v/>
      </c>
      <c r="AF32" s="43"/>
      <c r="AG32" s="109"/>
      <c r="AH32" s="98"/>
      <c r="AI32" s="98"/>
      <c r="AJ32" s="25"/>
      <c r="AK32" s="180"/>
      <c r="AL32" s="25"/>
      <c r="AM32" s="180"/>
      <c r="AN32" s="25"/>
      <c r="AO32" s="38"/>
      <c r="AP32" s="38"/>
      <c r="AQ32" s="45"/>
      <c r="AR32" s="40"/>
      <c r="AS32" s="29"/>
      <c r="AT32" s="171"/>
      <c r="AU32" s="40"/>
      <c r="AV32" s="40"/>
      <c r="AW32" s="40"/>
    </row>
    <row r="33" spans="1:49" s="8" customFormat="1" ht="22.15" customHeight="1" x14ac:dyDescent="0.25">
      <c r="A33" s="54"/>
      <c r="B33" s="127"/>
      <c r="C33" s="31"/>
      <c r="D33" s="31"/>
      <c r="E33" s="192" t="str">
        <f t="shared" si="4"/>
        <v/>
      </c>
      <c r="F33" s="189" t="str">
        <f t="shared" si="5"/>
        <v/>
      </c>
      <c r="G33" s="123" t="str">
        <f t="shared" si="0"/>
        <v/>
      </c>
      <c r="H33" s="190" t="str">
        <f t="shared" si="1"/>
        <v/>
      </c>
      <c r="I33" s="191" t="str">
        <f t="shared" ca="1" si="2"/>
        <v/>
      </c>
      <c r="J33" s="55"/>
      <c r="K33" s="73"/>
      <c r="L33" s="74"/>
      <c r="M33" s="74"/>
      <c r="N33" s="74"/>
      <c r="O33" s="74"/>
      <c r="P33" s="74"/>
      <c r="Q33" s="73"/>
      <c r="R33" s="73"/>
      <c r="S33" s="75"/>
      <c r="T33" s="274"/>
      <c r="U33" s="265"/>
      <c r="V33" s="255"/>
      <c r="W33" s="256"/>
      <c r="X33" s="255"/>
      <c r="Y33" s="270" t="str">
        <f t="shared" si="6"/>
        <v/>
      </c>
      <c r="Z33" s="50"/>
      <c r="AA33" s="28"/>
      <c r="AB33" s="87"/>
      <c r="AC33" s="92"/>
      <c r="AD33" s="28"/>
      <c r="AE33" s="186" t="str">
        <f t="shared" si="3"/>
        <v/>
      </c>
      <c r="AF33" s="43"/>
      <c r="AG33" s="109"/>
      <c r="AH33" s="98"/>
      <c r="AI33" s="98"/>
      <c r="AJ33" s="25"/>
      <c r="AK33" s="180"/>
      <c r="AL33" s="25"/>
      <c r="AM33" s="180"/>
      <c r="AN33" s="25"/>
      <c r="AO33" s="38"/>
      <c r="AP33" s="38"/>
      <c r="AQ33" s="45"/>
      <c r="AR33" s="40"/>
      <c r="AS33" s="29"/>
      <c r="AT33" s="171"/>
      <c r="AU33" s="40"/>
      <c r="AV33" s="40"/>
      <c r="AW33" s="40"/>
    </row>
    <row r="34" spans="1:49" s="8" customFormat="1" ht="22.15" customHeight="1" x14ac:dyDescent="0.25">
      <c r="A34" s="54"/>
      <c r="B34" s="127"/>
      <c r="C34" s="31"/>
      <c r="D34" s="31"/>
      <c r="E34" s="192" t="str">
        <f t="shared" si="4"/>
        <v/>
      </c>
      <c r="F34" s="189" t="str">
        <f t="shared" si="5"/>
        <v/>
      </c>
      <c r="G34" s="123" t="str">
        <f t="shared" si="0"/>
        <v/>
      </c>
      <c r="H34" s="190" t="str">
        <f t="shared" si="1"/>
        <v/>
      </c>
      <c r="I34" s="191" t="str">
        <f t="shared" ca="1" si="2"/>
        <v/>
      </c>
      <c r="J34" s="55"/>
      <c r="K34" s="73"/>
      <c r="L34" s="74"/>
      <c r="M34" s="74"/>
      <c r="N34" s="74"/>
      <c r="O34" s="74"/>
      <c r="P34" s="74"/>
      <c r="Q34" s="73"/>
      <c r="R34" s="73"/>
      <c r="S34" s="75"/>
      <c r="T34" s="274"/>
      <c r="U34" s="265"/>
      <c r="V34" s="255"/>
      <c r="W34" s="256"/>
      <c r="X34" s="255"/>
      <c r="Y34" s="270" t="str">
        <f t="shared" si="6"/>
        <v/>
      </c>
      <c r="Z34" s="50"/>
      <c r="AA34" s="28"/>
      <c r="AB34" s="87"/>
      <c r="AC34" s="92"/>
      <c r="AD34" s="28"/>
      <c r="AE34" s="186" t="str">
        <f t="shared" si="3"/>
        <v/>
      </c>
      <c r="AF34" s="43"/>
      <c r="AG34" s="109"/>
      <c r="AH34" s="98"/>
      <c r="AI34" s="98"/>
      <c r="AJ34" s="25"/>
      <c r="AK34" s="180"/>
      <c r="AL34" s="25"/>
      <c r="AM34" s="180"/>
      <c r="AN34" s="25"/>
      <c r="AO34" s="38"/>
      <c r="AP34" s="38"/>
      <c r="AQ34" s="45"/>
      <c r="AR34" s="40"/>
      <c r="AS34" s="29"/>
      <c r="AT34" s="171"/>
      <c r="AU34" s="40"/>
      <c r="AV34" s="40"/>
      <c r="AW34" s="40"/>
    </row>
    <row r="35" spans="1:49" s="8" customFormat="1" ht="22.15" customHeight="1" x14ac:dyDescent="0.25">
      <c r="A35" s="54"/>
      <c r="B35" s="127"/>
      <c r="C35" s="31"/>
      <c r="D35" s="31"/>
      <c r="E35" s="192" t="str">
        <f t="shared" si="4"/>
        <v/>
      </c>
      <c r="F35" s="189" t="str">
        <f t="shared" si="5"/>
        <v/>
      </c>
      <c r="G35" s="123" t="str">
        <f t="shared" si="0"/>
        <v/>
      </c>
      <c r="H35" s="190" t="str">
        <f t="shared" si="1"/>
        <v/>
      </c>
      <c r="I35" s="191" t="str">
        <f t="shared" ca="1" si="2"/>
        <v/>
      </c>
      <c r="J35" s="55"/>
      <c r="K35" s="73"/>
      <c r="L35" s="74"/>
      <c r="M35" s="74"/>
      <c r="N35" s="74"/>
      <c r="O35" s="74"/>
      <c r="P35" s="74"/>
      <c r="Q35" s="73"/>
      <c r="R35" s="73"/>
      <c r="S35" s="75"/>
      <c r="T35" s="274"/>
      <c r="U35" s="265"/>
      <c r="V35" s="255"/>
      <c r="W35" s="256"/>
      <c r="X35" s="255"/>
      <c r="Y35" s="270" t="str">
        <f t="shared" si="6"/>
        <v/>
      </c>
      <c r="Z35" s="50"/>
      <c r="AA35" s="28"/>
      <c r="AB35" s="87"/>
      <c r="AC35" s="92"/>
      <c r="AD35" s="28"/>
      <c r="AE35" s="186" t="str">
        <f t="shared" si="3"/>
        <v/>
      </c>
      <c r="AF35" s="43"/>
      <c r="AG35" s="109"/>
      <c r="AH35" s="98"/>
      <c r="AI35" s="98"/>
      <c r="AJ35" s="25"/>
      <c r="AK35" s="180"/>
      <c r="AL35" s="25"/>
      <c r="AM35" s="180"/>
      <c r="AN35" s="25"/>
      <c r="AO35" s="38"/>
      <c r="AP35" s="38"/>
      <c r="AQ35" s="45"/>
      <c r="AR35" s="40"/>
      <c r="AS35" s="29"/>
      <c r="AT35" s="171"/>
      <c r="AU35" s="40"/>
      <c r="AV35" s="40"/>
      <c r="AW35" s="40"/>
    </row>
    <row r="36" spans="1:49" s="8" customFormat="1" ht="22.15" customHeight="1" x14ac:dyDescent="0.25">
      <c r="A36" s="54" t="s">
        <v>29</v>
      </c>
      <c r="B36" s="127"/>
      <c r="C36" s="31"/>
      <c r="D36" s="117" t="s">
        <v>105</v>
      </c>
      <c r="E36" s="192" t="str">
        <f t="shared" si="4"/>
        <v/>
      </c>
      <c r="F36" s="189" t="str">
        <f t="shared" si="5"/>
        <v/>
      </c>
      <c r="G36" s="123">
        <f t="shared" si="0"/>
        <v>44276</v>
      </c>
      <c r="H36" s="190">
        <f t="shared" si="1"/>
        <v>44641</v>
      </c>
      <c r="I36" s="191" t="str">
        <f t="shared" ca="1" si="2"/>
        <v/>
      </c>
      <c r="J36" s="55"/>
      <c r="K36" s="77">
        <v>44260</v>
      </c>
      <c r="L36" s="74"/>
      <c r="M36" s="74"/>
      <c r="N36" s="74"/>
      <c r="O36" s="74"/>
      <c r="P36" s="74"/>
      <c r="Q36" s="73"/>
      <c r="R36" s="73"/>
      <c r="S36" s="75"/>
      <c r="T36" s="274"/>
      <c r="U36" s="265"/>
      <c r="V36" s="255"/>
      <c r="W36" s="256"/>
      <c r="X36" s="255"/>
      <c r="Y36" s="270" t="str">
        <f t="shared" si="6"/>
        <v/>
      </c>
      <c r="Z36" s="50"/>
      <c r="AA36" s="28"/>
      <c r="AB36" s="87"/>
      <c r="AC36" s="92"/>
      <c r="AD36" s="28"/>
      <c r="AE36" s="186" t="str">
        <f t="shared" si="3"/>
        <v/>
      </c>
      <c r="AF36" s="103">
        <v>44276</v>
      </c>
      <c r="AG36" s="110" t="s">
        <v>93</v>
      </c>
      <c r="AH36" s="99"/>
      <c r="AI36" s="102"/>
      <c r="AJ36" s="25"/>
      <c r="AK36" s="180"/>
      <c r="AL36" s="25"/>
      <c r="AM36" s="180"/>
      <c r="AN36" s="25"/>
      <c r="AO36" s="38"/>
      <c r="AP36" s="38"/>
      <c r="AQ36" s="45"/>
      <c r="AR36" s="40"/>
      <c r="AS36" s="29"/>
      <c r="AT36" s="171"/>
      <c r="AU36" s="40"/>
      <c r="AV36" s="40"/>
      <c r="AW36" s="40"/>
    </row>
    <row r="37" spans="1:49" s="8" customFormat="1" ht="22.15" customHeight="1" x14ac:dyDescent="0.25">
      <c r="A37" s="54"/>
      <c r="B37" s="127"/>
      <c r="C37" s="31"/>
      <c r="D37" s="31"/>
      <c r="E37" s="192" t="str">
        <f t="shared" si="4"/>
        <v/>
      </c>
      <c r="F37" s="189" t="str">
        <f t="shared" si="5"/>
        <v/>
      </c>
      <c r="G37" s="123" t="str">
        <f t="shared" si="0"/>
        <v/>
      </c>
      <c r="H37" s="190" t="str">
        <f t="shared" si="1"/>
        <v/>
      </c>
      <c r="I37" s="191" t="str">
        <f t="shared" ca="1" si="2"/>
        <v/>
      </c>
      <c r="J37" s="55"/>
      <c r="K37" s="73"/>
      <c r="L37" s="74"/>
      <c r="M37" s="74"/>
      <c r="N37" s="74"/>
      <c r="O37" s="74"/>
      <c r="P37" s="74"/>
      <c r="Q37" s="73"/>
      <c r="R37" s="73"/>
      <c r="S37" s="75"/>
      <c r="T37" s="274"/>
      <c r="U37" s="265"/>
      <c r="V37" s="255"/>
      <c r="W37" s="256"/>
      <c r="X37" s="255"/>
      <c r="Y37" s="270" t="str">
        <f t="shared" si="6"/>
        <v/>
      </c>
      <c r="Z37" s="50"/>
      <c r="AA37" s="28"/>
      <c r="AB37" s="87"/>
      <c r="AC37" s="92"/>
      <c r="AD37" s="28"/>
      <c r="AE37" s="186" t="str">
        <f t="shared" si="3"/>
        <v/>
      </c>
      <c r="AF37" s="43"/>
      <c r="AG37" s="109"/>
      <c r="AH37" s="98"/>
      <c r="AI37" s="98"/>
      <c r="AJ37" s="25"/>
      <c r="AK37" s="180"/>
      <c r="AL37" s="25"/>
      <c r="AM37" s="180"/>
      <c r="AN37" s="25"/>
      <c r="AO37" s="38"/>
      <c r="AP37" s="38"/>
      <c r="AQ37" s="45"/>
      <c r="AR37" s="40"/>
      <c r="AS37" s="29"/>
      <c r="AT37" s="171"/>
      <c r="AU37" s="40"/>
      <c r="AV37" s="40"/>
      <c r="AW37" s="40"/>
    </row>
    <row r="38" spans="1:49" s="8" customFormat="1" ht="22.15" customHeight="1" x14ac:dyDescent="0.25">
      <c r="A38" s="54" t="s">
        <v>29</v>
      </c>
      <c r="B38" s="127"/>
      <c r="C38" s="31"/>
      <c r="D38" s="31" t="s">
        <v>0</v>
      </c>
      <c r="E38" s="192" t="str">
        <f t="shared" si="4"/>
        <v/>
      </c>
      <c r="F38" s="189" t="str">
        <f t="shared" si="5"/>
        <v>A faire</v>
      </c>
      <c r="G38" s="123">
        <f t="shared" si="0"/>
        <v>44182</v>
      </c>
      <c r="H38" s="190">
        <f t="shared" si="1"/>
        <v>44547</v>
      </c>
      <c r="I38" s="191" t="str">
        <f t="shared" ca="1" si="2"/>
        <v/>
      </c>
      <c r="J38" s="55"/>
      <c r="K38" s="77">
        <v>43838</v>
      </c>
      <c r="L38" s="74"/>
      <c r="M38" s="74" t="s">
        <v>29</v>
      </c>
      <c r="N38" s="74"/>
      <c r="O38" s="74"/>
      <c r="P38" s="79" t="s">
        <v>29</v>
      </c>
      <c r="Q38" s="73"/>
      <c r="R38" s="73"/>
      <c r="S38" s="75"/>
      <c r="T38" s="274"/>
      <c r="U38" s="265" t="s">
        <v>29</v>
      </c>
      <c r="V38" s="255"/>
      <c r="W38" s="256"/>
      <c r="X38" s="255"/>
      <c r="Y38" s="270" t="str">
        <f t="shared" si="6"/>
        <v/>
      </c>
      <c r="Z38" s="50"/>
      <c r="AA38" s="28"/>
      <c r="AB38" s="87"/>
      <c r="AC38" s="92"/>
      <c r="AD38" s="28"/>
      <c r="AE38" s="186" t="str">
        <f t="shared" si="3"/>
        <v/>
      </c>
      <c r="AF38" s="103">
        <v>44182</v>
      </c>
      <c r="AG38" s="110" t="s">
        <v>93</v>
      </c>
      <c r="AH38" s="99"/>
      <c r="AI38" s="102"/>
      <c r="AJ38" s="25"/>
      <c r="AK38" s="180"/>
      <c r="AL38" s="25"/>
      <c r="AM38" s="180"/>
      <c r="AN38" s="25"/>
      <c r="AO38" s="38"/>
      <c r="AP38" s="38"/>
      <c r="AQ38" s="45"/>
      <c r="AR38" s="40"/>
      <c r="AS38" s="29"/>
      <c r="AT38" s="171"/>
      <c r="AU38" s="40"/>
      <c r="AV38" s="40"/>
      <c r="AW38" s="40"/>
    </row>
    <row r="39" spans="1:49" s="8" customFormat="1" ht="22.15" customHeight="1" x14ac:dyDescent="0.25">
      <c r="A39" s="54"/>
      <c r="B39" s="127"/>
      <c r="C39" s="31"/>
      <c r="D39" s="31"/>
      <c r="E39" s="192" t="str">
        <f t="shared" si="4"/>
        <v/>
      </c>
      <c r="F39" s="189" t="str">
        <f t="shared" si="5"/>
        <v/>
      </c>
      <c r="G39" s="123" t="str">
        <f t="shared" ref="G39:G70" si="7">IF(OR(AF39&gt;0,AH39&gt;0,AJ39&gt;0,AL39&gt;0,AN39&gt;0,AP39&gt;0),LOOKUP(9^9,AF39:AQ39),"")</f>
        <v/>
      </c>
      <c r="H39" s="190" t="str">
        <f t="shared" ref="H39:H70" si="8">IF(G39="","",G39+365)</f>
        <v/>
      </c>
      <c r="I39" s="191" t="str">
        <f t="shared" ref="I39:I70" ca="1" si="9">IF(H39="","",IF(H39&lt;TODAY(),"A RENOUVELER",""))</f>
        <v/>
      </c>
      <c r="J39" s="55"/>
      <c r="K39" s="73"/>
      <c r="L39" s="74"/>
      <c r="M39" s="74"/>
      <c r="N39" s="74"/>
      <c r="O39" s="74"/>
      <c r="P39" s="74"/>
      <c r="Q39" s="73"/>
      <c r="R39" s="73"/>
      <c r="S39" s="75"/>
      <c r="T39" s="274"/>
      <c r="U39" s="265"/>
      <c r="V39" s="255"/>
      <c r="W39" s="256"/>
      <c r="X39" s="255"/>
      <c r="Y39" s="270" t="str">
        <f t="shared" si="6"/>
        <v/>
      </c>
      <c r="Z39" s="50"/>
      <c r="AA39" s="28"/>
      <c r="AB39" s="87"/>
      <c r="AC39" s="92"/>
      <c r="AD39" s="28"/>
      <c r="AE39" s="186" t="str">
        <f t="shared" si="3"/>
        <v/>
      </c>
      <c r="AF39" s="43"/>
      <c r="AG39" s="109"/>
      <c r="AH39" s="98"/>
      <c r="AI39" s="98"/>
      <c r="AJ39" s="25"/>
      <c r="AK39" s="180"/>
      <c r="AL39" s="25"/>
      <c r="AM39" s="180"/>
      <c r="AN39" s="25"/>
      <c r="AO39" s="38"/>
      <c r="AP39" s="38"/>
      <c r="AQ39" s="45"/>
      <c r="AR39" s="40"/>
      <c r="AS39" s="29"/>
      <c r="AT39" s="171"/>
      <c r="AU39" s="40"/>
      <c r="AV39" s="40"/>
      <c r="AW39" s="40"/>
    </row>
    <row r="40" spans="1:49" s="8" customFormat="1" ht="22.15" customHeight="1" x14ac:dyDescent="0.25">
      <c r="A40" s="54"/>
      <c r="B40" s="127"/>
      <c r="C40" s="31"/>
      <c r="D40" s="31"/>
      <c r="E40" s="192" t="str">
        <f t="shared" si="4"/>
        <v/>
      </c>
      <c r="F40" s="189" t="str">
        <f t="shared" si="5"/>
        <v/>
      </c>
      <c r="G40" s="123" t="str">
        <f t="shared" si="7"/>
        <v/>
      </c>
      <c r="H40" s="190" t="str">
        <f t="shared" si="8"/>
        <v/>
      </c>
      <c r="I40" s="191" t="str">
        <f t="shared" ca="1" si="9"/>
        <v/>
      </c>
      <c r="J40" s="55"/>
      <c r="K40" s="73"/>
      <c r="L40" s="74"/>
      <c r="M40" s="74"/>
      <c r="N40" s="74"/>
      <c r="O40" s="74"/>
      <c r="P40" s="74"/>
      <c r="Q40" s="73"/>
      <c r="R40" s="73"/>
      <c r="S40" s="75"/>
      <c r="T40" s="274"/>
      <c r="U40" s="265"/>
      <c r="V40" s="255"/>
      <c r="W40" s="256"/>
      <c r="X40" s="255"/>
      <c r="Y40" s="270" t="str">
        <f t="shared" si="6"/>
        <v/>
      </c>
      <c r="Z40" s="50"/>
      <c r="AA40" s="28"/>
      <c r="AB40" s="87"/>
      <c r="AC40" s="92"/>
      <c r="AD40" s="28"/>
      <c r="AE40" s="186" t="str">
        <f t="shared" si="3"/>
        <v/>
      </c>
      <c r="AF40" s="43"/>
      <c r="AG40" s="109"/>
      <c r="AH40" s="98"/>
      <c r="AI40" s="98"/>
      <c r="AJ40" s="25"/>
      <c r="AK40" s="180"/>
      <c r="AL40" s="25"/>
      <c r="AM40" s="180"/>
      <c r="AN40" s="25"/>
      <c r="AO40" s="38"/>
      <c r="AP40" s="38"/>
      <c r="AQ40" s="45"/>
      <c r="AR40" s="40"/>
      <c r="AS40" s="29"/>
      <c r="AT40" s="171"/>
      <c r="AU40" s="40"/>
      <c r="AV40" s="40"/>
      <c r="AW40" s="40"/>
    </row>
    <row r="41" spans="1:49" s="8" customFormat="1" ht="22.15" customHeight="1" x14ac:dyDescent="0.25">
      <c r="A41" s="54"/>
      <c r="B41" s="127"/>
      <c r="C41" s="31"/>
      <c r="D41" s="31"/>
      <c r="E41" s="192" t="str">
        <f t="shared" si="4"/>
        <v/>
      </c>
      <c r="F41" s="189" t="str">
        <f t="shared" si="5"/>
        <v/>
      </c>
      <c r="G41" s="123" t="str">
        <f t="shared" si="7"/>
        <v/>
      </c>
      <c r="H41" s="190" t="str">
        <f t="shared" si="8"/>
        <v/>
      </c>
      <c r="I41" s="191" t="str">
        <f t="shared" ca="1" si="9"/>
        <v/>
      </c>
      <c r="J41" s="55"/>
      <c r="K41" s="73"/>
      <c r="L41" s="74"/>
      <c r="M41" s="74"/>
      <c r="N41" s="74"/>
      <c r="O41" s="74"/>
      <c r="P41" s="74"/>
      <c r="Q41" s="73"/>
      <c r="R41" s="73"/>
      <c r="S41" s="75"/>
      <c r="T41" s="274"/>
      <c r="U41" s="265"/>
      <c r="V41" s="255"/>
      <c r="W41" s="256"/>
      <c r="X41" s="255"/>
      <c r="Y41" s="270" t="str">
        <f t="shared" si="6"/>
        <v/>
      </c>
      <c r="Z41" s="50"/>
      <c r="AA41" s="28"/>
      <c r="AB41" s="87"/>
      <c r="AC41" s="92"/>
      <c r="AD41" s="28"/>
      <c r="AE41" s="186" t="str">
        <f t="shared" si="3"/>
        <v/>
      </c>
      <c r="AF41" s="43"/>
      <c r="AG41" s="109"/>
      <c r="AH41" s="98"/>
      <c r="AI41" s="98"/>
      <c r="AJ41" s="25"/>
      <c r="AK41" s="180"/>
      <c r="AL41" s="25"/>
      <c r="AM41" s="180"/>
      <c r="AN41" s="25"/>
      <c r="AO41" s="38"/>
      <c r="AP41" s="38"/>
      <c r="AQ41" s="45"/>
      <c r="AR41" s="40"/>
      <c r="AS41" s="29"/>
      <c r="AT41" s="171"/>
      <c r="AU41" s="40"/>
      <c r="AV41" s="40"/>
      <c r="AW41" s="40"/>
    </row>
    <row r="42" spans="1:49" s="8" customFormat="1" ht="22.15" customHeight="1" x14ac:dyDescent="0.25">
      <c r="A42" s="54" t="s">
        <v>29</v>
      </c>
      <c r="B42" s="127"/>
      <c r="C42" s="31" t="s">
        <v>29</v>
      </c>
      <c r="D42" s="31"/>
      <c r="E42" s="192" t="str">
        <f t="shared" si="4"/>
        <v/>
      </c>
      <c r="F42" s="189" t="str">
        <f t="shared" si="5"/>
        <v/>
      </c>
      <c r="G42" s="123" t="str">
        <f t="shared" si="7"/>
        <v/>
      </c>
      <c r="H42" s="190" t="str">
        <f t="shared" si="8"/>
        <v/>
      </c>
      <c r="I42" s="191" t="str">
        <f t="shared" ca="1" si="9"/>
        <v/>
      </c>
      <c r="J42" s="55"/>
      <c r="K42" s="77">
        <v>44418</v>
      </c>
      <c r="L42" s="74" t="s">
        <v>29</v>
      </c>
      <c r="M42" s="74"/>
      <c r="N42" s="74"/>
      <c r="O42" s="74"/>
      <c r="P42" s="74"/>
      <c r="Q42" s="73" t="s">
        <v>70</v>
      </c>
      <c r="R42" s="73"/>
      <c r="S42" s="75"/>
      <c r="T42" s="274"/>
      <c r="U42" s="265"/>
      <c r="V42" s="255"/>
      <c r="W42" s="256"/>
      <c r="X42" s="255"/>
      <c r="Y42" s="270" t="str">
        <f t="shared" si="6"/>
        <v/>
      </c>
      <c r="Z42" s="50"/>
      <c r="AA42" s="28"/>
      <c r="AB42" s="87"/>
      <c r="AC42" s="92"/>
      <c r="AD42" s="28"/>
      <c r="AE42" s="186" t="str">
        <f t="shared" si="3"/>
        <v/>
      </c>
      <c r="AF42" s="43"/>
      <c r="AG42" s="109"/>
      <c r="AH42" s="98"/>
      <c r="AI42" s="98"/>
      <c r="AJ42" s="25"/>
      <c r="AK42" s="180"/>
      <c r="AL42" s="25"/>
      <c r="AM42" s="180"/>
      <c r="AN42" s="25"/>
      <c r="AO42" s="38"/>
      <c r="AP42" s="38"/>
      <c r="AQ42" s="45"/>
      <c r="AR42" s="40"/>
      <c r="AS42" s="29"/>
      <c r="AT42" s="171"/>
      <c r="AU42" s="40"/>
      <c r="AV42" s="40"/>
      <c r="AW42" s="40"/>
    </row>
    <row r="43" spans="1:49" s="8" customFormat="1" ht="22.15" customHeight="1" x14ac:dyDescent="0.25">
      <c r="A43" s="54"/>
      <c r="B43" s="127"/>
      <c r="C43" s="31"/>
      <c r="D43" s="31"/>
      <c r="E43" s="192" t="str">
        <f t="shared" si="4"/>
        <v/>
      </c>
      <c r="F43" s="189" t="str">
        <f t="shared" si="5"/>
        <v/>
      </c>
      <c r="G43" s="123" t="str">
        <f t="shared" si="7"/>
        <v/>
      </c>
      <c r="H43" s="190" t="str">
        <f t="shared" si="8"/>
        <v/>
      </c>
      <c r="I43" s="191" t="str">
        <f t="shared" ca="1" si="9"/>
        <v/>
      </c>
      <c r="J43" s="55"/>
      <c r="K43" s="76"/>
      <c r="L43" s="74"/>
      <c r="M43" s="74"/>
      <c r="N43" s="74"/>
      <c r="O43" s="74"/>
      <c r="P43" s="74"/>
      <c r="Q43" s="73"/>
      <c r="R43" s="73"/>
      <c r="S43" s="75"/>
      <c r="T43" s="274"/>
      <c r="U43" s="265"/>
      <c r="V43" s="255"/>
      <c r="W43" s="256"/>
      <c r="X43" s="255"/>
      <c r="Y43" s="270" t="str">
        <f t="shared" si="6"/>
        <v/>
      </c>
      <c r="Z43" s="50"/>
      <c r="AA43" s="28"/>
      <c r="AB43" s="87"/>
      <c r="AC43" s="92"/>
      <c r="AD43" s="28"/>
      <c r="AE43" s="186" t="str">
        <f t="shared" si="3"/>
        <v/>
      </c>
      <c r="AF43" s="43"/>
      <c r="AG43" s="109"/>
      <c r="AH43" s="98"/>
      <c r="AI43" s="98"/>
      <c r="AJ43" s="25"/>
      <c r="AK43" s="180"/>
      <c r="AL43" s="25"/>
      <c r="AM43" s="180"/>
      <c r="AN43" s="25"/>
      <c r="AO43" s="38"/>
      <c r="AP43" s="38"/>
      <c r="AQ43" s="45"/>
      <c r="AR43" s="40"/>
      <c r="AS43" s="29"/>
      <c r="AT43" s="171"/>
      <c r="AU43" s="40"/>
      <c r="AV43" s="40"/>
      <c r="AW43" s="40"/>
    </row>
    <row r="44" spans="1:49" s="8" customFormat="1" ht="22.15" customHeight="1" x14ac:dyDescent="0.25">
      <c r="A44" s="54" t="s">
        <v>29</v>
      </c>
      <c r="B44" s="127"/>
      <c r="C44" s="31"/>
      <c r="D44" s="31"/>
      <c r="E44" s="192">
        <f t="shared" si="4"/>
        <v>44496</v>
      </c>
      <c r="F44" s="189" t="str">
        <f t="shared" si="5"/>
        <v>A Renouveler</v>
      </c>
      <c r="G44" s="123">
        <f t="shared" si="7"/>
        <v>44214</v>
      </c>
      <c r="H44" s="190">
        <f t="shared" si="8"/>
        <v>44579</v>
      </c>
      <c r="I44" s="191" t="str">
        <f t="shared" ca="1" si="9"/>
        <v/>
      </c>
      <c r="J44" s="55"/>
      <c r="K44" s="77">
        <v>43843</v>
      </c>
      <c r="L44" s="74"/>
      <c r="M44" s="74" t="s">
        <v>29</v>
      </c>
      <c r="N44" s="74"/>
      <c r="O44" s="74" t="s">
        <v>29</v>
      </c>
      <c r="P44" s="74"/>
      <c r="Q44" s="73" t="s">
        <v>40</v>
      </c>
      <c r="R44" s="73"/>
      <c r="S44" s="75"/>
      <c r="T44" s="273">
        <v>44313</v>
      </c>
      <c r="U44" s="265"/>
      <c r="V44" s="255"/>
      <c r="W44" s="256">
        <v>70</v>
      </c>
      <c r="X44" s="255"/>
      <c r="Y44" s="270">
        <f t="shared" si="6"/>
        <v>44678</v>
      </c>
      <c r="Z44" s="52"/>
      <c r="AA44" s="28"/>
      <c r="AB44" s="87"/>
      <c r="AC44" s="92"/>
      <c r="AD44" s="28"/>
      <c r="AE44" s="186" t="str">
        <f t="shared" si="3"/>
        <v/>
      </c>
      <c r="AF44" s="103">
        <v>43858</v>
      </c>
      <c r="AG44" s="110" t="s">
        <v>93</v>
      </c>
      <c r="AH44" s="106">
        <v>44214</v>
      </c>
      <c r="AI44" s="104" t="s">
        <v>93</v>
      </c>
      <c r="AJ44" s="25"/>
      <c r="AK44" s="180"/>
      <c r="AL44" s="25"/>
      <c r="AM44" s="180"/>
      <c r="AN44" s="25"/>
      <c r="AO44" s="38"/>
      <c r="AP44" s="38"/>
      <c r="AQ44" s="45"/>
      <c r="AR44" s="40"/>
      <c r="AS44" s="29"/>
      <c r="AT44" s="171"/>
      <c r="AU44" s="40"/>
      <c r="AV44" s="40"/>
      <c r="AW44" s="40"/>
    </row>
    <row r="45" spans="1:49" s="8" customFormat="1" ht="22.15" customHeight="1" x14ac:dyDescent="0.25">
      <c r="A45" s="54"/>
      <c r="B45" s="127"/>
      <c r="C45" s="31"/>
      <c r="D45" s="31"/>
      <c r="E45" s="192" t="str">
        <f t="shared" si="4"/>
        <v/>
      </c>
      <c r="F45" s="189" t="str">
        <f t="shared" si="5"/>
        <v/>
      </c>
      <c r="G45" s="123" t="str">
        <f t="shared" si="7"/>
        <v/>
      </c>
      <c r="H45" s="190" t="str">
        <f t="shared" si="8"/>
        <v/>
      </c>
      <c r="I45" s="191" t="str">
        <f t="shared" ca="1" si="9"/>
        <v/>
      </c>
      <c r="J45" s="55"/>
      <c r="K45" s="73"/>
      <c r="L45" s="74"/>
      <c r="M45" s="74"/>
      <c r="N45" s="74"/>
      <c r="O45" s="74"/>
      <c r="P45" s="74"/>
      <c r="Q45" s="73"/>
      <c r="R45" s="73"/>
      <c r="S45" s="75"/>
      <c r="T45" s="274"/>
      <c r="U45" s="265"/>
      <c r="V45" s="255"/>
      <c r="W45" s="256"/>
      <c r="X45" s="255"/>
      <c r="Y45" s="270" t="str">
        <f t="shared" si="6"/>
        <v/>
      </c>
      <c r="Z45" s="50"/>
      <c r="AA45" s="28"/>
      <c r="AB45" s="87"/>
      <c r="AC45" s="92"/>
      <c r="AD45" s="28"/>
      <c r="AE45" s="186" t="str">
        <f t="shared" si="3"/>
        <v/>
      </c>
      <c r="AF45" s="43"/>
      <c r="AG45" s="109"/>
      <c r="AH45" s="98"/>
      <c r="AI45" s="98"/>
      <c r="AJ45" s="25"/>
      <c r="AK45" s="180"/>
      <c r="AL45" s="25"/>
      <c r="AM45" s="180"/>
      <c r="AN45" s="25"/>
      <c r="AO45" s="38"/>
      <c r="AP45" s="38"/>
      <c r="AQ45" s="45"/>
      <c r="AR45" s="40"/>
      <c r="AS45" s="29"/>
      <c r="AT45" s="171"/>
      <c r="AU45" s="40"/>
      <c r="AV45" s="40"/>
      <c r="AW45" s="40"/>
    </row>
    <row r="46" spans="1:49" s="8" customFormat="1" ht="22.15" customHeight="1" x14ac:dyDescent="0.25">
      <c r="A46" s="54" t="s">
        <v>29</v>
      </c>
      <c r="B46" s="127"/>
      <c r="C46" s="31" t="s">
        <v>29</v>
      </c>
      <c r="D46" s="31" t="s">
        <v>77</v>
      </c>
      <c r="E46" s="192" t="str">
        <f t="shared" si="4"/>
        <v/>
      </c>
      <c r="F46" s="189" t="str">
        <f t="shared" si="5"/>
        <v/>
      </c>
      <c r="G46" s="123" t="str">
        <f t="shared" si="7"/>
        <v/>
      </c>
      <c r="H46" s="190" t="str">
        <f t="shared" si="8"/>
        <v/>
      </c>
      <c r="I46" s="191" t="str">
        <f t="shared" ca="1" si="9"/>
        <v/>
      </c>
      <c r="J46" s="55"/>
      <c r="K46" s="73"/>
      <c r="L46" s="74"/>
      <c r="M46" s="74"/>
      <c r="N46" s="74"/>
      <c r="O46" s="74"/>
      <c r="P46" s="74"/>
      <c r="Q46" s="73"/>
      <c r="R46" s="73"/>
      <c r="S46" s="75"/>
      <c r="T46" s="274"/>
      <c r="U46" s="265"/>
      <c r="V46" s="255"/>
      <c r="W46" s="256"/>
      <c r="X46" s="255"/>
      <c r="Y46" s="270" t="str">
        <f t="shared" si="6"/>
        <v/>
      </c>
      <c r="Z46" s="50"/>
      <c r="AA46" s="28"/>
      <c r="AB46" s="87"/>
      <c r="AC46" s="92"/>
      <c r="AD46" s="28"/>
      <c r="AE46" s="186" t="str">
        <f t="shared" si="3"/>
        <v/>
      </c>
      <c r="AF46" s="26"/>
      <c r="AG46" s="113"/>
      <c r="AH46" s="99"/>
      <c r="AI46" s="102"/>
      <c r="AJ46" s="26"/>
      <c r="AK46" s="181"/>
      <c r="AL46" s="25"/>
      <c r="AM46" s="180"/>
      <c r="AN46" s="25"/>
      <c r="AO46" s="38"/>
      <c r="AP46" s="38"/>
      <c r="AQ46" s="45"/>
      <c r="AR46" s="40"/>
      <c r="AS46" s="29"/>
      <c r="AT46" s="171"/>
      <c r="AU46" s="40"/>
      <c r="AV46" s="40"/>
      <c r="AW46" s="40"/>
    </row>
    <row r="47" spans="1:49" s="8" customFormat="1" ht="22.15" customHeight="1" x14ac:dyDescent="0.25">
      <c r="A47" s="54" t="s">
        <v>29</v>
      </c>
      <c r="B47" s="127"/>
      <c r="C47" s="31"/>
      <c r="D47" s="115" t="s">
        <v>106</v>
      </c>
      <c r="E47" s="192" t="str">
        <f t="shared" si="4"/>
        <v/>
      </c>
      <c r="F47" s="189" t="str">
        <f t="shared" si="5"/>
        <v/>
      </c>
      <c r="G47" s="123">
        <f t="shared" si="7"/>
        <v>44351</v>
      </c>
      <c r="H47" s="190">
        <f t="shared" si="8"/>
        <v>44716</v>
      </c>
      <c r="I47" s="191" t="str">
        <f t="shared" ca="1" si="9"/>
        <v/>
      </c>
      <c r="J47" s="55"/>
      <c r="K47" s="73"/>
      <c r="L47" s="74"/>
      <c r="M47" s="74"/>
      <c r="N47" s="74"/>
      <c r="O47" s="74"/>
      <c r="P47" s="74"/>
      <c r="Q47" s="73"/>
      <c r="R47" s="73"/>
      <c r="S47" s="75"/>
      <c r="T47" s="274"/>
      <c r="U47" s="265"/>
      <c r="V47" s="255"/>
      <c r="W47" s="256"/>
      <c r="X47" s="255"/>
      <c r="Y47" s="270" t="str">
        <f t="shared" si="6"/>
        <v/>
      </c>
      <c r="Z47" s="50"/>
      <c r="AA47" s="28"/>
      <c r="AB47" s="87"/>
      <c r="AC47" s="92"/>
      <c r="AD47" s="28"/>
      <c r="AE47" s="186" t="str">
        <f t="shared" si="3"/>
        <v/>
      </c>
      <c r="AF47" s="103">
        <v>44351</v>
      </c>
      <c r="AG47" s="110" t="s">
        <v>93</v>
      </c>
      <c r="AH47" s="99"/>
      <c r="AI47" s="98"/>
      <c r="AJ47" s="25"/>
      <c r="AK47" s="180"/>
      <c r="AL47" s="25"/>
      <c r="AM47" s="180"/>
      <c r="AN47" s="25"/>
      <c r="AO47" s="38"/>
      <c r="AP47" s="38"/>
      <c r="AQ47" s="45"/>
      <c r="AR47" s="40"/>
      <c r="AS47" s="29"/>
      <c r="AT47" s="171"/>
      <c r="AU47" s="40"/>
      <c r="AV47" s="40"/>
      <c r="AW47" s="40"/>
    </row>
    <row r="48" spans="1:49" s="8" customFormat="1" ht="22.15" customHeight="1" x14ac:dyDescent="0.25">
      <c r="A48" s="54"/>
      <c r="B48" s="127"/>
      <c r="C48" s="31"/>
      <c r="D48" s="31"/>
      <c r="E48" s="192" t="str">
        <f t="shared" si="4"/>
        <v/>
      </c>
      <c r="F48" s="189" t="str">
        <f t="shared" si="5"/>
        <v/>
      </c>
      <c r="G48" s="123" t="str">
        <f t="shared" si="7"/>
        <v/>
      </c>
      <c r="H48" s="190" t="str">
        <f t="shared" si="8"/>
        <v/>
      </c>
      <c r="I48" s="191" t="str">
        <f t="shared" ca="1" si="9"/>
        <v/>
      </c>
      <c r="J48" s="55"/>
      <c r="K48" s="73"/>
      <c r="L48" s="74"/>
      <c r="M48" s="74"/>
      <c r="N48" s="74"/>
      <c r="O48" s="74"/>
      <c r="P48" s="74"/>
      <c r="Q48" s="73"/>
      <c r="R48" s="73"/>
      <c r="S48" s="75"/>
      <c r="T48" s="274"/>
      <c r="U48" s="265"/>
      <c r="V48" s="255"/>
      <c r="W48" s="256"/>
      <c r="X48" s="255"/>
      <c r="Y48" s="270" t="str">
        <f t="shared" si="6"/>
        <v/>
      </c>
      <c r="Z48" s="50"/>
      <c r="AA48" s="28"/>
      <c r="AB48" s="87"/>
      <c r="AC48" s="92"/>
      <c r="AD48" s="28"/>
      <c r="AE48" s="186" t="str">
        <f t="shared" si="3"/>
        <v/>
      </c>
      <c r="AF48" s="43"/>
      <c r="AG48" s="109"/>
      <c r="AH48" s="98"/>
      <c r="AI48" s="98"/>
      <c r="AJ48" s="25"/>
      <c r="AK48" s="180"/>
      <c r="AL48" s="25"/>
      <c r="AM48" s="180"/>
      <c r="AN48" s="25"/>
      <c r="AO48" s="38"/>
      <c r="AP48" s="38"/>
      <c r="AQ48" s="45"/>
      <c r="AR48" s="40"/>
      <c r="AS48" s="29"/>
      <c r="AT48" s="171"/>
      <c r="AU48" s="40"/>
      <c r="AV48" s="40"/>
      <c r="AW48" s="40"/>
    </row>
    <row r="49" spans="1:49" s="8" customFormat="1" ht="22.15" customHeight="1" x14ac:dyDescent="0.25">
      <c r="A49" s="54" t="s">
        <v>29</v>
      </c>
      <c r="B49" s="127"/>
      <c r="C49" s="31" t="s">
        <v>29</v>
      </c>
      <c r="D49" s="31"/>
      <c r="E49" s="192" t="str">
        <f t="shared" si="4"/>
        <v/>
      </c>
      <c r="F49" s="189" t="str">
        <f t="shared" si="5"/>
        <v>A faire</v>
      </c>
      <c r="G49" s="123" t="str">
        <f t="shared" si="7"/>
        <v/>
      </c>
      <c r="H49" s="190" t="str">
        <f t="shared" si="8"/>
        <v/>
      </c>
      <c r="I49" s="191" t="str">
        <f t="shared" ca="1" si="9"/>
        <v/>
      </c>
      <c r="J49" s="55"/>
      <c r="K49" s="77">
        <v>44397</v>
      </c>
      <c r="L49" s="74"/>
      <c r="M49" s="74" t="s">
        <v>29</v>
      </c>
      <c r="N49" s="74"/>
      <c r="O49" s="74"/>
      <c r="P49" s="74"/>
      <c r="Q49" s="73" t="s">
        <v>40</v>
      </c>
      <c r="R49" s="73"/>
      <c r="S49" s="75"/>
      <c r="T49" s="274"/>
      <c r="U49" s="265" t="s">
        <v>29</v>
      </c>
      <c r="V49" s="255"/>
      <c r="W49" s="256"/>
      <c r="X49" s="255"/>
      <c r="Y49" s="270" t="str">
        <f t="shared" si="6"/>
        <v/>
      </c>
      <c r="Z49" s="50"/>
      <c r="AA49" s="28"/>
      <c r="AB49" s="87"/>
      <c r="AC49" s="92"/>
      <c r="AD49" s="28"/>
      <c r="AE49" s="186" t="str">
        <f t="shared" si="3"/>
        <v/>
      </c>
      <c r="AF49" s="43"/>
      <c r="AG49" s="109"/>
      <c r="AH49" s="98"/>
      <c r="AI49" s="98"/>
      <c r="AJ49" s="25"/>
      <c r="AK49" s="180"/>
      <c r="AL49" s="25"/>
      <c r="AM49" s="180"/>
      <c r="AN49" s="25"/>
      <c r="AO49" s="38"/>
      <c r="AP49" s="38"/>
      <c r="AQ49" s="45"/>
      <c r="AR49" s="40"/>
      <c r="AS49" s="29"/>
      <c r="AT49" s="171"/>
      <c r="AU49" s="40"/>
      <c r="AV49" s="40"/>
      <c r="AW49" s="40"/>
    </row>
    <row r="50" spans="1:49" s="8" customFormat="1" ht="22.15" customHeight="1" x14ac:dyDescent="0.25">
      <c r="A50" s="54"/>
      <c r="B50" s="127"/>
      <c r="C50" s="31"/>
      <c r="D50" s="31"/>
      <c r="E50" s="192" t="str">
        <f t="shared" si="4"/>
        <v/>
      </c>
      <c r="F50" s="189" t="str">
        <f t="shared" si="5"/>
        <v/>
      </c>
      <c r="G50" s="123" t="str">
        <f t="shared" si="7"/>
        <v/>
      </c>
      <c r="H50" s="190" t="str">
        <f t="shared" si="8"/>
        <v/>
      </c>
      <c r="I50" s="191" t="str">
        <f t="shared" ca="1" si="9"/>
        <v/>
      </c>
      <c r="J50" s="55"/>
      <c r="K50" s="73"/>
      <c r="L50" s="74"/>
      <c r="M50" s="74"/>
      <c r="N50" s="74"/>
      <c r="O50" s="74"/>
      <c r="P50" s="74"/>
      <c r="Q50" s="73"/>
      <c r="R50" s="73"/>
      <c r="S50" s="75"/>
      <c r="T50" s="274"/>
      <c r="U50" s="265"/>
      <c r="V50" s="255"/>
      <c r="W50" s="256"/>
      <c r="X50" s="255"/>
      <c r="Y50" s="270" t="str">
        <f t="shared" si="6"/>
        <v/>
      </c>
      <c r="Z50" s="50"/>
      <c r="AA50" s="28"/>
      <c r="AB50" s="87"/>
      <c r="AC50" s="92"/>
      <c r="AD50" s="28"/>
      <c r="AE50" s="186" t="str">
        <f t="shared" si="3"/>
        <v/>
      </c>
      <c r="AF50" s="43"/>
      <c r="AG50" s="109"/>
      <c r="AH50" s="98"/>
      <c r="AI50" s="98"/>
      <c r="AJ50" s="25"/>
      <c r="AK50" s="180"/>
      <c r="AL50" s="25"/>
      <c r="AM50" s="180"/>
      <c r="AN50" s="25"/>
      <c r="AO50" s="38"/>
      <c r="AP50" s="38"/>
      <c r="AQ50" s="45"/>
      <c r="AR50" s="40"/>
      <c r="AS50" s="29"/>
      <c r="AT50" s="171"/>
      <c r="AU50" s="40"/>
      <c r="AV50" s="40"/>
      <c r="AW50" s="40"/>
    </row>
    <row r="51" spans="1:49" s="8" customFormat="1" ht="22.15" customHeight="1" x14ac:dyDescent="0.25">
      <c r="A51" s="54" t="s">
        <v>29</v>
      </c>
      <c r="B51" s="127"/>
      <c r="C51" s="31"/>
      <c r="D51" s="31" t="s">
        <v>107</v>
      </c>
      <c r="E51" s="192" t="str">
        <f t="shared" si="4"/>
        <v/>
      </c>
      <c r="F51" s="189" t="str">
        <f t="shared" si="5"/>
        <v>A faire</v>
      </c>
      <c r="G51" s="123">
        <f t="shared" si="7"/>
        <v>44314</v>
      </c>
      <c r="H51" s="190">
        <f t="shared" si="8"/>
        <v>44679</v>
      </c>
      <c r="I51" s="191" t="str">
        <f t="shared" ca="1" si="9"/>
        <v/>
      </c>
      <c r="J51" s="55"/>
      <c r="K51" s="73"/>
      <c r="L51" s="74" t="s">
        <v>29</v>
      </c>
      <c r="M51" s="74"/>
      <c r="N51" s="74"/>
      <c r="O51" s="74"/>
      <c r="P51" s="74"/>
      <c r="Q51" s="73"/>
      <c r="R51" s="73"/>
      <c r="S51" s="75"/>
      <c r="T51" s="274"/>
      <c r="U51" s="265" t="s">
        <v>29</v>
      </c>
      <c r="V51" s="255"/>
      <c r="W51" s="256"/>
      <c r="X51" s="255"/>
      <c r="Y51" s="270" t="str">
        <f t="shared" si="6"/>
        <v/>
      </c>
      <c r="Z51" s="50"/>
      <c r="AA51" s="28"/>
      <c r="AB51" s="87"/>
      <c r="AC51" s="92"/>
      <c r="AD51" s="28"/>
      <c r="AE51" s="186" t="str">
        <f t="shared" si="3"/>
        <v/>
      </c>
      <c r="AF51" s="103">
        <v>44314</v>
      </c>
      <c r="AG51" s="110" t="s">
        <v>93</v>
      </c>
      <c r="AH51" s="99"/>
      <c r="AI51" s="102"/>
      <c r="AJ51" s="25"/>
      <c r="AK51" s="180"/>
      <c r="AL51" s="25"/>
      <c r="AM51" s="180"/>
      <c r="AN51" s="25"/>
      <c r="AO51" s="38"/>
      <c r="AP51" s="38"/>
      <c r="AQ51" s="45"/>
      <c r="AR51" s="40"/>
      <c r="AS51" s="29"/>
      <c r="AT51" s="171"/>
      <c r="AU51" s="40"/>
      <c r="AV51" s="40"/>
      <c r="AW51" s="40"/>
    </row>
    <row r="52" spans="1:49" s="8" customFormat="1" ht="22.15" customHeight="1" x14ac:dyDescent="0.25">
      <c r="A52" s="54"/>
      <c r="B52" s="127"/>
      <c r="C52" s="31"/>
      <c r="D52" s="31"/>
      <c r="E52" s="192" t="str">
        <f t="shared" si="4"/>
        <v/>
      </c>
      <c r="F52" s="189" t="str">
        <f t="shared" si="5"/>
        <v/>
      </c>
      <c r="G52" s="123" t="str">
        <f t="shared" si="7"/>
        <v/>
      </c>
      <c r="H52" s="190" t="str">
        <f t="shared" si="8"/>
        <v/>
      </c>
      <c r="I52" s="191" t="str">
        <f t="shared" ca="1" si="9"/>
        <v/>
      </c>
      <c r="J52" s="55"/>
      <c r="K52" s="73"/>
      <c r="L52" s="74"/>
      <c r="M52" s="74"/>
      <c r="N52" s="74"/>
      <c r="O52" s="74"/>
      <c r="P52" s="74"/>
      <c r="Q52" s="73"/>
      <c r="R52" s="73"/>
      <c r="S52" s="75"/>
      <c r="T52" s="274"/>
      <c r="U52" s="265"/>
      <c r="V52" s="255"/>
      <c r="W52" s="256"/>
      <c r="X52" s="255"/>
      <c r="Y52" s="270" t="str">
        <f t="shared" si="6"/>
        <v/>
      </c>
      <c r="Z52" s="50"/>
      <c r="AA52" s="28"/>
      <c r="AB52" s="87"/>
      <c r="AC52" s="92"/>
      <c r="AD52" s="28"/>
      <c r="AE52" s="186" t="str">
        <f t="shared" si="3"/>
        <v/>
      </c>
      <c r="AF52" s="43"/>
      <c r="AG52" s="109"/>
      <c r="AH52" s="98"/>
      <c r="AI52" s="98"/>
      <c r="AJ52" s="25"/>
      <c r="AK52" s="180"/>
      <c r="AL52" s="25"/>
      <c r="AM52" s="180"/>
      <c r="AN52" s="25"/>
      <c r="AO52" s="38"/>
      <c r="AP52" s="38"/>
      <c r="AQ52" s="45"/>
      <c r="AR52" s="40"/>
      <c r="AS52" s="29"/>
      <c r="AT52" s="171"/>
      <c r="AU52" s="40"/>
      <c r="AV52" s="40"/>
      <c r="AW52" s="40"/>
    </row>
    <row r="53" spans="1:49" s="8" customFormat="1" ht="22.15" customHeight="1" x14ac:dyDescent="0.25">
      <c r="A53" s="54"/>
      <c r="B53" s="127"/>
      <c r="C53" s="31"/>
      <c r="D53" s="31"/>
      <c r="E53" s="192" t="str">
        <f t="shared" si="4"/>
        <v/>
      </c>
      <c r="F53" s="189" t="str">
        <f t="shared" si="5"/>
        <v/>
      </c>
      <c r="G53" s="123" t="str">
        <f t="shared" si="7"/>
        <v/>
      </c>
      <c r="H53" s="190" t="str">
        <f t="shared" si="8"/>
        <v/>
      </c>
      <c r="I53" s="191" t="str">
        <f t="shared" ca="1" si="9"/>
        <v/>
      </c>
      <c r="J53" s="55"/>
      <c r="K53" s="73"/>
      <c r="L53" s="74"/>
      <c r="M53" s="74"/>
      <c r="N53" s="74"/>
      <c r="O53" s="74"/>
      <c r="P53" s="74"/>
      <c r="Q53" s="73"/>
      <c r="R53" s="73"/>
      <c r="S53" s="75"/>
      <c r="T53" s="274"/>
      <c r="U53" s="265"/>
      <c r="V53" s="255"/>
      <c r="W53" s="256"/>
      <c r="X53" s="255"/>
      <c r="Y53" s="270" t="str">
        <f t="shared" si="6"/>
        <v/>
      </c>
      <c r="Z53" s="50"/>
      <c r="AA53" s="28"/>
      <c r="AB53" s="87"/>
      <c r="AC53" s="92"/>
      <c r="AD53" s="28"/>
      <c r="AE53" s="186" t="str">
        <f t="shared" si="3"/>
        <v/>
      </c>
      <c r="AF53" s="43"/>
      <c r="AG53" s="109"/>
      <c r="AH53" s="98"/>
      <c r="AI53" s="98"/>
      <c r="AJ53" s="25"/>
      <c r="AK53" s="180"/>
      <c r="AL53" s="25"/>
      <c r="AM53" s="180"/>
      <c r="AN53" s="25"/>
      <c r="AO53" s="38"/>
      <c r="AP53" s="38"/>
      <c r="AQ53" s="45"/>
      <c r="AR53" s="40"/>
      <c r="AS53" s="29"/>
      <c r="AT53" s="171"/>
      <c r="AU53" s="40"/>
      <c r="AV53" s="40"/>
      <c r="AW53" s="40"/>
    </row>
    <row r="54" spans="1:49" s="8" customFormat="1" ht="22.15" customHeight="1" x14ac:dyDescent="0.25">
      <c r="A54" s="54"/>
      <c r="B54" s="127"/>
      <c r="C54" s="31"/>
      <c r="D54" s="31"/>
      <c r="E54" s="192" t="str">
        <f t="shared" si="4"/>
        <v/>
      </c>
      <c r="F54" s="189" t="str">
        <f t="shared" si="5"/>
        <v/>
      </c>
      <c r="G54" s="123" t="str">
        <f t="shared" si="7"/>
        <v/>
      </c>
      <c r="H54" s="190" t="str">
        <f t="shared" si="8"/>
        <v/>
      </c>
      <c r="I54" s="191" t="str">
        <f t="shared" ca="1" si="9"/>
        <v/>
      </c>
      <c r="J54" s="55"/>
      <c r="K54" s="73"/>
      <c r="L54" s="74"/>
      <c r="M54" s="74"/>
      <c r="N54" s="74"/>
      <c r="O54" s="74"/>
      <c r="P54" s="74"/>
      <c r="Q54" s="73"/>
      <c r="R54" s="73"/>
      <c r="S54" s="75"/>
      <c r="T54" s="274"/>
      <c r="U54" s="265"/>
      <c r="V54" s="255"/>
      <c r="W54" s="256"/>
      <c r="X54" s="255"/>
      <c r="Y54" s="270" t="str">
        <f t="shared" si="6"/>
        <v/>
      </c>
      <c r="Z54" s="50"/>
      <c r="AA54" s="28"/>
      <c r="AB54" s="87"/>
      <c r="AC54" s="92"/>
      <c r="AD54" s="28"/>
      <c r="AE54" s="186" t="str">
        <f t="shared" si="3"/>
        <v/>
      </c>
      <c r="AF54" s="43"/>
      <c r="AG54" s="109"/>
      <c r="AH54" s="98"/>
      <c r="AI54" s="98"/>
      <c r="AJ54" s="25"/>
      <c r="AK54" s="180"/>
      <c r="AL54" s="25"/>
      <c r="AM54" s="180"/>
      <c r="AN54" s="25"/>
      <c r="AO54" s="38"/>
      <c r="AP54" s="38"/>
      <c r="AQ54" s="45"/>
      <c r="AR54" s="40"/>
      <c r="AS54" s="29"/>
      <c r="AT54" s="171"/>
      <c r="AU54" s="40"/>
      <c r="AV54" s="40"/>
      <c r="AW54" s="40"/>
    </row>
    <row r="55" spans="1:49" s="8" customFormat="1" ht="22.15" customHeight="1" x14ac:dyDescent="0.25">
      <c r="A55" s="54"/>
      <c r="B55" s="127"/>
      <c r="C55" s="31"/>
      <c r="D55" s="31"/>
      <c r="E55" s="192" t="str">
        <f t="shared" si="4"/>
        <v/>
      </c>
      <c r="F55" s="189" t="str">
        <f t="shared" si="5"/>
        <v/>
      </c>
      <c r="G55" s="123" t="str">
        <f t="shared" si="7"/>
        <v/>
      </c>
      <c r="H55" s="190" t="str">
        <f t="shared" si="8"/>
        <v/>
      </c>
      <c r="I55" s="191" t="str">
        <f t="shared" ca="1" si="9"/>
        <v/>
      </c>
      <c r="J55" s="55"/>
      <c r="K55" s="73"/>
      <c r="L55" s="74"/>
      <c r="M55" s="74"/>
      <c r="N55" s="74"/>
      <c r="O55" s="74"/>
      <c r="P55" s="74"/>
      <c r="Q55" s="73"/>
      <c r="R55" s="73"/>
      <c r="S55" s="75"/>
      <c r="T55" s="274"/>
      <c r="U55" s="265"/>
      <c r="V55" s="255"/>
      <c r="W55" s="256"/>
      <c r="X55" s="255"/>
      <c r="Y55" s="270" t="str">
        <f t="shared" si="6"/>
        <v/>
      </c>
      <c r="Z55" s="50"/>
      <c r="AA55" s="28"/>
      <c r="AB55" s="87"/>
      <c r="AC55" s="92"/>
      <c r="AD55" s="28"/>
      <c r="AE55" s="186" t="str">
        <f t="shared" si="3"/>
        <v/>
      </c>
      <c r="AF55" s="43"/>
      <c r="AG55" s="109"/>
      <c r="AH55" s="98"/>
      <c r="AI55" s="98"/>
      <c r="AJ55" s="25"/>
      <c r="AK55" s="180"/>
      <c r="AL55" s="25"/>
      <c r="AM55" s="180"/>
      <c r="AN55" s="25"/>
      <c r="AO55" s="38"/>
      <c r="AP55" s="38"/>
      <c r="AQ55" s="45"/>
      <c r="AR55" s="40"/>
      <c r="AS55" s="29"/>
      <c r="AT55" s="171"/>
      <c r="AU55" s="40"/>
      <c r="AV55" s="40"/>
      <c r="AW55" s="40"/>
    </row>
    <row r="56" spans="1:49" s="8" customFormat="1" ht="22.15" customHeight="1" x14ac:dyDescent="0.25">
      <c r="A56" s="54"/>
      <c r="B56" s="127"/>
      <c r="C56" s="31"/>
      <c r="D56" s="31"/>
      <c r="E56" s="192" t="str">
        <f t="shared" si="4"/>
        <v/>
      </c>
      <c r="F56" s="189" t="str">
        <f t="shared" si="5"/>
        <v/>
      </c>
      <c r="G56" s="123" t="str">
        <f t="shared" si="7"/>
        <v/>
      </c>
      <c r="H56" s="190" t="str">
        <f t="shared" si="8"/>
        <v/>
      </c>
      <c r="I56" s="191" t="str">
        <f t="shared" ca="1" si="9"/>
        <v/>
      </c>
      <c r="J56" s="55"/>
      <c r="K56" s="73"/>
      <c r="L56" s="74"/>
      <c r="M56" s="74"/>
      <c r="N56" s="74"/>
      <c r="O56" s="74"/>
      <c r="P56" s="74"/>
      <c r="Q56" s="73"/>
      <c r="R56" s="73"/>
      <c r="S56" s="75"/>
      <c r="T56" s="274"/>
      <c r="U56" s="265"/>
      <c r="V56" s="255"/>
      <c r="W56" s="256"/>
      <c r="X56" s="255"/>
      <c r="Y56" s="270" t="str">
        <f t="shared" si="6"/>
        <v/>
      </c>
      <c r="Z56" s="50"/>
      <c r="AA56" s="28"/>
      <c r="AB56" s="87"/>
      <c r="AC56" s="92"/>
      <c r="AD56" s="28"/>
      <c r="AE56" s="186" t="str">
        <f t="shared" si="3"/>
        <v/>
      </c>
      <c r="AF56" s="43"/>
      <c r="AG56" s="109"/>
      <c r="AH56" s="98"/>
      <c r="AI56" s="98"/>
      <c r="AJ56" s="25"/>
      <c r="AK56" s="180"/>
      <c r="AL56" s="25"/>
      <c r="AM56" s="180"/>
      <c r="AN56" s="25"/>
      <c r="AO56" s="38"/>
      <c r="AP56" s="38"/>
      <c r="AQ56" s="45"/>
      <c r="AR56" s="40"/>
      <c r="AS56" s="29"/>
      <c r="AT56" s="171"/>
      <c r="AU56" s="40"/>
      <c r="AV56" s="40"/>
      <c r="AW56" s="40"/>
    </row>
    <row r="57" spans="1:49" s="8" customFormat="1" ht="22.15" customHeight="1" x14ac:dyDescent="0.25">
      <c r="A57" s="54"/>
      <c r="B57" s="127"/>
      <c r="C57" s="31"/>
      <c r="D57" s="31"/>
      <c r="E57" s="192" t="str">
        <f t="shared" si="4"/>
        <v/>
      </c>
      <c r="F57" s="189" t="str">
        <f t="shared" si="5"/>
        <v/>
      </c>
      <c r="G57" s="123" t="str">
        <f t="shared" si="7"/>
        <v/>
      </c>
      <c r="H57" s="190" t="str">
        <f t="shared" si="8"/>
        <v/>
      </c>
      <c r="I57" s="191" t="str">
        <f t="shared" ca="1" si="9"/>
        <v/>
      </c>
      <c r="J57" s="55"/>
      <c r="K57" s="73"/>
      <c r="L57" s="74"/>
      <c r="M57" s="74"/>
      <c r="N57" s="74"/>
      <c r="O57" s="74"/>
      <c r="P57" s="74"/>
      <c r="Q57" s="73"/>
      <c r="R57" s="73"/>
      <c r="S57" s="75"/>
      <c r="T57" s="274"/>
      <c r="U57" s="265"/>
      <c r="V57" s="255"/>
      <c r="W57" s="256"/>
      <c r="X57" s="255"/>
      <c r="Y57" s="270" t="str">
        <f t="shared" si="6"/>
        <v/>
      </c>
      <c r="Z57" s="50"/>
      <c r="AA57" s="28"/>
      <c r="AB57" s="87"/>
      <c r="AC57" s="92"/>
      <c r="AD57" s="28"/>
      <c r="AE57" s="186" t="str">
        <f t="shared" si="3"/>
        <v/>
      </c>
      <c r="AF57" s="43"/>
      <c r="AG57" s="109"/>
      <c r="AH57" s="98"/>
      <c r="AI57" s="98"/>
      <c r="AJ57" s="25"/>
      <c r="AK57" s="180"/>
      <c r="AL57" s="25"/>
      <c r="AM57" s="180"/>
      <c r="AN57" s="25"/>
      <c r="AO57" s="38"/>
      <c r="AP57" s="38"/>
      <c r="AQ57" s="45"/>
      <c r="AR57" s="40"/>
      <c r="AS57" s="29"/>
      <c r="AT57" s="171"/>
      <c r="AU57" s="40"/>
      <c r="AV57" s="40"/>
      <c r="AW57" s="40"/>
    </row>
    <row r="58" spans="1:49" s="8" customFormat="1" ht="22.15" customHeight="1" x14ac:dyDescent="0.25">
      <c r="A58" s="54" t="s">
        <v>29</v>
      </c>
      <c r="B58" s="127"/>
      <c r="C58" s="31"/>
      <c r="D58" s="31" t="s">
        <v>0</v>
      </c>
      <c r="E58" s="192" t="str">
        <f t="shared" si="4"/>
        <v/>
      </c>
      <c r="F58" s="189" t="str">
        <f t="shared" si="5"/>
        <v>A faire</v>
      </c>
      <c r="G58" s="123">
        <f t="shared" si="7"/>
        <v>44399</v>
      </c>
      <c r="H58" s="190">
        <f t="shared" si="8"/>
        <v>44764</v>
      </c>
      <c r="I58" s="191" t="str">
        <f t="shared" ca="1" si="9"/>
        <v/>
      </c>
      <c r="J58" s="55"/>
      <c r="K58" s="77">
        <v>43858</v>
      </c>
      <c r="L58" s="74"/>
      <c r="M58" s="74" t="s">
        <v>29</v>
      </c>
      <c r="N58" s="74"/>
      <c r="O58" s="74"/>
      <c r="P58" s="74"/>
      <c r="Q58" s="73" t="s">
        <v>57</v>
      </c>
      <c r="R58" s="73"/>
      <c r="S58" s="75"/>
      <c r="T58" s="274"/>
      <c r="U58" s="265" t="s">
        <v>29</v>
      </c>
      <c r="V58" s="255"/>
      <c r="W58" s="256"/>
      <c r="X58" s="255"/>
      <c r="Y58" s="270" t="str">
        <f t="shared" si="6"/>
        <v/>
      </c>
      <c r="Z58" s="50"/>
      <c r="AA58" s="28"/>
      <c r="AB58" s="87"/>
      <c r="AC58" s="92"/>
      <c r="AD58" s="28"/>
      <c r="AE58" s="186" t="str">
        <f t="shared" si="3"/>
        <v/>
      </c>
      <c r="AF58" s="103">
        <v>44399</v>
      </c>
      <c r="AG58" s="110" t="s">
        <v>93</v>
      </c>
      <c r="AH58" s="99"/>
      <c r="AI58" s="102"/>
      <c r="AJ58" s="25"/>
      <c r="AK58" s="180"/>
      <c r="AL58" s="25"/>
      <c r="AM58" s="180"/>
      <c r="AN58" s="25"/>
      <c r="AO58" s="38"/>
      <c r="AP58" s="38"/>
      <c r="AQ58" s="45"/>
      <c r="AR58" s="40"/>
      <c r="AS58" s="29"/>
      <c r="AT58" s="171"/>
      <c r="AU58" s="40"/>
      <c r="AV58" s="40"/>
      <c r="AW58" s="40"/>
    </row>
    <row r="59" spans="1:49" s="8" customFormat="1" ht="22.15" customHeight="1" x14ac:dyDescent="0.25">
      <c r="A59" s="54"/>
      <c r="B59" s="127"/>
      <c r="C59" s="31"/>
      <c r="D59" s="31"/>
      <c r="E59" s="192" t="str">
        <f t="shared" si="4"/>
        <v/>
      </c>
      <c r="F59" s="189" t="str">
        <f t="shared" si="5"/>
        <v/>
      </c>
      <c r="G59" s="123" t="str">
        <f t="shared" si="7"/>
        <v/>
      </c>
      <c r="H59" s="190" t="str">
        <f t="shared" si="8"/>
        <v/>
      </c>
      <c r="I59" s="191" t="str">
        <f t="shared" ca="1" si="9"/>
        <v/>
      </c>
      <c r="J59" s="55"/>
      <c r="K59" s="73"/>
      <c r="L59" s="74"/>
      <c r="M59" s="74"/>
      <c r="N59" s="74"/>
      <c r="O59" s="74"/>
      <c r="P59" s="74"/>
      <c r="Q59" s="73"/>
      <c r="R59" s="73"/>
      <c r="S59" s="75"/>
      <c r="T59" s="274"/>
      <c r="U59" s="265"/>
      <c r="V59" s="255"/>
      <c r="W59" s="256"/>
      <c r="X59" s="255"/>
      <c r="Y59" s="270" t="str">
        <f t="shared" si="6"/>
        <v/>
      </c>
      <c r="Z59" s="50"/>
      <c r="AA59" s="28"/>
      <c r="AB59" s="87"/>
      <c r="AC59" s="92"/>
      <c r="AD59" s="28"/>
      <c r="AE59" s="186" t="str">
        <f t="shared" si="3"/>
        <v/>
      </c>
      <c r="AF59" s="43"/>
      <c r="AG59" s="109"/>
      <c r="AH59" s="98"/>
      <c r="AI59" s="98"/>
      <c r="AJ59" s="25"/>
      <c r="AK59" s="180"/>
      <c r="AL59" s="25"/>
      <c r="AM59" s="180"/>
      <c r="AN59" s="25"/>
      <c r="AO59" s="38"/>
      <c r="AP59" s="38"/>
      <c r="AQ59" s="45"/>
      <c r="AR59" s="40"/>
      <c r="AS59" s="29"/>
      <c r="AT59" s="171"/>
      <c r="AU59" s="40"/>
      <c r="AV59" s="40"/>
      <c r="AW59" s="40"/>
    </row>
    <row r="60" spans="1:49" s="8" customFormat="1" ht="22.15" customHeight="1" x14ac:dyDescent="0.25">
      <c r="A60" s="54"/>
      <c r="B60" s="127"/>
      <c r="C60" s="31"/>
      <c r="D60" s="31"/>
      <c r="E60" s="192" t="str">
        <f t="shared" si="4"/>
        <v/>
      </c>
      <c r="F60" s="189" t="str">
        <f t="shared" si="5"/>
        <v/>
      </c>
      <c r="G60" s="123" t="str">
        <f t="shared" si="7"/>
        <v/>
      </c>
      <c r="H60" s="190" t="str">
        <f t="shared" si="8"/>
        <v/>
      </c>
      <c r="I60" s="191" t="str">
        <f t="shared" ca="1" si="9"/>
        <v/>
      </c>
      <c r="J60" s="55"/>
      <c r="K60" s="73"/>
      <c r="L60" s="74"/>
      <c r="M60" s="74"/>
      <c r="N60" s="74"/>
      <c r="O60" s="74"/>
      <c r="P60" s="74"/>
      <c r="Q60" s="73"/>
      <c r="R60" s="73"/>
      <c r="S60" s="75"/>
      <c r="T60" s="274"/>
      <c r="U60" s="265"/>
      <c r="V60" s="255"/>
      <c r="W60" s="256"/>
      <c r="X60" s="255"/>
      <c r="Y60" s="270" t="str">
        <f t="shared" si="6"/>
        <v/>
      </c>
      <c r="Z60" s="50"/>
      <c r="AA60" s="28"/>
      <c r="AB60" s="87"/>
      <c r="AC60" s="92"/>
      <c r="AD60" s="28"/>
      <c r="AE60" s="186" t="str">
        <f t="shared" si="3"/>
        <v/>
      </c>
      <c r="AF60" s="43"/>
      <c r="AG60" s="109"/>
      <c r="AH60" s="98"/>
      <c r="AI60" s="98"/>
      <c r="AJ60" s="25"/>
      <c r="AK60" s="180"/>
      <c r="AL60" s="25"/>
      <c r="AM60" s="180"/>
      <c r="AN60" s="25"/>
      <c r="AO60" s="38"/>
      <c r="AP60" s="38"/>
      <c r="AQ60" s="45"/>
      <c r="AR60" s="40"/>
      <c r="AS60" s="29"/>
      <c r="AT60" s="171"/>
      <c r="AU60" s="40"/>
      <c r="AV60" s="40"/>
      <c r="AW60" s="40"/>
    </row>
    <row r="61" spans="1:49" s="8" customFormat="1" ht="22.15" customHeight="1" x14ac:dyDescent="0.25">
      <c r="A61" s="54"/>
      <c r="B61" s="127"/>
      <c r="C61" s="31"/>
      <c r="D61" s="31"/>
      <c r="E61" s="192" t="str">
        <f t="shared" si="4"/>
        <v/>
      </c>
      <c r="F61" s="189" t="str">
        <f t="shared" si="5"/>
        <v/>
      </c>
      <c r="G61" s="123" t="str">
        <f t="shared" si="7"/>
        <v/>
      </c>
      <c r="H61" s="190" t="str">
        <f t="shared" si="8"/>
        <v/>
      </c>
      <c r="I61" s="191" t="str">
        <f t="shared" ca="1" si="9"/>
        <v/>
      </c>
      <c r="J61" s="55"/>
      <c r="K61" s="73"/>
      <c r="L61" s="74"/>
      <c r="M61" s="74"/>
      <c r="N61" s="74"/>
      <c r="O61" s="74"/>
      <c r="P61" s="74"/>
      <c r="Q61" s="73"/>
      <c r="R61" s="73"/>
      <c r="S61" s="75"/>
      <c r="T61" s="274"/>
      <c r="U61" s="265"/>
      <c r="V61" s="255"/>
      <c r="W61" s="256"/>
      <c r="X61" s="255"/>
      <c r="Y61" s="270" t="str">
        <f t="shared" si="6"/>
        <v/>
      </c>
      <c r="Z61" s="50"/>
      <c r="AA61" s="28"/>
      <c r="AB61" s="87"/>
      <c r="AC61" s="92"/>
      <c r="AD61" s="28"/>
      <c r="AE61" s="186" t="str">
        <f t="shared" si="3"/>
        <v/>
      </c>
      <c r="AF61" s="43"/>
      <c r="AG61" s="109"/>
      <c r="AH61" s="98"/>
      <c r="AI61" s="98"/>
      <c r="AJ61" s="25"/>
      <c r="AK61" s="180"/>
      <c r="AL61" s="25"/>
      <c r="AM61" s="180"/>
      <c r="AN61" s="25"/>
      <c r="AO61" s="38"/>
      <c r="AP61" s="38"/>
      <c r="AQ61" s="45"/>
      <c r="AR61" s="40"/>
      <c r="AS61" s="29"/>
      <c r="AT61" s="171"/>
      <c r="AU61" s="40"/>
      <c r="AV61" s="40"/>
      <c r="AW61" s="40"/>
    </row>
    <row r="62" spans="1:49" s="8" customFormat="1" ht="22.15" customHeight="1" x14ac:dyDescent="0.25">
      <c r="A62" s="54"/>
      <c r="B62" s="127"/>
      <c r="C62" s="31"/>
      <c r="D62" s="31"/>
      <c r="E62" s="192" t="str">
        <f t="shared" si="4"/>
        <v/>
      </c>
      <c r="F62" s="189" t="str">
        <f t="shared" si="5"/>
        <v/>
      </c>
      <c r="G62" s="123" t="str">
        <f t="shared" si="7"/>
        <v/>
      </c>
      <c r="H62" s="190" t="str">
        <f t="shared" si="8"/>
        <v/>
      </c>
      <c r="I62" s="191" t="str">
        <f t="shared" ca="1" si="9"/>
        <v/>
      </c>
      <c r="J62" s="55"/>
      <c r="K62" s="73"/>
      <c r="L62" s="74"/>
      <c r="M62" s="74"/>
      <c r="N62" s="74"/>
      <c r="O62" s="74"/>
      <c r="P62" s="74"/>
      <c r="Q62" s="73"/>
      <c r="R62" s="73"/>
      <c r="S62" s="75"/>
      <c r="T62" s="274"/>
      <c r="U62" s="265"/>
      <c r="V62" s="255"/>
      <c r="W62" s="256"/>
      <c r="X62" s="255"/>
      <c r="Y62" s="270" t="str">
        <f t="shared" si="6"/>
        <v/>
      </c>
      <c r="Z62" s="50"/>
      <c r="AA62" s="28"/>
      <c r="AB62" s="87"/>
      <c r="AC62" s="92"/>
      <c r="AD62" s="28"/>
      <c r="AE62" s="186" t="str">
        <f t="shared" si="3"/>
        <v/>
      </c>
      <c r="AF62" s="43"/>
      <c r="AG62" s="109"/>
      <c r="AH62" s="98"/>
      <c r="AI62" s="98"/>
      <c r="AJ62" s="25"/>
      <c r="AK62" s="180"/>
      <c r="AL62" s="25"/>
      <c r="AM62" s="180"/>
      <c r="AN62" s="25"/>
      <c r="AO62" s="38"/>
      <c r="AP62" s="38"/>
      <c r="AQ62" s="45"/>
      <c r="AR62" s="40"/>
      <c r="AS62" s="29"/>
      <c r="AT62" s="171"/>
      <c r="AU62" s="40"/>
      <c r="AV62" s="40"/>
      <c r="AW62" s="40"/>
    </row>
    <row r="63" spans="1:49" s="8" customFormat="1" ht="22.15" customHeight="1" x14ac:dyDescent="0.25">
      <c r="A63" s="54"/>
      <c r="B63" s="127"/>
      <c r="C63" s="31"/>
      <c r="D63" s="31"/>
      <c r="E63" s="192" t="str">
        <f t="shared" si="4"/>
        <v/>
      </c>
      <c r="F63" s="189" t="str">
        <f t="shared" si="5"/>
        <v/>
      </c>
      <c r="G63" s="123" t="str">
        <f t="shared" si="7"/>
        <v/>
      </c>
      <c r="H63" s="190" t="str">
        <f t="shared" si="8"/>
        <v/>
      </c>
      <c r="I63" s="191" t="str">
        <f t="shared" ca="1" si="9"/>
        <v/>
      </c>
      <c r="J63" s="55"/>
      <c r="K63" s="73"/>
      <c r="L63" s="74"/>
      <c r="M63" s="74"/>
      <c r="N63" s="74"/>
      <c r="O63" s="74"/>
      <c r="P63" s="74"/>
      <c r="Q63" s="73"/>
      <c r="R63" s="73"/>
      <c r="S63" s="75"/>
      <c r="T63" s="274"/>
      <c r="U63" s="265"/>
      <c r="V63" s="255"/>
      <c r="W63" s="256"/>
      <c r="X63" s="255"/>
      <c r="Y63" s="270" t="str">
        <f t="shared" si="6"/>
        <v/>
      </c>
      <c r="Z63" s="50"/>
      <c r="AA63" s="28"/>
      <c r="AB63" s="87"/>
      <c r="AC63" s="92"/>
      <c r="AD63" s="28"/>
      <c r="AE63" s="186" t="str">
        <f t="shared" si="3"/>
        <v/>
      </c>
      <c r="AF63" s="43"/>
      <c r="AG63" s="109"/>
      <c r="AH63" s="98"/>
      <c r="AI63" s="98"/>
      <c r="AJ63" s="25"/>
      <c r="AK63" s="180"/>
      <c r="AL63" s="25"/>
      <c r="AM63" s="180"/>
      <c r="AN63" s="25"/>
      <c r="AO63" s="38"/>
      <c r="AP63" s="38"/>
      <c r="AQ63" s="45"/>
      <c r="AR63" s="40"/>
      <c r="AS63" s="29"/>
      <c r="AT63" s="171"/>
      <c r="AU63" s="40"/>
      <c r="AV63" s="40"/>
      <c r="AW63" s="40"/>
    </row>
    <row r="64" spans="1:49" s="8" customFormat="1" ht="22.15" customHeight="1" x14ac:dyDescent="0.25">
      <c r="A64" s="54" t="s">
        <v>29</v>
      </c>
      <c r="B64" s="127"/>
      <c r="C64" s="31"/>
      <c r="D64" s="31"/>
      <c r="E64" s="192">
        <f t="shared" si="4"/>
        <v>44302</v>
      </c>
      <c r="F64" s="189" t="str">
        <f t="shared" si="5"/>
        <v>A Renouveler</v>
      </c>
      <c r="G64" s="123">
        <f t="shared" si="7"/>
        <v>44301</v>
      </c>
      <c r="H64" s="190">
        <f t="shared" si="8"/>
        <v>44666</v>
      </c>
      <c r="I64" s="191" t="str">
        <f t="shared" ca="1" si="9"/>
        <v/>
      </c>
      <c r="J64" s="116" t="s">
        <v>112</v>
      </c>
      <c r="K64" s="77">
        <v>43843</v>
      </c>
      <c r="L64" s="74"/>
      <c r="M64" s="74" t="s">
        <v>29</v>
      </c>
      <c r="N64" s="74"/>
      <c r="O64" s="74"/>
      <c r="P64" s="74"/>
      <c r="Q64" s="73" t="s">
        <v>40</v>
      </c>
      <c r="R64" s="73"/>
      <c r="S64" s="75"/>
      <c r="T64" s="273">
        <v>44120</v>
      </c>
      <c r="U64" s="265"/>
      <c r="V64" s="255"/>
      <c r="W64" s="256">
        <v>35</v>
      </c>
      <c r="X64" s="255"/>
      <c r="Y64" s="270">
        <f t="shared" si="6"/>
        <v>44302</v>
      </c>
      <c r="Z64" s="50"/>
      <c r="AA64" s="28"/>
      <c r="AB64" s="87"/>
      <c r="AC64" s="92"/>
      <c r="AD64" s="28"/>
      <c r="AE64" s="186" t="str">
        <f t="shared" si="3"/>
        <v/>
      </c>
      <c r="AF64" s="103">
        <v>44301</v>
      </c>
      <c r="AG64" s="110" t="s">
        <v>93</v>
      </c>
      <c r="AH64" s="99"/>
      <c r="AI64" s="98"/>
      <c r="AJ64" s="25"/>
      <c r="AK64" s="180"/>
      <c r="AL64" s="25"/>
      <c r="AM64" s="180"/>
      <c r="AN64" s="25"/>
      <c r="AO64" s="38"/>
      <c r="AP64" s="38"/>
      <c r="AQ64" s="45"/>
      <c r="AR64" s="40"/>
      <c r="AS64" s="29"/>
      <c r="AT64" s="171"/>
      <c r="AU64" s="40"/>
      <c r="AV64" s="40"/>
      <c r="AW64" s="40"/>
    </row>
    <row r="65" spans="1:49" s="8" customFormat="1" ht="22.15" customHeight="1" x14ac:dyDescent="0.25">
      <c r="A65" s="54"/>
      <c r="B65" s="127"/>
      <c r="C65" s="31"/>
      <c r="D65" s="31"/>
      <c r="E65" s="192" t="str">
        <f t="shared" si="4"/>
        <v/>
      </c>
      <c r="F65" s="189" t="str">
        <f t="shared" si="5"/>
        <v/>
      </c>
      <c r="G65" s="123" t="str">
        <f t="shared" si="7"/>
        <v/>
      </c>
      <c r="H65" s="190" t="str">
        <f t="shared" si="8"/>
        <v/>
      </c>
      <c r="I65" s="191" t="str">
        <f t="shared" ca="1" si="9"/>
        <v/>
      </c>
      <c r="J65" s="55"/>
      <c r="K65" s="73"/>
      <c r="L65" s="74"/>
      <c r="M65" s="74"/>
      <c r="N65" s="74"/>
      <c r="O65" s="74"/>
      <c r="P65" s="74"/>
      <c r="Q65" s="73"/>
      <c r="R65" s="73"/>
      <c r="S65" s="75"/>
      <c r="T65" s="274"/>
      <c r="U65" s="265"/>
      <c r="V65" s="255"/>
      <c r="W65" s="256"/>
      <c r="X65" s="255"/>
      <c r="Y65" s="270" t="str">
        <f t="shared" si="6"/>
        <v/>
      </c>
      <c r="Z65" s="50"/>
      <c r="AA65" s="28"/>
      <c r="AB65" s="87"/>
      <c r="AC65" s="92"/>
      <c r="AD65" s="28"/>
      <c r="AE65" s="186" t="str">
        <f t="shared" si="3"/>
        <v/>
      </c>
      <c r="AF65" s="43"/>
      <c r="AG65" s="109"/>
      <c r="AH65" s="98"/>
      <c r="AI65" s="98"/>
      <c r="AJ65" s="25"/>
      <c r="AK65" s="180"/>
      <c r="AL65" s="25"/>
      <c r="AM65" s="180"/>
      <c r="AN65" s="25"/>
      <c r="AO65" s="38"/>
      <c r="AP65" s="38"/>
      <c r="AQ65" s="45"/>
      <c r="AR65" s="40"/>
      <c r="AS65" s="29"/>
      <c r="AT65" s="171"/>
      <c r="AU65" s="40"/>
      <c r="AV65" s="40"/>
      <c r="AW65" s="40"/>
    </row>
    <row r="66" spans="1:49" s="8" customFormat="1" ht="22.15" customHeight="1" x14ac:dyDescent="0.25">
      <c r="A66" s="54"/>
      <c r="B66" s="127"/>
      <c r="C66" s="31"/>
      <c r="D66" s="31"/>
      <c r="E66" s="192" t="str">
        <f t="shared" si="4"/>
        <v/>
      </c>
      <c r="F66" s="189" t="str">
        <f t="shared" si="5"/>
        <v/>
      </c>
      <c r="G66" s="123" t="str">
        <f t="shared" si="7"/>
        <v/>
      </c>
      <c r="H66" s="190" t="str">
        <f t="shared" si="8"/>
        <v/>
      </c>
      <c r="I66" s="191" t="str">
        <f t="shared" ca="1" si="9"/>
        <v/>
      </c>
      <c r="J66" s="55"/>
      <c r="K66" s="73"/>
      <c r="L66" s="74"/>
      <c r="M66" s="74"/>
      <c r="N66" s="74"/>
      <c r="O66" s="74"/>
      <c r="P66" s="74"/>
      <c r="Q66" s="73"/>
      <c r="R66" s="73"/>
      <c r="S66" s="75"/>
      <c r="T66" s="274"/>
      <c r="U66" s="265"/>
      <c r="V66" s="255"/>
      <c r="W66" s="256"/>
      <c r="X66" s="255"/>
      <c r="Y66" s="270" t="str">
        <f t="shared" si="6"/>
        <v/>
      </c>
      <c r="Z66" s="50"/>
      <c r="AA66" s="28"/>
      <c r="AB66" s="87"/>
      <c r="AC66" s="92"/>
      <c r="AD66" s="28"/>
      <c r="AE66" s="186" t="str">
        <f t="shared" si="3"/>
        <v/>
      </c>
      <c r="AF66" s="43"/>
      <c r="AG66" s="109"/>
      <c r="AH66" s="98"/>
      <c r="AI66" s="98"/>
      <c r="AJ66" s="25"/>
      <c r="AK66" s="180"/>
      <c r="AL66" s="25"/>
      <c r="AM66" s="180"/>
      <c r="AN66" s="25"/>
      <c r="AO66" s="38"/>
      <c r="AP66" s="38"/>
      <c r="AQ66" s="45"/>
      <c r="AR66" s="40"/>
      <c r="AS66" s="29"/>
      <c r="AT66" s="171"/>
      <c r="AU66" s="40"/>
      <c r="AV66" s="40"/>
      <c r="AW66" s="40"/>
    </row>
    <row r="67" spans="1:49" s="8" customFormat="1" ht="22.15" customHeight="1" x14ac:dyDescent="0.25">
      <c r="A67" s="54"/>
      <c r="B67" s="127"/>
      <c r="C67" s="31"/>
      <c r="D67" s="31"/>
      <c r="E67" s="192" t="str">
        <f t="shared" si="4"/>
        <v/>
      </c>
      <c r="F67" s="189" t="str">
        <f t="shared" si="5"/>
        <v/>
      </c>
      <c r="G67" s="123" t="str">
        <f t="shared" si="7"/>
        <v/>
      </c>
      <c r="H67" s="190" t="str">
        <f t="shared" si="8"/>
        <v/>
      </c>
      <c r="I67" s="191" t="str">
        <f t="shared" ca="1" si="9"/>
        <v/>
      </c>
      <c r="J67" s="55"/>
      <c r="K67" s="73"/>
      <c r="L67" s="74"/>
      <c r="M67" s="74"/>
      <c r="N67" s="74"/>
      <c r="O67" s="74"/>
      <c r="P67" s="74"/>
      <c r="Q67" s="73"/>
      <c r="R67" s="73"/>
      <c r="S67" s="75"/>
      <c r="T67" s="274"/>
      <c r="U67" s="265"/>
      <c r="V67" s="255"/>
      <c r="W67" s="256"/>
      <c r="X67" s="255"/>
      <c r="Y67" s="270" t="str">
        <f t="shared" si="6"/>
        <v/>
      </c>
      <c r="Z67" s="50"/>
      <c r="AA67" s="28"/>
      <c r="AB67" s="87"/>
      <c r="AC67" s="92"/>
      <c r="AD67" s="28"/>
      <c r="AE67" s="186" t="str">
        <f t="shared" si="3"/>
        <v/>
      </c>
      <c r="AF67" s="43"/>
      <c r="AG67" s="109"/>
      <c r="AH67" s="98"/>
      <c r="AI67" s="98"/>
      <c r="AJ67" s="25"/>
      <c r="AK67" s="180"/>
      <c r="AL67" s="25"/>
      <c r="AM67" s="180"/>
      <c r="AN67" s="25"/>
      <c r="AO67" s="38"/>
      <c r="AP67" s="38"/>
      <c r="AQ67" s="45"/>
      <c r="AR67" s="40"/>
      <c r="AS67" s="29"/>
      <c r="AT67" s="171"/>
      <c r="AU67" s="40"/>
      <c r="AV67" s="40"/>
      <c r="AW67" s="40"/>
    </row>
    <row r="68" spans="1:49" s="8" customFormat="1" ht="22.15" customHeight="1" x14ac:dyDescent="0.25">
      <c r="A68" s="54" t="s">
        <v>29</v>
      </c>
      <c r="B68" s="127"/>
      <c r="C68" s="31"/>
      <c r="D68" s="31"/>
      <c r="E68" s="192" t="str">
        <f t="shared" si="4"/>
        <v/>
      </c>
      <c r="F68" s="189" t="str">
        <f t="shared" si="5"/>
        <v/>
      </c>
      <c r="G68" s="123">
        <f t="shared" si="7"/>
        <v>44268</v>
      </c>
      <c r="H68" s="190">
        <f t="shared" si="8"/>
        <v>44633</v>
      </c>
      <c r="I68" s="191" t="str">
        <f t="shared" ca="1" si="9"/>
        <v/>
      </c>
      <c r="J68" s="55"/>
      <c r="K68" s="77">
        <v>44104</v>
      </c>
      <c r="L68" s="74" t="s">
        <v>29</v>
      </c>
      <c r="M68" s="74"/>
      <c r="N68" s="74"/>
      <c r="O68" s="74"/>
      <c r="P68" s="74"/>
      <c r="Q68" s="73" t="s">
        <v>33</v>
      </c>
      <c r="R68" s="73"/>
      <c r="S68" s="75"/>
      <c r="T68" s="274"/>
      <c r="U68" s="265"/>
      <c r="V68" s="255"/>
      <c r="W68" s="256"/>
      <c r="X68" s="255"/>
      <c r="Y68" s="270" t="str">
        <f t="shared" si="6"/>
        <v/>
      </c>
      <c r="Z68" s="50"/>
      <c r="AA68" s="28"/>
      <c r="AB68" s="87"/>
      <c r="AC68" s="92"/>
      <c r="AD68" s="28"/>
      <c r="AE68" s="186" t="str">
        <f t="shared" si="3"/>
        <v/>
      </c>
      <c r="AF68" s="103">
        <v>44268</v>
      </c>
      <c r="AG68" s="110" t="s">
        <v>93</v>
      </c>
      <c r="AH68" s="99"/>
      <c r="AI68" s="102"/>
      <c r="AJ68" s="25"/>
      <c r="AK68" s="180"/>
      <c r="AL68" s="25"/>
      <c r="AM68" s="180"/>
      <c r="AN68" s="25"/>
      <c r="AO68" s="38"/>
      <c r="AP68" s="38"/>
      <c r="AQ68" s="45"/>
      <c r="AR68" s="40"/>
      <c r="AS68" s="29"/>
      <c r="AT68" s="171"/>
      <c r="AU68" s="40"/>
      <c r="AV68" s="40"/>
      <c r="AW68" s="40"/>
    </row>
    <row r="69" spans="1:49" s="8" customFormat="1" ht="22.15" customHeight="1" x14ac:dyDescent="0.25">
      <c r="A69" s="54"/>
      <c r="B69" s="127"/>
      <c r="C69" s="31"/>
      <c r="D69" s="31"/>
      <c r="E69" s="192" t="str">
        <f t="shared" si="4"/>
        <v/>
      </c>
      <c r="F69" s="189" t="str">
        <f t="shared" si="5"/>
        <v/>
      </c>
      <c r="G69" s="123" t="str">
        <f t="shared" si="7"/>
        <v/>
      </c>
      <c r="H69" s="190" t="str">
        <f t="shared" si="8"/>
        <v/>
      </c>
      <c r="I69" s="191" t="str">
        <f t="shared" ca="1" si="9"/>
        <v/>
      </c>
      <c r="J69" s="55"/>
      <c r="K69" s="73"/>
      <c r="L69" s="74"/>
      <c r="M69" s="74"/>
      <c r="N69" s="74"/>
      <c r="O69" s="74"/>
      <c r="P69" s="74"/>
      <c r="Q69" s="73"/>
      <c r="R69" s="73"/>
      <c r="S69" s="75"/>
      <c r="T69" s="274"/>
      <c r="U69" s="265"/>
      <c r="V69" s="255"/>
      <c r="W69" s="256"/>
      <c r="X69" s="255"/>
      <c r="Y69" s="270" t="str">
        <f t="shared" si="6"/>
        <v/>
      </c>
      <c r="Z69" s="50"/>
      <c r="AA69" s="28"/>
      <c r="AB69" s="87"/>
      <c r="AC69" s="92"/>
      <c r="AD69" s="28"/>
      <c r="AE69" s="186" t="str">
        <f t="shared" si="3"/>
        <v/>
      </c>
      <c r="AF69" s="43"/>
      <c r="AG69" s="109"/>
      <c r="AH69" s="98"/>
      <c r="AI69" s="98"/>
      <c r="AJ69" s="25"/>
      <c r="AK69" s="180"/>
      <c r="AL69" s="25"/>
      <c r="AM69" s="180"/>
      <c r="AN69" s="25"/>
      <c r="AO69" s="38"/>
      <c r="AP69" s="38"/>
      <c r="AQ69" s="45"/>
      <c r="AR69" s="40"/>
      <c r="AS69" s="29"/>
      <c r="AT69" s="171"/>
      <c r="AU69" s="40"/>
      <c r="AV69" s="40"/>
      <c r="AW69" s="40"/>
    </row>
    <row r="70" spans="1:49" s="8" customFormat="1" ht="22.15" customHeight="1" x14ac:dyDescent="0.25">
      <c r="A70" s="54"/>
      <c r="B70" s="127"/>
      <c r="C70" s="31"/>
      <c r="D70" s="31"/>
      <c r="E70" s="192" t="str">
        <f t="shared" si="4"/>
        <v/>
      </c>
      <c r="F70" s="189" t="str">
        <f t="shared" si="5"/>
        <v/>
      </c>
      <c r="G70" s="123" t="str">
        <f t="shared" si="7"/>
        <v/>
      </c>
      <c r="H70" s="190" t="str">
        <f t="shared" si="8"/>
        <v/>
      </c>
      <c r="I70" s="191" t="str">
        <f t="shared" ca="1" si="9"/>
        <v/>
      </c>
      <c r="J70" s="55"/>
      <c r="K70" s="73"/>
      <c r="L70" s="74"/>
      <c r="M70" s="74"/>
      <c r="N70" s="74"/>
      <c r="O70" s="74"/>
      <c r="P70" s="74"/>
      <c r="Q70" s="73"/>
      <c r="R70" s="73"/>
      <c r="S70" s="75"/>
      <c r="T70" s="274"/>
      <c r="U70" s="265"/>
      <c r="V70" s="255"/>
      <c r="W70" s="256"/>
      <c r="X70" s="255"/>
      <c r="Y70" s="270" t="str">
        <f t="shared" si="6"/>
        <v/>
      </c>
      <c r="Z70" s="50"/>
      <c r="AA70" s="28"/>
      <c r="AB70" s="87"/>
      <c r="AC70" s="92"/>
      <c r="AD70" s="28"/>
      <c r="AE70" s="186" t="str">
        <f t="shared" si="3"/>
        <v/>
      </c>
      <c r="AF70" s="43"/>
      <c r="AG70" s="109"/>
      <c r="AH70" s="98"/>
      <c r="AI70" s="98"/>
      <c r="AJ70" s="25"/>
      <c r="AK70" s="180"/>
      <c r="AL70" s="25"/>
      <c r="AM70" s="180"/>
      <c r="AN70" s="25"/>
      <c r="AO70" s="38"/>
      <c r="AP70" s="38"/>
      <c r="AQ70" s="45"/>
      <c r="AR70" s="40"/>
      <c r="AS70" s="29"/>
      <c r="AT70" s="171"/>
      <c r="AU70" s="40"/>
      <c r="AV70" s="40"/>
      <c r="AW70" s="40"/>
    </row>
    <row r="71" spans="1:49" s="8" customFormat="1" ht="22.15" customHeight="1" x14ac:dyDescent="0.25">
      <c r="A71" s="54" t="s">
        <v>29</v>
      </c>
      <c r="B71" s="127"/>
      <c r="C71" s="31"/>
      <c r="D71" s="31" t="s">
        <v>108</v>
      </c>
      <c r="E71" s="192" t="str">
        <f t="shared" si="4"/>
        <v/>
      </c>
      <c r="F71" s="189" t="str">
        <f t="shared" si="5"/>
        <v/>
      </c>
      <c r="G71" s="123">
        <f t="shared" ref="G71:G102" si="10">IF(OR(AF71&gt;0,AH71&gt;0,AJ71&gt;0,AL71&gt;0,AN71&gt;0,AP71&gt;0),LOOKUP(9^9,AF71:AQ71),"")</f>
        <v>44225</v>
      </c>
      <c r="H71" s="190">
        <f t="shared" ref="H71:H102" si="11">IF(G71="","",G71+365)</f>
        <v>44590</v>
      </c>
      <c r="I71" s="191" t="str">
        <f t="shared" ref="I71:I102" ca="1" si="12">IF(H71="","",IF(H71&lt;TODAY(),"A RENOUVELER",""))</f>
        <v/>
      </c>
      <c r="J71" s="55"/>
      <c r="K71" s="77">
        <v>44221</v>
      </c>
      <c r="L71" s="74" t="s">
        <v>29</v>
      </c>
      <c r="M71" s="74"/>
      <c r="N71" s="74"/>
      <c r="O71" s="74"/>
      <c r="P71" s="79"/>
      <c r="Q71" s="73" t="s">
        <v>41</v>
      </c>
      <c r="R71" s="73"/>
      <c r="S71" s="75"/>
      <c r="T71" s="274"/>
      <c r="U71" s="265"/>
      <c r="V71" s="255"/>
      <c r="W71" s="256"/>
      <c r="X71" s="255"/>
      <c r="Y71" s="270" t="str">
        <f t="shared" si="6"/>
        <v/>
      </c>
      <c r="Z71" s="50"/>
      <c r="AA71" s="28"/>
      <c r="AB71" s="87"/>
      <c r="AC71" s="92"/>
      <c r="AD71" s="28"/>
      <c r="AE71" s="186" t="str">
        <f t="shared" ref="AE71:AE134" si="13">IF(Z71="","",IF(SUM(AB71:AD71)=35,EDATE(Z71,6),IF(SUM(AB71:AD71)=70,EDATE(Z71,12))))</f>
        <v/>
      </c>
      <c r="AF71" s="103">
        <v>44225</v>
      </c>
      <c r="AG71" s="110" t="s">
        <v>93</v>
      </c>
      <c r="AH71" s="99"/>
      <c r="AI71" s="102"/>
      <c r="AJ71" s="25"/>
      <c r="AK71" s="180"/>
      <c r="AL71" s="25"/>
      <c r="AM71" s="180"/>
      <c r="AN71" s="25"/>
      <c r="AO71" s="38"/>
      <c r="AP71" s="38"/>
      <c r="AQ71" s="45"/>
      <c r="AR71" s="40"/>
      <c r="AS71" s="29"/>
      <c r="AT71" s="171"/>
      <c r="AU71" s="40"/>
      <c r="AV71" s="40"/>
      <c r="AW71" s="40"/>
    </row>
    <row r="72" spans="1:49" s="8" customFormat="1" ht="22.15" customHeight="1" x14ac:dyDescent="0.25">
      <c r="A72" s="54" t="s">
        <v>29</v>
      </c>
      <c r="B72" s="127"/>
      <c r="C72" s="31"/>
      <c r="D72" s="31"/>
      <c r="E72" s="192" t="str">
        <f t="shared" ref="E72:E135" si="14">IF(T72="","",DATE(YEAR(T72),MONTH(T72)+6,DAY(T72)))</f>
        <v/>
      </c>
      <c r="F72" s="189" t="str">
        <f t="shared" ref="F72:F135" si="15">IF(T72&lt;&gt;"","A Renouveler",IF(U72="X","A faire",""))</f>
        <v/>
      </c>
      <c r="G72" s="123">
        <f t="shared" si="10"/>
        <v>44214</v>
      </c>
      <c r="H72" s="190">
        <f t="shared" si="11"/>
        <v>44579</v>
      </c>
      <c r="I72" s="191" t="str">
        <f t="shared" ca="1" si="12"/>
        <v/>
      </c>
      <c r="J72" s="55"/>
      <c r="K72" s="77">
        <v>44236</v>
      </c>
      <c r="L72" s="74" t="s">
        <v>29</v>
      </c>
      <c r="M72" s="74"/>
      <c r="N72" s="74"/>
      <c r="O72" s="74"/>
      <c r="P72" s="74"/>
      <c r="Q72" s="73" t="s">
        <v>71</v>
      </c>
      <c r="R72" s="73"/>
      <c r="S72" s="75"/>
      <c r="T72" s="274"/>
      <c r="U72" s="265"/>
      <c r="V72" s="255"/>
      <c r="W72" s="256"/>
      <c r="X72" s="255"/>
      <c r="Y72" s="270" t="str">
        <f t="shared" si="6"/>
        <v/>
      </c>
      <c r="Z72" s="50"/>
      <c r="AA72" s="28"/>
      <c r="AB72" s="87"/>
      <c r="AC72" s="92"/>
      <c r="AD72" s="28"/>
      <c r="AE72" s="186" t="str">
        <f t="shared" si="13"/>
        <v/>
      </c>
      <c r="AF72" s="103">
        <v>44214</v>
      </c>
      <c r="AG72" s="110" t="s">
        <v>93</v>
      </c>
      <c r="AH72" s="99"/>
      <c r="AI72" s="102"/>
      <c r="AJ72" s="25"/>
      <c r="AK72" s="180"/>
      <c r="AL72" s="25"/>
      <c r="AM72" s="180"/>
      <c r="AN72" s="25"/>
      <c r="AO72" s="38"/>
      <c r="AP72" s="38"/>
      <c r="AQ72" s="45"/>
      <c r="AR72" s="40"/>
      <c r="AS72" s="29"/>
      <c r="AT72" s="171"/>
      <c r="AU72" s="40"/>
      <c r="AV72" s="40"/>
      <c r="AW72" s="40"/>
    </row>
    <row r="73" spans="1:49" s="8" customFormat="1" ht="22.15" customHeight="1" x14ac:dyDescent="0.25">
      <c r="A73" s="54"/>
      <c r="B73" s="127"/>
      <c r="C73" s="31"/>
      <c r="D73" s="31"/>
      <c r="E73" s="192" t="str">
        <f t="shared" si="14"/>
        <v/>
      </c>
      <c r="F73" s="189" t="str">
        <f t="shared" si="15"/>
        <v/>
      </c>
      <c r="G73" s="123" t="str">
        <f t="shared" si="10"/>
        <v/>
      </c>
      <c r="H73" s="190" t="str">
        <f t="shared" si="11"/>
        <v/>
      </c>
      <c r="I73" s="191" t="str">
        <f t="shared" ca="1" si="12"/>
        <v/>
      </c>
      <c r="J73" s="55"/>
      <c r="K73" s="73"/>
      <c r="L73" s="74"/>
      <c r="M73" s="74"/>
      <c r="N73" s="74"/>
      <c r="O73" s="74"/>
      <c r="P73" s="74"/>
      <c r="Q73" s="73"/>
      <c r="R73" s="73"/>
      <c r="S73" s="75"/>
      <c r="T73" s="274"/>
      <c r="U73" s="265"/>
      <c r="V73" s="255"/>
      <c r="W73" s="256"/>
      <c r="X73" s="255"/>
      <c r="Y73" s="270" t="str">
        <f t="shared" ref="Y73:Y136" si="16">IF(T73="","",IF(SUM(V73:X73)=35,EDATE(T73,6),IF(SUM(V73:X73)=70,EDATE(T73,12))))</f>
        <v/>
      </c>
      <c r="Z73" s="50"/>
      <c r="AA73" s="28"/>
      <c r="AB73" s="87"/>
      <c r="AC73" s="92"/>
      <c r="AD73" s="28"/>
      <c r="AE73" s="186" t="str">
        <f t="shared" si="13"/>
        <v/>
      </c>
      <c r="AF73" s="43"/>
      <c r="AG73" s="109"/>
      <c r="AH73" s="98"/>
      <c r="AI73" s="98"/>
      <c r="AJ73" s="25"/>
      <c r="AK73" s="180"/>
      <c r="AL73" s="25"/>
      <c r="AM73" s="180"/>
      <c r="AN73" s="25"/>
      <c r="AO73" s="38"/>
      <c r="AP73" s="38"/>
      <c r="AQ73" s="45"/>
      <c r="AR73" s="40"/>
      <c r="AS73" s="29"/>
      <c r="AT73" s="171"/>
      <c r="AU73" s="40"/>
      <c r="AV73" s="40"/>
      <c r="AW73" s="40"/>
    </row>
    <row r="74" spans="1:49" s="8" customFormat="1" ht="22.15" customHeight="1" x14ac:dyDescent="0.25">
      <c r="A74" s="54"/>
      <c r="B74" s="127"/>
      <c r="C74" s="31"/>
      <c r="D74" s="31"/>
      <c r="E74" s="192" t="str">
        <f t="shared" si="14"/>
        <v/>
      </c>
      <c r="F74" s="189" t="str">
        <f t="shared" si="15"/>
        <v/>
      </c>
      <c r="G74" s="123" t="str">
        <f t="shared" si="10"/>
        <v/>
      </c>
      <c r="H74" s="190" t="str">
        <f t="shared" si="11"/>
        <v/>
      </c>
      <c r="I74" s="191" t="str">
        <f t="shared" ca="1" si="12"/>
        <v/>
      </c>
      <c r="J74" s="55"/>
      <c r="K74" s="73"/>
      <c r="L74" s="74"/>
      <c r="M74" s="74"/>
      <c r="N74" s="74"/>
      <c r="O74" s="74"/>
      <c r="P74" s="74"/>
      <c r="Q74" s="73"/>
      <c r="R74" s="73"/>
      <c r="S74" s="75"/>
      <c r="T74" s="274"/>
      <c r="U74" s="265"/>
      <c r="V74" s="255"/>
      <c r="W74" s="256"/>
      <c r="X74" s="255"/>
      <c r="Y74" s="270" t="str">
        <f t="shared" si="16"/>
        <v/>
      </c>
      <c r="Z74" s="50"/>
      <c r="AA74" s="28"/>
      <c r="AB74" s="87"/>
      <c r="AC74" s="92"/>
      <c r="AD74" s="28"/>
      <c r="AE74" s="186" t="str">
        <f t="shared" si="13"/>
        <v/>
      </c>
      <c r="AF74" s="43"/>
      <c r="AG74" s="109"/>
      <c r="AH74" s="98"/>
      <c r="AI74" s="98"/>
      <c r="AJ74" s="25"/>
      <c r="AK74" s="180"/>
      <c r="AL74" s="25"/>
      <c r="AM74" s="180"/>
      <c r="AN74" s="25"/>
      <c r="AO74" s="38"/>
      <c r="AP74" s="38"/>
      <c r="AQ74" s="45"/>
      <c r="AR74" s="40"/>
      <c r="AS74" s="29"/>
      <c r="AT74" s="171"/>
      <c r="AU74" s="40"/>
      <c r="AV74" s="40"/>
      <c r="AW74" s="40"/>
    </row>
    <row r="75" spans="1:49" s="8" customFormat="1" ht="22.15" customHeight="1" x14ac:dyDescent="0.25">
      <c r="A75" s="54"/>
      <c r="B75" s="127"/>
      <c r="C75" s="31"/>
      <c r="D75" s="31"/>
      <c r="E75" s="192" t="str">
        <f t="shared" si="14"/>
        <v/>
      </c>
      <c r="F75" s="189" t="str">
        <f t="shared" si="15"/>
        <v/>
      </c>
      <c r="G75" s="123" t="str">
        <f t="shared" si="10"/>
        <v/>
      </c>
      <c r="H75" s="190" t="str">
        <f t="shared" si="11"/>
        <v/>
      </c>
      <c r="I75" s="191" t="str">
        <f t="shared" ca="1" si="12"/>
        <v/>
      </c>
      <c r="J75" s="55"/>
      <c r="K75" s="73"/>
      <c r="L75" s="74"/>
      <c r="M75" s="74"/>
      <c r="N75" s="74"/>
      <c r="O75" s="74"/>
      <c r="P75" s="74"/>
      <c r="Q75" s="73"/>
      <c r="R75" s="73"/>
      <c r="S75" s="75"/>
      <c r="T75" s="274"/>
      <c r="U75" s="265"/>
      <c r="V75" s="255"/>
      <c r="W75" s="256"/>
      <c r="X75" s="255"/>
      <c r="Y75" s="270" t="str">
        <f t="shared" si="16"/>
        <v/>
      </c>
      <c r="Z75" s="50"/>
      <c r="AA75" s="28"/>
      <c r="AB75" s="87"/>
      <c r="AC75" s="92"/>
      <c r="AD75" s="28"/>
      <c r="AE75" s="186" t="str">
        <f t="shared" si="13"/>
        <v/>
      </c>
      <c r="AF75" s="43"/>
      <c r="AG75" s="109"/>
      <c r="AH75" s="98"/>
      <c r="AI75" s="98"/>
      <c r="AJ75" s="25"/>
      <c r="AK75" s="180"/>
      <c r="AL75" s="25"/>
      <c r="AM75" s="180"/>
      <c r="AN75" s="25"/>
      <c r="AO75" s="38"/>
      <c r="AP75" s="38"/>
      <c r="AQ75" s="45"/>
      <c r="AR75" s="40"/>
      <c r="AS75" s="29"/>
      <c r="AT75" s="171"/>
      <c r="AU75" s="40"/>
      <c r="AV75" s="40"/>
      <c r="AW75" s="40"/>
    </row>
    <row r="76" spans="1:49" s="8" customFormat="1" ht="22.15" customHeight="1" x14ac:dyDescent="0.25">
      <c r="A76" s="54" t="s">
        <v>29</v>
      </c>
      <c r="B76" s="127"/>
      <c r="C76" s="31"/>
      <c r="D76" s="31"/>
      <c r="E76" s="192" t="str">
        <f t="shared" si="14"/>
        <v/>
      </c>
      <c r="F76" s="189" t="str">
        <f t="shared" si="15"/>
        <v/>
      </c>
      <c r="G76" s="123">
        <f t="shared" si="10"/>
        <v>44439</v>
      </c>
      <c r="H76" s="190">
        <f t="shared" si="11"/>
        <v>44804</v>
      </c>
      <c r="I76" s="191" t="str">
        <f t="shared" ca="1" si="12"/>
        <v/>
      </c>
      <c r="J76" s="55"/>
      <c r="K76" s="77">
        <v>44336</v>
      </c>
      <c r="L76" s="74" t="s">
        <v>29</v>
      </c>
      <c r="M76" s="74"/>
      <c r="N76" s="74"/>
      <c r="O76" s="74"/>
      <c r="P76" s="74"/>
      <c r="Q76" s="73" t="s">
        <v>74</v>
      </c>
      <c r="R76" s="73"/>
      <c r="S76" s="75"/>
      <c r="T76" s="274"/>
      <c r="U76" s="265"/>
      <c r="V76" s="255"/>
      <c r="W76" s="256"/>
      <c r="X76" s="255"/>
      <c r="Y76" s="270" t="str">
        <f t="shared" si="16"/>
        <v/>
      </c>
      <c r="Z76" s="50"/>
      <c r="AA76" s="28"/>
      <c r="AB76" s="87"/>
      <c r="AC76" s="92"/>
      <c r="AD76" s="28"/>
      <c r="AE76" s="186" t="str">
        <f t="shared" si="13"/>
        <v/>
      </c>
      <c r="AF76" s="103">
        <v>44439</v>
      </c>
      <c r="AG76" s="110" t="s">
        <v>93</v>
      </c>
      <c r="AH76" s="99"/>
      <c r="AI76" s="102"/>
      <c r="AJ76" s="25"/>
      <c r="AK76" s="180"/>
      <c r="AL76" s="25"/>
      <c r="AM76" s="180"/>
      <c r="AN76" s="25"/>
      <c r="AO76" s="38"/>
      <c r="AP76" s="38"/>
      <c r="AQ76" s="45"/>
      <c r="AR76" s="40"/>
      <c r="AS76" s="29"/>
      <c r="AT76" s="171"/>
      <c r="AU76" s="40"/>
      <c r="AV76" s="40"/>
      <c r="AW76" s="40"/>
    </row>
    <row r="77" spans="1:49" s="8" customFormat="1" ht="22.15" customHeight="1" x14ac:dyDescent="0.25">
      <c r="A77" s="54"/>
      <c r="B77" s="127"/>
      <c r="C77" s="31"/>
      <c r="D77" s="31"/>
      <c r="E77" s="192" t="str">
        <f t="shared" si="14"/>
        <v/>
      </c>
      <c r="F77" s="189" t="str">
        <f t="shared" si="15"/>
        <v/>
      </c>
      <c r="G77" s="123" t="str">
        <f t="shared" si="10"/>
        <v/>
      </c>
      <c r="H77" s="190" t="str">
        <f t="shared" si="11"/>
        <v/>
      </c>
      <c r="I77" s="191" t="str">
        <f t="shared" ca="1" si="12"/>
        <v/>
      </c>
      <c r="J77" s="55"/>
      <c r="K77" s="73"/>
      <c r="L77" s="74"/>
      <c r="M77" s="74"/>
      <c r="N77" s="74"/>
      <c r="O77" s="74"/>
      <c r="P77" s="74"/>
      <c r="Q77" s="73"/>
      <c r="R77" s="73"/>
      <c r="S77" s="75"/>
      <c r="T77" s="274"/>
      <c r="U77" s="265"/>
      <c r="V77" s="255"/>
      <c r="W77" s="256"/>
      <c r="X77" s="255"/>
      <c r="Y77" s="270" t="str">
        <f t="shared" si="16"/>
        <v/>
      </c>
      <c r="Z77" s="50"/>
      <c r="AA77" s="28"/>
      <c r="AB77" s="87"/>
      <c r="AC77" s="92"/>
      <c r="AD77" s="28"/>
      <c r="AE77" s="186" t="str">
        <f t="shared" si="13"/>
        <v/>
      </c>
      <c r="AF77" s="43"/>
      <c r="AG77" s="109"/>
      <c r="AH77" s="98"/>
      <c r="AI77" s="98"/>
      <c r="AJ77" s="25"/>
      <c r="AK77" s="180"/>
      <c r="AL77" s="25"/>
      <c r="AM77" s="180"/>
      <c r="AN77" s="25"/>
      <c r="AO77" s="38"/>
      <c r="AP77" s="38"/>
      <c r="AQ77" s="45"/>
      <c r="AR77" s="40"/>
      <c r="AS77" s="29"/>
      <c r="AT77" s="171"/>
      <c r="AU77" s="40"/>
      <c r="AV77" s="40"/>
      <c r="AW77" s="40"/>
    </row>
    <row r="78" spans="1:49" s="8" customFormat="1" ht="22.15" customHeight="1" x14ac:dyDescent="0.25">
      <c r="A78" s="54" t="s">
        <v>29</v>
      </c>
      <c r="B78" s="127"/>
      <c r="C78" s="31" t="s">
        <v>29</v>
      </c>
      <c r="D78" s="31" t="s">
        <v>85</v>
      </c>
      <c r="E78" s="192" t="str">
        <f t="shared" si="14"/>
        <v/>
      </c>
      <c r="F78" s="189" t="str">
        <f t="shared" si="15"/>
        <v/>
      </c>
      <c r="G78" s="123" t="str">
        <f t="shared" si="10"/>
        <v/>
      </c>
      <c r="H78" s="190" t="str">
        <f t="shared" si="11"/>
        <v/>
      </c>
      <c r="I78" s="191" t="str">
        <f t="shared" ca="1" si="12"/>
        <v/>
      </c>
      <c r="J78" s="55"/>
      <c r="K78" s="73"/>
      <c r="L78" s="74"/>
      <c r="M78" s="74"/>
      <c r="N78" s="74"/>
      <c r="O78" s="74"/>
      <c r="P78" s="74"/>
      <c r="Q78" s="73"/>
      <c r="R78" s="73"/>
      <c r="S78" s="75"/>
      <c r="T78" s="274"/>
      <c r="U78" s="265"/>
      <c r="V78" s="255"/>
      <c r="W78" s="256"/>
      <c r="X78" s="255"/>
      <c r="Y78" s="270" t="str">
        <f t="shared" si="16"/>
        <v/>
      </c>
      <c r="Z78" s="50"/>
      <c r="AA78" s="28"/>
      <c r="AB78" s="87"/>
      <c r="AC78" s="92"/>
      <c r="AD78" s="28"/>
      <c r="AE78" s="186" t="str">
        <f t="shared" si="13"/>
        <v/>
      </c>
      <c r="AF78" s="46"/>
      <c r="AG78" s="113"/>
      <c r="AH78" s="99"/>
      <c r="AI78" s="102"/>
      <c r="AJ78" s="25"/>
      <c r="AK78" s="180"/>
      <c r="AL78" s="25"/>
      <c r="AM78" s="180"/>
      <c r="AN78" s="25"/>
      <c r="AO78" s="38"/>
      <c r="AP78" s="38"/>
      <c r="AQ78" s="45"/>
      <c r="AR78" s="40"/>
      <c r="AS78" s="29"/>
      <c r="AT78" s="171"/>
      <c r="AU78" s="40"/>
      <c r="AV78" s="40"/>
      <c r="AW78" s="40"/>
    </row>
    <row r="79" spans="1:49" s="8" customFormat="1" ht="22.15" customHeight="1" x14ac:dyDescent="0.25">
      <c r="A79" s="54"/>
      <c r="B79" s="127"/>
      <c r="C79" s="31"/>
      <c r="D79" s="31"/>
      <c r="E79" s="192" t="str">
        <f t="shared" si="14"/>
        <v/>
      </c>
      <c r="F79" s="189" t="str">
        <f t="shared" si="15"/>
        <v/>
      </c>
      <c r="G79" s="123" t="str">
        <f t="shared" si="10"/>
        <v/>
      </c>
      <c r="H79" s="190" t="str">
        <f t="shared" si="11"/>
        <v/>
      </c>
      <c r="I79" s="191" t="str">
        <f t="shared" ca="1" si="12"/>
        <v/>
      </c>
      <c r="J79" s="55"/>
      <c r="K79" s="73"/>
      <c r="L79" s="74"/>
      <c r="M79" s="74"/>
      <c r="N79" s="74"/>
      <c r="O79" s="74"/>
      <c r="P79" s="74"/>
      <c r="Q79" s="73"/>
      <c r="R79" s="73"/>
      <c r="S79" s="75"/>
      <c r="T79" s="274"/>
      <c r="U79" s="265"/>
      <c r="V79" s="255"/>
      <c r="W79" s="256"/>
      <c r="X79" s="255"/>
      <c r="Y79" s="270" t="str">
        <f t="shared" si="16"/>
        <v/>
      </c>
      <c r="Z79" s="50"/>
      <c r="AA79" s="28"/>
      <c r="AB79" s="87"/>
      <c r="AC79" s="92"/>
      <c r="AD79" s="28"/>
      <c r="AE79" s="186" t="str">
        <f t="shared" si="13"/>
        <v/>
      </c>
      <c r="AF79" s="43"/>
      <c r="AG79" s="109"/>
      <c r="AH79" s="98"/>
      <c r="AI79" s="98"/>
      <c r="AJ79" s="25"/>
      <c r="AK79" s="180"/>
      <c r="AL79" s="25"/>
      <c r="AM79" s="180"/>
      <c r="AN79" s="25"/>
      <c r="AO79" s="38"/>
      <c r="AP79" s="38"/>
      <c r="AQ79" s="45"/>
      <c r="AR79" s="40"/>
      <c r="AS79" s="29"/>
      <c r="AT79" s="171"/>
      <c r="AU79" s="40"/>
      <c r="AV79" s="40"/>
      <c r="AW79" s="40"/>
    </row>
    <row r="80" spans="1:49" s="8" customFormat="1" ht="22.15" customHeight="1" x14ac:dyDescent="0.25">
      <c r="A80" s="54"/>
      <c r="B80" s="127"/>
      <c r="C80" s="31"/>
      <c r="D80" s="31"/>
      <c r="E80" s="192" t="str">
        <f t="shared" si="14"/>
        <v/>
      </c>
      <c r="F80" s="189" t="str">
        <f t="shared" si="15"/>
        <v/>
      </c>
      <c r="G80" s="123" t="str">
        <f t="shared" si="10"/>
        <v/>
      </c>
      <c r="H80" s="190" t="str">
        <f t="shared" si="11"/>
        <v/>
      </c>
      <c r="I80" s="191" t="str">
        <f t="shared" ca="1" si="12"/>
        <v/>
      </c>
      <c r="J80" s="55"/>
      <c r="K80" s="73"/>
      <c r="L80" s="74"/>
      <c r="M80" s="74"/>
      <c r="N80" s="74"/>
      <c r="O80" s="74"/>
      <c r="P80" s="74"/>
      <c r="Q80" s="73"/>
      <c r="R80" s="73"/>
      <c r="S80" s="75"/>
      <c r="T80" s="274"/>
      <c r="U80" s="265"/>
      <c r="V80" s="255"/>
      <c r="W80" s="256"/>
      <c r="X80" s="255"/>
      <c r="Y80" s="270" t="str">
        <f t="shared" si="16"/>
        <v/>
      </c>
      <c r="Z80" s="50"/>
      <c r="AA80" s="28"/>
      <c r="AB80" s="87"/>
      <c r="AC80" s="92"/>
      <c r="AD80" s="28"/>
      <c r="AE80" s="186" t="str">
        <f t="shared" si="13"/>
        <v/>
      </c>
      <c r="AF80" s="43"/>
      <c r="AG80" s="109"/>
      <c r="AH80" s="98"/>
      <c r="AI80" s="98"/>
      <c r="AJ80" s="25"/>
      <c r="AK80" s="180"/>
      <c r="AL80" s="25"/>
      <c r="AM80" s="180"/>
      <c r="AN80" s="25"/>
      <c r="AO80" s="38"/>
      <c r="AP80" s="38"/>
      <c r="AQ80" s="45"/>
      <c r="AR80" s="40"/>
      <c r="AS80" s="29"/>
      <c r="AT80" s="171"/>
      <c r="AU80" s="40"/>
      <c r="AV80" s="40"/>
      <c r="AW80" s="40"/>
    </row>
    <row r="81" spans="1:49" s="8" customFormat="1" ht="22.15" customHeight="1" x14ac:dyDescent="0.25">
      <c r="A81" s="54"/>
      <c r="B81" s="127"/>
      <c r="C81" s="31"/>
      <c r="D81" s="31"/>
      <c r="E81" s="192" t="str">
        <f t="shared" si="14"/>
        <v/>
      </c>
      <c r="F81" s="189" t="str">
        <f t="shared" si="15"/>
        <v/>
      </c>
      <c r="G81" s="123" t="str">
        <f t="shared" si="10"/>
        <v/>
      </c>
      <c r="H81" s="190" t="str">
        <f t="shared" si="11"/>
        <v/>
      </c>
      <c r="I81" s="191" t="str">
        <f t="shared" ca="1" si="12"/>
        <v/>
      </c>
      <c r="J81" s="55"/>
      <c r="K81" s="73"/>
      <c r="L81" s="74"/>
      <c r="M81" s="74"/>
      <c r="N81" s="74"/>
      <c r="O81" s="74"/>
      <c r="P81" s="74"/>
      <c r="Q81" s="73"/>
      <c r="R81" s="73"/>
      <c r="S81" s="75"/>
      <c r="T81" s="274"/>
      <c r="U81" s="265"/>
      <c r="V81" s="255"/>
      <c r="W81" s="256"/>
      <c r="X81" s="255"/>
      <c r="Y81" s="270" t="str">
        <f t="shared" si="16"/>
        <v/>
      </c>
      <c r="Z81" s="50"/>
      <c r="AA81" s="28"/>
      <c r="AB81" s="87"/>
      <c r="AC81" s="92"/>
      <c r="AD81" s="28"/>
      <c r="AE81" s="186" t="str">
        <f t="shared" si="13"/>
        <v/>
      </c>
      <c r="AF81" s="43"/>
      <c r="AG81" s="109"/>
      <c r="AH81" s="98"/>
      <c r="AI81" s="98"/>
      <c r="AJ81" s="25"/>
      <c r="AK81" s="180"/>
      <c r="AL81" s="25"/>
      <c r="AM81" s="180"/>
      <c r="AN81" s="25"/>
      <c r="AO81" s="38"/>
      <c r="AP81" s="38"/>
      <c r="AQ81" s="45"/>
      <c r="AR81" s="40"/>
      <c r="AS81" s="29"/>
      <c r="AT81" s="171"/>
      <c r="AU81" s="40"/>
      <c r="AV81" s="40"/>
      <c r="AW81" s="40"/>
    </row>
    <row r="82" spans="1:49" s="8" customFormat="1" ht="22.15" customHeight="1" x14ac:dyDescent="0.25">
      <c r="A82" s="54"/>
      <c r="B82" s="127"/>
      <c r="C82" s="31"/>
      <c r="D82" s="31"/>
      <c r="E82" s="192" t="str">
        <f t="shared" si="14"/>
        <v/>
      </c>
      <c r="F82" s="189" t="str">
        <f t="shared" si="15"/>
        <v/>
      </c>
      <c r="G82" s="123" t="str">
        <f t="shared" si="10"/>
        <v/>
      </c>
      <c r="H82" s="190" t="str">
        <f t="shared" si="11"/>
        <v/>
      </c>
      <c r="I82" s="191" t="str">
        <f t="shared" ca="1" si="12"/>
        <v/>
      </c>
      <c r="J82" s="55"/>
      <c r="K82" s="73"/>
      <c r="L82" s="74"/>
      <c r="M82" s="74"/>
      <c r="N82" s="74"/>
      <c r="O82" s="74"/>
      <c r="P82" s="74"/>
      <c r="Q82" s="73"/>
      <c r="R82" s="73"/>
      <c r="S82" s="75"/>
      <c r="T82" s="274"/>
      <c r="U82" s="265"/>
      <c r="V82" s="255"/>
      <c r="W82" s="256"/>
      <c r="X82" s="255"/>
      <c r="Y82" s="270" t="str">
        <f t="shared" si="16"/>
        <v/>
      </c>
      <c r="Z82" s="50"/>
      <c r="AA82" s="28"/>
      <c r="AB82" s="87"/>
      <c r="AC82" s="92"/>
      <c r="AD82" s="28"/>
      <c r="AE82" s="186" t="str">
        <f t="shared" si="13"/>
        <v/>
      </c>
      <c r="AF82" s="43"/>
      <c r="AG82" s="109"/>
      <c r="AH82" s="98"/>
      <c r="AI82" s="98"/>
      <c r="AJ82" s="25"/>
      <c r="AK82" s="180"/>
      <c r="AL82" s="25"/>
      <c r="AM82" s="180"/>
      <c r="AN82" s="25"/>
      <c r="AO82" s="38"/>
      <c r="AP82" s="38"/>
      <c r="AQ82" s="45"/>
      <c r="AR82" s="40"/>
      <c r="AS82" s="29"/>
      <c r="AT82" s="171"/>
      <c r="AU82" s="40"/>
      <c r="AV82" s="40"/>
      <c r="AW82" s="40"/>
    </row>
    <row r="83" spans="1:49" s="8" customFormat="1" ht="22.15" customHeight="1" x14ac:dyDescent="0.25">
      <c r="A83" s="54"/>
      <c r="B83" s="127"/>
      <c r="C83" s="31"/>
      <c r="D83" s="31"/>
      <c r="E83" s="192" t="str">
        <f t="shared" si="14"/>
        <v/>
      </c>
      <c r="F83" s="189" t="str">
        <f t="shared" si="15"/>
        <v/>
      </c>
      <c r="G83" s="123" t="str">
        <f t="shared" si="10"/>
        <v/>
      </c>
      <c r="H83" s="190" t="str">
        <f t="shared" si="11"/>
        <v/>
      </c>
      <c r="I83" s="191" t="str">
        <f t="shared" ca="1" si="12"/>
        <v/>
      </c>
      <c r="J83" s="55"/>
      <c r="K83" s="73"/>
      <c r="L83" s="74"/>
      <c r="M83" s="74"/>
      <c r="N83" s="74"/>
      <c r="O83" s="74"/>
      <c r="P83" s="74"/>
      <c r="Q83" s="73"/>
      <c r="R83" s="73"/>
      <c r="S83" s="75"/>
      <c r="T83" s="274"/>
      <c r="U83" s="265"/>
      <c r="V83" s="255"/>
      <c r="W83" s="256"/>
      <c r="X83" s="255"/>
      <c r="Y83" s="270" t="str">
        <f t="shared" si="16"/>
        <v/>
      </c>
      <c r="Z83" s="50"/>
      <c r="AA83" s="28"/>
      <c r="AB83" s="87"/>
      <c r="AC83" s="92"/>
      <c r="AD83" s="28"/>
      <c r="AE83" s="186" t="str">
        <f t="shared" si="13"/>
        <v/>
      </c>
      <c r="AF83" s="43"/>
      <c r="AG83" s="109"/>
      <c r="AH83" s="98"/>
      <c r="AI83" s="98"/>
      <c r="AJ83" s="25"/>
      <c r="AK83" s="180"/>
      <c r="AL83" s="25"/>
      <c r="AM83" s="180"/>
      <c r="AN83" s="25"/>
      <c r="AO83" s="38"/>
      <c r="AP83" s="38"/>
      <c r="AQ83" s="45"/>
      <c r="AR83" s="40"/>
      <c r="AS83" s="29"/>
      <c r="AT83" s="171"/>
      <c r="AU83" s="40"/>
      <c r="AV83" s="40"/>
      <c r="AW83" s="40"/>
    </row>
    <row r="84" spans="1:49" s="8" customFormat="1" ht="22.15" customHeight="1" x14ac:dyDescent="0.25">
      <c r="A84" s="54"/>
      <c r="B84" s="127"/>
      <c r="C84" s="31"/>
      <c r="D84" s="31"/>
      <c r="E84" s="192" t="str">
        <f t="shared" si="14"/>
        <v/>
      </c>
      <c r="F84" s="189" t="str">
        <f t="shared" si="15"/>
        <v/>
      </c>
      <c r="G84" s="123" t="str">
        <f t="shared" si="10"/>
        <v/>
      </c>
      <c r="H84" s="190" t="str">
        <f t="shared" si="11"/>
        <v/>
      </c>
      <c r="I84" s="191" t="str">
        <f t="shared" ca="1" si="12"/>
        <v/>
      </c>
      <c r="J84" s="55"/>
      <c r="K84" s="73"/>
      <c r="L84" s="74"/>
      <c r="M84" s="74"/>
      <c r="N84" s="74"/>
      <c r="O84" s="74"/>
      <c r="P84" s="74"/>
      <c r="Q84" s="73"/>
      <c r="R84" s="73"/>
      <c r="S84" s="75"/>
      <c r="T84" s="274"/>
      <c r="U84" s="265"/>
      <c r="V84" s="255"/>
      <c r="W84" s="256"/>
      <c r="X84" s="255"/>
      <c r="Y84" s="270" t="str">
        <f t="shared" si="16"/>
        <v/>
      </c>
      <c r="Z84" s="50"/>
      <c r="AA84" s="28"/>
      <c r="AB84" s="87"/>
      <c r="AC84" s="92"/>
      <c r="AD84" s="28"/>
      <c r="AE84" s="186" t="str">
        <f t="shared" si="13"/>
        <v/>
      </c>
      <c r="AF84" s="43"/>
      <c r="AG84" s="109"/>
      <c r="AH84" s="98"/>
      <c r="AI84" s="98"/>
      <c r="AJ84" s="25"/>
      <c r="AK84" s="180"/>
      <c r="AL84" s="25"/>
      <c r="AM84" s="180"/>
      <c r="AN84" s="25"/>
      <c r="AO84" s="38"/>
      <c r="AP84" s="38"/>
      <c r="AQ84" s="45"/>
      <c r="AR84" s="40"/>
      <c r="AS84" s="29"/>
      <c r="AT84" s="171"/>
      <c r="AU84" s="40"/>
      <c r="AV84" s="40"/>
      <c r="AW84" s="40"/>
    </row>
    <row r="85" spans="1:49" s="8" customFormat="1" ht="22.15" customHeight="1" x14ac:dyDescent="0.25">
      <c r="A85" s="54" t="s">
        <v>29</v>
      </c>
      <c r="B85" s="127"/>
      <c r="C85" s="31"/>
      <c r="D85" s="31"/>
      <c r="E85" s="192">
        <f t="shared" si="14"/>
        <v>44498</v>
      </c>
      <c r="F85" s="189" t="str">
        <f t="shared" si="15"/>
        <v>A Renouveler</v>
      </c>
      <c r="G85" s="123">
        <f t="shared" si="10"/>
        <v>44399</v>
      </c>
      <c r="H85" s="190">
        <f t="shared" si="11"/>
        <v>44764</v>
      </c>
      <c r="I85" s="191" t="str">
        <f t="shared" ca="1" si="12"/>
        <v/>
      </c>
      <c r="J85" s="55"/>
      <c r="K85" s="77">
        <v>43831</v>
      </c>
      <c r="L85" s="74"/>
      <c r="M85" s="74" t="s">
        <v>29</v>
      </c>
      <c r="N85" s="74" t="s">
        <v>29</v>
      </c>
      <c r="O85" s="74"/>
      <c r="P85" s="78"/>
      <c r="Q85" s="73"/>
      <c r="R85" s="73"/>
      <c r="S85" s="75"/>
      <c r="T85" s="273">
        <v>44315</v>
      </c>
      <c r="U85" s="265"/>
      <c r="V85" s="255"/>
      <c r="W85" s="256">
        <v>35</v>
      </c>
      <c r="X85" s="255"/>
      <c r="Y85" s="270">
        <f t="shared" si="16"/>
        <v>44498</v>
      </c>
      <c r="Z85" s="52"/>
      <c r="AA85" s="28"/>
      <c r="AB85" s="87"/>
      <c r="AC85" s="92"/>
      <c r="AD85" s="28"/>
      <c r="AE85" s="186" t="str">
        <f t="shared" si="13"/>
        <v/>
      </c>
      <c r="AF85" s="103">
        <v>44399</v>
      </c>
      <c r="AG85" s="110" t="s">
        <v>93</v>
      </c>
      <c r="AH85" s="99"/>
      <c r="AI85" s="102"/>
      <c r="AJ85" s="25"/>
      <c r="AK85" s="180"/>
      <c r="AL85" s="25"/>
      <c r="AM85" s="180"/>
      <c r="AN85" s="25"/>
      <c r="AO85" s="38"/>
      <c r="AP85" s="38"/>
      <c r="AQ85" s="45"/>
      <c r="AR85" s="40"/>
      <c r="AS85" s="29"/>
      <c r="AT85" s="171"/>
      <c r="AU85" s="40"/>
      <c r="AV85" s="40"/>
      <c r="AW85" s="40"/>
    </row>
    <row r="86" spans="1:49" s="8" customFormat="1" ht="27.6" customHeight="1" x14ac:dyDescent="0.25">
      <c r="A86" s="54" t="s">
        <v>29</v>
      </c>
      <c r="B86" s="127"/>
      <c r="C86" s="31"/>
      <c r="D86" s="185" t="s">
        <v>141</v>
      </c>
      <c r="E86" s="192" t="str">
        <f t="shared" si="14"/>
        <v/>
      </c>
      <c r="F86" s="189" t="str">
        <f t="shared" si="15"/>
        <v/>
      </c>
      <c r="G86" s="123" t="str">
        <f t="shared" si="10"/>
        <v/>
      </c>
      <c r="H86" s="190" t="str">
        <f t="shared" si="11"/>
        <v/>
      </c>
      <c r="I86" s="191" t="str">
        <f t="shared" ca="1" si="12"/>
        <v/>
      </c>
      <c r="J86" s="55"/>
      <c r="K86" s="77"/>
      <c r="L86" s="74"/>
      <c r="M86" s="74"/>
      <c r="N86" s="74"/>
      <c r="O86" s="74"/>
      <c r="P86" s="78"/>
      <c r="Q86" s="73"/>
      <c r="R86" s="73"/>
      <c r="S86" s="75"/>
      <c r="T86" s="273"/>
      <c r="U86" s="265"/>
      <c r="V86" s="255"/>
      <c r="W86" s="256"/>
      <c r="X86" s="255"/>
      <c r="Y86" s="270" t="str">
        <f t="shared" si="16"/>
        <v/>
      </c>
      <c r="Z86" s="52"/>
      <c r="AA86" s="28"/>
      <c r="AB86" s="87"/>
      <c r="AC86" s="92"/>
      <c r="AD86" s="28"/>
      <c r="AE86" s="186" t="str">
        <f t="shared" si="13"/>
        <v/>
      </c>
      <c r="AF86" s="103"/>
      <c r="AG86" s="110"/>
      <c r="AH86" s="99"/>
      <c r="AI86" s="102"/>
      <c r="AJ86" s="25"/>
      <c r="AK86" s="180"/>
      <c r="AL86" s="25"/>
      <c r="AM86" s="180"/>
      <c r="AN86" s="25"/>
      <c r="AO86" s="38"/>
      <c r="AP86" s="38"/>
      <c r="AQ86" s="45"/>
      <c r="AR86" s="40"/>
      <c r="AS86" s="29"/>
      <c r="AT86" s="171"/>
      <c r="AU86" s="40"/>
      <c r="AV86" s="40"/>
      <c r="AW86" s="40"/>
    </row>
    <row r="87" spans="1:49" s="8" customFormat="1" ht="22.15" customHeight="1" x14ac:dyDescent="0.25">
      <c r="A87" s="54"/>
      <c r="B87" s="127"/>
      <c r="C87" s="31"/>
      <c r="D87" s="31"/>
      <c r="E87" s="192" t="str">
        <f t="shared" si="14"/>
        <v/>
      </c>
      <c r="F87" s="189" t="str">
        <f t="shared" si="15"/>
        <v/>
      </c>
      <c r="G87" s="123" t="str">
        <f t="shared" si="10"/>
        <v/>
      </c>
      <c r="H87" s="190" t="str">
        <f t="shared" si="11"/>
        <v/>
      </c>
      <c r="I87" s="191" t="str">
        <f t="shared" ca="1" si="12"/>
        <v/>
      </c>
      <c r="J87" s="55"/>
      <c r="K87" s="73"/>
      <c r="L87" s="74"/>
      <c r="M87" s="74"/>
      <c r="N87" s="74"/>
      <c r="O87" s="74"/>
      <c r="P87" s="74"/>
      <c r="Q87" s="73"/>
      <c r="R87" s="73"/>
      <c r="S87" s="75"/>
      <c r="T87" s="274"/>
      <c r="U87" s="265"/>
      <c r="V87" s="255"/>
      <c r="W87" s="256"/>
      <c r="X87" s="255"/>
      <c r="Y87" s="270" t="str">
        <f t="shared" si="16"/>
        <v/>
      </c>
      <c r="Z87" s="50"/>
      <c r="AA87" s="28"/>
      <c r="AB87" s="87"/>
      <c r="AC87" s="92"/>
      <c r="AD87" s="28"/>
      <c r="AE87" s="186" t="str">
        <f t="shared" si="13"/>
        <v/>
      </c>
      <c r="AF87" s="43"/>
      <c r="AG87" s="109"/>
      <c r="AH87" s="98"/>
      <c r="AI87" s="98"/>
      <c r="AJ87" s="25"/>
      <c r="AK87" s="180"/>
      <c r="AL87" s="25"/>
      <c r="AM87" s="180"/>
      <c r="AN87" s="25"/>
      <c r="AO87" s="38"/>
      <c r="AP87" s="38"/>
      <c r="AQ87" s="45"/>
      <c r="AR87" s="40"/>
      <c r="AS87" s="29"/>
      <c r="AT87" s="171"/>
      <c r="AU87" s="40"/>
      <c r="AV87" s="40"/>
      <c r="AW87" s="40"/>
    </row>
    <row r="88" spans="1:49" s="8" customFormat="1" ht="22.15" customHeight="1" x14ac:dyDescent="0.25">
      <c r="A88" s="54" t="s">
        <v>29</v>
      </c>
      <c r="B88" s="127"/>
      <c r="C88" s="31"/>
      <c r="D88" s="31"/>
      <c r="E88" s="192">
        <f t="shared" si="14"/>
        <v>44370</v>
      </c>
      <c r="F88" s="189" t="str">
        <f t="shared" si="15"/>
        <v>A Renouveler</v>
      </c>
      <c r="G88" s="123">
        <f t="shared" si="10"/>
        <v>44251</v>
      </c>
      <c r="H88" s="190">
        <f t="shared" si="11"/>
        <v>44616</v>
      </c>
      <c r="I88" s="191" t="str">
        <f t="shared" ca="1" si="12"/>
        <v/>
      </c>
      <c r="J88" s="55"/>
      <c r="K88" s="77">
        <v>43871</v>
      </c>
      <c r="L88" s="74"/>
      <c r="M88" s="74" t="s">
        <v>29</v>
      </c>
      <c r="N88" s="74" t="s">
        <v>29</v>
      </c>
      <c r="O88" s="74"/>
      <c r="P88" s="74" t="s">
        <v>29</v>
      </c>
      <c r="Q88" s="73" t="s">
        <v>58</v>
      </c>
      <c r="R88" s="73"/>
      <c r="S88" s="75"/>
      <c r="T88" s="273">
        <v>44188</v>
      </c>
      <c r="U88" s="265"/>
      <c r="V88" s="255">
        <v>35</v>
      </c>
      <c r="W88" s="256"/>
      <c r="X88" s="255"/>
      <c r="Y88" s="270">
        <f t="shared" si="16"/>
        <v>44370</v>
      </c>
      <c r="Z88" s="52"/>
      <c r="AA88" s="28"/>
      <c r="AB88" s="87"/>
      <c r="AC88" s="92"/>
      <c r="AD88" s="28"/>
      <c r="AE88" s="186" t="str">
        <f t="shared" si="13"/>
        <v/>
      </c>
      <c r="AF88" s="103">
        <v>44061</v>
      </c>
      <c r="AG88" s="110" t="s">
        <v>93</v>
      </c>
      <c r="AH88" s="106">
        <v>44251</v>
      </c>
      <c r="AI88" s="104" t="s">
        <v>93</v>
      </c>
      <c r="AJ88" s="25"/>
      <c r="AK88" s="180"/>
      <c r="AL88" s="25"/>
      <c r="AM88" s="180"/>
      <c r="AN88" s="25"/>
      <c r="AO88" s="38"/>
      <c r="AP88" s="38"/>
      <c r="AQ88" s="45"/>
      <c r="AR88" s="40"/>
      <c r="AS88" s="29"/>
      <c r="AT88" s="171"/>
      <c r="AU88" s="40"/>
      <c r="AV88" s="40"/>
      <c r="AW88" s="40"/>
    </row>
    <row r="89" spans="1:49" s="8" customFormat="1" ht="22.15" customHeight="1" x14ac:dyDescent="0.25">
      <c r="A89" s="54" t="s">
        <v>29</v>
      </c>
      <c r="B89" s="127"/>
      <c r="C89" s="31"/>
      <c r="D89" s="31" t="s">
        <v>77</v>
      </c>
      <c r="E89" s="192" t="str">
        <f t="shared" si="14"/>
        <v/>
      </c>
      <c r="F89" s="189" t="str">
        <f t="shared" si="15"/>
        <v/>
      </c>
      <c r="G89" s="123">
        <f t="shared" si="10"/>
        <v>44314</v>
      </c>
      <c r="H89" s="190">
        <f t="shared" si="11"/>
        <v>44679</v>
      </c>
      <c r="I89" s="191" t="str">
        <f t="shared" ca="1" si="12"/>
        <v/>
      </c>
      <c r="J89" s="55"/>
      <c r="K89" s="73"/>
      <c r="L89" s="74" t="s">
        <v>29</v>
      </c>
      <c r="M89" s="74"/>
      <c r="N89" s="74"/>
      <c r="O89" s="74"/>
      <c r="P89" s="74"/>
      <c r="Q89" s="73"/>
      <c r="R89" s="73"/>
      <c r="S89" s="75"/>
      <c r="T89" s="274"/>
      <c r="U89" s="265"/>
      <c r="V89" s="255"/>
      <c r="W89" s="256"/>
      <c r="X89" s="255"/>
      <c r="Y89" s="270" t="str">
        <f t="shared" si="16"/>
        <v/>
      </c>
      <c r="Z89" s="50"/>
      <c r="AA89" s="28"/>
      <c r="AB89" s="87"/>
      <c r="AC89" s="92"/>
      <c r="AD89" s="28"/>
      <c r="AE89" s="186" t="str">
        <f t="shared" si="13"/>
        <v/>
      </c>
      <c r="AF89" s="103">
        <v>44314</v>
      </c>
      <c r="AG89" s="110" t="s">
        <v>93</v>
      </c>
      <c r="AH89" s="99"/>
      <c r="AI89" s="102"/>
      <c r="AJ89" s="25"/>
      <c r="AK89" s="180"/>
      <c r="AL89" s="25"/>
      <c r="AM89" s="180"/>
      <c r="AN89" s="25"/>
      <c r="AO89" s="38"/>
      <c r="AP89" s="38"/>
      <c r="AQ89" s="45"/>
      <c r="AR89" s="40"/>
      <c r="AS89" s="29"/>
      <c r="AT89" s="171"/>
      <c r="AU89" s="40"/>
      <c r="AV89" s="40"/>
      <c r="AW89" s="40"/>
    </row>
    <row r="90" spans="1:49" s="8" customFormat="1" ht="22.15" customHeight="1" x14ac:dyDescent="0.25">
      <c r="A90" s="54"/>
      <c r="B90" s="127"/>
      <c r="C90" s="31"/>
      <c r="D90" s="31"/>
      <c r="E90" s="192" t="str">
        <f t="shared" si="14"/>
        <v/>
      </c>
      <c r="F90" s="189" t="str">
        <f t="shared" si="15"/>
        <v/>
      </c>
      <c r="G90" s="123" t="str">
        <f t="shared" si="10"/>
        <v/>
      </c>
      <c r="H90" s="190" t="str">
        <f t="shared" si="11"/>
        <v/>
      </c>
      <c r="I90" s="191" t="str">
        <f t="shared" ca="1" si="12"/>
        <v/>
      </c>
      <c r="J90" s="55"/>
      <c r="K90" s="73"/>
      <c r="L90" s="74"/>
      <c r="M90" s="74"/>
      <c r="N90" s="74"/>
      <c r="O90" s="74"/>
      <c r="P90" s="74"/>
      <c r="Q90" s="73"/>
      <c r="R90" s="73"/>
      <c r="S90" s="75"/>
      <c r="T90" s="274"/>
      <c r="U90" s="265"/>
      <c r="V90" s="255"/>
      <c r="W90" s="256"/>
      <c r="X90" s="255"/>
      <c r="Y90" s="270" t="str">
        <f t="shared" si="16"/>
        <v/>
      </c>
      <c r="Z90" s="50"/>
      <c r="AA90" s="28"/>
      <c r="AB90" s="87"/>
      <c r="AC90" s="92"/>
      <c r="AD90" s="28"/>
      <c r="AE90" s="186" t="str">
        <f t="shared" si="13"/>
        <v/>
      </c>
      <c r="AF90" s="43"/>
      <c r="AG90" s="109"/>
      <c r="AH90" s="98"/>
      <c r="AI90" s="98"/>
      <c r="AJ90" s="25"/>
      <c r="AK90" s="180"/>
      <c r="AL90" s="25"/>
      <c r="AM90" s="180"/>
      <c r="AN90" s="25"/>
      <c r="AO90" s="38"/>
      <c r="AP90" s="38"/>
      <c r="AQ90" s="45"/>
      <c r="AR90" s="40"/>
      <c r="AS90" s="29"/>
      <c r="AT90" s="171"/>
      <c r="AU90" s="40"/>
      <c r="AV90" s="40"/>
      <c r="AW90" s="40"/>
    </row>
    <row r="91" spans="1:49" s="8" customFormat="1" ht="22.15" customHeight="1" x14ac:dyDescent="0.25">
      <c r="A91" s="54"/>
      <c r="B91" s="127"/>
      <c r="C91" s="31"/>
      <c r="D91" s="31"/>
      <c r="E91" s="192" t="str">
        <f t="shared" si="14"/>
        <v/>
      </c>
      <c r="F91" s="189" t="str">
        <f t="shared" si="15"/>
        <v/>
      </c>
      <c r="G91" s="123" t="str">
        <f t="shared" si="10"/>
        <v/>
      </c>
      <c r="H91" s="190" t="str">
        <f t="shared" si="11"/>
        <v/>
      </c>
      <c r="I91" s="191" t="str">
        <f t="shared" ca="1" si="12"/>
        <v/>
      </c>
      <c r="J91" s="55"/>
      <c r="K91" s="73"/>
      <c r="L91" s="74"/>
      <c r="M91" s="74"/>
      <c r="N91" s="74"/>
      <c r="O91" s="74"/>
      <c r="P91" s="74"/>
      <c r="Q91" s="73"/>
      <c r="R91" s="73"/>
      <c r="S91" s="75"/>
      <c r="T91" s="274"/>
      <c r="U91" s="265"/>
      <c r="V91" s="255"/>
      <c r="W91" s="256"/>
      <c r="X91" s="255"/>
      <c r="Y91" s="270" t="str">
        <f t="shared" si="16"/>
        <v/>
      </c>
      <c r="Z91" s="50"/>
      <c r="AA91" s="28"/>
      <c r="AB91" s="87"/>
      <c r="AC91" s="92"/>
      <c r="AD91" s="28"/>
      <c r="AE91" s="186" t="str">
        <f t="shared" si="13"/>
        <v/>
      </c>
      <c r="AF91" s="43"/>
      <c r="AG91" s="109"/>
      <c r="AH91" s="98"/>
      <c r="AI91" s="98"/>
      <c r="AJ91" s="25"/>
      <c r="AK91" s="180"/>
      <c r="AL91" s="25"/>
      <c r="AM91" s="180"/>
      <c r="AN91" s="25"/>
      <c r="AO91" s="38"/>
      <c r="AP91" s="38"/>
      <c r="AQ91" s="45"/>
      <c r="AR91" s="40"/>
      <c r="AS91" s="29"/>
      <c r="AT91" s="171"/>
      <c r="AU91" s="40"/>
      <c r="AV91" s="40"/>
      <c r="AW91" s="40"/>
    </row>
    <row r="92" spans="1:49" s="8" customFormat="1" ht="22.15" customHeight="1" x14ac:dyDescent="0.25">
      <c r="A92" s="54" t="s">
        <v>29</v>
      </c>
      <c r="B92" s="127"/>
      <c r="C92" s="31" t="s">
        <v>29</v>
      </c>
      <c r="D92" s="31" t="s">
        <v>0</v>
      </c>
      <c r="E92" s="192" t="str">
        <f t="shared" si="14"/>
        <v/>
      </c>
      <c r="F92" s="189" t="str">
        <f t="shared" si="15"/>
        <v>A faire</v>
      </c>
      <c r="G92" s="123" t="str">
        <f t="shared" si="10"/>
        <v/>
      </c>
      <c r="H92" s="190" t="str">
        <f t="shared" si="11"/>
        <v/>
      </c>
      <c r="I92" s="191" t="str">
        <f t="shared" ca="1" si="12"/>
        <v/>
      </c>
      <c r="J92" s="55" t="s">
        <v>134</v>
      </c>
      <c r="K92" s="77">
        <v>44341</v>
      </c>
      <c r="L92" s="74"/>
      <c r="M92" s="74" t="s">
        <v>29</v>
      </c>
      <c r="N92" s="74"/>
      <c r="O92" s="74"/>
      <c r="P92" s="74"/>
      <c r="Q92" s="73" t="s">
        <v>40</v>
      </c>
      <c r="R92" s="73"/>
      <c r="S92" s="75"/>
      <c r="T92" s="274"/>
      <c r="U92" s="265" t="s">
        <v>29</v>
      </c>
      <c r="V92" s="255"/>
      <c r="W92" s="256"/>
      <c r="X92" s="255"/>
      <c r="Y92" s="270" t="str">
        <f t="shared" si="16"/>
        <v/>
      </c>
      <c r="Z92" s="50"/>
      <c r="AA92" s="28"/>
      <c r="AB92" s="87"/>
      <c r="AC92" s="92"/>
      <c r="AD92" s="28"/>
      <c r="AE92" s="186" t="str">
        <f t="shared" si="13"/>
        <v/>
      </c>
      <c r="AF92" s="46"/>
      <c r="AG92" s="113"/>
      <c r="AH92" s="99"/>
      <c r="AI92" s="102"/>
      <c r="AJ92" s="25"/>
      <c r="AK92" s="180"/>
      <c r="AL92" s="25"/>
      <c r="AM92" s="180"/>
      <c r="AN92" s="25"/>
      <c r="AO92" s="38"/>
      <c r="AP92" s="38"/>
      <c r="AQ92" s="45"/>
      <c r="AR92" s="40"/>
      <c r="AS92" s="29"/>
      <c r="AT92" s="171"/>
      <c r="AU92" s="40"/>
      <c r="AV92" s="40"/>
      <c r="AW92" s="40"/>
    </row>
    <row r="93" spans="1:49" s="8" customFormat="1" ht="22.15" customHeight="1" x14ac:dyDescent="0.25">
      <c r="A93" s="54"/>
      <c r="B93" s="127"/>
      <c r="C93" s="31"/>
      <c r="D93" s="31"/>
      <c r="E93" s="192" t="str">
        <f t="shared" si="14"/>
        <v/>
      </c>
      <c r="F93" s="189" t="str">
        <f t="shared" si="15"/>
        <v/>
      </c>
      <c r="G93" s="123" t="str">
        <f t="shared" si="10"/>
        <v/>
      </c>
      <c r="H93" s="190" t="str">
        <f t="shared" si="11"/>
        <v/>
      </c>
      <c r="I93" s="191" t="str">
        <f t="shared" ca="1" si="12"/>
        <v/>
      </c>
      <c r="J93" s="55"/>
      <c r="K93" s="73"/>
      <c r="L93" s="74"/>
      <c r="M93" s="74"/>
      <c r="N93" s="74"/>
      <c r="O93" s="74"/>
      <c r="P93" s="74"/>
      <c r="Q93" s="73"/>
      <c r="R93" s="73"/>
      <c r="S93" s="75"/>
      <c r="T93" s="274"/>
      <c r="U93" s="265"/>
      <c r="V93" s="255"/>
      <c r="W93" s="256"/>
      <c r="X93" s="255"/>
      <c r="Y93" s="270" t="str">
        <f t="shared" si="16"/>
        <v/>
      </c>
      <c r="Z93" s="50"/>
      <c r="AA93" s="28"/>
      <c r="AB93" s="87"/>
      <c r="AC93" s="92"/>
      <c r="AD93" s="28"/>
      <c r="AE93" s="186" t="str">
        <f t="shared" si="13"/>
        <v/>
      </c>
      <c r="AF93" s="43"/>
      <c r="AG93" s="109"/>
      <c r="AH93" s="98"/>
      <c r="AI93" s="98"/>
      <c r="AJ93" s="25"/>
      <c r="AK93" s="180"/>
      <c r="AL93" s="25"/>
      <c r="AM93" s="180"/>
      <c r="AN93" s="25"/>
      <c r="AO93" s="38"/>
      <c r="AP93" s="38"/>
      <c r="AQ93" s="45"/>
      <c r="AR93" s="40"/>
      <c r="AS93" s="29"/>
      <c r="AT93" s="171"/>
      <c r="AU93" s="40"/>
      <c r="AV93" s="40"/>
      <c r="AW93" s="40"/>
    </row>
    <row r="94" spans="1:49" s="8" customFormat="1" ht="22.15" customHeight="1" x14ac:dyDescent="0.25">
      <c r="A94" s="54"/>
      <c r="B94" s="127"/>
      <c r="C94" s="31"/>
      <c r="D94" s="31"/>
      <c r="E94" s="192" t="str">
        <f t="shared" si="14"/>
        <v/>
      </c>
      <c r="F94" s="189" t="str">
        <f t="shared" si="15"/>
        <v/>
      </c>
      <c r="G94" s="123" t="str">
        <f t="shared" si="10"/>
        <v/>
      </c>
      <c r="H94" s="190" t="str">
        <f t="shared" si="11"/>
        <v/>
      </c>
      <c r="I94" s="191" t="str">
        <f t="shared" ca="1" si="12"/>
        <v/>
      </c>
      <c r="J94" s="55"/>
      <c r="K94" s="73"/>
      <c r="L94" s="74"/>
      <c r="M94" s="74"/>
      <c r="N94" s="74"/>
      <c r="O94" s="74"/>
      <c r="P94" s="74"/>
      <c r="Q94" s="73"/>
      <c r="R94" s="73"/>
      <c r="S94" s="75"/>
      <c r="T94" s="274"/>
      <c r="U94" s="265"/>
      <c r="V94" s="255"/>
      <c r="W94" s="256"/>
      <c r="X94" s="255"/>
      <c r="Y94" s="270" t="str">
        <f t="shared" si="16"/>
        <v/>
      </c>
      <c r="Z94" s="50"/>
      <c r="AA94" s="28"/>
      <c r="AB94" s="87"/>
      <c r="AC94" s="92"/>
      <c r="AD94" s="28"/>
      <c r="AE94" s="186" t="str">
        <f t="shared" si="13"/>
        <v/>
      </c>
      <c r="AF94" s="43"/>
      <c r="AG94" s="109"/>
      <c r="AH94" s="98"/>
      <c r="AI94" s="98"/>
      <c r="AJ94" s="25"/>
      <c r="AK94" s="180"/>
      <c r="AL94" s="25"/>
      <c r="AM94" s="180"/>
      <c r="AN94" s="25"/>
      <c r="AO94" s="38"/>
      <c r="AP94" s="38"/>
      <c r="AQ94" s="45"/>
      <c r="AR94" s="40"/>
      <c r="AS94" s="29"/>
      <c r="AT94" s="171"/>
      <c r="AU94" s="40"/>
      <c r="AV94" s="40"/>
      <c r="AW94" s="40"/>
    </row>
    <row r="95" spans="1:49" s="8" customFormat="1" ht="22.15" customHeight="1" x14ac:dyDescent="0.25">
      <c r="A95" s="54" t="s">
        <v>29</v>
      </c>
      <c r="B95" s="127"/>
      <c r="C95" s="31"/>
      <c r="D95" s="31" t="s">
        <v>0</v>
      </c>
      <c r="E95" s="192" t="str">
        <f t="shared" si="14"/>
        <v/>
      </c>
      <c r="F95" s="189" t="str">
        <f t="shared" si="15"/>
        <v>A faire</v>
      </c>
      <c r="G95" s="123">
        <f t="shared" si="10"/>
        <v>44251</v>
      </c>
      <c r="H95" s="190">
        <f t="shared" si="11"/>
        <v>44616</v>
      </c>
      <c r="I95" s="191" t="str">
        <f t="shared" ca="1" si="12"/>
        <v/>
      </c>
      <c r="J95" s="55"/>
      <c r="K95" s="77">
        <v>43857</v>
      </c>
      <c r="L95" s="74"/>
      <c r="M95" s="74" t="s">
        <v>29</v>
      </c>
      <c r="N95" s="74"/>
      <c r="O95" s="74"/>
      <c r="P95" s="74"/>
      <c r="Q95" s="73" t="s">
        <v>56</v>
      </c>
      <c r="R95" s="73"/>
      <c r="S95" s="75"/>
      <c r="T95" s="274"/>
      <c r="U95" s="265" t="s">
        <v>29</v>
      </c>
      <c r="V95" s="255"/>
      <c r="W95" s="256"/>
      <c r="X95" s="255"/>
      <c r="Y95" s="270" t="str">
        <f t="shared" si="16"/>
        <v/>
      </c>
      <c r="Z95" s="50"/>
      <c r="AA95" s="28"/>
      <c r="AB95" s="87"/>
      <c r="AC95" s="92"/>
      <c r="AD95" s="28"/>
      <c r="AE95" s="186" t="str">
        <f t="shared" si="13"/>
        <v/>
      </c>
      <c r="AF95" s="103">
        <v>44063</v>
      </c>
      <c r="AG95" s="110" t="s">
        <v>93</v>
      </c>
      <c r="AH95" s="106">
        <v>44251</v>
      </c>
      <c r="AI95" s="104" t="s">
        <v>93</v>
      </c>
      <c r="AJ95" s="25"/>
      <c r="AK95" s="180"/>
      <c r="AL95" s="25"/>
      <c r="AM95" s="180"/>
      <c r="AN95" s="25"/>
      <c r="AO95" s="38"/>
      <c r="AP95" s="38"/>
      <c r="AQ95" s="45"/>
      <c r="AR95" s="40"/>
      <c r="AS95" s="29"/>
      <c r="AT95" s="171"/>
      <c r="AU95" s="40"/>
      <c r="AV95" s="40"/>
      <c r="AW95" s="40"/>
    </row>
    <row r="96" spans="1:49" s="8" customFormat="1" ht="22.15" customHeight="1" x14ac:dyDescent="0.25">
      <c r="A96" s="54" t="s">
        <v>29</v>
      </c>
      <c r="B96" s="127"/>
      <c r="C96" s="31"/>
      <c r="D96" s="31"/>
      <c r="E96" s="192">
        <f t="shared" si="14"/>
        <v>44469</v>
      </c>
      <c r="F96" s="189" t="str">
        <f t="shared" si="15"/>
        <v>A Renouveler</v>
      </c>
      <c r="G96" s="123">
        <f t="shared" si="10"/>
        <v>44441</v>
      </c>
      <c r="H96" s="190">
        <f t="shared" si="11"/>
        <v>44806</v>
      </c>
      <c r="I96" s="191" t="str">
        <f t="shared" ca="1" si="12"/>
        <v/>
      </c>
      <c r="J96" s="55"/>
      <c r="K96" s="77">
        <v>43849</v>
      </c>
      <c r="L96" s="74"/>
      <c r="M96" s="74" t="s">
        <v>29</v>
      </c>
      <c r="N96" s="74" t="s">
        <v>29</v>
      </c>
      <c r="O96" s="74"/>
      <c r="P96" s="74"/>
      <c r="Q96" s="73" t="s">
        <v>40</v>
      </c>
      <c r="R96" s="73"/>
      <c r="S96" s="75"/>
      <c r="T96" s="273">
        <v>44285</v>
      </c>
      <c r="U96" s="265"/>
      <c r="V96" s="255"/>
      <c r="W96" s="256">
        <v>35</v>
      </c>
      <c r="X96" s="255"/>
      <c r="Y96" s="270">
        <f t="shared" si="16"/>
        <v>44469</v>
      </c>
      <c r="Z96" s="52"/>
      <c r="AA96" s="28"/>
      <c r="AB96" s="87"/>
      <c r="AC96" s="92"/>
      <c r="AD96" s="28"/>
      <c r="AE96" s="186" t="str">
        <f t="shared" si="13"/>
        <v/>
      </c>
      <c r="AF96" s="103">
        <v>43861</v>
      </c>
      <c r="AG96" s="110" t="s">
        <v>93</v>
      </c>
      <c r="AH96" s="106">
        <v>44061</v>
      </c>
      <c r="AI96" s="104" t="s">
        <v>93</v>
      </c>
      <c r="AJ96" s="118">
        <v>44251</v>
      </c>
      <c r="AK96" s="182" t="s">
        <v>93</v>
      </c>
      <c r="AL96" s="118">
        <v>44441</v>
      </c>
      <c r="AM96" s="182" t="s">
        <v>93</v>
      </c>
      <c r="AN96" s="25"/>
      <c r="AO96" s="38"/>
      <c r="AP96" s="38"/>
      <c r="AQ96" s="45"/>
      <c r="AR96" s="40"/>
      <c r="AS96" s="29"/>
      <c r="AT96" s="172">
        <v>44442</v>
      </c>
      <c r="AU96" s="40"/>
      <c r="AV96" s="40"/>
      <c r="AW96" s="40"/>
    </row>
    <row r="97" spans="1:49" s="8" customFormat="1" ht="22.15" customHeight="1" x14ac:dyDescent="0.25">
      <c r="A97" s="54"/>
      <c r="B97" s="127"/>
      <c r="C97" s="31"/>
      <c r="D97" s="31"/>
      <c r="E97" s="192" t="str">
        <f t="shared" si="14"/>
        <v/>
      </c>
      <c r="F97" s="189" t="str">
        <f t="shared" si="15"/>
        <v/>
      </c>
      <c r="G97" s="123" t="str">
        <f t="shared" si="10"/>
        <v/>
      </c>
      <c r="H97" s="190" t="str">
        <f t="shared" si="11"/>
        <v/>
      </c>
      <c r="I97" s="191" t="str">
        <f t="shared" ca="1" si="12"/>
        <v/>
      </c>
      <c r="J97" s="55"/>
      <c r="K97" s="73"/>
      <c r="L97" s="74"/>
      <c r="M97" s="74"/>
      <c r="N97" s="74"/>
      <c r="O97" s="74"/>
      <c r="P97" s="74"/>
      <c r="Q97" s="73"/>
      <c r="R97" s="73"/>
      <c r="S97" s="75"/>
      <c r="T97" s="274"/>
      <c r="U97" s="265"/>
      <c r="V97" s="255"/>
      <c r="W97" s="256"/>
      <c r="X97" s="255"/>
      <c r="Y97" s="270" t="str">
        <f t="shared" si="16"/>
        <v/>
      </c>
      <c r="Z97" s="50"/>
      <c r="AA97" s="28"/>
      <c r="AB97" s="87"/>
      <c r="AC97" s="92"/>
      <c r="AD97" s="28"/>
      <c r="AE97" s="186" t="str">
        <f t="shared" si="13"/>
        <v/>
      </c>
      <c r="AF97" s="43"/>
      <c r="AG97" s="109"/>
      <c r="AH97" s="98"/>
      <c r="AI97" s="98"/>
      <c r="AJ97" s="25"/>
      <c r="AK97" s="180"/>
      <c r="AL97" s="25"/>
      <c r="AM97" s="180"/>
      <c r="AN97" s="25"/>
      <c r="AO97" s="38"/>
      <c r="AP97" s="38"/>
      <c r="AQ97" s="45"/>
      <c r="AR97" s="40"/>
      <c r="AS97" s="29"/>
      <c r="AT97" s="171"/>
      <c r="AU97" s="40"/>
      <c r="AV97" s="40"/>
      <c r="AW97" s="40"/>
    </row>
    <row r="98" spans="1:49" s="8" customFormat="1" ht="22.15" customHeight="1" x14ac:dyDescent="0.25">
      <c r="A98" s="54"/>
      <c r="B98" s="127"/>
      <c r="C98" s="31"/>
      <c r="D98" s="31"/>
      <c r="E98" s="192" t="str">
        <f t="shared" si="14"/>
        <v/>
      </c>
      <c r="F98" s="189" t="str">
        <f t="shared" si="15"/>
        <v/>
      </c>
      <c r="G98" s="123" t="str">
        <f t="shared" si="10"/>
        <v/>
      </c>
      <c r="H98" s="190" t="str">
        <f t="shared" si="11"/>
        <v/>
      </c>
      <c r="I98" s="191" t="str">
        <f t="shared" ca="1" si="12"/>
        <v/>
      </c>
      <c r="J98" s="55"/>
      <c r="K98" s="73"/>
      <c r="L98" s="74"/>
      <c r="M98" s="74"/>
      <c r="N98" s="74"/>
      <c r="O98" s="74"/>
      <c r="P98" s="74"/>
      <c r="Q98" s="73"/>
      <c r="R98" s="73"/>
      <c r="S98" s="75"/>
      <c r="T98" s="274"/>
      <c r="U98" s="265"/>
      <c r="V98" s="255"/>
      <c r="W98" s="256"/>
      <c r="X98" s="255"/>
      <c r="Y98" s="270" t="str">
        <f t="shared" si="16"/>
        <v/>
      </c>
      <c r="Z98" s="50"/>
      <c r="AA98" s="28"/>
      <c r="AB98" s="87"/>
      <c r="AC98" s="92"/>
      <c r="AD98" s="28"/>
      <c r="AE98" s="186" t="str">
        <f t="shared" si="13"/>
        <v/>
      </c>
      <c r="AF98" s="43"/>
      <c r="AG98" s="109"/>
      <c r="AH98" s="98"/>
      <c r="AI98" s="98"/>
      <c r="AJ98" s="25"/>
      <c r="AK98" s="180"/>
      <c r="AL98" s="25"/>
      <c r="AM98" s="180"/>
      <c r="AN98" s="25"/>
      <c r="AO98" s="38"/>
      <c r="AP98" s="38"/>
      <c r="AQ98" s="45"/>
      <c r="AR98" s="40"/>
      <c r="AS98" s="29"/>
      <c r="AT98" s="171"/>
      <c r="AU98" s="40"/>
      <c r="AV98" s="40"/>
      <c r="AW98" s="40"/>
    </row>
    <row r="99" spans="1:49" s="8" customFormat="1" ht="22.15" customHeight="1" x14ac:dyDescent="0.25">
      <c r="A99" s="54"/>
      <c r="B99" s="127"/>
      <c r="C99" s="31"/>
      <c r="D99" s="31"/>
      <c r="E99" s="192" t="str">
        <f t="shared" si="14"/>
        <v/>
      </c>
      <c r="F99" s="189" t="str">
        <f t="shared" si="15"/>
        <v/>
      </c>
      <c r="G99" s="123" t="str">
        <f t="shared" si="10"/>
        <v/>
      </c>
      <c r="H99" s="190" t="str">
        <f t="shared" si="11"/>
        <v/>
      </c>
      <c r="I99" s="191" t="str">
        <f t="shared" ca="1" si="12"/>
        <v/>
      </c>
      <c r="J99" s="55"/>
      <c r="K99" s="73"/>
      <c r="L99" s="74"/>
      <c r="M99" s="74"/>
      <c r="N99" s="74"/>
      <c r="O99" s="74"/>
      <c r="P99" s="74"/>
      <c r="Q99" s="73"/>
      <c r="R99" s="73"/>
      <c r="S99" s="75"/>
      <c r="T99" s="274"/>
      <c r="U99" s="265"/>
      <c r="V99" s="255"/>
      <c r="W99" s="256"/>
      <c r="X99" s="255"/>
      <c r="Y99" s="270" t="str">
        <f t="shared" si="16"/>
        <v/>
      </c>
      <c r="Z99" s="50"/>
      <c r="AA99" s="28"/>
      <c r="AB99" s="87"/>
      <c r="AC99" s="92"/>
      <c r="AD99" s="28"/>
      <c r="AE99" s="186" t="str">
        <f t="shared" si="13"/>
        <v/>
      </c>
      <c r="AF99" s="43"/>
      <c r="AG99" s="109"/>
      <c r="AH99" s="98"/>
      <c r="AI99" s="98"/>
      <c r="AJ99" s="25"/>
      <c r="AK99" s="180"/>
      <c r="AL99" s="25"/>
      <c r="AM99" s="180"/>
      <c r="AN99" s="25"/>
      <c r="AO99" s="38"/>
      <c r="AP99" s="38"/>
      <c r="AQ99" s="45"/>
      <c r="AR99" s="40"/>
      <c r="AS99" s="29"/>
      <c r="AT99" s="171"/>
      <c r="AU99" s="40"/>
      <c r="AV99" s="40"/>
      <c r="AW99" s="40"/>
    </row>
    <row r="100" spans="1:49" s="8" customFormat="1" ht="22.15" customHeight="1" x14ac:dyDescent="0.25">
      <c r="A100" s="54" t="s">
        <v>29</v>
      </c>
      <c r="B100" s="127"/>
      <c r="C100" s="31" t="s">
        <v>29</v>
      </c>
      <c r="D100" s="31"/>
      <c r="E100" s="192">
        <f t="shared" si="14"/>
        <v>44013</v>
      </c>
      <c r="F100" s="189" t="str">
        <f t="shared" si="15"/>
        <v>A Renouveler</v>
      </c>
      <c r="G100" s="123">
        <f t="shared" si="10"/>
        <v>44061</v>
      </c>
      <c r="H100" s="190">
        <f t="shared" si="11"/>
        <v>44426</v>
      </c>
      <c r="I100" s="191" t="str">
        <f t="shared" ca="1" si="12"/>
        <v>A RENOUVELER</v>
      </c>
      <c r="J100" s="55"/>
      <c r="K100" s="77">
        <v>43831</v>
      </c>
      <c r="L100" s="74"/>
      <c r="M100" s="74" t="s">
        <v>29</v>
      </c>
      <c r="N100" s="74"/>
      <c r="O100" s="74" t="s">
        <v>29</v>
      </c>
      <c r="P100" s="74"/>
      <c r="Q100" s="73" t="s">
        <v>40</v>
      </c>
      <c r="R100" s="73"/>
      <c r="S100" s="75"/>
      <c r="T100" s="273">
        <v>43831</v>
      </c>
      <c r="U100" s="265"/>
      <c r="V100" s="255"/>
      <c r="W100" s="256">
        <v>70</v>
      </c>
      <c r="X100" s="255"/>
      <c r="Y100" s="270">
        <f t="shared" si="16"/>
        <v>44197</v>
      </c>
      <c r="Z100" s="52"/>
      <c r="AA100" s="28"/>
      <c r="AB100" s="87"/>
      <c r="AC100" s="92"/>
      <c r="AD100" s="28"/>
      <c r="AE100" s="186" t="str">
        <f t="shared" si="13"/>
        <v/>
      </c>
      <c r="AF100" s="103">
        <v>44061</v>
      </c>
      <c r="AG100" s="110" t="s">
        <v>93</v>
      </c>
      <c r="AH100" s="99"/>
      <c r="AI100" s="102"/>
      <c r="AJ100" s="25"/>
      <c r="AK100" s="180"/>
      <c r="AL100" s="25"/>
      <c r="AM100" s="180"/>
      <c r="AN100" s="25"/>
      <c r="AO100" s="38"/>
      <c r="AP100" s="38"/>
      <c r="AQ100" s="45"/>
      <c r="AR100" s="40"/>
      <c r="AS100" s="29"/>
      <c r="AT100" s="171"/>
      <c r="AU100" s="40"/>
      <c r="AV100" s="40"/>
      <c r="AW100" s="40"/>
    </row>
    <row r="101" spans="1:49" s="8" customFormat="1" ht="22.15" customHeight="1" x14ac:dyDescent="0.25">
      <c r="A101" s="54"/>
      <c r="B101" s="127"/>
      <c r="C101" s="31"/>
      <c r="D101" s="31"/>
      <c r="E101" s="192" t="str">
        <f t="shared" si="14"/>
        <v/>
      </c>
      <c r="F101" s="189" t="str">
        <f t="shared" si="15"/>
        <v/>
      </c>
      <c r="G101" s="123" t="str">
        <f t="shared" si="10"/>
        <v/>
      </c>
      <c r="H101" s="190" t="str">
        <f t="shared" si="11"/>
        <v/>
      </c>
      <c r="I101" s="191" t="str">
        <f t="shared" ca="1" si="12"/>
        <v/>
      </c>
      <c r="J101" s="55"/>
      <c r="K101" s="73"/>
      <c r="L101" s="74"/>
      <c r="M101" s="74"/>
      <c r="N101" s="74"/>
      <c r="O101" s="74"/>
      <c r="P101" s="74"/>
      <c r="Q101" s="73"/>
      <c r="R101" s="73"/>
      <c r="S101" s="75"/>
      <c r="T101" s="274"/>
      <c r="U101" s="265"/>
      <c r="V101" s="255"/>
      <c r="W101" s="256"/>
      <c r="X101" s="255"/>
      <c r="Y101" s="270" t="str">
        <f t="shared" si="16"/>
        <v/>
      </c>
      <c r="Z101" s="50"/>
      <c r="AA101" s="28"/>
      <c r="AB101" s="87"/>
      <c r="AC101" s="92"/>
      <c r="AD101" s="28"/>
      <c r="AE101" s="186" t="str">
        <f t="shared" si="13"/>
        <v/>
      </c>
      <c r="AF101" s="43"/>
      <c r="AG101" s="109"/>
      <c r="AH101" s="98"/>
      <c r="AI101" s="98"/>
      <c r="AJ101" s="25"/>
      <c r="AK101" s="180"/>
      <c r="AL101" s="25"/>
      <c r="AM101" s="180"/>
      <c r="AN101" s="25"/>
      <c r="AO101" s="38"/>
      <c r="AP101" s="38"/>
      <c r="AQ101" s="45"/>
      <c r="AR101" s="40"/>
      <c r="AS101" s="29"/>
      <c r="AT101" s="171"/>
      <c r="AU101" s="40"/>
      <c r="AV101" s="40"/>
      <c r="AW101" s="40"/>
    </row>
    <row r="102" spans="1:49" s="8" customFormat="1" ht="22.15" customHeight="1" x14ac:dyDescent="0.25">
      <c r="A102" s="54"/>
      <c r="B102" s="127"/>
      <c r="C102" s="31"/>
      <c r="D102" s="31"/>
      <c r="E102" s="192" t="str">
        <f t="shared" si="14"/>
        <v/>
      </c>
      <c r="F102" s="189" t="str">
        <f t="shared" si="15"/>
        <v/>
      </c>
      <c r="G102" s="123" t="str">
        <f t="shared" si="10"/>
        <v/>
      </c>
      <c r="H102" s="190" t="str">
        <f t="shared" si="11"/>
        <v/>
      </c>
      <c r="I102" s="191" t="str">
        <f t="shared" ca="1" si="12"/>
        <v/>
      </c>
      <c r="J102" s="55"/>
      <c r="K102" s="73"/>
      <c r="L102" s="74"/>
      <c r="M102" s="74"/>
      <c r="N102" s="74"/>
      <c r="O102" s="74"/>
      <c r="P102" s="74"/>
      <c r="Q102" s="73"/>
      <c r="R102" s="73"/>
      <c r="S102" s="75"/>
      <c r="T102" s="274"/>
      <c r="U102" s="265"/>
      <c r="V102" s="255"/>
      <c r="W102" s="256"/>
      <c r="X102" s="255"/>
      <c r="Y102" s="270" t="str">
        <f t="shared" si="16"/>
        <v/>
      </c>
      <c r="Z102" s="50"/>
      <c r="AA102" s="28"/>
      <c r="AB102" s="87"/>
      <c r="AC102" s="92"/>
      <c r="AD102" s="28"/>
      <c r="AE102" s="186" t="str">
        <f t="shared" si="13"/>
        <v/>
      </c>
      <c r="AF102" s="43"/>
      <c r="AG102" s="109"/>
      <c r="AH102" s="98"/>
      <c r="AI102" s="98"/>
      <c r="AJ102" s="25"/>
      <c r="AK102" s="180"/>
      <c r="AL102" s="25"/>
      <c r="AM102" s="180"/>
      <c r="AN102" s="25"/>
      <c r="AO102" s="38"/>
      <c r="AP102" s="38"/>
      <c r="AQ102" s="45"/>
      <c r="AR102" s="40"/>
      <c r="AS102" s="29"/>
      <c r="AT102" s="171"/>
      <c r="AU102" s="40"/>
      <c r="AV102" s="40"/>
      <c r="AW102" s="40"/>
    </row>
    <row r="103" spans="1:49" s="8" customFormat="1" ht="22.15" customHeight="1" x14ac:dyDescent="0.25">
      <c r="A103" s="54" t="s">
        <v>29</v>
      </c>
      <c r="B103" s="127"/>
      <c r="C103" s="31"/>
      <c r="D103" s="31"/>
      <c r="E103" s="192">
        <f t="shared" si="14"/>
        <v>44458</v>
      </c>
      <c r="F103" s="189" t="str">
        <f t="shared" si="15"/>
        <v>A Renouveler</v>
      </c>
      <c r="G103" s="123">
        <f t="shared" ref="G103:G134" si="17">IF(OR(AF103&gt;0,AH103&gt;0,AJ103&gt;0,AL103&gt;0,AN103&gt;0,AP103&gt;0),LOOKUP(9^9,AF103:AQ103),"")</f>
        <v>44274</v>
      </c>
      <c r="H103" s="190">
        <f t="shared" ref="H103:H134" si="18">IF(G103="","",G103+365)</f>
        <v>44639</v>
      </c>
      <c r="I103" s="191" t="str">
        <f t="shared" ref="I103:I134" ca="1" si="19">IF(H103="","",IF(H103&lt;TODAY(),"A RENOUVELER",""))</f>
        <v/>
      </c>
      <c r="J103" s="55"/>
      <c r="K103" s="77">
        <v>44274</v>
      </c>
      <c r="L103" s="74"/>
      <c r="M103" s="74" t="s">
        <v>29</v>
      </c>
      <c r="N103" s="74" t="s">
        <v>29</v>
      </c>
      <c r="O103" s="74"/>
      <c r="P103" s="74"/>
      <c r="Q103" s="73" t="s">
        <v>68</v>
      </c>
      <c r="R103" s="73"/>
      <c r="S103" s="75"/>
      <c r="T103" s="273">
        <v>44274</v>
      </c>
      <c r="U103" s="265"/>
      <c r="V103" s="255">
        <v>35</v>
      </c>
      <c r="W103" s="256"/>
      <c r="X103" s="255"/>
      <c r="Y103" s="270">
        <f t="shared" si="16"/>
        <v>44458</v>
      </c>
      <c r="Z103" s="52"/>
      <c r="AA103" s="28"/>
      <c r="AB103" s="87"/>
      <c r="AC103" s="92"/>
      <c r="AD103" s="28"/>
      <c r="AE103" s="186" t="str">
        <f t="shared" si="13"/>
        <v/>
      </c>
      <c r="AF103" s="103">
        <v>44274</v>
      </c>
      <c r="AG103" s="110" t="s">
        <v>93</v>
      </c>
      <c r="AH103" s="99"/>
      <c r="AI103" s="102"/>
      <c r="AJ103" s="25"/>
      <c r="AK103" s="180"/>
      <c r="AL103" s="25"/>
      <c r="AM103" s="180"/>
      <c r="AN103" s="25"/>
      <c r="AO103" s="38"/>
      <c r="AP103" s="38"/>
      <c r="AQ103" s="45"/>
      <c r="AR103" s="40"/>
      <c r="AS103" s="29"/>
      <c r="AT103" s="171"/>
      <c r="AU103" s="40"/>
      <c r="AV103" s="40"/>
      <c r="AW103" s="40"/>
    </row>
    <row r="104" spans="1:49" s="8" customFormat="1" ht="22.15" customHeight="1" x14ac:dyDescent="0.25">
      <c r="A104" s="54"/>
      <c r="B104" s="127"/>
      <c r="C104" s="31"/>
      <c r="D104" s="31"/>
      <c r="E104" s="192" t="str">
        <f t="shared" si="14"/>
        <v/>
      </c>
      <c r="F104" s="189" t="str">
        <f t="shared" si="15"/>
        <v/>
      </c>
      <c r="G104" s="123" t="str">
        <f t="shared" si="17"/>
        <v/>
      </c>
      <c r="H104" s="190" t="str">
        <f t="shared" si="18"/>
        <v/>
      </c>
      <c r="I104" s="191" t="str">
        <f t="shared" ca="1" si="19"/>
        <v/>
      </c>
      <c r="J104" s="55"/>
      <c r="K104" s="73"/>
      <c r="L104" s="74"/>
      <c r="M104" s="74"/>
      <c r="N104" s="74"/>
      <c r="O104" s="74"/>
      <c r="P104" s="74"/>
      <c r="Q104" s="73"/>
      <c r="R104" s="73"/>
      <c r="S104" s="75"/>
      <c r="T104" s="274"/>
      <c r="U104" s="265"/>
      <c r="V104" s="255"/>
      <c r="W104" s="256"/>
      <c r="X104" s="255"/>
      <c r="Y104" s="270" t="str">
        <f t="shared" si="16"/>
        <v/>
      </c>
      <c r="Z104" s="50"/>
      <c r="AA104" s="28"/>
      <c r="AB104" s="87"/>
      <c r="AC104" s="92"/>
      <c r="AD104" s="28"/>
      <c r="AE104" s="186" t="str">
        <f t="shared" si="13"/>
        <v/>
      </c>
      <c r="AF104" s="43"/>
      <c r="AG104" s="109"/>
      <c r="AH104" s="98"/>
      <c r="AI104" s="98"/>
      <c r="AJ104" s="25"/>
      <c r="AK104" s="180"/>
      <c r="AL104" s="25"/>
      <c r="AM104" s="180"/>
      <c r="AN104" s="25"/>
      <c r="AO104" s="38"/>
      <c r="AP104" s="38"/>
      <c r="AQ104" s="45"/>
      <c r="AR104" s="40"/>
      <c r="AS104" s="29"/>
      <c r="AT104" s="171"/>
      <c r="AU104" s="40"/>
      <c r="AV104" s="40"/>
      <c r="AW104" s="40"/>
    </row>
    <row r="105" spans="1:49" s="8" customFormat="1" ht="22.15" customHeight="1" x14ac:dyDescent="0.25">
      <c r="A105" s="54"/>
      <c r="B105" s="127"/>
      <c r="C105" s="31"/>
      <c r="D105" s="31"/>
      <c r="E105" s="192" t="str">
        <f t="shared" si="14"/>
        <v/>
      </c>
      <c r="F105" s="189" t="str">
        <f t="shared" si="15"/>
        <v/>
      </c>
      <c r="G105" s="123" t="str">
        <f t="shared" si="17"/>
        <v/>
      </c>
      <c r="H105" s="190" t="str">
        <f t="shared" si="18"/>
        <v/>
      </c>
      <c r="I105" s="191" t="str">
        <f t="shared" ca="1" si="19"/>
        <v/>
      </c>
      <c r="J105" s="55"/>
      <c r="K105" s="73"/>
      <c r="L105" s="74"/>
      <c r="M105" s="74"/>
      <c r="N105" s="74"/>
      <c r="O105" s="74"/>
      <c r="P105" s="74"/>
      <c r="Q105" s="73"/>
      <c r="R105" s="73"/>
      <c r="S105" s="75"/>
      <c r="T105" s="274"/>
      <c r="U105" s="265"/>
      <c r="V105" s="255"/>
      <c r="W105" s="256"/>
      <c r="X105" s="255"/>
      <c r="Y105" s="270" t="str">
        <f t="shared" si="16"/>
        <v/>
      </c>
      <c r="Z105" s="50"/>
      <c r="AA105" s="28"/>
      <c r="AB105" s="87"/>
      <c r="AC105" s="92"/>
      <c r="AD105" s="28"/>
      <c r="AE105" s="186" t="str">
        <f t="shared" si="13"/>
        <v/>
      </c>
      <c r="AF105" s="43"/>
      <c r="AG105" s="109"/>
      <c r="AH105" s="98"/>
      <c r="AI105" s="98"/>
      <c r="AJ105" s="25"/>
      <c r="AK105" s="180"/>
      <c r="AL105" s="25"/>
      <c r="AM105" s="180"/>
      <c r="AN105" s="25"/>
      <c r="AO105" s="38"/>
      <c r="AP105" s="38"/>
      <c r="AQ105" s="45"/>
      <c r="AR105" s="40"/>
      <c r="AS105" s="29"/>
      <c r="AT105" s="171"/>
      <c r="AU105" s="40"/>
      <c r="AV105" s="40"/>
      <c r="AW105" s="40"/>
    </row>
    <row r="106" spans="1:49" s="8" customFormat="1" ht="22.15" customHeight="1" x14ac:dyDescent="0.25">
      <c r="A106" s="54" t="s">
        <v>29</v>
      </c>
      <c r="B106" s="127"/>
      <c r="C106" s="31"/>
      <c r="D106" s="31" t="s">
        <v>0</v>
      </c>
      <c r="E106" s="192" t="str">
        <f t="shared" si="14"/>
        <v/>
      </c>
      <c r="F106" s="189" t="str">
        <f t="shared" si="15"/>
        <v>A faire</v>
      </c>
      <c r="G106" s="123">
        <f t="shared" si="17"/>
        <v>44251</v>
      </c>
      <c r="H106" s="190">
        <f t="shared" si="18"/>
        <v>44616</v>
      </c>
      <c r="I106" s="191" t="str">
        <f t="shared" ca="1" si="19"/>
        <v/>
      </c>
      <c r="J106" s="55"/>
      <c r="K106" s="77">
        <v>43871</v>
      </c>
      <c r="L106" s="74"/>
      <c r="M106" s="74" t="s">
        <v>29</v>
      </c>
      <c r="N106" s="74"/>
      <c r="O106" s="74"/>
      <c r="P106" s="74"/>
      <c r="Q106" s="73" t="s">
        <v>48</v>
      </c>
      <c r="R106" s="73"/>
      <c r="S106" s="75"/>
      <c r="T106" s="274"/>
      <c r="U106" s="265" t="s">
        <v>29</v>
      </c>
      <c r="V106" s="255"/>
      <c r="W106" s="256"/>
      <c r="X106" s="255"/>
      <c r="Y106" s="270" t="str">
        <f t="shared" si="16"/>
        <v/>
      </c>
      <c r="Z106" s="50"/>
      <c r="AA106" s="28"/>
      <c r="AB106" s="87"/>
      <c r="AC106" s="92"/>
      <c r="AD106" s="28"/>
      <c r="AE106" s="186" t="str">
        <f t="shared" si="13"/>
        <v/>
      </c>
      <c r="AF106" s="103">
        <v>44061</v>
      </c>
      <c r="AG106" s="110" t="s">
        <v>93</v>
      </c>
      <c r="AH106" s="106">
        <v>44251</v>
      </c>
      <c r="AI106" s="104" t="s">
        <v>93</v>
      </c>
      <c r="AJ106" s="25"/>
      <c r="AK106" s="180"/>
      <c r="AL106" s="25"/>
      <c r="AM106" s="180"/>
      <c r="AN106" s="25"/>
      <c r="AO106" s="38"/>
      <c r="AP106" s="38"/>
      <c r="AQ106" s="45"/>
      <c r="AR106" s="40"/>
      <c r="AS106" s="29"/>
      <c r="AT106" s="171"/>
      <c r="AU106" s="40"/>
      <c r="AV106" s="40"/>
      <c r="AW106" s="40"/>
    </row>
    <row r="107" spans="1:49" s="8" customFormat="1" ht="22.15" customHeight="1" x14ac:dyDescent="0.25">
      <c r="A107" s="54"/>
      <c r="B107" s="127"/>
      <c r="C107" s="31"/>
      <c r="D107" s="31"/>
      <c r="E107" s="192" t="str">
        <f t="shared" si="14"/>
        <v/>
      </c>
      <c r="F107" s="189" t="str">
        <f t="shared" si="15"/>
        <v/>
      </c>
      <c r="G107" s="123" t="str">
        <f t="shared" si="17"/>
        <v/>
      </c>
      <c r="H107" s="190" t="str">
        <f t="shared" si="18"/>
        <v/>
      </c>
      <c r="I107" s="191" t="str">
        <f t="shared" ca="1" si="19"/>
        <v/>
      </c>
      <c r="J107" s="55"/>
      <c r="K107" s="73"/>
      <c r="L107" s="74"/>
      <c r="M107" s="74"/>
      <c r="N107" s="74"/>
      <c r="O107" s="74"/>
      <c r="P107" s="74"/>
      <c r="Q107" s="73"/>
      <c r="R107" s="73"/>
      <c r="S107" s="75"/>
      <c r="T107" s="274"/>
      <c r="U107" s="265"/>
      <c r="V107" s="255"/>
      <c r="W107" s="256"/>
      <c r="X107" s="255"/>
      <c r="Y107" s="270" t="str">
        <f t="shared" si="16"/>
        <v/>
      </c>
      <c r="Z107" s="50"/>
      <c r="AA107" s="28"/>
      <c r="AB107" s="87"/>
      <c r="AC107" s="92"/>
      <c r="AD107" s="28"/>
      <c r="AE107" s="186" t="str">
        <f t="shared" si="13"/>
        <v/>
      </c>
      <c r="AF107" s="43"/>
      <c r="AG107" s="109"/>
      <c r="AH107" s="98"/>
      <c r="AI107" s="98"/>
      <c r="AJ107" s="25"/>
      <c r="AK107" s="180"/>
      <c r="AL107" s="25"/>
      <c r="AM107" s="180"/>
      <c r="AN107" s="25"/>
      <c r="AO107" s="38"/>
      <c r="AP107" s="38"/>
      <c r="AQ107" s="45"/>
      <c r="AR107" s="40"/>
      <c r="AS107" s="29"/>
      <c r="AT107" s="171"/>
      <c r="AU107" s="40"/>
      <c r="AV107" s="40"/>
      <c r="AW107" s="40"/>
    </row>
    <row r="108" spans="1:49" s="8" customFormat="1" ht="22.15" customHeight="1" x14ac:dyDescent="0.25">
      <c r="A108" s="54" t="s">
        <v>29</v>
      </c>
      <c r="B108" s="127"/>
      <c r="C108" s="31"/>
      <c r="D108" s="31" t="s">
        <v>0</v>
      </c>
      <c r="E108" s="192" t="str">
        <f t="shared" si="14"/>
        <v/>
      </c>
      <c r="F108" s="189" t="str">
        <f t="shared" si="15"/>
        <v>A faire</v>
      </c>
      <c r="G108" s="123">
        <f t="shared" si="17"/>
        <v>44439</v>
      </c>
      <c r="H108" s="190">
        <f t="shared" si="18"/>
        <v>44804</v>
      </c>
      <c r="I108" s="191" t="str">
        <f t="shared" ca="1" si="19"/>
        <v/>
      </c>
      <c r="J108" s="55"/>
      <c r="K108" s="77">
        <v>44371</v>
      </c>
      <c r="L108" s="74"/>
      <c r="M108" s="74" t="s">
        <v>29</v>
      </c>
      <c r="N108" s="74"/>
      <c r="O108" s="74"/>
      <c r="P108" s="74"/>
      <c r="Q108" s="73" t="s">
        <v>70</v>
      </c>
      <c r="R108" s="73"/>
      <c r="S108" s="75"/>
      <c r="T108" s="274"/>
      <c r="U108" s="265" t="s">
        <v>29</v>
      </c>
      <c r="V108" s="255"/>
      <c r="W108" s="256"/>
      <c r="X108" s="255"/>
      <c r="Y108" s="270" t="str">
        <f t="shared" si="16"/>
        <v/>
      </c>
      <c r="Z108" s="50"/>
      <c r="AA108" s="28"/>
      <c r="AB108" s="87"/>
      <c r="AC108" s="92"/>
      <c r="AD108" s="28"/>
      <c r="AE108" s="186" t="str">
        <f t="shared" si="13"/>
        <v/>
      </c>
      <c r="AF108" s="103">
        <v>44439</v>
      </c>
      <c r="AG108" s="110" t="s">
        <v>93</v>
      </c>
      <c r="AH108" s="99"/>
      <c r="AI108" s="102"/>
      <c r="AJ108" s="25"/>
      <c r="AK108" s="180"/>
      <c r="AL108" s="25"/>
      <c r="AM108" s="180"/>
      <c r="AN108" s="25"/>
      <c r="AO108" s="38"/>
      <c r="AP108" s="38"/>
      <c r="AQ108" s="45"/>
      <c r="AR108" s="40"/>
      <c r="AS108" s="29"/>
      <c r="AT108" s="171"/>
      <c r="AU108" s="40"/>
      <c r="AV108" s="40"/>
      <c r="AW108" s="40"/>
    </row>
    <row r="109" spans="1:49" s="8" customFormat="1" ht="22.15" customHeight="1" x14ac:dyDescent="0.25">
      <c r="A109" s="54"/>
      <c r="B109" s="127"/>
      <c r="C109" s="31"/>
      <c r="D109" s="31"/>
      <c r="E109" s="192" t="str">
        <f t="shared" si="14"/>
        <v/>
      </c>
      <c r="F109" s="189" t="str">
        <f t="shared" si="15"/>
        <v/>
      </c>
      <c r="G109" s="123" t="str">
        <f t="shared" si="17"/>
        <v/>
      </c>
      <c r="H109" s="190" t="str">
        <f t="shared" si="18"/>
        <v/>
      </c>
      <c r="I109" s="191" t="str">
        <f t="shared" ca="1" si="19"/>
        <v/>
      </c>
      <c r="J109" s="55"/>
      <c r="K109" s="73"/>
      <c r="L109" s="74"/>
      <c r="M109" s="74"/>
      <c r="N109" s="74"/>
      <c r="O109" s="74"/>
      <c r="P109" s="74"/>
      <c r="Q109" s="73"/>
      <c r="R109" s="73"/>
      <c r="S109" s="75"/>
      <c r="T109" s="274"/>
      <c r="U109" s="265"/>
      <c r="V109" s="255"/>
      <c r="W109" s="256"/>
      <c r="X109" s="255"/>
      <c r="Y109" s="270" t="str">
        <f t="shared" si="16"/>
        <v/>
      </c>
      <c r="Z109" s="50"/>
      <c r="AA109" s="28"/>
      <c r="AB109" s="87"/>
      <c r="AC109" s="92"/>
      <c r="AD109" s="28"/>
      <c r="AE109" s="186" t="str">
        <f t="shared" si="13"/>
        <v/>
      </c>
      <c r="AF109" s="43"/>
      <c r="AG109" s="109"/>
      <c r="AH109" s="98"/>
      <c r="AI109" s="98"/>
      <c r="AJ109" s="25"/>
      <c r="AK109" s="180"/>
      <c r="AL109" s="25"/>
      <c r="AM109" s="180"/>
      <c r="AN109" s="25"/>
      <c r="AO109" s="38"/>
      <c r="AP109" s="38"/>
      <c r="AQ109" s="45"/>
      <c r="AR109" s="40"/>
      <c r="AS109" s="29"/>
      <c r="AT109" s="171"/>
      <c r="AU109" s="40"/>
      <c r="AV109" s="40"/>
      <c r="AW109" s="40"/>
    </row>
    <row r="110" spans="1:49" s="8" customFormat="1" ht="22.15" customHeight="1" x14ac:dyDescent="0.25">
      <c r="A110" s="54" t="s">
        <v>29</v>
      </c>
      <c r="B110" s="127"/>
      <c r="C110" s="31" t="s">
        <v>29</v>
      </c>
      <c r="D110" s="31"/>
      <c r="E110" s="192" t="str">
        <f t="shared" si="14"/>
        <v/>
      </c>
      <c r="F110" s="189" t="str">
        <f t="shared" si="15"/>
        <v/>
      </c>
      <c r="G110" s="123" t="str">
        <f t="shared" si="17"/>
        <v/>
      </c>
      <c r="H110" s="190" t="str">
        <f t="shared" si="18"/>
        <v/>
      </c>
      <c r="I110" s="191" t="str">
        <f t="shared" ca="1" si="19"/>
        <v/>
      </c>
      <c r="J110" s="55"/>
      <c r="K110" s="77">
        <v>44350</v>
      </c>
      <c r="L110" s="74" t="s">
        <v>29</v>
      </c>
      <c r="M110" s="74"/>
      <c r="N110" s="74"/>
      <c r="O110" s="74"/>
      <c r="P110" s="74"/>
      <c r="Q110" s="73" t="s">
        <v>33</v>
      </c>
      <c r="R110" s="73"/>
      <c r="S110" s="75"/>
      <c r="T110" s="274"/>
      <c r="U110" s="265"/>
      <c r="V110" s="255"/>
      <c r="W110" s="256"/>
      <c r="X110" s="255"/>
      <c r="Y110" s="270" t="str">
        <f t="shared" si="16"/>
        <v/>
      </c>
      <c r="Z110" s="50"/>
      <c r="AA110" s="28"/>
      <c r="AB110" s="87"/>
      <c r="AC110" s="92"/>
      <c r="AD110" s="28"/>
      <c r="AE110" s="186" t="str">
        <f t="shared" si="13"/>
        <v/>
      </c>
      <c r="AF110" s="46"/>
      <c r="AG110" s="113"/>
      <c r="AH110" s="99"/>
      <c r="AI110" s="102"/>
      <c r="AJ110" s="25"/>
      <c r="AK110" s="180"/>
      <c r="AL110" s="25"/>
      <c r="AM110" s="180"/>
      <c r="AN110" s="25"/>
      <c r="AO110" s="38"/>
      <c r="AP110" s="38"/>
      <c r="AQ110" s="45"/>
      <c r="AR110" s="40"/>
      <c r="AS110" s="29"/>
      <c r="AT110" s="171"/>
      <c r="AU110" s="40"/>
      <c r="AV110" s="40"/>
      <c r="AW110" s="40"/>
    </row>
    <row r="111" spans="1:49" s="8" customFormat="1" ht="22.15" customHeight="1" x14ac:dyDescent="0.25">
      <c r="A111" s="54"/>
      <c r="B111" s="127"/>
      <c r="C111" s="31"/>
      <c r="D111" s="31"/>
      <c r="E111" s="192" t="str">
        <f t="shared" si="14"/>
        <v/>
      </c>
      <c r="F111" s="189" t="str">
        <f t="shared" si="15"/>
        <v/>
      </c>
      <c r="G111" s="123" t="str">
        <f t="shared" si="17"/>
        <v/>
      </c>
      <c r="H111" s="190" t="str">
        <f t="shared" si="18"/>
        <v/>
      </c>
      <c r="I111" s="191" t="str">
        <f t="shared" ca="1" si="19"/>
        <v/>
      </c>
      <c r="J111" s="55"/>
      <c r="K111" s="73"/>
      <c r="L111" s="74"/>
      <c r="M111" s="74"/>
      <c r="N111" s="74"/>
      <c r="O111" s="74"/>
      <c r="P111" s="74"/>
      <c r="Q111" s="73"/>
      <c r="R111" s="73"/>
      <c r="S111" s="75"/>
      <c r="T111" s="274"/>
      <c r="U111" s="265"/>
      <c r="V111" s="255"/>
      <c r="W111" s="256"/>
      <c r="X111" s="255"/>
      <c r="Y111" s="270" t="str">
        <f t="shared" si="16"/>
        <v/>
      </c>
      <c r="Z111" s="50"/>
      <c r="AA111" s="28"/>
      <c r="AB111" s="87"/>
      <c r="AC111" s="92"/>
      <c r="AD111" s="28"/>
      <c r="AE111" s="186" t="str">
        <f t="shared" si="13"/>
        <v/>
      </c>
      <c r="AF111" s="43"/>
      <c r="AG111" s="109"/>
      <c r="AH111" s="98"/>
      <c r="AI111" s="98"/>
      <c r="AJ111" s="25"/>
      <c r="AK111" s="180"/>
      <c r="AL111" s="25"/>
      <c r="AM111" s="180"/>
      <c r="AN111" s="25"/>
      <c r="AO111" s="38"/>
      <c r="AP111" s="38"/>
      <c r="AQ111" s="45"/>
      <c r="AR111" s="40"/>
      <c r="AS111" s="29"/>
      <c r="AT111" s="171"/>
      <c r="AU111" s="40"/>
      <c r="AV111" s="40"/>
      <c r="AW111" s="40"/>
    </row>
    <row r="112" spans="1:49" s="8" customFormat="1" ht="22.15" customHeight="1" x14ac:dyDescent="0.25">
      <c r="A112" s="54"/>
      <c r="B112" s="127"/>
      <c r="C112" s="31"/>
      <c r="D112" s="31"/>
      <c r="E112" s="192" t="str">
        <f t="shared" si="14"/>
        <v/>
      </c>
      <c r="F112" s="189" t="str">
        <f t="shared" si="15"/>
        <v/>
      </c>
      <c r="G112" s="123" t="str">
        <f t="shared" si="17"/>
        <v/>
      </c>
      <c r="H112" s="190" t="str">
        <f t="shared" si="18"/>
        <v/>
      </c>
      <c r="I112" s="191" t="str">
        <f t="shared" ca="1" si="19"/>
        <v/>
      </c>
      <c r="J112" s="55"/>
      <c r="K112" s="73"/>
      <c r="L112" s="74"/>
      <c r="M112" s="74"/>
      <c r="N112" s="74"/>
      <c r="O112" s="74"/>
      <c r="P112" s="74"/>
      <c r="Q112" s="73"/>
      <c r="R112" s="73"/>
      <c r="S112" s="75"/>
      <c r="T112" s="274"/>
      <c r="U112" s="265"/>
      <c r="V112" s="255"/>
      <c r="W112" s="256"/>
      <c r="X112" s="255"/>
      <c r="Y112" s="270" t="str">
        <f t="shared" si="16"/>
        <v/>
      </c>
      <c r="Z112" s="50"/>
      <c r="AA112" s="28"/>
      <c r="AB112" s="87"/>
      <c r="AC112" s="92"/>
      <c r="AD112" s="28"/>
      <c r="AE112" s="186" t="str">
        <f t="shared" si="13"/>
        <v/>
      </c>
      <c r="AF112" s="43"/>
      <c r="AG112" s="109"/>
      <c r="AH112" s="98"/>
      <c r="AI112" s="98"/>
      <c r="AJ112" s="25"/>
      <c r="AK112" s="180"/>
      <c r="AL112" s="25"/>
      <c r="AM112" s="180"/>
      <c r="AN112" s="25"/>
      <c r="AO112" s="38"/>
      <c r="AP112" s="38"/>
      <c r="AQ112" s="45"/>
      <c r="AR112" s="40"/>
      <c r="AS112" s="29"/>
      <c r="AT112" s="171"/>
      <c r="AU112" s="40"/>
      <c r="AV112" s="40"/>
      <c r="AW112" s="40"/>
    </row>
    <row r="113" spans="1:49" s="8" customFormat="1" ht="22.15" customHeight="1" x14ac:dyDescent="0.25">
      <c r="A113" s="54"/>
      <c r="B113" s="127"/>
      <c r="C113" s="31"/>
      <c r="D113" s="31"/>
      <c r="E113" s="192" t="str">
        <f t="shared" si="14"/>
        <v/>
      </c>
      <c r="F113" s="189" t="str">
        <f t="shared" si="15"/>
        <v/>
      </c>
      <c r="G113" s="123" t="str">
        <f t="shared" si="17"/>
        <v/>
      </c>
      <c r="H113" s="190" t="str">
        <f t="shared" si="18"/>
        <v/>
      </c>
      <c r="I113" s="191" t="str">
        <f t="shared" ca="1" si="19"/>
        <v/>
      </c>
      <c r="J113" s="55"/>
      <c r="K113" s="73"/>
      <c r="L113" s="74"/>
      <c r="M113" s="74"/>
      <c r="N113" s="74"/>
      <c r="O113" s="74"/>
      <c r="P113" s="74"/>
      <c r="Q113" s="73"/>
      <c r="R113" s="73"/>
      <c r="S113" s="75"/>
      <c r="T113" s="274"/>
      <c r="U113" s="265"/>
      <c r="V113" s="255"/>
      <c r="W113" s="256"/>
      <c r="X113" s="255"/>
      <c r="Y113" s="270" t="str">
        <f t="shared" si="16"/>
        <v/>
      </c>
      <c r="Z113" s="50"/>
      <c r="AA113" s="28"/>
      <c r="AB113" s="87"/>
      <c r="AC113" s="92"/>
      <c r="AD113" s="28"/>
      <c r="AE113" s="186" t="str">
        <f t="shared" si="13"/>
        <v/>
      </c>
      <c r="AF113" s="43"/>
      <c r="AG113" s="109"/>
      <c r="AH113" s="98"/>
      <c r="AI113" s="98"/>
      <c r="AJ113" s="25"/>
      <c r="AK113" s="180"/>
      <c r="AL113" s="25"/>
      <c r="AM113" s="180"/>
      <c r="AN113" s="25"/>
      <c r="AO113" s="38"/>
      <c r="AP113" s="38"/>
      <c r="AQ113" s="45"/>
      <c r="AR113" s="40"/>
      <c r="AS113" s="29"/>
      <c r="AT113" s="171"/>
      <c r="AU113" s="40"/>
      <c r="AV113" s="40"/>
      <c r="AW113" s="40"/>
    </row>
    <row r="114" spans="1:49" s="8" customFormat="1" ht="22.15" customHeight="1" x14ac:dyDescent="0.25">
      <c r="A114" s="54" t="s">
        <v>29</v>
      </c>
      <c r="B114" s="127"/>
      <c r="C114" s="31"/>
      <c r="D114" s="31" t="s">
        <v>0</v>
      </c>
      <c r="E114" s="192" t="str">
        <f t="shared" si="14"/>
        <v/>
      </c>
      <c r="F114" s="189" t="str">
        <f t="shared" si="15"/>
        <v>A faire</v>
      </c>
      <c r="G114" s="123">
        <f t="shared" si="17"/>
        <v>44347</v>
      </c>
      <c r="H114" s="190">
        <f t="shared" si="18"/>
        <v>44712</v>
      </c>
      <c r="I114" s="191" t="str">
        <f t="shared" ca="1" si="19"/>
        <v/>
      </c>
      <c r="J114" s="55"/>
      <c r="K114" s="77">
        <v>44343</v>
      </c>
      <c r="L114" s="74"/>
      <c r="M114" s="74" t="s">
        <v>29</v>
      </c>
      <c r="N114" s="74"/>
      <c r="O114" s="74"/>
      <c r="P114" s="74"/>
      <c r="Q114" s="73" t="s">
        <v>72</v>
      </c>
      <c r="R114" s="73"/>
      <c r="S114" s="75"/>
      <c r="T114" s="274"/>
      <c r="U114" s="265" t="s">
        <v>29</v>
      </c>
      <c r="V114" s="255"/>
      <c r="W114" s="256"/>
      <c r="X114" s="255"/>
      <c r="Y114" s="270" t="str">
        <f t="shared" si="16"/>
        <v/>
      </c>
      <c r="Z114" s="50"/>
      <c r="AA114" s="28"/>
      <c r="AB114" s="87"/>
      <c r="AC114" s="92"/>
      <c r="AD114" s="28"/>
      <c r="AE114" s="186" t="str">
        <f t="shared" si="13"/>
        <v/>
      </c>
      <c r="AF114" s="106">
        <v>44347</v>
      </c>
      <c r="AG114" s="110" t="s">
        <v>93</v>
      </c>
      <c r="AH114" s="99"/>
      <c r="AI114" s="114"/>
      <c r="AJ114" s="25"/>
      <c r="AK114" s="180"/>
      <c r="AL114" s="25"/>
      <c r="AM114" s="180"/>
      <c r="AN114" s="25"/>
      <c r="AO114" s="38"/>
      <c r="AP114" s="38"/>
      <c r="AQ114" s="47">
        <v>44347</v>
      </c>
      <c r="AR114" s="40"/>
      <c r="AS114" s="29"/>
      <c r="AT114" s="171"/>
      <c r="AU114" s="40"/>
      <c r="AV114" s="40"/>
      <c r="AW114" s="40"/>
    </row>
    <row r="115" spans="1:49" s="8" customFormat="1" ht="22.15" customHeight="1" x14ac:dyDescent="0.25">
      <c r="A115" s="54"/>
      <c r="B115" s="127"/>
      <c r="C115" s="31"/>
      <c r="D115" s="31"/>
      <c r="E115" s="192" t="str">
        <f t="shared" si="14"/>
        <v/>
      </c>
      <c r="F115" s="189" t="str">
        <f t="shared" si="15"/>
        <v/>
      </c>
      <c r="G115" s="123" t="str">
        <f t="shared" si="17"/>
        <v/>
      </c>
      <c r="H115" s="190" t="str">
        <f t="shared" si="18"/>
        <v/>
      </c>
      <c r="I115" s="191" t="str">
        <f t="shared" ca="1" si="19"/>
        <v/>
      </c>
      <c r="J115" s="55"/>
      <c r="K115" s="73"/>
      <c r="L115" s="74"/>
      <c r="M115" s="74"/>
      <c r="N115" s="74"/>
      <c r="O115" s="74"/>
      <c r="P115" s="74"/>
      <c r="Q115" s="73"/>
      <c r="R115" s="73"/>
      <c r="S115" s="75"/>
      <c r="T115" s="274"/>
      <c r="U115" s="265"/>
      <c r="V115" s="255"/>
      <c r="W115" s="256"/>
      <c r="X115" s="255"/>
      <c r="Y115" s="270" t="str">
        <f t="shared" si="16"/>
        <v/>
      </c>
      <c r="Z115" s="50"/>
      <c r="AA115" s="28"/>
      <c r="AB115" s="87"/>
      <c r="AC115" s="92"/>
      <c r="AD115" s="28"/>
      <c r="AE115" s="186" t="str">
        <f t="shared" si="13"/>
        <v/>
      </c>
      <c r="AF115" s="43"/>
      <c r="AG115" s="109"/>
      <c r="AH115" s="98"/>
      <c r="AI115" s="98"/>
      <c r="AJ115" s="25"/>
      <c r="AK115" s="180"/>
      <c r="AL115" s="25"/>
      <c r="AM115" s="180"/>
      <c r="AN115" s="25"/>
      <c r="AO115" s="38"/>
      <c r="AP115" s="38"/>
      <c r="AQ115" s="45"/>
      <c r="AR115" s="40"/>
      <c r="AS115" s="29"/>
      <c r="AT115" s="171"/>
      <c r="AU115" s="40"/>
      <c r="AV115" s="40"/>
      <c r="AW115" s="40"/>
    </row>
    <row r="116" spans="1:49" s="8" customFormat="1" ht="22.15" customHeight="1" x14ac:dyDescent="0.25">
      <c r="A116" s="54"/>
      <c r="B116" s="127"/>
      <c r="C116" s="31"/>
      <c r="D116" s="31"/>
      <c r="E116" s="192" t="str">
        <f t="shared" si="14"/>
        <v/>
      </c>
      <c r="F116" s="189" t="str">
        <f t="shared" si="15"/>
        <v/>
      </c>
      <c r="G116" s="123" t="str">
        <f t="shared" si="17"/>
        <v/>
      </c>
      <c r="H116" s="190" t="str">
        <f t="shared" si="18"/>
        <v/>
      </c>
      <c r="I116" s="191" t="str">
        <f t="shared" ca="1" si="19"/>
        <v/>
      </c>
      <c r="J116" s="55"/>
      <c r="K116" s="73"/>
      <c r="L116" s="74"/>
      <c r="M116" s="74"/>
      <c r="N116" s="74"/>
      <c r="O116" s="74"/>
      <c r="P116" s="74"/>
      <c r="Q116" s="73"/>
      <c r="R116" s="73"/>
      <c r="S116" s="75"/>
      <c r="T116" s="274"/>
      <c r="U116" s="265"/>
      <c r="V116" s="255"/>
      <c r="W116" s="256"/>
      <c r="X116" s="255"/>
      <c r="Y116" s="270" t="str">
        <f t="shared" si="16"/>
        <v/>
      </c>
      <c r="Z116" s="50"/>
      <c r="AA116" s="28"/>
      <c r="AB116" s="87"/>
      <c r="AC116" s="92"/>
      <c r="AD116" s="28"/>
      <c r="AE116" s="186" t="str">
        <f t="shared" si="13"/>
        <v/>
      </c>
      <c r="AF116" s="43"/>
      <c r="AG116" s="109"/>
      <c r="AH116" s="98"/>
      <c r="AI116" s="98"/>
      <c r="AJ116" s="25"/>
      <c r="AK116" s="180"/>
      <c r="AL116" s="25"/>
      <c r="AM116" s="180"/>
      <c r="AN116" s="25"/>
      <c r="AO116" s="38"/>
      <c r="AP116" s="38"/>
      <c r="AQ116" s="45"/>
      <c r="AR116" s="40"/>
      <c r="AS116" s="29"/>
      <c r="AT116" s="171"/>
      <c r="AU116" s="40"/>
      <c r="AV116" s="40"/>
      <c r="AW116" s="40"/>
    </row>
    <row r="117" spans="1:49" s="8" customFormat="1" ht="22.15" customHeight="1" x14ac:dyDescent="0.25">
      <c r="A117" s="54"/>
      <c r="B117" s="127"/>
      <c r="C117" s="31"/>
      <c r="D117" s="31"/>
      <c r="E117" s="192" t="str">
        <f t="shared" si="14"/>
        <v/>
      </c>
      <c r="F117" s="189" t="str">
        <f t="shared" si="15"/>
        <v/>
      </c>
      <c r="G117" s="123" t="str">
        <f t="shared" si="17"/>
        <v/>
      </c>
      <c r="H117" s="190" t="str">
        <f t="shared" si="18"/>
        <v/>
      </c>
      <c r="I117" s="191" t="str">
        <f t="shared" ca="1" si="19"/>
        <v/>
      </c>
      <c r="J117" s="55"/>
      <c r="K117" s="73"/>
      <c r="L117" s="74"/>
      <c r="M117" s="74"/>
      <c r="N117" s="74"/>
      <c r="O117" s="74"/>
      <c r="P117" s="74"/>
      <c r="Q117" s="73"/>
      <c r="R117" s="73"/>
      <c r="S117" s="75"/>
      <c r="T117" s="274"/>
      <c r="U117" s="265"/>
      <c r="V117" s="255"/>
      <c r="W117" s="256"/>
      <c r="X117" s="255"/>
      <c r="Y117" s="270" t="str">
        <f t="shared" si="16"/>
        <v/>
      </c>
      <c r="Z117" s="50"/>
      <c r="AA117" s="28"/>
      <c r="AB117" s="87"/>
      <c r="AC117" s="92"/>
      <c r="AD117" s="28"/>
      <c r="AE117" s="186" t="str">
        <f t="shared" si="13"/>
        <v/>
      </c>
      <c r="AF117" s="43"/>
      <c r="AG117" s="109"/>
      <c r="AH117" s="98"/>
      <c r="AI117" s="98"/>
      <c r="AJ117" s="25"/>
      <c r="AK117" s="180"/>
      <c r="AL117" s="25"/>
      <c r="AM117" s="180"/>
      <c r="AN117" s="25"/>
      <c r="AO117" s="38"/>
      <c r="AP117" s="38"/>
      <c r="AQ117" s="45"/>
      <c r="AR117" s="40"/>
      <c r="AS117" s="29"/>
      <c r="AT117" s="171"/>
      <c r="AU117" s="40"/>
      <c r="AV117" s="40"/>
      <c r="AW117" s="40"/>
    </row>
    <row r="118" spans="1:49" s="8" customFormat="1" ht="22.15" customHeight="1" x14ac:dyDescent="0.25">
      <c r="A118" s="54"/>
      <c r="B118" s="127"/>
      <c r="C118" s="31"/>
      <c r="D118" s="31"/>
      <c r="E118" s="192" t="str">
        <f t="shared" si="14"/>
        <v/>
      </c>
      <c r="F118" s="189" t="str">
        <f t="shared" si="15"/>
        <v/>
      </c>
      <c r="G118" s="123" t="str">
        <f t="shared" si="17"/>
        <v/>
      </c>
      <c r="H118" s="190" t="str">
        <f t="shared" si="18"/>
        <v/>
      </c>
      <c r="I118" s="191" t="str">
        <f t="shared" ca="1" si="19"/>
        <v/>
      </c>
      <c r="J118" s="55"/>
      <c r="K118" s="73"/>
      <c r="L118" s="74"/>
      <c r="M118" s="74"/>
      <c r="N118" s="74"/>
      <c r="O118" s="74"/>
      <c r="P118" s="74"/>
      <c r="Q118" s="73"/>
      <c r="R118" s="73"/>
      <c r="S118" s="75"/>
      <c r="T118" s="274"/>
      <c r="U118" s="265"/>
      <c r="V118" s="255"/>
      <c r="W118" s="256"/>
      <c r="X118" s="255"/>
      <c r="Y118" s="270" t="str">
        <f t="shared" si="16"/>
        <v/>
      </c>
      <c r="Z118" s="50"/>
      <c r="AA118" s="28"/>
      <c r="AB118" s="87"/>
      <c r="AC118" s="92"/>
      <c r="AD118" s="28"/>
      <c r="AE118" s="186" t="str">
        <f t="shared" si="13"/>
        <v/>
      </c>
      <c r="AF118" s="43"/>
      <c r="AG118" s="109"/>
      <c r="AH118" s="98"/>
      <c r="AI118" s="98"/>
      <c r="AJ118" s="25"/>
      <c r="AK118" s="180"/>
      <c r="AL118" s="25"/>
      <c r="AM118" s="180"/>
      <c r="AN118" s="25"/>
      <c r="AO118" s="38"/>
      <c r="AP118" s="38"/>
      <c r="AQ118" s="45"/>
      <c r="AR118" s="40"/>
      <c r="AS118" s="29"/>
      <c r="AT118" s="171"/>
      <c r="AU118" s="40"/>
      <c r="AV118" s="40"/>
      <c r="AW118" s="40"/>
    </row>
    <row r="119" spans="1:49" s="8" customFormat="1" ht="22.15" customHeight="1" x14ac:dyDescent="0.25">
      <c r="A119" s="54"/>
      <c r="B119" s="127"/>
      <c r="C119" s="31"/>
      <c r="D119" s="31"/>
      <c r="E119" s="192" t="str">
        <f t="shared" si="14"/>
        <v/>
      </c>
      <c r="F119" s="189" t="str">
        <f t="shared" si="15"/>
        <v/>
      </c>
      <c r="G119" s="123" t="str">
        <f t="shared" si="17"/>
        <v/>
      </c>
      <c r="H119" s="190" t="str">
        <f t="shared" si="18"/>
        <v/>
      </c>
      <c r="I119" s="191" t="str">
        <f t="shared" ca="1" si="19"/>
        <v/>
      </c>
      <c r="J119" s="55"/>
      <c r="K119" s="73"/>
      <c r="L119" s="74"/>
      <c r="M119" s="74"/>
      <c r="N119" s="74"/>
      <c r="O119" s="74"/>
      <c r="P119" s="74"/>
      <c r="Q119" s="73"/>
      <c r="R119" s="73"/>
      <c r="S119" s="75"/>
      <c r="T119" s="274"/>
      <c r="U119" s="265"/>
      <c r="V119" s="255"/>
      <c r="W119" s="256"/>
      <c r="X119" s="255"/>
      <c r="Y119" s="270" t="str">
        <f t="shared" si="16"/>
        <v/>
      </c>
      <c r="Z119" s="50"/>
      <c r="AA119" s="28"/>
      <c r="AB119" s="87"/>
      <c r="AC119" s="92"/>
      <c r="AD119" s="28"/>
      <c r="AE119" s="186" t="str">
        <f t="shared" si="13"/>
        <v/>
      </c>
      <c r="AF119" s="43"/>
      <c r="AG119" s="109"/>
      <c r="AH119" s="98"/>
      <c r="AI119" s="98"/>
      <c r="AJ119" s="25"/>
      <c r="AK119" s="180"/>
      <c r="AL119" s="25"/>
      <c r="AM119" s="180"/>
      <c r="AN119" s="25"/>
      <c r="AO119" s="38"/>
      <c r="AP119" s="38"/>
      <c r="AQ119" s="45"/>
      <c r="AR119" s="40"/>
      <c r="AS119" s="29"/>
      <c r="AT119" s="171"/>
      <c r="AU119" s="40"/>
      <c r="AV119" s="40"/>
      <c r="AW119" s="40"/>
    </row>
    <row r="120" spans="1:49" s="8" customFormat="1" ht="22.15" customHeight="1" x14ac:dyDescent="0.25">
      <c r="A120" s="54"/>
      <c r="B120" s="127"/>
      <c r="C120" s="31"/>
      <c r="D120" s="31"/>
      <c r="E120" s="192" t="str">
        <f t="shared" si="14"/>
        <v/>
      </c>
      <c r="F120" s="189" t="str">
        <f t="shared" si="15"/>
        <v/>
      </c>
      <c r="G120" s="123" t="str">
        <f t="shared" si="17"/>
        <v/>
      </c>
      <c r="H120" s="190" t="str">
        <f t="shared" si="18"/>
        <v/>
      </c>
      <c r="I120" s="191" t="str">
        <f t="shared" ca="1" si="19"/>
        <v/>
      </c>
      <c r="J120" s="55"/>
      <c r="K120" s="73"/>
      <c r="L120" s="74"/>
      <c r="M120" s="74"/>
      <c r="N120" s="74"/>
      <c r="O120" s="74"/>
      <c r="P120" s="74"/>
      <c r="Q120" s="73"/>
      <c r="R120" s="73"/>
      <c r="S120" s="75"/>
      <c r="T120" s="274"/>
      <c r="U120" s="265"/>
      <c r="V120" s="255"/>
      <c r="W120" s="256"/>
      <c r="X120" s="255"/>
      <c r="Y120" s="270" t="str">
        <f t="shared" si="16"/>
        <v/>
      </c>
      <c r="Z120" s="50"/>
      <c r="AA120" s="28"/>
      <c r="AB120" s="87"/>
      <c r="AC120" s="92"/>
      <c r="AD120" s="28"/>
      <c r="AE120" s="186" t="str">
        <f t="shared" si="13"/>
        <v/>
      </c>
      <c r="AF120" s="43"/>
      <c r="AG120" s="109"/>
      <c r="AH120" s="98"/>
      <c r="AI120" s="98"/>
      <c r="AJ120" s="25"/>
      <c r="AK120" s="180"/>
      <c r="AL120" s="25"/>
      <c r="AM120" s="180"/>
      <c r="AN120" s="25"/>
      <c r="AO120" s="38"/>
      <c r="AP120" s="38"/>
      <c r="AQ120" s="45"/>
      <c r="AR120" s="40"/>
      <c r="AS120" s="29"/>
      <c r="AT120" s="171"/>
      <c r="AU120" s="40"/>
      <c r="AV120" s="40"/>
      <c r="AW120" s="40"/>
    </row>
    <row r="121" spans="1:49" s="8" customFormat="1" ht="22.15" customHeight="1" x14ac:dyDescent="0.25">
      <c r="A121" s="54" t="s">
        <v>29</v>
      </c>
      <c r="B121" s="127"/>
      <c r="C121" s="31"/>
      <c r="D121" s="31"/>
      <c r="E121" s="192">
        <f t="shared" si="14"/>
        <v>44040</v>
      </c>
      <c r="F121" s="189" t="str">
        <f t="shared" si="15"/>
        <v>A Renouveler</v>
      </c>
      <c r="G121" s="123">
        <f t="shared" si="17"/>
        <v>44251</v>
      </c>
      <c r="H121" s="190">
        <f t="shared" si="18"/>
        <v>44616</v>
      </c>
      <c r="I121" s="191" t="str">
        <f t="shared" ca="1" si="19"/>
        <v/>
      </c>
      <c r="J121" s="55"/>
      <c r="K121" s="77">
        <v>43481</v>
      </c>
      <c r="L121" s="74"/>
      <c r="M121" s="74" t="s">
        <v>29</v>
      </c>
      <c r="N121" s="74" t="s">
        <v>29</v>
      </c>
      <c r="O121" s="74"/>
      <c r="P121" s="78"/>
      <c r="Q121" s="73" t="s">
        <v>32</v>
      </c>
      <c r="R121" s="73"/>
      <c r="S121" s="75"/>
      <c r="T121" s="273">
        <v>43858</v>
      </c>
      <c r="U121" s="265"/>
      <c r="V121" s="255">
        <v>35</v>
      </c>
      <c r="W121" s="256"/>
      <c r="X121" s="255"/>
      <c r="Y121" s="270">
        <f t="shared" si="16"/>
        <v>44040</v>
      </c>
      <c r="Z121" s="52"/>
      <c r="AA121" s="28"/>
      <c r="AB121" s="87"/>
      <c r="AC121" s="92"/>
      <c r="AD121" s="28"/>
      <c r="AE121" s="186" t="str">
        <f t="shared" si="13"/>
        <v/>
      </c>
      <c r="AF121" s="103">
        <v>44061</v>
      </c>
      <c r="AG121" s="110" t="s">
        <v>93</v>
      </c>
      <c r="AH121" s="106">
        <v>44251</v>
      </c>
      <c r="AI121" s="104" t="s">
        <v>93</v>
      </c>
      <c r="AJ121" s="25"/>
      <c r="AK121" s="180"/>
      <c r="AL121" s="25"/>
      <c r="AM121" s="180"/>
      <c r="AN121" s="25"/>
      <c r="AO121" s="38"/>
      <c r="AP121" s="38"/>
      <c r="AQ121" s="45"/>
      <c r="AR121" s="41">
        <v>44099</v>
      </c>
      <c r="AS121" s="30"/>
      <c r="AT121" s="171"/>
      <c r="AU121" s="41"/>
      <c r="AV121" s="41"/>
      <c r="AW121" s="41"/>
    </row>
    <row r="122" spans="1:49" s="8" customFormat="1" ht="22.15" customHeight="1" x14ac:dyDescent="0.25">
      <c r="A122" s="54" t="s">
        <v>29</v>
      </c>
      <c r="B122" s="127"/>
      <c r="C122" s="31"/>
      <c r="D122" s="31"/>
      <c r="E122" s="192">
        <f t="shared" si="14"/>
        <v>44506</v>
      </c>
      <c r="F122" s="189" t="str">
        <f t="shared" si="15"/>
        <v>A Renouveler</v>
      </c>
      <c r="G122" s="123">
        <f t="shared" si="17"/>
        <v>44232</v>
      </c>
      <c r="H122" s="190">
        <f t="shared" si="18"/>
        <v>44597</v>
      </c>
      <c r="I122" s="191" t="str">
        <f t="shared" ca="1" si="19"/>
        <v/>
      </c>
      <c r="J122" s="55"/>
      <c r="K122" s="77">
        <v>43843</v>
      </c>
      <c r="L122" s="74"/>
      <c r="M122" s="74" t="s">
        <v>29</v>
      </c>
      <c r="N122" s="74"/>
      <c r="O122" s="74" t="s">
        <v>29</v>
      </c>
      <c r="P122" s="78"/>
      <c r="Q122" s="73" t="s">
        <v>43</v>
      </c>
      <c r="R122" s="73"/>
      <c r="S122" s="75"/>
      <c r="T122" s="273">
        <v>44322</v>
      </c>
      <c r="U122" s="265"/>
      <c r="V122" s="255"/>
      <c r="W122" s="256">
        <v>70</v>
      </c>
      <c r="X122" s="255"/>
      <c r="Y122" s="270">
        <f t="shared" si="16"/>
        <v>44687</v>
      </c>
      <c r="Z122" s="52"/>
      <c r="AA122" s="28"/>
      <c r="AB122" s="87"/>
      <c r="AC122" s="92"/>
      <c r="AD122" s="28"/>
      <c r="AE122" s="186" t="str">
        <f t="shared" si="13"/>
        <v/>
      </c>
      <c r="AF122" s="103">
        <v>44232</v>
      </c>
      <c r="AG122" s="110" t="s">
        <v>93</v>
      </c>
      <c r="AH122" s="99"/>
      <c r="AI122" s="102"/>
      <c r="AJ122" s="25"/>
      <c r="AK122" s="180"/>
      <c r="AL122" s="25"/>
      <c r="AM122" s="180"/>
      <c r="AN122" s="25"/>
      <c r="AO122" s="38"/>
      <c r="AP122" s="38"/>
      <c r="AQ122" s="45"/>
      <c r="AR122" s="40"/>
      <c r="AS122" s="29"/>
      <c r="AT122" s="171"/>
      <c r="AU122" s="40"/>
      <c r="AV122" s="40"/>
      <c r="AW122" s="40"/>
    </row>
    <row r="123" spans="1:49" s="8" customFormat="1" ht="22.15" customHeight="1" x14ac:dyDescent="0.25">
      <c r="A123" s="54" t="s">
        <v>29</v>
      </c>
      <c r="B123" s="127"/>
      <c r="C123" s="31"/>
      <c r="D123" s="31"/>
      <c r="E123" s="192">
        <f t="shared" si="14"/>
        <v>44498</v>
      </c>
      <c r="F123" s="189" t="str">
        <f t="shared" si="15"/>
        <v>A Renouveler</v>
      </c>
      <c r="G123" s="123">
        <f t="shared" si="17"/>
        <v>44439</v>
      </c>
      <c r="H123" s="190">
        <f t="shared" si="18"/>
        <v>44804</v>
      </c>
      <c r="I123" s="191" t="str">
        <f t="shared" ca="1" si="19"/>
        <v/>
      </c>
      <c r="J123" s="116" t="s">
        <v>133</v>
      </c>
      <c r="K123" s="77">
        <v>43862</v>
      </c>
      <c r="L123" s="74"/>
      <c r="M123" s="74" t="s">
        <v>29</v>
      </c>
      <c r="N123" s="74" t="s">
        <v>29</v>
      </c>
      <c r="O123" s="74"/>
      <c r="P123" s="74"/>
      <c r="Q123" s="73" t="s">
        <v>66</v>
      </c>
      <c r="R123" s="73"/>
      <c r="S123" s="75"/>
      <c r="T123" s="273">
        <v>44315</v>
      </c>
      <c r="U123" s="265"/>
      <c r="V123" s="255"/>
      <c r="W123" s="256">
        <v>35</v>
      </c>
      <c r="X123" s="255"/>
      <c r="Y123" s="270">
        <f t="shared" si="16"/>
        <v>44498</v>
      </c>
      <c r="Z123" s="52"/>
      <c r="AA123" s="28"/>
      <c r="AB123" s="87"/>
      <c r="AC123" s="92"/>
      <c r="AD123" s="28"/>
      <c r="AE123" s="186" t="str">
        <f t="shared" si="13"/>
        <v/>
      </c>
      <c r="AF123" s="46">
        <v>44439</v>
      </c>
      <c r="AG123" s="113"/>
      <c r="AH123" s="99"/>
      <c r="AI123" s="102"/>
      <c r="AJ123" s="25"/>
      <c r="AK123" s="180"/>
      <c r="AL123" s="25"/>
      <c r="AM123" s="180"/>
      <c r="AN123" s="25"/>
      <c r="AO123" s="38"/>
      <c r="AP123" s="38"/>
      <c r="AQ123" s="45"/>
      <c r="AR123" s="40"/>
      <c r="AS123" s="29"/>
      <c r="AT123" s="171"/>
      <c r="AU123" s="40"/>
      <c r="AV123" s="40"/>
      <c r="AW123" s="40"/>
    </row>
    <row r="124" spans="1:49" s="8" customFormat="1" ht="22.15" customHeight="1" x14ac:dyDescent="0.25">
      <c r="A124" s="54"/>
      <c r="B124" s="127"/>
      <c r="C124" s="31"/>
      <c r="D124" s="31"/>
      <c r="E124" s="192" t="str">
        <f t="shared" si="14"/>
        <v/>
      </c>
      <c r="F124" s="189" t="str">
        <f t="shared" si="15"/>
        <v/>
      </c>
      <c r="G124" s="123" t="str">
        <f t="shared" si="17"/>
        <v/>
      </c>
      <c r="H124" s="190" t="str">
        <f t="shared" si="18"/>
        <v/>
      </c>
      <c r="I124" s="191" t="str">
        <f t="shared" ca="1" si="19"/>
        <v/>
      </c>
      <c r="J124" s="55"/>
      <c r="K124" s="73"/>
      <c r="L124" s="74"/>
      <c r="M124" s="74"/>
      <c r="N124" s="74"/>
      <c r="O124" s="74"/>
      <c r="P124" s="74"/>
      <c r="Q124" s="73"/>
      <c r="R124" s="73"/>
      <c r="S124" s="75"/>
      <c r="T124" s="274"/>
      <c r="U124" s="265"/>
      <c r="V124" s="255"/>
      <c r="W124" s="256"/>
      <c r="X124" s="255"/>
      <c r="Y124" s="270" t="str">
        <f t="shared" si="16"/>
        <v/>
      </c>
      <c r="Z124" s="50"/>
      <c r="AA124" s="28"/>
      <c r="AB124" s="87"/>
      <c r="AC124" s="92"/>
      <c r="AD124" s="28"/>
      <c r="AE124" s="186" t="str">
        <f t="shared" si="13"/>
        <v/>
      </c>
      <c r="AF124" s="43"/>
      <c r="AG124" s="109"/>
      <c r="AH124" s="98"/>
      <c r="AI124" s="98"/>
      <c r="AJ124" s="25"/>
      <c r="AK124" s="180"/>
      <c r="AL124" s="25"/>
      <c r="AM124" s="180"/>
      <c r="AN124" s="25"/>
      <c r="AO124" s="38"/>
      <c r="AP124" s="38"/>
      <c r="AQ124" s="45"/>
      <c r="AR124" s="40"/>
      <c r="AS124" s="29"/>
      <c r="AT124" s="171"/>
      <c r="AU124" s="40"/>
      <c r="AV124" s="40"/>
      <c r="AW124" s="40"/>
    </row>
    <row r="125" spans="1:49" s="8" customFormat="1" ht="22.15" customHeight="1" x14ac:dyDescent="0.25">
      <c r="A125" s="54"/>
      <c r="B125" s="127"/>
      <c r="C125" s="31"/>
      <c r="D125" s="31"/>
      <c r="E125" s="192" t="str">
        <f t="shared" si="14"/>
        <v/>
      </c>
      <c r="F125" s="189" t="str">
        <f t="shared" si="15"/>
        <v/>
      </c>
      <c r="G125" s="123" t="str">
        <f t="shared" si="17"/>
        <v/>
      </c>
      <c r="H125" s="190" t="str">
        <f t="shared" si="18"/>
        <v/>
      </c>
      <c r="I125" s="191" t="str">
        <f t="shared" ca="1" si="19"/>
        <v/>
      </c>
      <c r="J125" s="55"/>
      <c r="K125" s="73"/>
      <c r="L125" s="74"/>
      <c r="M125" s="74"/>
      <c r="N125" s="74"/>
      <c r="O125" s="74"/>
      <c r="P125" s="74"/>
      <c r="Q125" s="73"/>
      <c r="R125" s="73"/>
      <c r="S125" s="75"/>
      <c r="T125" s="274"/>
      <c r="U125" s="265"/>
      <c r="V125" s="255"/>
      <c r="W125" s="256"/>
      <c r="X125" s="255"/>
      <c r="Y125" s="270" t="str">
        <f t="shared" si="16"/>
        <v/>
      </c>
      <c r="Z125" s="50"/>
      <c r="AA125" s="28"/>
      <c r="AB125" s="87"/>
      <c r="AC125" s="92"/>
      <c r="AD125" s="28"/>
      <c r="AE125" s="186" t="str">
        <f t="shared" si="13"/>
        <v/>
      </c>
      <c r="AF125" s="43"/>
      <c r="AG125" s="109"/>
      <c r="AH125" s="98"/>
      <c r="AI125" s="98"/>
      <c r="AJ125" s="25"/>
      <c r="AK125" s="180"/>
      <c r="AL125" s="25"/>
      <c r="AM125" s="180"/>
      <c r="AN125" s="25"/>
      <c r="AO125" s="38"/>
      <c r="AP125" s="38"/>
      <c r="AQ125" s="45"/>
      <c r="AR125" s="40"/>
      <c r="AS125" s="29"/>
      <c r="AT125" s="171"/>
      <c r="AU125" s="40"/>
      <c r="AV125" s="40"/>
      <c r="AW125" s="40"/>
    </row>
    <row r="126" spans="1:49" s="8" customFormat="1" ht="22.15" customHeight="1" x14ac:dyDescent="0.25">
      <c r="A126" s="54" t="s">
        <v>29</v>
      </c>
      <c r="B126" s="127"/>
      <c r="C126" s="31"/>
      <c r="D126" s="31" t="s">
        <v>0</v>
      </c>
      <c r="E126" s="192" t="str">
        <f t="shared" si="14"/>
        <v/>
      </c>
      <c r="F126" s="189" t="str">
        <f t="shared" si="15"/>
        <v>A faire</v>
      </c>
      <c r="G126" s="123">
        <f t="shared" si="17"/>
        <v>44214</v>
      </c>
      <c r="H126" s="190">
        <f t="shared" si="18"/>
        <v>44579</v>
      </c>
      <c r="I126" s="191" t="str">
        <f t="shared" ca="1" si="19"/>
        <v/>
      </c>
      <c r="J126" s="55"/>
      <c r="K126" s="77">
        <v>43857</v>
      </c>
      <c r="L126" s="74"/>
      <c r="M126" s="74" t="s">
        <v>29</v>
      </c>
      <c r="N126" s="74"/>
      <c r="O126" s="74"/>
      <c r="P126" s="74"/>
      <c r="Q126" s="73" t="s">
        <v>56</v>
      </c>
      <c r="R126" s="73"/>
      <c r="S126" s="75"/>
      <c r="T126" s="274"/>
      <c r="U126" s="265" t="s">
        <v>29</v>
      </c>
      <c r="V126" s="255"/>
      <c r="W126" s="256"/>
      <c r="X126" s="255"/>
      <c r="Y126" s="270" t="str">
        <f t="shared" si="16"/>
        <v/>
      </c>
      <c r="Z126" s="50"/>
      <c r="AA126" s="28"/>
      <c r="AB126" s="87"/>
      <c r="AC126" s="92"/>
      <c r="AD126" s="28"/>
      <c r="AE126" s="186" t="str">
        <f t="shared" si="13"/>
        <v/>
      </c>
      <c r="AF126" s="103">
        <v>44214</v>
      </c>
      <c r="AG126" s="110" t="s">
        <v>93</v>
      </c>
      <c r="AH126" s="99"/>
      <c r="AI126" s="98"/>
      <c r="AJ126" s="25"/>
      <c r="AK126" s="180"/>
      <c r="AL126" s="25"/>
      <c r="AM126" s="180"/>
      <c r="AN126" s="25"/>
      <c r="AO126" s="38"/>
      <c r="AP126" s="38"/>
      <c r="AQ126" s="45"/>
      <c r="AR126" s="40"/>
      <c r="AS126" s="29"/>
      <c r="AT126" s="171"/>
      <c r="AU126" s="40"/>
      <c r="AV126" s="40"/>
      <c r="AW126" s="40"/>
    </row>
    <row r="127" spans="1:49" s="8" customFormat="1" ht="22.15" customHeight="1" x14ac:dyDescent="0.25">
      <c r="A127" s="54"/>
      <c r="B127" s="127"/>
      <c r="C127" s="31"/>
      <c r="D127" s="31"/>
      <c r="E127" s="192" t="str">
        <f t="shared" si="14"/>
        <v/>
      </c>
      <c r="F127" s="189" t="str">
        <f t="shared" si="15"/>
        <v/>
      </c>
      <c r="G127" s="123" t="str">
        <f t="shared" si="17"/>
        <v/>
      </c>
      <c r="H127" s="190" t="str">
        <f t="shared" si="18"/>
        <v/>
      </c>
      <c r="I127" s="191" t="str">
        <f t="shared" ca="1" si="19"/>
        <v/>
      </c>
      <c r="J127" s="55"/>
      <c r="K127" s="73"/>
      <c r="L127" s="74"/>
      <c r="M127" s="74"/>
      <c r="N127" s="74"/>
      <c r="O127" s="74"/>
      <c r="P127" s="74"/>
      <c r="Q127" s="73"/>
      <c r="R127" s="73"/>
      <c r="S127" s="75"/>
      <c r="T127" s="274"/>
      <c r="U127" s="265"/>
      <c r="V127" s="255"/>
      <c r="W127" s="256"/>
      <c r="X127" s="255"/>
      <c r="Y127" s="270" t="str">
        <f t="shared" si="16"/>
        <v/>
      </c>
      <c r="Z127" s="50"/>
      <c r="AA127" s="28"/>
      <c r="AB127" s="87"/>
      <c r="AC127" s="92"/>
      <c r="AD127" s="28"/>
      <c r="AE127" s="186" t="str">
        <f t="shared" si="13"/>
        <v/>
      </c>
      <c r="AF127" s="43"/>
      <c r="AG127" s="109"/>
      <c r="AH127" s="98"/>
      <c r="AI127" s="98"/>
      <c r="AJ127" s="25"/>
      <c r="AK127" s="180"/>
      <c r="AL127" s="25"/>
      <c r="AM127" s="180"/>
      <c r="AN127" s="25"/>
      <c r="AO127" s="38"/>
      <c r="AP127" s="38"/>
      <c r="AQ127" s="45"/>
      <c r="AR127" s="40"/>
      <c r="AS127" s="29"/>
      <c r="AT127" s="171"/>
      <c r="AU127" s="40"/>
      <c r="AV127" s="40"/>
      <c r="AW127" s="40"/>
    </row>
    <row r="128" spans="1:49" s="8" customFormat="1" ht="22.15" customHeight="1" x14ac:dyDescent="0.25">
      <c r="A128" s="54"/>
      <c r="B128" s="127"/>
      <c r="C128" s="31"/>
      <c r="D128" s="31"/>
      <c r="E128" s="192" t="str">
        <f t="shared" si="14"/>
        <v/>
      </c>
      <c r="F128" s="189" t="str">
        <f t="shared" si="15"/>
        <v/>
      </c>
      <c r="G128" s="123" t="str">
        <f t="shared" si="17"/>
        <v/>
      </c>
      <c r="H128" s="190" t="str">
        <f t="shared" si="18"/>
        <v/>
      </c>
      <c r="I128" s="191" t="str">
        <f t="shared" ca="1" si="19"/>
        <v/>
      </c>
      <c r="J128" s="55"/>
      <c r="K128" s="73"/>
      <c r="L128" s="74"/>
      <c r="M128" s="74"/>
      <c r="N128" s="74"/>
      <c r="O128" s="74"/>
      <c r="P128" s="74"/>
      <c r="Q128" s="73"/>
      <c r="R128" s="73"/>
      <c r="S128" s="75"/>
      <c r="T128" s="274"/>
      <c r="U128" s="265"/>
      <c r="V128" s="255"/>
      <c r="W128" s="256"/>
      <c r="X128" s="255"/>
      <c r="Y128" s="270" t="str">
        <f t="shared" si="16"/>
        <v/>
      </c>
      <c r="Z128" s="50"/>
      <c r="AA128" s="28"/>
      <c r="AB128" s="87"/>
      <c r="AC128" s="92"/>
      <c r="AD128" s="28"/>
      <c r="AE128" s="186" t="str">
        <f t="shared" si="13"/>
        <v/>
      </c>
      <c r="AF128" s="43"/>
      <c r="AG128" s="109"/>
      <c r="AH128" s="98"/>
      <c r="AI128" s="98"/>
      <c r="AJ128" s="25"/>
      <c r="AK128" s="180"/>
      <c r="AL128" s="25"/>
      <c r="AM128" s="180"/>
      <c r="AN128" s="25"/>
      <c r="AO128" s="38"/>
      <c r="AP128" s="38"/>
      <c r="AQ128" s="45"/>
      <c r="AR128" s="40"/>
      <c r="AS128" s="29"/>
      <c r="AT128" s="171"/>
      <c r="AU128" s="40"/>
      <c r="AV128" s="40"/>
      <c r="AW128" s="40"/>
    </row>
    <row r="129" spans="1:49" s="8" customFormat="1" ht="22.15" customHeight="1" x14ac:dyDescent="0.25">
      <c r="A129" s="54"/>
      <c r="B129" s="127"/>
      <c r="C129" s="31"/>
      <c r="D129" s="31"/>
      <c r="E129" s="192" t="str">
        <f t="shared" si="14"/>
        <v/>
      </c>
      <c r="F129" s="189" t="str">
        <f t="shared" si="15"/>
        <v/>
      </c>
      <c r="G129" s="123" t="str">
        <f t="shared" si="17"/>
        <v/>
      </c>
      <c r="H129" s="190" t="str">
        <f t="shared" si="18"/>
        <v/>
      </c>
      <c r="I129" s="191" t="str">
        <f t="shared" ca="1" si="19"/>
        <v/>
      </c>
      <c r="J129" s="55"/>
      <c r="K129" s="73"/>
      <c r="L129" s="74"/>
      <c r="M129" s="74"/>
      <c r="N129" s="74"/>
      <c r="O129" s="74"/>
      <c r="P129" s="74"/>
      <c r="Q129" s="73"/>
      <c r="R129" s="73"/>
      <c r="S129" s="75"/>
      <c r="T129" s="274"/>
      <c r="U129" s="265"/>
      <c r="V129" s="255"/>
      <c r="W129" s="256"/>
      <c r="X129" s="255"/>
      <c r="Y129" s="270" t="str">
        <f t="shared" si="16"/>
        <v/>
      </c>
      <c r="Z129" s="50"/>
      <c r="AA129" s="28"/>
      <c r="AB129" s="87"/>
      <c r="AC129" s="92"/>
      <c r="AD129" s="28"/>
      <c r="AE129" s="186" t="str">
        <f t="shared" si="13"/>
        <v/>
      </c>
      <c r="AF129" s="43"/>
      <c r="AG129" s="109"/>
      <c r="AH129" s="98"/>
      <c r="AI129" s="98"/>
      <c r="AJ129" s="25"/>
      <c r="AK129" s="180"/>
      <c r="AL129" s="25"/>
      <c r="AM129" s="180"/>
      <c r="AN129" s="25"/>
      <c r="AO129" s="38"/>
      <c r="AP129" s="38"/>
      <c r="AQ129" s="45"/>
      <c r="AR129" s="40"/>
      <c r="AS129" s="29"/>
      <c r="AT129" s="171"/>
      <c r="AU129" s="40"/>
      <c r="AV129" s="40"/>
      <c r="AW129" s="40"/>
    </row>
    <row r="130" spans="1:49" s="8" customFormat="1" ht="22.15" customHeight="1" x14ac:dyDescent="0.25">
      <c r="A130" s="54" t="s">
        <v>29</v>
      </c>
      <c r="B130" s="127"/>
      <c r="C130" s="31"/>
      <c r="D130" s="31"/>
      <c r="E130" s="192">
        <f t="shared" si="14"/>
        <v>44506</v>
      </c>
      <c r="F130" s="189" t="str">
        <f t="shared" si="15"/>
        <v>A Renouveler</v>
      </c>
      <c r="G130" s="123">
        <f t="shared" si="17"/>
        <v>44440</v>
      </c>
      <c r="H130" s="190">
        <f t="shared" si="18"/>
        <v>44805</v>
      </c>
      <c r="I130" s="191" t="str">
        <f t="shared" ca="1" si="19"/>
        <v/>
      </c>
      <c r="J130" s="55"/>
      <c r="K130" s="77">
        <v>43850</v>
      </c>
      <c r="L130" s="74"/>
      <c r="M130" s="74" t="s">
        <v>29</v>
      </c>
      <c r="N130" s="74"/>
      <c r="O130" s="74" t="s">
        <v>29</v>
      </c>
      <c r="P130" s="78"/>
      <c r="Q130" s="73" t="s">
        <v>33</v>
      </c>
      <c r="R130" s="73"/>
      <c r="S130" s="75"/>
      <c r="T130" s="273">
        <v>44322</v>
      </c>
      <c r="U130" s="265"/>
      <c r="V130" s="255"/>
      <c r="W130" s="256">
        <v>70</v>
      </c>
      <c r="X130" s="255"/>
      <c r="Y130" s="270">
        <f t="shared" si="16"/>
        <v>44687</v>
      </c>
      <c r="Z130" s="52"/>
      <c r="AA130" s="28"/>
      <c r="AB130" s="87"/>
      <c r="AC130" s="92"/>
      <c r="AD130" s="28"/>
      <c r="AE130" s="186" t="str">
        <f t="shared" si="13"/>
        <v/>
      </c>
      <c r="AF130" s="103">
        <v>44029</v>
      </c>
      <c r="AG130" s="110" t="s">
        <v>93</v>
      </c>
      <c r="AH130" s="106">
        <v>44251</v>
      </c>
      <c r="AI130" s="104" t="s">
        <v>93</v>
      </c>
      <c r="AJ130" s="118">
        <v>44440</v>
      </c>
      <c r="AK130" s="182" t="s">
        <v>93</v>
      </c>
      <c r="AL130" s="25"/>
      <c r="AM130" s="180"/>
      <c r="AN130" s="25"/>
      <c r="AO130" s="38"/>
      <c r="AP130" s="38"/>
      <c r="AQ130" s="45"/>
      <c r="AR130" s="40"/>
      <c r="AS130" s="29"/>
      <c r="AT130" s="171"/>
      <c r="AU130" s="40"/>
      <c r="AV130" s="40"/>
      <c r="AW130" s="40"/>
    </row>
    <row r="131" spans="1:49" s="8" customFormat="1" ht="22.15" customHeight="1" x14ac:dyDescent="0.25">
      <c r="A131" s="54"/>
      <c r="B131" s="127"/>
      <c r="C131" s="31"/>
      <c r="D131" s="31"/>
      <c r="E131" s="192" t="str">
        <f t="shared" si="14"/>
        <v/>
      </c>
      <c r="F131" s="189" t="str">
        <f t="shared" si="15"/>
        <v/>
      </c>
      <c r="G131" s="123" t="str">
        <f t="shared" si="17"/>
        <v/>
      </c>
      <c r="H131" s="190" t="str">
        <f t="shared" si="18"/>
        <v/>
      </c>
      <c r="I131" s="191" t="str">
        <f t="shared" ca="1" si="19"/>
        <v/>
      </c>
      <c r="J131" s="55"/>
      <c r="K131" s="73"/>
      <c r="L131" s="74"/>
      <c r="M131" s="74"/>
      <c r="N131" s="74"/>
      <c r="O131" s="74"/>
      <c r="P131" s="74"/>
      <c r="Q131" s="73"/>
      <c r="R131" s="73"/>
      <c r="S131" s="75"/>
      <c r="T131" s="274"/>
      <c r="U131" s="265"/>
      <c r="V131" s="255"/>
      <c r="W131" s="256"/>
      <c r="X131" s="255"/>
      <c r="Y131" s="270" t="str">
        <f t="shared" si="16"/>
        <v/>
      </c>
      <c r="Z131" s="50"/>
      <c r="AA131" s="28"/>
      <c r="AB131" s="87"/>
      <c r="AC131" s="92"/>
      <c r="AD131" s="28"/>
      <c r="AE131" s="186" t="str">
        <f t="shared" si="13"/>
        <v/>
      </c>
      <c r="AF131" s="43"/>
      <c r="AG131" s="109"/>
      <c r="AH131" s="98"/>
      <c r="AI131" s="98"/>
      <c r="AJ131" s="25"/>
      <c r="AK131" s="180"/>
      <c r="AL131" s="25"/>
      <c r="AM131" s="180"/>
      <c r="AN131" s="25"/>
      <c r="AO131" s="38"/>
      <c r="AP131" s="38"/>
      <c r="AQ131" s="45"/>
      <c r="AR131" s="40"/>
      <c r="AS131" s="29"/>
      <c r="AT131" s="171"/>
      <c r="AU131" s="40"/>
      <c r="AV131" s="40"/>
      <c r="AW131" s="40"/>
    </row>
    <row r="132" spans="1:49" s="8" customFormat="1" ht="22.15" customHeight="1" x14ac:dyDescent="0.25">
      <c r="A132" s="54"/>
      <c r="B132" s="127"/>
      <c r="C132" s="31"/>
      <c r="D132" s="31"/>
      <c r="E132" s="192" t="str">
        <f t="shared" si="14"/>
        <v/>
      </c>
      <c r="F132" s="189" t="str">
        <f t="shared" si="15"/>
        <v/>
      </c>
      <c r="G132" s="123" t="str">
        <f t="shared" si="17"/>
        <v/>
      </c>
      <c r="H132" s="190" t="str">
        <f t="shared" si="18"/>
        <v/>
      </c>
      <c r="I132" s="191" t="str">
        <f t="shared" ca="1" si="19"/>
        <v/>
      </c>
      <c r="J132" s="55"/>
      <c r="K132" s="73"/>
      <c r="L132" s="74"/>
      <c r="M132" s="74"/>
      <c r="N132" s="74"/>
      <c r="O132" s="74"/>
      <c r="P132" s="74"/>
      <c r="Q132" s="73"/>
      <c r="R132" s="73"/>
      <c r="S132" s="75"/>
      <c r="T132" s="274"/>
      <c r="U132" s="265"/>
      <c r="V132" s="255"/>
      <c r="W132" s="256"/>
      <c r="X132" s="255"/>
      <c r="Y132" s="270" t="str">
        <f t="shared" si="16"/>
        <v/>
      </c>
      <c r="Z132" s="50"/>
      <c r="AA132" s="28"/>
      <c r="AB132" s="87"/>
      <c r="AC132" s="92"/>
      <c r="AD132" s="28"/>
      <c r="AE132" s="186" t="str">
        <f t="shared" si="13"/>
        <v/>
      </c>
      <c r="AF132" s="43"/>
      <c r="AG132" s="109"/>
      <c r="AH132" s="98"/>
      <c r="AI132" s="98"/>
      <c r="AJ132" s="25"/>
      <c r="AK132" s="180"/>
      <c r="AL132" s="25"/>
      <c r="AM132" s="180"/>
      <c r="AN132" s="25"/>
      <c r="AO132" s="38"/>
      <c r="AP132" s="38"/>
      <c r="AQ132" s="45"/>
      <c r="AR132" s="40"/>
      <c r="AS132" s="29"/>
      <c r="AT132" s="171"/>
      <c r="AU132" s="40"/>
      <c r="AV132" s="40"/>
      <c r="AW132" s="40"/>
    </row>
    <row r="133" spans="1:49" s="8" customFormat="1" ht="22.15" customHeight="1" x14ac:dyDescent="0.25">
      <c r="A133" s="54"/>
      <c r="B133" s="127"/>
      <c r="C133" s="31"/>
      <c r="D133" s="31"/>
      <c r="E133" s="192" t="str">
        <f t="shared" si="14"/>
        <v/>
      </c>
      <c r="F133" s="189" t="str">
        <f t="shared" si="15"/>
        <v/>
      </c>
      <c r="G133" s="123" t="str">
        <f t="shared" si="17"/>
        <v/>
      </c>
      <c r="H133" s="190" t="str">
        <f t="shared" si="18"/>
        <v/>
      </c>
      <c r="I133" s="191" t="str">
        <f t="shared" ca="1" si="19"/>
        <v/>
      </c>
      <c r="J133" s="55"/>
      <c r="K133" s="73"/>
      <c r="L133" s="74"/>
      <c r="M133" s="74"/>
      <c r="N133" s="74"/>
      <c r="O133" s="74"/>
      <c r="P133" s="74"/>
      <c r="Q133" s="73"/>
      <c r="R133" s="73"/>
      <c r="S133" s="75"/>
      <c r="T133" s="274"/>
      <c r="U133" s="265"/>
      <c r="V133" s="255"/>
      <c r="W133" s="256"/>
      <c r="X133" s="255"/>
      <c r="Y133" s="270" t="str">
        <f t="shared" si="16"/>
        <v/>
      </c>
      <c r="Z133" s="50"/>
      <c r="AA133" s="28"/>
      <c r="AB133" s="87"/>
      <c r="AC133" s="92"/>
      <c r="AD133" s="28"/>
      <c r="AE133" s="186" t="str">
        <f t="shared" si="13"/>
        <v/>
      </c>
      <c r="AF133" s="43"/>
      <c r="AG133" s="109"/>
      <c r="AH133" s="98"/>
      <c r="AI133" s="98"/>
      <c r="AJ133" s="25"/>
      <c r="AK133" s="180"/>
      <c r="AL133" s="25"/>
      <c r="AM133" s="180"/>
      <c r="AN133" s="25"/>
      <c r="AO133" s="38"/>
      <c r="AP133" s="38"/>
      <c r="AQ133" s="45"/>
      <c r="AR133" s="40"/>
      <c r="AS133" s="29"/>
      <c r="AT133" s="171"/>
      <c r="AU133" s="40"/>
      <c r="AV133" s="40"/>
      <c r="AW133" s="40"/>
    </row>
    <row r="134" spans="1:49" s="8" customFormat="1" ht="22.15" customHeight="1" x14ac:dyDescent="0.25">
      <c r="A134" s="54"/>
      <c r="B134" s="127"/>
      <c r="C134" s="31"/>
      <c r="D134" s="31"/>
      <c r="E134" s="192" t="str">
        <f t="shared" si="14"/>
        <v/>
      </c>
      <c r="F134" s="189" t="str">
        <f t="shared" si="15"/>
        <v/>
      </c>
      <c r="G134" s="123" t="str">
        <f t="shared" si="17"/>
        <v/>
      </c>
      <c r="H134" s="190" t="str">
        <f t="shared" si="18"/>
        <v/>
      </c>
      <c r="I134" s="191" t="str">
        <f t="shared" ca="1" si="19"/>
        <v/>
      </c>
      <c r="J134" s="55"/>
      <c r="K134" s="73"/>
      <c r="L134" s="74"/>
      <c r="M134" s="74"/>
      <c r="N134" s="74"/>
      <c r="O134" s="74"/>
      <c r="P134" s="74"/>
      <c r="Q134" s="73"/>
      <c r="R134" s="73"/>
      <c r="S134" s="75"/>
      <c r="T134" s="274"/>
      <c r="U134" s="265"/>
      <c r="V134" s="255"/>
      <c r="W134" s="256"/>
      <c r="X134" s="255"/>
      <c r="Y134" s="270" t="str">
        <f t="shared" si="16"/>
        <v/>
      </c>
      <c r="Z134" s="50"/>
      <c r="AA134" s="28"/>
      <c r="AB134" s="87"/>
      <c r="AC134" s="92"/>
      <c r="AD134" s="28"/>
      <c r="AE134" s="186" t="str">
        <f t="shared" si="13"/>
        <v/>
      </c>
      <c r="AF134" s="43"/>
      <c r="AG134" s="109"/>
      <c r="AH134" s="98"/>
      <c r="AI134" s="98"/>
      <c r="AJ134" s="25"/>
      <c r="AK134" s="180"/>
      <c r="AL134" s="25"/>
      <c r="AM134" s="180"/>
      <c r="AN134" s="25"/>
      <c r="AO134" s="38"/>
      <c r="AP134" s="38"/>
      <c r="AQ134" s="45"/>
      <c r="AR134" s="40"/>
      <c r="AS134" s="29"/>
      <c r="AT134" s="171"/>
      <c r="AU134" s="40"/>
      <c r="AV134" s="40"/>
      <c r="AW134" s="40"/>
    </row>
    <row r="135" spans="1:49" s="8" customFormat="1" ht="22.15" customHeight="1" x14ac:dyDescent="0.25">
      <c r="A135" s="54"/>
      <c r="B135" s="127"/>
      <c r="C135" s="31"/>
      <c r="D135" s="31"/>
      <c r="E135" s="192" t="str">
        <f t="shared" si="14"/>
        <v/>
      </c>
      <c r="F135" s="189" t="str">
        <f t="shared" si="15"/>
        <v/>
      </c>
      <c r="G135" s="123"/>
      <c r="H135" s="190"/>
      <c r="I135" s="191"/>
      <c r="J135" s="55"/>
      <c r="K135" s="73"/>
      <c r="L135" s="74"/>
      <c r="M135" s="74"/>
      <c r="N135" s="74"/>
      <c r="O135" s="74"/>
      <c r="P135" s="74"/>
      <c r="Q135" s="73"/>
      <c r="R135" s="73"/>
      <c r="S135" s="75"/>
      <c r="T135" s="274"/>
      <c r="U135" s="265"/>
      <c r="V135" s="255"/>
      <c r="W135" s="256"/>
      <c r="X135" s="255"/>
      <c r="Y135" s="270" t="str">
        <f t="shared" si="16"/>
        <v/>
      </c>
      <c r="Z135" s="50"/>
      <c r="AA135" s="28"/>
      <c r="AB135" s="87"/>
      <c r="AC135" s="92"/>
      <c r="AD135" s="28"/>
      <c r="AE135" s="186" t="str">
        <f t="shared" ref="AE135:AE198" si="20">IF(Z135="","",IF(SUM(AB135:AD135)=35,EDATE(Z135,6),IF(SUM(AB135:AD135)=70,EDATE(Z135,12))))</f>
        <v/>
      </c>
      <c r="AF135" s="43"/>
      <c r="AG135" s="109"/>
      <c r="AH135" s="98"/>
      <c r="AI135" s="98"/>
      <c r="AJ135" s="25"/>
      <c r="AK135" s="180"/>
      <c r="AL135" s="25"/>
      <c r="AM135" s="180"/>
      <c r="AN135" s="25"/>
      <c r="AO135" s="38"/>
      <c r="AP135" s="38"/>
      <c r="AQ135" s="45"/>
      <c r="AR135" s="40"/>
      <c r="AS135" s="29"/>
      <c r="AT135" s="171"/>
      <c r="AU135" s="40"/>
      <c r="AV135" s="40"/>
      <c r="AW135" s="40"/>
    </row>
    <row r="136" spans="1:49" s="8" customFormat="1" ht="22.15" customHeight="1" x14ac:dyDescent="0.25">
      <c r="A136" s="54"/>
      <c r="B136" s="127"/>
      <c r="C136" s="31"/>
      <c r="D136" s="31"/>
      <c r="E136" s="192" t="str">
        <f t="shared" ref="E136:E199" si="21">IF(T136="","",DATE(YEAR(T136),MONTH(T136)+6,DAY(T136)))</f>
        <v/>
      </c>
      <c r="F136" s="189" t="str">
        <f t="shared" ref="F136:F199" si="22">IF(T136&lt;&gt;"","A Renouveler",IF(U136="X","A faire",""))</f>
        <v/>
      </c>
      <c r="G136" s="123" t="str">
        <f t="shared" ref="G136:G167" si="23">IF(OR(AF136&gt;0,AH136&gt;0,AJ136&gt;0,AL136&gt;0,AN136&gt;0,AP136&gt;0),LOOKUP(9^9,AF136:AQ136),"")</f>
        <v/>
      </c>
      <c r="H136" s="190" t="str">
        <f t="shared" ref="H136:H167" si="24">IF(G136="","",G136+365)</f>
        <v/>
      </c>
      <c r="I136" s="191" t="str">
        <f t="shared" ref="I136:I167" ca="1" si="25">IF(H136="","",IF(H136&lt;TODAY(),"A RENOUVELER",""))</f>
        <v/>
      </c>
      <c r="J136" s="55"/>
      <c r="K136" s="73"/>
      <c r="L136" s="74"/>
      <c r="M136" s="74"/>
      <c r="N136" s="74"/>
      <c r="O136" s="74"/>
      <c r="P136" s="74"/>
      <c r="Q136" s="73"/>
      <c r="R136" s="73"/>
      <c r="S136" s="75"/>
      <c r="T136" s="274"/>
      <c r="U136" s="265"/>
      <c r="V136" s="255"/>
      <c r="W136" s="256"/>
      <c r="X136" s="255"/>
      <c r="Y136" s="270" t="str">
        <f t="shared" si="16"/>
        <v/>
      </c>
      <c r="Z136" s="50"/>
      <c r="AA136" s="28"/>
      <c r="AB136" s="87"/>
      <c r="AC136" s="92"/>
      <c r="AD136" s="28"/>
      <c r="AE136" s="186" t="str">
        <f t="shared" si="20"/>
        <v/>
      </c>
      <c r="AF136" s="43"/>
      <c r="AG136" s="109"/>
      <c r="AH136" s="98"/>
      <c r="AI136" s="98"/>
      <c r="AJ136" s="25"/>
      <c r="AK136" s="180"/>
      <c r="AL136" s="25"/>
      <c r="AM136" s="180"/>
      <c r="AN136" s="25"/>
      <c r="AO136" s="38"/>
      <c r="AP136" s="38"/>
      <c r="AQ136" s="45"/>
      <c r="AR136" s="40"/>
      <c r="AS136" s="29"/>
      <c r="AT136" s="171"/>
      <c r="AU136" s="40"/>
      <c r="AV136" s="40"/>
      <c r="AW136" s="40"/>
    </row>
    <row r="137" spans="1:49" s="8" customFormat="1" ht="22.15" customHeight="1" x14ac:dyDescent="0.25">
      <c r="A137" s="54"/>
      <c r="B137" s="127"/>
      <c r="C137" s="31"/>
      <c r="D137" s="31"/>
      <c r="E137" s="192" t="str">
        <f t="shared" si="21"/>
        <v/>
      </c>
      <c r="F137" s="189" t="str">
        <f t="shared" si="22"/>
        <v/>
      </c>
      <c r="G137" s="123" t="str">
        <f t="shared" si="23"/>
        <v/>
      </c>
      <c r="H137" s="190" t="str">
        <f t="shared" si="24"/>
        <v/>
      </c>
      <c r="I137" s="191" t="str">
        <f t="shared" ca="1" si="25"/>
        <v/>
      </c>
      <c r="J137" s="55"/>
      <c r="K137" s="73"/>
      <c r="L137" s="74"/>
      <c r="M137" s="74"/>
      <c r="N137" s="74"/>
      <c r="O137" s="74"/>
      <c r="P137" s="74"/>
      <c r="Q137" s="73"/>
      <c r="R137" s="73"/>
      <c r="S137" s="75"/>
      <c r="T137" s="274"/>
      <c r="U137" s="265"/>
      <c r="V137" s="255"/>
      <c r="W137" s="256"/>
      <c r="X137" s="255"/>
      <c r="Y137" s="270" t="str">
        <f t="shared" ref="Y137:Y200" si="26">IF(T137="","",IF(SUM(V137:X137)=35,EDATE(T137,6),IF(SUM(V137:X137)=70,EDATE(T137,12))))</f>
        <v/>
      </c>
      <c r="Z137" s="50"/>
      <c r="AA137" s="28"/>
      <c r="AB137" s="87"/>
      <c r="AC137" s="92"/>
      <c r="AD137" s="28"/>
      <c r="AE137" s="186" t="str">
        <f t="shared" si="20"/>
        <v/>
      </c>
      <c r="AF137" s="43"/>
      <c r="AG137" s="109"/>
      <c r="AH137" s="98"/>
      <c r="AI137" s="98"/>
      <c r="AJ137" s="25"/>
      <c r="AK137" s="180"/>
      <c r="AL137" s="25"/>
      <c r="AM137" s="180"/>
      <c r="AN137" s="25"/>
      <c r="AO137" s="38"/>
      <c r="AP137" s="38"/>
      <c r="AQ137" s="45"/>
      <c r="AR137" s="40"/>
      <c r="AS137" s="29"/>
      <c r="AT137" s="171"/>
      <c r="AU137" s="40"/>
      <c r="AV137" s="40"/>
      <c r="AW137" s="40"/>
    </row>
    <row r="138" spans="1:49" s="8" customFormat="1" ht="22.15" customHeight="1" x14ac:dyDescent="0.25">
      <c r="A138" s="54"/>
      <c r="B138" s="127"/>
      <c r="C138" s="31"/>
      <c r="D138" s="31"/>
      <c r="E138" s="192" t="str">
        <f t="shared" si="21"/>
        <v/>
      </c>
      <c r="F138" s="189" t="str">
        <f t="shared" si="22"/>
        <v/>
      </c>
      <c r="G138" s="123" t="str">
        <f t="shared" si="23"/>
        <v/>
      </c>
      <c r="H138" s="190" t="str">
        <f t="shared" si="24"/>
        <v/>
      </c>
      <c r="I138" s="191" t="str">
        <f t="shared" ca="1" si="25"/>
        <v/>
      </c>
      <c r="J138" s="55"/>
      <c r="K138" s="73"/>
      <c r="L138" s="74"/>
      <c r="M138" s="74"/>
      <c r="N138" s="74"/>
      <c r="O138" s="74"/>
      <c r="P138" s="74"/>
      <c r="Q138" s="73"/>
      <c r="R138" s="73"/>
      <c r="S138" s="75"/>
      <c r="T138" s="274"/>
      <c r="U138" s="265"/>
      <c r="V138" s="255"/>
      <c r="W138" s="256"/>
      <c r="X138" s="255"/>
      <c r="Y138" s="270" t="str">
        <f t="shared" si="26"/>
        <v/>
      </c>
      <c r="Z138" s="50"/>
      <c r="AA138" s="28"/>
      <c r="AB138" s="87"/>
      <c r="AC138" s="92"/>
      <c r="AD138" s="28"/>
      <c r="AE138" s="186" t="str">
        <f t="shared" si="20"/>
        <v/>
      </c>
      <c r="AF138" s="43"/>
      <c r="AG138" s="109"/>
      <c r="AH138" s="98"/>
      <c r="AI138" s="98"/>
      <c r="AJ138" s="25"/>
      <c r="AK138" s="180"/>
      <c r="AL138" s="25"/>
      <c r="AM138" s="180"/>
      <c r="AN138" s="25"/>
      <c r="AO138" s="38"/>
      <c r="AP138" s="38"/>
      <c r="AQ138" s="45"/>
      <c r="AR138" s="40"/>
      <c r="AS138" s="29"/>
      <c r="AT138" s="171"/>
      <c r="AU138" s="40"/>
      <c r="AV138" s="40"/>
      <c r="AW138" s="40"/>
    </row>
    <row r="139" spans="1:49" s="8" customFormat="1" ht="22.15" customHeight="1" x14ac:dyDescent="0.25">
      <c r="A139" s="54"/>
      <c r="B139" s="127"/>
      <c r="C139" s="31"/>
      <c r="D139" s="31"/>
      <c r="E139" s="192" t="str">
        <f t="shared" si="21"/>
        <v/>
      </c>
      <c r="F139" s="189" t="str">
        <f t="shared" si="22"/>
        <v/>
      </c>
      <c r="G139" s="123" t="str">
        <f t="shared" si="23"/>
        <v/>
      </c>
      <c r="H139" s="190" t="str">
        <f t="shared" si="24"/>
        <v/>
      </c>
      <c r="I139" s="191" t="str">
        <f t="shared" ca="1" si="25"/>
        <v/>
      </c>
      <c r="J139" s="55"/>
      <c r="K139" s="73"/>
      <c r="L139" s="74"/>
      <c r="M139" s="74"/>
      <c r="N139" s="74"/>
      <c r="O139" s="74"/>
      <c r="P139" s="74"/>
      <c r="Q139" s="73"/>
      <c r="R139" s="73"/>
      <c r="S139" s="75"/>
      <c r="T139" s="274"/>
      <c r="U139" s="265"/>
      <c r="V139" s="255"/>
      <c r="W139" s="256"/>
      <c r="X139" s="255"/>
      <c r="Y139" s="270" t="str">
        <f t="shared" si="26"/>
        <v/>
      </c>
      <c r="Z139" s="50"/>
      <c r="AA139" s="28"/>
      <c r="AB139" s="87"/>
      <c r="AC139" s="92"/>
      <c r="AD139" s="28"/>
      <c r="AE139" s="186" t="str">
        <f t="shared" si="20"/>
        <v/>
      </c>
      <c r="AF139" s="43"/>
      <c r="AG139" s="109"/>
      <c r="AH139" s="98"/>
      <c r="AI139" s="98"/>
      <c r="AJ139" s="25"/>
      <c r="AK139" s="180"/>
      <c r="AL139" s="25"/>
      <c r="AM139" s="180"/>
      <c r="AN139" s="25"/>
      <c r="AO139" s="38"/>
      <c r="AP139" s="38"/>
      <c r="AQ139" s="45"/>
      <c r="AR139" s="40"/>
      <c r="AS139" s="29"/>
      <c r="AT139" s="171"/>
      <c r="AU139" s="40"/>
      <c r="AV139" s="40"/>
      <c r="AW139" s="40"/>
    </row>
    <row r="140" spans="1:49" s="8" customFormat="1" ht="22.15" customHeight="1" x14ac:dyDescent="0.25">
      <c r="A140" s="54" t="s">
        <v>29</v>
      </c>
      <c r="B140" s="127"/>
      <c r="C140" s="31"/>
      <c r="D140" s="31"/>
      <c r="E140" s="192" t="str">
        <f t="shared" si="21"/>
        <v/>
      </c>
      <c r="F140" s="189" t="str">
        <f t="shared" si="22"/>
        <v/>
      </c>
      <c r="G140" s="123">
        <f t="shared" si="23"/>
        <v>44276</v>
      </c>
      <c r="H140" s="190">
        <f t="shared" si="24"/>
        <v>44641</v>
      </c>
      <c r="I140" s="191" t="str">
        <f t="shared" ca="1" si="25"/>
        <v/>
      </c>
      <c r="J140" s="55"/>
      <c r="K140" s="77">
        <v>43862</v>
      </c>
      <c r="L140" s="74" t="s">
        <v>29</v>
      </c>
      <c r="M140" s="74"/>
      <c r="N140" s="74"/>
      <c r="O140" s="74"/>
      <c r="P140" s="78"/>
      <c r="Q140" s="73" t="s">
        <v>40</v>
      </c>
      <c r="R140" s="73"/>
      <c r="S140" s="75"/>
      <c r="T140" s="274"/>
      <c r="U140" s="265"/>
      <c r="V140" s="255"/>
      <c r="W140" s="256"/>
      <c r="X140" s="255"/>
      <c r="Y140" s="270" t="str">
        <f t="shared" si="26"/>
        <v/>
      </c>
      <c r="Z140" s="50"/>
      <c r="AA140" s="28"/>
      <c r="AB140" s="87"/>
      <c r="AC140" s="92"/>
      <c r="AD140" s="28"/>
      <c r="AE140" s="186" t="str">
        <f t="shared" si="20"/>
        <v/>
      </c>
      <c r="AF140" s="103">
        <v>44276</v>
      </c>
      <c r="AG140" s="110" t="s">
        <v>93</v>
      </c>
      <c r="AH140" s="99"/>
      <c r="AI140" s="102"/>
      <c r="AJ140" s="25"/>
      <c r="AK140" s="180"/>
      <c r="AL140" s="25"/>
      <c r="AM140" s="180"/>
      <c r="AN140" s="25"/>
      <c r="AO140" s="38"/>
      <c r="AP140" s="38"/>
      <c r="AQ140" s="45"/>
      <c r="AR140" s="40"/>
      <c r="AS140" s="29"/>
      <c r="AT140" s="171"/>
      <c r="AU140" s="40"/>
      <c r="AV140" s="40"/>
      <c r="AW140" s="40"/>
    </row>
    <row r="141" spans="1:49" s="8" customFormat="1" ht="22.15" customHeight="1" x14ac:dyDescent="0.25">
      <c r="A141" s="54"/>
      <c r="B141" s="127"/>
      <c r="C141" s="31"/>
      <c r="D141" s="31"/>
      <c r="E141" s="192" t="str">
        <f t="shared" si="21"/>
        <v/>
      </c>
      <c r="F141" s="189" t="str">
        <f t="shared" si="22"/>
        <v/>
      </c>
      <c r="G141" s="123" t="str">
        <f t="shared" si="23"/>
        <v/>
      </c>
      <c r="H141" s="190" t="str">
        <f t="shared" si="24"/>
        <v/>
      </c>
      <c r="I141" s="191" t="str">
        <f t="shared" ca="1" si="25"/>
        <v/>
      </c>
      <c r="J141" s="55"/>
      <c r="K141" s="73"/>
      <c r="L141" s="74"/>
      <c r="M141" s="74"/>
      <c r="N141" s="74"/>
      <c r="O141" s="74"/>
      <c r="P141" s="74"/>
      <c r="Q141" s="73"/>
      <c r="R141" s="73"/>
      <c r="S141" s="75"/>
      <c r="T141" s="274"/>
      <c r="U141" s="265"/>
      <c r="V141" s="255"/>
      <c r="W141" s="256"/>
      <c r="X141" s="255"/>
      <c r="Y141" s="270" t="str">
        <f t="shared" si="26"/>
        <v/>
      </c>
      <c r="Z141" s="50"/>
      <c r="AA141" s="28"/>
      <c r="AB141" s="87"/>
      <c r="AC141" s="92"/>
      <c r="AD141" s="28"/>
      <c r="AE141" s="186" t="str">
        <f t="shared" si="20"/>
        <v/>
      </c>
      <c r="AF141" s="43"/>
      <c r="AG141" s="109"/>
      <c r="AH141" s="98"/>
      <c r="AI141" s="98"/>
      <c r="AJ141" s="25"/>
      <c r="AK141" s="180"/>
      <c r="AL141" s="25"/>
      <c r="AM141" s="180"/>
      <c r="AN141" s="25"/>
      <c r="AO141" s="38"/>
      <c r="AP141" s="38"/>
      <c r="AQ141" s="45"/>
      <c r="AR141" s="40"/>
      <c r="AS141" s="29"/>
      <c r="AT141" s="171"/>
      <c r="AU141" s="40"/>
      <c r="AV141" s="40"/>
      <c r="AW141" s="40"/>
    </row>
    <row r="142" spans="1:49" s="8" customFormat="1" ht="22.15" customHeight="1" x14ac:dyDescent="0.25">
      <c r="A142" s="54"/>
      <c r="B142" s="127"/>
      <c r="C142" s="31"/>
      <c r="D142" s="31"/>
      <c r="E142" s="192" t="str">
        <f t="shared" si="21"/>
        <v/>
      </c>
      <c r="F142" s="189" t="str">
        <f t="shared" si="22"/>
        <v/>
      </c>
      <c r="G142" s="123" t="str">
        <f t="shared" si="23"/>
        <v/>
      </c>
      <c r="H142" s="190" t="str">
        <f t="shared" si="24"/>
        <v/>
      </c>
      <c r="I142" s="191" t="str">
        <f t="shared" ca="1" si="25"/>
        <v/>
      </c>
      <c r="J142" s="55"/>
      <c r="K142" s="73"/>
      <c r="L142" s="74"/>
      <c r="M142" s="74"/>
      <c r="N142" s="74"/>
      <c r="O142" s="74"/>
      <c r="P142" s="74"/>
      <c r="Q142" s="73"/>
      <c r="R142" s="73"/>
      <c r="S142" s="75"/>
      <c r="T142" s="274"/>
      <c r="U142" s="265"/>
      <c r="V142" s="255"/>
      <c r="W142" s="256"/>
      <c r="X142" s="255"/>
      <c r="Y142" s="270" t="str">
        <f t="shared" si="26"/>
        <v/>
      </c>
      <c r="Z142" s="50"/>
      <c r="AA142" s="28"/>
      <c r="AB142" s="87"/>
      <c r="AC142" s="92"/>
      <c r="AD142" s="28"/>
      <c r="AE142" s="186" t="str">
        <f t="shared" si="20"/>
        <v/>
      </c>
      <c r="AF142" s="43"/>
      <c r="AG142" s="109"/>
      <c r="AH142" s="98"/>
      <c r="AI142" s="98"/>
      <c r="AJ142" s="25"/>
      <c r="AK142" s="180"/>
      <c r="AL142" s="25"/>
      <c r="AM142" s="180"/>
      <c r="AN142" s="25"/>
      <c r="AO142" s="38"/>
      <c r="AP142" s="38"/>
      <c r="AQ142" s="45"/>
      <c r="AR142" s="40"/>
      <c r="AS142" s="29"/>
      <c r="AT142" s="171"/>
      <c r="AU142" s="40"/>
      <c r="AV142" s="40"/>
      <c r="AW142" s="40"/>
    </row>
    <row r="143" spans="1:49" s="8" customFormat="1" ht="22.15" customHeight="1" x14ac:dyDescent="0.25">
      <c r="A143" s="54" t="s">
        <v>29</v>
      </c>
      <c r="B143" s="127"/>
      <c r="C143" s="31"/>
      <c r="D143" s="31" t="s">
        <v>0</v>
      </c>
      <c r="E143" s="192" t="str">
        <f t="shared" si="21"/>
        <v/>
      </c>
      <c r="F143" s="189" t="str">
        <f t="shared" si="22"/>
        <v>A faire</v>
      </c>
      <c r="G143" s="123">
        <f t="shared" si="23"/>
        <v>44214</v>
      </c>
      <c r="H143" s="190">
        <f t="shared" si="24"/>
        <v>44579</v>
      </c>
      <c r="I143" s="191" t="str">
        <f t="shared" ca="1" si="25"/>
        <v/>
      </c>
      <c r="J143" s="55"/>
      <c r="K143" s="77">
        <v>43853</v>
      </c>
      <c r="L143" s="74"/>
      <c r="M143" s="74" t="s">
        <v>29</v>
      </c>
      <c r="N143" s="74"/>
      <c r="O143" s="74"/>
      <c r="P143" s="74"/>
      <c r="Q143" s="73" t="s">
        <v>40</v>
      </c>
      <c r="R143" s="73"/>
      <c r="S143" s="75"/>
      <c r="T143" s="274"/>
      <c r="U143" s="265" t="s">
        <v>29</v>
      </c>
      <c r="V143" s="255"/>
      <c r="W143" s="256"/>
      <c r="X143" s="255"/>
      <c r="Y143" s="270" t="str">
        <f t="shared" si="26"/>
        <v/>
      </c>
      <c r="Z143" s="50"/>
      <c r="AA143" s="28"/>
      <c r="AB143" s="87"/>
      <c r="AC143" s="92"/>
      <c r="AD143" s="28"/>
      <c r="AE143" s="186" t="str">
        <f t="shared" si="20"/>
        <v/>
      </c>
      <c r="AF143" s="103">
        <v>44214</v>
      </c>
      <c r="AG143" s="110" t="s">
        <v>93</v>
      </c>
      <c r="AH143" s="99"/>
      <c r="AI143" s="98"/>
      <c r="AJ143" s="25"/>
      <c r="AK143" s="180"/>
      <c r="AL143" s="25"/>
      <c r="AM143" s="180"/>
      <c r="AN143" s="25"/>
      <c r="AO143" s="38"/>
      <c r="AP143" s="38"/>
      <c r="AQ143" s="45"/>
      <c r="AR143" s="40"/>
      <c r="AS143" s="29"/>
      <c r="AT143" s="171"/>
      <c r="AU143" s="40"/>
      <c r="AV143" s="40"/>
      <c r="AW143" s="40"/>
    </row>
    <row r="144" spans="1:49" s="8" customFormat="1" ht="22.15" customHeight="1" x14ac:dyDescent="0.25">
      <c r="A144" s="54"/>
      <c r="B144" s="127"/>
      <c r="C144" s="31"/>
      <c r="D144" s="31"/>
      <c r="E144" s="192" t="str">
        <f t="shared" si="21"/>
        <v/>
      </c>
      <c r="F144" s="189" t="str">
        <f t="shared" si="22"/>
        <v/>
      </c>
      <c r="G144" s="123" t="str">
        <f t="shared" si="23"/>
        <v/>
      </c>
      <c r="H144" s="190" t="str">
        <f t="shared" si="24"/>
        <v/>
      </c>
      <c r="I144" s="191" t="str">
        <f t="shared" ca="1" si="25"/>
        <v/>
      </c>
      <c r="J144" s="55"/>
      <c r="K144" s="73"/>
      <c r="L144" s="74"/>
      <c r="M144" s="74"/>
      <c r="N144" s="74"/>
      <c r="O144" s="74"/>
      <c r="P144" s="74"/>
      <c r="Q144" s="73"/>
      <c r="R144" s="73"/>
      <c r="S144" s="75"/>
      <c r="T144" s="274"/>
      <c r="U144" s="265"/>
      <c r="V144" s="255"/>
      <c r="W144" s="256"/>
      <c r="X144" s="255"/>
      <c r="Y144" s="270" t="str">
        <f t="shared" si="26"/>
        <v/>
      </c>
      <c r="Z144" s="50"/>
      <c r="AA144" s="28"/>
      <c r="AB144" s="87"/>
      <c r="AC144" s="92"/>
      <c r="AD144" s="28"/>
      <c r="AE144" s="186" t="str">
        <f t="shared" si="20"/>
        <v/>
      </c>
      <c r="AF144" s="43"/>
      <c r="AG144" s="109"/>
      <c r="AH144" s="98"/>
      <c r="AI144" s="98"/>
      <c r="AJ144" s="25"/>
      <c r="AK144" s="180"/>
      <c r="AL144" s="25"/>
      <c r="AM144" s="180"/>
      <c r="AN144" s="25"/>
      <c r="AO144" s="38"/>
      <c r="AP144" s="38"/>
      <c r="AQ144" s="45"/>
      <c r="AR144" s="40"/>
      <c r="AS144" s="29"/>
      <c r="AT144" s="171"/>
      <c r="AU144" s="40"/>
      <c r="AV144" s="40"/>
      <c r="AW144" s="40"/>
    </row>
    <row r="145" spans="1:49" s="8" customFormat="1" ht="22.15" customHeight="1" x14ac:dyDescent="0.25">
      <c r="A145" s="54"/>
      <c r="B145" s="127"/>
      <c r="C145" s="31"/>
      <c r="D145" s="31"/>
      <c r="E145" s="192" t="str">
        <f t="shared" si="21"/>
        <v/>
      </c>
      <c r="F145" s="189" t="str">
        <f t="shared" si="22"/>
        <v/>
      </c>
      <c r="G145" s="123" t="str">
        <f t="shared" si="23"/>
        <v/>
      </c>
      <c r="H145" s="190" t="str">
        <f t="shared" si="24"/>
        <v/>
      </c>
      <c r="I145" s="191" t="str">
        <f t="shared" ca="1" si="25"/>
        <v/>
      </c>
      <c r="J145" s="55"/>
      <c r="K145" s="73"/>
      <c r="L145" s="74"/>
      <c r="M145" s="74"/>
      <c r="N145" s="74"/>
      <c r="O145" s="74"/>
      <c r="P145" s="74"/>
      <c r="Q145" s="73"/>
      <c r="R145" s="73"/>
      <c r="S145" s="75"/>
      <c r="T145" s="274"/>
      <c r="U145" s="265"/>
      <c r="V145" s="255"/>
      <c r="W145" s="256"/>
      <c r="X145" s="255"/>
      <c r="Y145" s="270" t="str">
        <f t="shared" si="26"/>
        <v/>
      </c>
      <c r="Z145" s="50"/>
      <c r="AA145" s="28"/>
      <c r="AB145" s="87"/>
      <c r="AC145" s="92"/>
      <c r="AD145" s="28"/>
      <c r="AE145" s="186" t="str">
        <f t="shared" si="20"/>
        <v/>
      </c>
      <c r="AF145" s="43"/>
      <c r="AG145" s="109"/>
      <c r="AH145" s="98"/>
      <c r="AI145" s="98"/>
      <c r="AJ145" s="25"/>
      <c r="AK145" s="180"/>
      <c r="AL145" s="25"/>
      <c r="AM145" s="180"/>
      <c r="AN145" s="25"/>
      <c r="AO145" s="38"/>
      <c r="AP145" s="38"/>
      <c r="AQ145" s="45"/>
      <c r="AR145" s="40"/>
      <c r="AS145" s="29"/>
      <c r="AT145" s="171"/>
      <c r="AU145" s="40"/>
      <c r="AV145" s="40"/>
      <c r="AW145" s="40"/>
    </row>
    <row r="146" spans="1:49" s="8" customFormat="1" ht="22.15" customHeight="1" x14ac:dyDescent="0.25">
      <c r="A146" s="54"/>
      <c r="B146" s="127"/>
      <c r="C146" s="31"/>
      <c r="D146" s="31"/>
      <c r="E146" s="192" t="str">
        <f t="shared" si="21"/>
        <v/>
      </c>
      <c r="F146" s="189" t="str">
        <f t="shared" si="22"/>
        <v/>
      </c>
      <c r="G146" s="123" t="str">
        <f t="shared" si="23"/>
        <v/>
      </c>
      <c r="H146" s="190" t="str">
        <f t="shared" si="24"/>
        <v/>
      </c>
      <c r="I146" s="191" t="str">
        <f t="shared" ca="1" si="25"/>
        <v/>
      </c>
      <c r="J146" s="55"/>
      <c r="K146" s="73"/>
      <c r="L146" s="74"/>
      <c r="M146" s="74"/>
      <c r="N146" s="74"/>
      <c r="O146" s="74"/>
      <c r="P146" s="74"/>
      <c r="Q146" s="73"/>
      <c r="R146" s="73"/>
      <c r="S146" s="75"/>
      <c r="T146" s="274"/>
      <c r="U146" s="265"/>
      <c r="V146" s="255"/>
      <c r="W146" s="256"/>
      <c r="X146" s="255"/>
      <c r="Y146" s="270" t="str">
        <f t="shared" si="26"/>
        <v/>
      </c>
      <c r="Z146" s="50"/>
      <c r="AA146" s="28"/>
      <c r="AB146" s="87"/>
      <c r="AC146" s="92"/>
      <c r="AD146" s="28"/>
      <c r="AE146" s="186" t="str">
        <f t="shared" si="20"/>
        <v/>
      </c>
      <c r="AF146" s="43"/>
      <c r="AG146" s="109"/>
      <c r="AH146" s="98"/>
      <c r="AI146" s="98"/>
      <c r="AJ146" s="25"/>
      <c r="AK146" s="180"/>
      <c r="AL146" s="25"/>
      <c r="AM146" s="180"/>
      <c r="AN146" s="25"/>
      <c r="AO146" s="38"/>
      <c r="AP146" s="38"/>
      <c r="AQ146" s="45"/>
      <c r="AR146" s="40"/>
      <c r="AS146" s="29"/>
      <c r="AT146" s="171"/>
      <c r="AU146" s="40"/>
      <c r="AV146" s="40"/>
      <c r="AW146" s="40"/>
    </row>
    <row r="147" spans="1:49" s="8" customFormat="1" ht="22.15" customHeight="1" x14ac:dyDescent="0.25">
      <c r="A147" s="54"/>
      <c r="B147" s="127"/>
      <c r="C147" s="31"/>
      <c r="D147" s="31"/>
      <c r="E147" s="192" t="str">
        <f t="shared" si="21"/>
        <v/>
      </c>
      <c r="F147" s="189" t="str">
        <f t="shared" si="22"/>
        <v/>
      </c>
      <c r="G147" s="123" t="str">
        <f t="shared" si="23"/>
        <v/>
      </c>
      <c r="H147" s="190" t="str">
        <f t="shared" si="24"/>
        <v/>
      </c>
      <c r="I147" s="191" t="str">
        <f t="shared" ca="1" si="25"/>
        <v/>
      </c>
      <c r="J147" s="55"/>
      <c r="K147" s="73"/>
      <c r="L147" s="74"/>
      <c r="M147" s="74"/>
      <c r="N147" s="74"/>
      <c r="O147" s="74"/>
      <c r="P147" s="74"/>
      <c r="Q147" s="73"/>
      <c r="R147" s="73"/>
      <c r="S147" s="75"/>
      <c r="T147" s="274"/>
      <c r="U147" s="265"/>
      <c r="V147" s="255"/>
      <c r="W147" s="256"/>
      <c r="X147" s="255"/>
      <c r="Y147" s="270" t="str">
        <f t="shared" si="26"/>
        <v/>
      </c>
      <c r="Z147" s="50"/>
      <c r="AA147" s="28"/>
      <c r="AB147" s="87"/>
      <c r="AC147" s="92"/>
      <c r="AD147" s="28"/>
      <c r="AE147" s="186" t="str">
        <f t="shared" si="20"/>
        <v/>
      </c>
      <c r="AF147" s="43"/>
      <c r="AG147" s="109"/>
      <c r="AH147" s="98"/>
      <c r="AI147" s="98"/>
      <c r="AJ147" s="25"/>
      <c r="AK147" s="180"/>
      <c r="AL147" s="25"/>
      <c r="AM147" s="180"/>
      <c r="AN147" s="25"/>
      <c r="AO147" s="38"/>
      <c r="AP147" s="38"/>
      <c r="AQ147" s="45"/>
      <c r="AR147" s="40"/>
      <c r="AS147" s="29"/>
      <c r="AT147" s="171"/>
      <c r="AU147" s="40"/>
      <c r="AV147" s="40"/>
      <c r="AW147" s="40"/>
    </row>
    <row r="148" spans="1:49" s="8" customFormat="1" ht="22.15" customHeight="1" x14ac:dyDescent="0.25">
      <c r="A148" s="54"/>
      <c r="B148" s="127"/>
      <c r="C148" s="31"/>
      <c r="D148" s="31"/>
      <c r="E148" s="192" t="str">
        <f t="shared" si="21"/>
        <v/>
      </c>
      <c r="F148" s="189" t="str">
        <f t="shared" si="22"/>
        <v/>
      </c>
      <c r="G148" s="123" t="str">
        <f t="shared" si="23"/>
        <v/>
      </c>
      <c r="H148" s="190" t="str">
        <f t="shared" si="24"/>
        <v/>
      </c>
      <c r="I148" s="191" t="str">
        <f t="shared" ca="1" si="25"/>
        <v/>
      </c>
      <c r="J148" s="55"/>
      <c r="K148" s="73"/>
      <c r="L148" s="74"/>
      <c r="M148" s="74"/>
      <c r="N148" s="74"/>
      <c r="O148" s="74"/>
      <c r="P148" s="74"/>
      <c r="Q148" s="73"/>
      <c r="R148" s="73"/>
      <c r="S148" s="75"/>
      <c r="T148" s="274"/>
      <c r="U148" s="265"/>
      <c r="V148" s="255"/>
      <c r="W148" s="256"/>
      <c r="X148" s="255"/>
      <c r="Y148" s="270" t="str">
        <f t="shared" si="26"/>
        <v/>
      </c>
      <c r="Z148" s="50"/>
      <c r="AA148" s="28"/>
      <c r="AB148" s="87"/>
      <c r="AC148" s="92"/>
      <c r="AD148" s="28"/>
      <c r="AE148" s="186" t="str">
        <f t="shared" si="20"/>
        <v/>
      </c>
      <c r="AF148" s="43"/>
      <c r="AG148" s="109"/>
      <c r="AH148" s="98"/>
      <c r="AI148" s="98"/>
      <c r="AJ148" s="25"/>
      <c r="AK148" s="180"/>
      <c r="AL148" s="25"/>
      <c r="AM148" s="180"/>
      <c r="AN148" s="25"/>
      <c r="AO148" s="38"/>
      <c r="AP148" s="38"/>
      <c r="AQ148" s="45"/>
      <c r="AR148" s="40"/>
      <c r="AS148" s="29"/>
      <c r="AT148" s="171"/>
      <c r="AU148" s="40"/>
      <c r="AV148" s="40"/>
      <c r="AW148" s="40"/>
    </row>
    <row r="149" spans="1:49" s="8" customFormat="1" ht="22.15" customHeight="1" x14ac:dyDescent="0.25">
      <c r="A149" s="54"/>
      <c r="B149" s="127"/>
      <c r="C149" s="31"/>
      <c r="D149" s="31"/>
      <c r="E149" s="192" t="str">
        <f t="shared" si="21"/>
        <v/>
      </c>
      <c r="F149" s="189" t="str">
        <f t="shared" si="22"/>
        <v/>
      </c>
      <c r="G149" s="123" t="str">
        <f t="shared" si="23"/>
        <v/>
      </c>
      <c r="H149" s="190" t="str">
        <f t="shared" si="24"/>
        <v/>
      </c>
      <c r="I149" s="191" t="str">
        <f t="shared" ca="1" si="25"/>
        <v/>
      </c>
      <c r="J149" s="55"/>
      <c r="K149" s="73"/>
      <c r="L149" s="74"/>
      <c r="M149" s="74"/>
      <c r="N149" s="74"/>
      <c r="O149" s="74"/>
      <c r="P149" s="74"/>
      <c r="Q149" s="73"/>
      <c r="R149" s="73"/>
      <c r="S149" s="75"/>
      <c r="T149" s="274"/>
      <c r="U149" s="265"/>
      <c r="V149" s="255"/>
      <c r="W149" s="256"/>
      <c r="X149" s="255"/>
      <c r="Y149" s="270" t="str">
        <f t="shared" si="26"/>
        <v/>
      </c>
      <c r="Z149" s="50"/>
      <c r="AA149" s="28"/>
      <c r="AB149" s="87"/>
      <c r="AC149" s="92"/>
      <c r="AD149" s="28"/>
      <c r="AE149" s="186" t="str">
        <f t="shared" si="20"/>
        <v/>
      </c>
      <c r="AF149" s="43"/>
      <c r="AG149" s="109"/>
      <c r="AH149" s="98"/>
      <c r="AI149" s="98"/>
      <c r="AJ149" s="25"/>
      <c r="AK149" s="180"/>
      <c r="AL149" s="25"/>
      <c r="AM149" s="180"/>
      <c r="AN149" s="25"/>
      <c r="AO149" s="38"/>
      <c r="AP149" s="38"/>
      <c r="AQ149" s="45"/>
      <c r="AR149" s="40"/>
      <c r="AS149" s="29"/>
      <c r="AT149" s="171"/>
      <c r="AU149" s="40"/>
      <c r="AV149" s="40"/>
      <c r="AW149" s="40"/>
    </row>
    <row r="150" spans="1:49" s="8" customFormat="1" ht="22.15" customHeight="1" x14ac:dyDescent="0.25">
      <c r="A150" s="54"/>
      <c r="B150" s="127"/>
      <c r="C150" s="31"/>
      <c r="D150" s="31"/>
      <c r="E150" s="192" t="str">
        <f t="shared" si="21"/>
        <v/>
      </c>
      <c r="F150" s="189" t="str">
        <f t="shared" si="22"/>
        <v/>
      </c>
      <c r="G150" s="123" t="str">
        <f t="shared" si="23"/>
        <v/>
      </c>
      <c r="H150" s="190" t="str">
        <f t="shared" si="24"/>
        <v/>
      </c>
      <c r="I150" s="191" t="str">
        <f t="shared" ca="1" si="25"/>
        <v/>
      </c>
      <c r="J150" s="55"/>
      <c r="K150" s="73"/>
      <c r="L150" s="74"/>
      <c r="M150" s="74"/>
      <c r="N150" s="74"/>
      <c r="O150" s="74"/>
      <c r="P150" s="74"/>
      <c r="Q150" s="73"/>
      <c r="R150" s="73"/>
      <c r="S150" s="75"/>
      <c r="T150" s="274"/>
      <c r="U150" s="265"/>
      <c r="V150" s="255"/>
      <c r="W150" s="256"/>
      <c r="X150" s="255"/>
      <c r="Y150" s="270" t="str">
        <f t="shared" si="26"/>
        <v/>
      </c>
      <c r="Z150" s="50"/>
      <c r="AA150" s="28"/>
      <c r="AB150" s="87"/>
      <c r="AC150" s="92"/>
      <c r="AD150" s="28"/>
      <c r="AE150" s="186" t="str">
        <f t="shared" si="20"/>
        <v/>
      </c>
      <c r="AF150" s="43"/>
      <c r="AG150" s="109"/>
      <c r="AH150" s="98"/>
      <c r="AI150" s="98"/>
      <c r="AJ150" s="25"/>
      <c r="AK150" s="180"/>
      <c r="AL150" s="25"/>
      <c r="AM150" s="180"/>
      <c r="AN150" s="25"/>
      <c r="AO150" s="38"/>
      <c r="AP150" s="38"/>
      <c r="AQ150" s="45"/>
      <c r="AR150" s="40"/>
      <c r="AS150" s="29"/>
      <c r="AT150" s="171"/>
      <c r="AU150" s="40"/>
      <c r="AV150" s="40"/>
      <c r="AW150" s="40"/>
    </row>
    <row r="151" spans="1:49" s="8" customFormat="1" ht="22.15" customHeight="1" x14ac:dyDescent="0.25">
      <c r="A151" s="54"/>
      <c r="B151" s="127"/>
      <c r="C151" s="31"/>
      <c r="D151" s="31"/>
      <c r="E151" s="192" t="str">
        <f t="shared" si="21"/>
        <v/>
      </c>
      <c r="F151" s="189" t="str">
        <f t="shared" si="22"/>
        <v/>
      </c>
      <c r="G151" s="123" t="str">
        <f t="shared" si="23"/>
        <v/>
      </c>
      <c r="H151" s="190" t="str">
        <f t="shared" si="24"/>
        <v/>
      </c>
      <c r="I151" s="191" t="str">
        <f t="shared" ca="1" si="25"/>
        <v/>
      </c>
      <c r="J151" s="55"/>
      <c r="K151" s="73"/>
      <c r="L151" s="74"/>
      <c r="M151" s="74"/>
      <c r="N151" s="74"/>
      <c r="O151" s="74"/>
      <c r="P151" s="74"/>
      <c r="Q151" s="73"/>
      <c r="R151" s="73"/>
      <c r="S151" s="75"/>
      <c r="T151" s="274"/>
      <c r="U151" s="265"/>
      <c r="V151" s="255"/>
      <c r="W151" s="256"/>
      <c r="X151" s="255"/>
      <c r="Y151" s="270" t="str">
        <f t="shared" si="26"/>
        <v/>
      </c>
      <c r="Z151" s="50"/>
      <c r="AA151" s="28"/>
      <c r="AB151" s="87"/>
      <c r="AC151" s="92"/>
      <c r="AD151" s="28"/>
      <c r="AE151" s="186" t="str">
        <f t="shared" si="20"/>
        <v/>
      </c>
      <c r="AF151" s="43"/>
      <c r="AG151" s="109"/>
      <c r="AH151" s="98"/>
      <c r="AI151" s="98"/>
      <c r="AJ151" s="25"/>
      <c r="AK151" s="180"/>
      <c r="AL151" s="25"/>
      <c r="AM151" s="180"/>
      <c r="AN151" s="25"/>
      <c r="AO151" s="38"/>
      <c r="AP151" s="38"/>
      <c r="AQ151" s="45"/>
      <c r="AR151" s="40"/>
      <c r="AS151" s="29"/>
      <c r="AT151" s="171"/>
      <c r="AU151" s="40"/>
      <c r="AV151" s="40"/>
      <c r="AW151" s="40"/>
    </row>
    <row r="152" spans="1:49" s="8" customFormat="1" ht="22.15" customHeight="1" x14ac:dyDescent="0.25">
      <c r="A152" s="54"/>
      <c r="B152" s="127"/>
      <c r="C152" s="31"/>
      <c r="D152" s="31"/>
      <c r="E152" s="192" t="str">
        <f t="shared" si="21"/>
        <v/>
      </c>
      <c r="F152" s="189" t="str">
        <f t="shared" si="22"/>
        <v/>
      </c>
      <c r="G152" s="123" t="str">
        <f t="shared" si="23"/>
        <v/>
      </c>
      <c r="H152" s="190" t="str">
        <f t="shared" si="24"/>
        <v/>
      </c>
      <c r="I152" s="191" t="str">
        <f t="shared" ca="1" si="25"/>
        <v/>
      </c>
      <c r="J152" s="55"/>
      <c r="K152" s="73"/>
      <c r="L152" s="74"/>
      <c r="M152" s="74"/>
      <c r="N152" s="74"/>
      <c r="O152" s="74"/>
      <c r="P152" s="74"/>
      <c r="Q152" s="73"/>
      <c r="R152" s="73"/>
      <c r="S152" s="75"/>
      <c r="T152" s="274"/>
      <c r="U152" s="265"/>
      <c r="V152" s="255"/>
      <c r="W152" s="256"/>
      <c r="X152" s="255"/>
      <c r="Y152" s="270" t="str">
        <f t="shared" si="26"/>
        <v/>
      </c>
      <c r="Z152" s="50"/>
      <c r="AA152" s="28"/>
      <c r="AB152" s="87"/>
      <c r="AC152" s="92"/>
      <c r="AD152" s="28"/>
      <c r="AE152" s="186" t="str">
        <f t="shared" si="20"/>
        <v/>
      </c>
      <c r="AF152" s="43"/>
      <c r="AG152" s="109"/>
      <c r="AH152" s="98"/>
      <c r="AI152" s="98"/>
      <c r="AJ152" s="25"/>
      <c r="AK152" s="180"/>
      <c r="AL152" s="25"/>
      <c r="AM152" s="180"/>
      <c r="AN152" s="25"/>
      <c r="AO152" s="38"/>
      <c r="AP152" s="38"/>
      <c r="AQ152" s="45"/>
      <c r="AR152" s="40"/>
      <c r="AS152" s="29"/>
      <c r="AT152" s="171"/>
      <c r="AU152" s="40"/>
      <c r="AV152" s="40"/>
      <c r="AW152" s="40"/>
    </row>
    <row r="153" spans="1:49" s="8" customFormat="1" ht="22.15" customHeight="1" x14ac:dyDescent="0.25">
      <c r="A153" s="54"/>
      <c r="B153" s="127"/>
      <c r="C153" s="31"/>
      <c r="D153" s="31"/>
      <c r="E153" s="192" t="str">
        <f t="shared" si="21"/>
        <v/>
      </c>
      <c r="F153" s="189" t="str">
        <f t="shared" si="22"/>
        <v/>
      </c>
      <c r="G153" s="123" t="str">
        <f t="shared" si="23"/>
        <v/>
      </c>
      <c r="H153" s="190" t="str">
        <f t="shared" si="24"/>
        <v/>
      </c>
      <c r="I153" s="191" t="str">
        <f t="shared" ca="1" si="25"/>
        <v/>
      </c>
      <c r="J153" s="55"/>
      <c r="K153" s="73"/>
      <c r="L153" s="74"/>
      <c r="M153" s="74"/>
      <c r="N153" s="74"/>
      <c r="O153" s="74"/>
      <c r="P153" s="74"/>
      <c r="Q153" s="73"/>
      <c r="R153" s="73"/>
      <c r="S153" s="75"/>
      <c r="T153" s="274"/>
      <c r="U153" s="265"/>
      <c r="V153" s="255"/>
      <c r="W153" s="256"/>
      <c r="X153" s="255"/>
      <c r="Y153" s="270" t="str">
        <f t="shared" si="26"/>
        <v/>
      </c>
      <c r="Z153" s="50"/>
      <c r="AA153" s="28"/>
      <c r="AB153" s="87"/>
      <c r="AC153" s="92"/>
      <c r="AD153" s="28"/>
      <c r="AE153" s="186" t="str">
        <f t="shared" si="20"/>
        <v/>
      </c>
      <c r="AF153" s="43"/>
      <c r="AG153" s="109"/>
      <c r="AH153" s="98"/>
      <c r="AI153" s="98"/>
      <c r="AJ153" s="25"/>
      <c r="AK153" s="180"/>
      <c r="AL153" s="25"/>
      <c r="AM153" s="180"/>
      <c r="AN153" s="25"/>
      <c r="AO153" s="38"/>
      <c r="AP153" s="38"/>
      <c r="AQ153" s="45"/>
      <c r="AR153" s="40"/>
      <c r="AS153" s="29"/>
      <c r="AT153" s="171"/>
      <c r="AU153" s="40"/>
      <c r="AV153" s="40"/>
      <c r="AW153" s="40"/>
    </row>
    <row r="154" spans="1:49" s="8" customFormat="1" ht="22.15" customHeight="1" x14ac:dyDescent="0.25">
      <c r="A154" s="54" t="s">
        <v>29</v>
      </c>
      <c r="B154" s="127"/>
      <c r="C154" s="31"/>
      <c r="D154" s="31"/>
      <c r="E154" s="192">
        <f t="shared" si="21"/>
        <v>44680</v>
      </c>
      <c r="F154" s="189" t="str">
        <f t="shared" si="22"/>
        <v>A Renouveler</v>
      </c>
      <c r="G154" s="123">
        <f t="shared" si="23"/>
        <v>44301</v>
      </c>
      <c r="H154" s="190">
        <f t="shared" si="24"/>
        <v>44666</v>
      </c>
      <c r="I154" s="191" t="str">
        <f t="shared" ca="1" si="25"/>
        <v/>
      </c>
      <c r="J154" s="55"/>
      <c r="K154" s="77">
        <v>43831</v>
      </c>
      <c r="L154" s="74"/>
      <c r="M154" s="74" t="s">
        <v>29</v>
      </c>
      <c r="N154" s="74" t="s">
        <v>29</v>
      </c>
      <c r="O154" s="74"/>
      <c r="P154" s="74"/>
      <c r="Q154" s="73" t="s">
        <v>53</v>
      </c>
      <c r="R154" s="73"/>
      <c r="S154" s="75"/>
      <c r="T154" s="273">
        <v>44498</v>
      </c>
      <c r="U154" s="265"/>
      <c r="V154" s="255"/>
      <c r="W154" s="256">
        <v>35</v>
      </c>
      <c r="X154" s="255"/>
      <c r="Y154" s="270">
        <f t="shared" si="26"/>
        <v>44680</v>
      </c>
      <c r="Z154" s="52"/>
      <c r="AA154" s="28"/>
      <c r="AB154" s="87"/>
      <c r="AC154" s="92"/>
      <c r="AD154" s="28"/>
      <c r="AE154" s="186" t="str">
        <f t="shared" si="20"/>
        <v/>
      </c>
      <c r="AF154" s="103">
        <v>44061</v>
      </c>
      <c r="AG154" s="110" t="s">
        <v>93</v>
      </c>
      <c r="AH154" s="106">
        <v>44301</v>
      </c>
      <c r="AI154" s="104" t="s">
        <v>93</v>
      </c>
      <c r="AJ154" s="25"/>
      <c r="AK154" s="180"/>
      <c r="AL154" s="25"/>
      <c r="AM154" s="180"/>
      <c r="AN154" s="25"/>
      <c r="AO154" s="38"/>
      <c r="AP154" s="38"/>
      <c r="AQ154" s="45"/>
      <c r="AR154" s="40"/>
      <c r="AS154" s="29"/>
      <c r="AT154" s="171"/>
      <c r="AU154" s="40"/>
      <c r="AV154" s="40"/>
      <c r="AW154" s="40"/>
    </row>
    <row r="155" spans="1:49" s="8" customFormat="1" ht="22.15" customHeight="1" x14ac:dyDescent="0.25">
      <c r="A155" s="54"/>
      <c r="B155" s="127"/>
      <c r="C155" s="31"/>
      <c r="D155" s="31"/>
      <c r="E155" s="192" t="str">
        <f t="shared" si="21"/>
        <v/>
      </c>
      <c r="F155" s="189" t="str">
        <f t="shared" si="22"/>
        <v/>
      </c>
      <c r="G155" s="123" t="str">
        <f t="shared" si="23"/>
        <v/>
      </c>
      <c r="H155" s="190" t="str">
        <f t="shared" si="24"/>
        <v/>
      </c>
      <c r="I155" s="191" t="str">
        <f t="shared" ca="1" si="25"/>
        <v/>
      </c>
      <c r="J155" s="55"/>
      <c r="K155" s="73"/>
      <c r="L155" s="74"/>
      <c r="M155" s="74"/>
      <c r="N155" s="74"/>
      <c r="O155" s="74"/>
      <c r="P155" s="74"/>
      <c r="Q155" s="73"/>
      <c r="R155" s="73"/>
      <c r="S155" s="75"/>
      <c r="T155" s="274"/>
      <c r="U155" s="265"/>
      <c r="V155" s="255"/>
      <c r="W155" s="256"/>
      <c r="X155" s="255"/>
      <c r="Y155" s="270" t="str">
        <f t="shared" si="26"/>
        <v/>
      </c>
      <c r="Z155" s="50"/>
      <c r="AA155" s="28"/>
      <c r="AB155" s="87"/>
      <c r="AC155" s="92"/>
      <c r="AD155" s="28"/>
      <c r="AE155" s="186" t="str">
        <f t="shared" si="20"/>
        <v/>
      </c>
      <c r="AF155" s="43"/>
      <c r="AG155" s="109"/>
      <c r="AH155" s="98"/>
      <c r="AI155" s="98"/>
      <c r="AJ155" s="25"/>
      <c r="AK155" s="180"/>
      <c r="AL155" s="25"/>
      <c r="AM155" s="180"/>
      <c r="AN155" s="25"/>
      <c r="AO155" s="38"/>
      <c r="AP155" s="38"/>
      <c r="AQ155" s="45"/>
      <c r="AR155" s="40"/>
      <c r="AS155" s="29"/>
      <c r="AT155" s="171"/>
      <c r="AU155" s="40"/>
      <c r="AV155" s="40"/>
      <c r="AW155" s="40"/>
    </row>
    <row r="156" spans="1:49" s="8" customFormat="1" ht="22.15" customHeight="1" x14ac:dyDescent="0.25">
      <c r="A156" s="54"/>
      <c r="B156" s="127"/>
      <c r="C156" s="31"/>
      <c r="D156" s="31"/>
      <c r="E156" s="192" t="str">
        <f t="shared" si="21"/>
        <v/>
      </c>
      <c r="F156" s="189" t="str">
        <f t="shared" si="22"/>
        <v/>
      </c>
      <c r="G156" s="123" t="str">
        <f t="shared" si="23"/>
        <v/>
      </c>
      <c r="H156" s="190" t="str">
        <f t="shared" si="24"/>
        <v/>
      </c>
      <c r="I156" s="191" t="str">
        <f t="shared" ca="1" si="25"/>
        <v/>
      </c>
      <c r="J156" s="55"/>
      <c r="K156" s="73"/>
      <c r="L156" s="74"/>
      <c r="M156" s="74"/>
      <c r="N156" s="74"/>
      <c r="O156" s="74"/>
      <c r="P156" s="74"/>
      <c r="Q156" s="73"/>
      <c r="R156" s="73"/>
      <c r="S156" s="75"/>
      <c r="T156" s="274"/>
      <c r="U156" s="265"/>
      <c r="V156" s="255"/>
      <c r="W156" s="256"/>
      <c r="X156" s="255"/>
      <c r="Y156" s="270" t="str">
        <f t="shared" si="26"/>
        <v/>
      </c>
      <c r="Z156" s="50"/>
      <c r="AA156" s="28"/>
      <c r="AB156" s="87"/>
      <c r="AC156" s="92"/>
      <c r="AD156" s="28"/>
      <c r="AE156" s="186" t="str">
        <f t="shared" si="20"/>
        <v/>
      </c>
      <c r="AF156" s="43"/>
      <c r="AG156" s="109"/>
      <c r="AH156" s="98"/>
      <c r="AI156" s="98"/>
      <c r="AJ156" s="25"/>
      <c r="AK156" s="180"/>
      <c r="AL156" s="25"/>
      <c r="AM156" s="180"/>
      <c r="AN156" s="25"/>
      <c r="AO156" s="38"/>
      <c r="AP156" s="38"/>
      <c r="AQ156" s="45"/>
      <c r="AR156" s="40"/>
      <c r="AS156" s="29"/>
      <c r="AT156" s="171"/>
      <c r="AU156" s="40"/>
      <c r="AV156" s="40"/>
      <c r="AW156" s="40"/>
    </row>
    <row r="157" spans="1:49" s="8" customFormat="1" ht="22.15" customHeight="1" x14ac:dyDescent="0.25">
      <c r="A157" s="54" t="s">
        <v>29</v>
      </c>
      <c r="B157" s="127"/>
      <c r="C157" s="31"/>
      <c r="D157" s="31" t="s">
        <v>113</v>
      </c>
      <c r="E157" s="192" t="str">
        <f t="shared" si="21"/>
        <v/>
      </c>
      <c r="F157" s="189" t="str">
        <f t="shared" si="22"/>
        <v>A faire</v>
      </c>
      <c r="G157" s="123">
        <f t="shared" si="23"/>
        <v>44440</v>
      </c>
      <c r="H157" s="190">
        <f t="shared" si="24"/>
        <v>44805</v>
      </c>
      <c r="I157" s="191" t="str">
        <f t="shared" ca="1" si="25"/>
        <v/>
      </c>
      <c r="J157" s="55"/>
      <c r="K157" s="77">
        <v>44223</v>
      </c>
      <c r="L157" s="74"/>
      <c r="M157" s="74" t="s">
        <v>29</v>
      </c>
      <c r="N157" s="74"/>
      <c r="O157" s="74"/>
      <c r="P157" s="74"/>
      <c r="Q157" s="73" t="s">
        <v>80</v>
      </c>
      <c r="R157" s="73"/>
      <c r="S157" s="75"/>
      <c r="T157" s="274"/>
      <c r="U157" s="265" t="s">
        <v>29</v>
      </c>
      <c r="V157" s="255"/>
      <c r="W157" s="256"/>
      <c r="X157" s="255"/>
      <c r="Y157" s="270" t="str">
        <f t="shared" si="26"/>
        <v/>
      </c>
      <c r="Z157" s="50"/>
      <c r="AA157" s="28"/>
      <c r="AB157" s="87"/>
      <c r="AC157" s="92"/>
      <c r="AD157" s="28"/>
      <c r="AE157" s="186" t="str">
        <f t="shared" si="20"/>
        <v/>
      </c>
      <c r="AF157" s="103">
        <v>43885</v>
      </c>
      <c r="AG157" s="110" t="s">
        <v>110</v>
      </c>
      <c r="AH157" s="106">
        <v>44440</v>
      </c>
      <c r="AI157" s="104" t="s">
        <v>93</v>
      </c>
      <c r="AJ157" s="25"/>
      <c r="AK157" s="180"/>
      <c r="AL157" s="25"/>
      <c r="AM157" s="180"/>
      <c r="AN157" s="25"/>
      <c r="AO157" s="38"/>
      <c r="AP157" s="38"/>
      <c r="AQ157" s="45"/>
      <c r="AR157" s="40"/>
      <c r="AS157" s="29"/>
      <c r="AT157" s="172">
        <v>44442</v>
      </c>
      <c r="AU157" s="40"/>
      <c r="AV157" s="40"/>
      <c r="AW157" s="40"/>
    </row>
    <row r="158" spans="1:49" s="8" customFormat="1" ht="22.15" customHeight="1" x14ac:dyDescent="0.25">
      <c r="A158" s="54" t="s">
        <v>29</v>
      </c>
      <c r="B158" s="127"/>
      <c r="C158" s="31"/>
      <c r="D158" s="31" t="s">
        <v>103</v>
      </c>
      <c r="E158" s="192" t="str">
        <f t="shared" si="21"/>
        <v/>
      </c>
      <c r="F158" s="189" t="str">
        <f t="shared" si="22"/>
        <v>A faire</v>
      </c>
      <c r="G158" s="123">
        <f t="shared" si="23"/>
        <v>44260</v>
      </c>
      <c r="H158" s="190">
        <f t="shared" si="24"/>
        <v>44625</v>
      </c>
      <c r="I158" s="191" t="str">
        <f t="shared" ca="1" si="25"/>
        <v/>
      </c>
      <c r="J158" s="55"/>
      <c r="K158" s="77">
        <v>44260</v>
      </c>
      <c r="L158" s="74"/>
      <c r="M158" s="74" t="s">
        <v>29</v>
      </c>
      <c r="N158" s="74"/>
      <c r="O158" s="74"/>
      <c r="P158" s="74"/>
      <c r="Q158" s="73" t="s">
        <v>33</v>
      </c>
      <c r="R158" s="73"/>
      <c r="S158" s="75"/>
      <c r="T158" s="274"/>
      <c r="U158" s="265" t="s">
        <v>29</v>
      </c>
      <c r="V158" s="255"/>
      <c r="W158" s="256"/>
      <c r="X158" s="255"/>
      <c r="Y158" s="270" t="str">
        <f t="shared" si="26"/>
        <v/>
      </c>
      <c r="Z158" s="50"/>
      <c r="AA158" s="28"/>
      <c r="AB158" s="87"/>
      <c r="AC158" s="92"/>
      <c r="AD158" s="28"/>
      <c r="AE158" s="186" t="str">
        <f t="shared" si="20"/>
        <v/>
      </c>
      <c r="AF158" s="106">
        <v>44260</v>
      </c>
      <c r="AG158" s="110" t="s">
        <v>93</v>
      </c>
      <c r="AH158" s="99"/>
      <c r="AI158" s="101"/>
      <c r="AJ158" s="25"/>
      <c r="AK158" s="180"/>
      <c r="AL158" s="25"/>
      <c r="AM158" s="180"/>
      <c r="AN158" s="25"/>
      <c r="AO158" s="38"/>
      <c r="AP158" s="38"/>
      <c r="AQ158" s="44"/>
      <c r="AR158" s="40"/>
      <c r="AS158" s="29"/>
      <c r="AT158" s="171"/>
      <c r="AU158" s="40"/>
      <c r="AV158" s="40"/>
      <c r="AW158" s="40"/>
    </row>
    <row r="159" spans="1:49" s="8" customFormat="1" ht="22.15" customHeight="1" x14ac:dyDescent="0.25">
      <c r="A159" s="54"/>
      <c r="B159" s="127"/>
      <c r="C159" s="31"/>
      <c r="D159" s="31"/>
      <c r="E159" s="192" t="str">
        <f t="shared" si="21"/>
        <v/>
      </c>
      <c r="F159" s="189" t="str">
        <f t="shared" si="22"/>
        <v/>
      </c>
      <c r="G159" s="123" t="str">
        <f t="shared" si="23"/>
        <v/>
      </c>
      <c r="H159" s="190" t="str">
        <f t="shared" si="24"/>
        <v/>
      </c>
      <c r="I159" s="191" t="str">
        <f t="shared" ca="1" si="25"/>
        <v/>
      </c>
      <c r="J159" s="55"/>
      <c r="K159" s="73"/>
      <c r="L159" s="74"/>
      <c r="M159" s="74"/>
      <c r="N159" s="74"/>
      <c r="O159" s="74"/>
      <c r="P159" s="74"/>
      <c r="Q159" s="73"/>
      <c r="R159" s="73"/>
      <c r="S159" s="75"/>
      <c r="T159" s="274"/>
      <c r="U159" s="265"/>
      <c r="V159" s="255"/>
      <c r="W159" s="256"/>
      <c r="X159" s="255"/>
      <c r="Y159" s="270" t="str">
        <f t="shared" si="26"/>
        <v/>
      </c>
      <c r="Z159" s="50"/>
      <c r="AA159" s="28"/>
      <c r="AB159" s="87"/>
      <c r="AC159" s="92"/>
      <c r="AD159" s="28"/>
      <c r="AE159" s="186" t="str">
        <f t="shared" si="20"/>
        <v/>
      </c>
      <c r="AF159" s="43"/>
      <c r="AG159" s="109"/>
      <c r="AH159" s="98"/>
      <c r="AI159" s="98"/>
      <c r="AJ159" s="25"/>
      <c r="AK159" s="180"/>
      <c r="AL159" s="25"/>
      <c r="AM159" s="180"/>
      <c r="AN159" s="25"/>
      <c r="AO159" s="38"/>
      <c r="AP159" s="38"/>
      <c r="AQ159" s="45"/>
      <c r="AR159" s="40"/>
      <c r="AS159" s="29"/>
      <c r="AT159" s="171"/>
      <c r="AU159" s="40"/>
      <c r="AV159" s="40"/>
      <c r="AW159" s="40"/>
    </row>
    <row r="160" spans="1:49" s="8" customFormat="1" ht="22.15" customHeight="1" x14ac:dyDescent="0.25">
      <c r="A160" s="54" t="s">
        <v>29</v>
      </c>
      <c r="B160" s="127"/>
      <c r="C160" s="31"/>
      <c r="D160" s="31" t="s">
        <v>0</v>
      </c>
      <c r="E160" s="192" t="str">
        <f t="shared" si="21"/>
        <v/>
      </c>
      <c r="F160" s="189" t="str">
        <f t="shared" si="22"/>
        <v>A faire</v>
      </c>
      <c r="G160" s="123">
        <f t="shared" si="23"/>
        <v>44251</v>
      </c>
      <c r="H160" s="190">
        <f t="shared" si="24"/>
        <v>44616</v>
      </c>
      <c r="I160" s="191" t="str">
        <f t="shared" ca="1" si="25"/>
        <v/>
      </c>
      <c r="J160" s="55"/>
      <c r="K160" s="77">
        <v>43851</v>
      </c>
      <c r="L160" s="74"/>
      <c r="M160" s="74" t="s">
        <v>29</v>
      </c>
      <c r="N160" s="74"/>
      <c r="O160" s="74"/>
      <c r="P160" s="74"/>
      <c r="Q160" s="73" t="s">
        <v>55</v>
      </c>
      <c r="R160" s="73"/>
      <c r="S160" s="75"/>
      <c r="T160" s="274"/>
      <c r="U160" s="265" t="s">
        <v>29</v>
      </c>
      <c r="V160" s="255"/>
      <c r="W160" s="256"/>
      <c r="X160" s="255"/>
      <c r="Y160" s="270" t="str">
        <f t="shared" si="26"/>
        <v/>
      </c>
      <c r="Z160" s="50"/>
      <c r="AA160" s="28"/>
      <c r="AB160" s="87"/>
      <c r="AC160" s="92"/>
      <c r="AD160" s="28"/>
      <c r="AE160" s="186" t="str">
        <f t="shared" si="20"/>
        <v/>
      </c>
      <c r="AF160" s="103">
        <v>44063</v>
      </c>
      <c r="AG160" s="110" t="s">
        <v>93</v>
      </c>
      <c r="AH160" s="106">
        <v>44251</v>
      </c>
      <c r="AI160" s="104" t="s">
        <v>93</v>
      </c>
      <c r="AJ160" s="25"/>
      <c r="AK160" s="180"/>
      <c r="AL160" s="25"/>
      <c r="AM160" s="180"/>
      <c r="AN160" s="25"/>
      <c r="AO160" s="38"/>
      <c r="AP160" s="38"/>
      <c r="AQ160" s="45"/>
      <c r="AR160" s="40"/>
      <c r="AS160" s="29"/>
      <c r="AT160" s="171"/>
      <c r="AU160" s="40"/>
      <c r="AV160" s="40"/>
      <c r="AW160" s="40"/>
    </row>
    <row r="161" spans="1:49" s="8" customFormat="1" ht="22.15" customHeight="1" x14ac:dyDescent="0.25">
      <c r="A161" s="54" t="s">
        <v>29</v>
      </c>
      <c r="B161" s="127"/>
      <c r="C161" s="31"/>
      <c r="D161" s="31" t="s">
        <v>91</v>
      </c>
      <c r="E161" s="192">
        <f t="shared" si="21"/>
        <v>44529</v>
      </c>
      <c r="F161" s="189" t="str">
        <f t="shared" si="22"/>
        <v>A Renouveler</v>
      </c>
      <c r="G161" s="123">
        <f t="shared" si="23"/>
        <v>44347</v>
      </c>
      <c r="H161" s="190">
        <f t="shared" si="24"/>
        <v>44712</v>
      </c>
      <c r="I161" s="191" t="str">
        <f t="shared" ca="1" si="25"/>
        <v/>
      </c>
      <c r="J161" s="55"/>
      <c r="K161" s="77">
        <v>44344</v>
      </c>
      <c r="L161" s="74"/>
      <c r="M161" s="74" t="s">
        <v>29</v>
      </c>
      <c r="N161" s="74"/>
      <c r="O161" s="74" t="s">
        <v>29</v>
      </c>
      <c r="P161" s="74"/>
      <c r="Q161" s="73" t="s">
        <v>73</v>
      </c>
      <c r="R161" s="73"/>
      <c r="S161" s="75"/>
      <c r="T161" s="273">
        <v>44345</v>
      </c>
      <c r="U161" s="265"/>
      <c r="V161" s="255"/>
      <c r="W161" s="256">
        <v>70</v>
      </c>
      <c r="X161" s="255"/>
      <c r="Y161" s="270">
        <f t="shared" si="26"/>
        <v>44710</v>
      </c>
      <c r="Z161" s="50"/>
      <c r="AA161" s="28"/>
      <c r="AB161" s="87"/>
      <c r="AC161" s="92"/>
      <c r="AD161" s="28"/>
      <c r="AE161" s="186" t="str">
        <f t="shared" si="20"/>
        <v/>
      </c>
      <c r="AF161" s="103">
        <v>44347</v>
      </c>
      <c r="AG161" s="110" t="s">
        <v>93</v>
      </c>
      <c r="AH161" s="114"/>
      <c r="AI161" s="114"/>
      <c r="AJ161" s="25"/>
      <c r="AK161" s="180"/>
      <c r="AL161" s="25"/>
      <c r="AM161" s="180"/>
      <c r="AN161" s="25"/>
      <c r="AO161" s="38"/>
      <c r="AP161" s="38"/>
      <c r="AQ161" s="47"/>
      <c r="AR161" s="40"/>
      <c r="AS161" s="29"/>
      <c r="AT161" s="171"/>
      <c r="AU161" s="40"/>
      <c r="AV161" s="40"/>
      <c r="AW161" s="40"/>
    </row>
    <row r="162" spans="1:49" s="8" customFormat="1" ht="22.15" customHeight="1" x14ac:dyDescent="0.25">
      <c r="A162" s="54"/>
      <c r="B162" s="127"/>
      <c r="C162" s="31"/>
      <c r="D162" s="31"/>
      <c r="E162" s="192" t="str">
        <f t="shared" si="21"/>
        <v/>
      </c>
      <c r="F162" s="189" t="str">
        <f t="shared" si="22"/>
        <v/>
      </c>
      <c r="G162" s="123" t="str">
        <f t="shared" si="23"/>
        <v/>
      </c>
      <c r="H162" s="190" t="str">
        <f t="shared" si="24"/>
        <v/>
      </c>
      <c r="I162" s="191" t="str">
        <f t="shared" ca="1" si="25"/>
        <v/>
      </c>
      <c r="J162" s="55"/>
      <c r="K162" s="73"/>
      <c r="L162" s="74"/>
      <c r="M162" s="74"/>
      <c r="N162" s="74"/>
      <c r="O162" s="74"/>
      <c r="P162" s="74"/>
      <c r="Q162" s="73"/>
      <c r="R162" s="73"/>
      <c r="S162" s="75"/>
      <c r="T162" s="274"/>
      <c r="U162" s="265"/>
      <c r="V162" s="255"/>
      <c r="W162" s="256"/>
      <c r="X162" s="255"/>
      <c r="Y162" s="270" t="str">
        <f t="shared" si="26"/>
        <v/>
      </c>
      <c r="Z162" s="50"/>
      <c r="AA162" s="28"/>
      <c r="AB162" s="87"/>
      <c r="AC162" s="92"/>
      <c r="AD162" s="28"/>
      <c r="AE162" s="186" t="str">
        <f t="shared" si="20"/>
        <v/>
      </c>
      <c r="AF162" s="43"/>
      <c r="AG162" s="109"/>
      <c r="AH162" s="98"/>
      <c r="AI162" s="98"/>
      <c r="AJ162" s="25"/>
      <c r="AK162" s="180"/>
      <c r="AL162" s="25"/>
      <c r="AM162" s="180"/>
      <c r="AN162" s="25"/>
      <c r="AO162" s="38"/>
      <c r="AP162" s="38"/>
      <c r="AQ162" s="45"/>
      <c r="AR162" s="40"/>
      <c r="AS162" s="29"/>
      <c r="AT162" s="171"/>
      <c r="AU162" s="40"/>
      <c r="AV162" s="40"/>
      <c r="AW162" s="40"/>
    </row>
    <row r="163" spans="1:49" s="8" customFormat="1" ht="22.15" customHeight="1" x14ac:dyDescent="0.25">
      <c r="A163" s="54"/>
      <c r="B163" s="127"/>
      <c r="C163" s="31"/>
      <c r="D163" s="31"/>
      <c r="E163" s="192" t="str">
        <f t="shared" si="21"/>
        <v/>
      </c>
      <c r="F163" s="189" t="str">
        <f t="shared" si="22"/>
        <v/>
      </c>
      <c r="G163" s="123" t="str">
        <f t="shared" si="23"/>
        <v/>
      </c>
      <c r="H163" s="190" t="str">
        <f t="shared" si="24"/>
        <v/>
      </c>
      <c r="I163" s="191" t="str">
        <f t="shared" ca="1" si="25"/>
        <v/>
      </c>
      <c r="J163" s="55"/>
      <c r="K163" s="73"/>
      <c r="L163" s="74"/>
      <c r="M163" s="74"/>
      <c r="N163" s="74"/>
      <c r="O163" s="74"/>
      <c r="P163" s="74"/>
      <c r="Q163" s="73"/>
      <c r="R163" s="73"/>
      <c r="S163" s="75"/>
      <c r="T163" s="274"/>
      <c r="U163" s="265"/>
      <c r="V163" s="255"/>
      <c r="W163" s="256"/>
      <c r="X163" s="255"/>
      <c r="Y163" s="270" t="str">
        <f t="shared" si="26"/>
        <v/>
      </c>
      <c r="Z163" s="50"/>
      <c r="AA163" s="28"/>
      <c r="AB163" s="87"/>
      <c r="AC163" s="92"/>
      <c r="AD163" s="28"/>
      <c r="AE163" s="186" t="str">
        <f t="shared" si="20"/>
        <v/>
      </c>
      <c r="AF163" s="43"/>
      <c r="AG163" s="109"/>
      <c r="AH163" s="98"/>
      <c r="AI163" s="98"/>
      <c r="AJ163" s="25"/>
      <c r="AK163" s="180"/>
      <c r="AL163" s="25"/>
      <c r="AM163" s="180"/>
      <c r="AN163" s="25"/>
      <c r="AO163" s="38"/>
      <c r="AP163" s="38"/>
      <c r="AQ163" s="45"/>
      <c r="AR163" s="40"/>
      <c r="AS163" s="29"/>
      <c r="AT163" s="171"/>
      <c r="AU163" s="40"/>
      <c r="AV163" s="40"/>
      <c r="AW163" s="40"/>
    </row>
    <row r="164" spans="1:49" s="8" customFormat="1" ht="22.15" customHeight="1" x14ac:dyDescent="0.25">
      <c r="A164" s="54" t="s">
        <v>29</v>
      </c>
      <c r="B164" s="127"/>
      <c r="C164" s="31"/>
      <c r="D164" s="31"/>
      <c r="E164" s="192">
        <f t="shared" si="21"/>
        <v>44496</v>
      </c>
      <c r="F164" s="189" t="str">
        <f t="shared" si="22"/>
        <v>A Renouveler</v>
      </c>
      <c r="G164" s="123">
        <f t="shared" si="23"/>
        <v>44232</v>
      </c>
      <c r="H164" s="190">
        <f t="shared" si="24"/>
        <v>44597</v>
      </c>
      <c r="I164" s="191" t="str">
        <f t="shared" ca="1" si="25"/>
        <v/>
      </c>
      <c r="J164" s="55"/>
      <c r="K164" s="77">
        <v>44230</v>
      </c>
      <c r="L164" s="74"/>
      <c r="M164" s="74" t="s">
        <v>29</v>
      </c>
      <c r="N164" s="74" t="s">
        <v>29</v>
      </c>
      <c r="O164" s="74"/>
      <c r="P164" s="74"/>
      <c r="Q164" s="73"/>
      <c r="R164" s="73"/>
      <c r="S164" s="75"/>
      <c r="T164" s="273">
        <v>44313</v>
      </c>
      <c r="U164" s="265"/>
      <c r="V164" s="255">
        <v>35</v>
      </c>
      <c r="W164" s="256"/>
      <c r="X164" s="255"/>
      <c r="Y164" s="270">
        <f t="shared" si="26"/>
        <v>44496</v>
      </c>
      <c r="Z164" s="52"/>
      <c r="AA164" s="28"/>
      <c r="AB164" s="87"/>
      <c r="AC164" s="92"/>
      <c r="AD164" s="28"/>
      <c r="AE164" s="186" t="str">
        <f t="shared" si="20"/>
        <v/>
      </c>
      <c r="AF164" s="103">
        <v>44232</v>
      </c>
      <c r="AG164" s="110" t="s">
        <v>93</v>
      </c>
      <c r="AH164" s="99"/>
      <c r="AI164" s="102"/>
      <c r="AJ164" s="25"/>
      <c r="AK164" s="180"/>
      <c r="AL164" s="25"/>
      <c r="AM164" s="180"/>
      <c r="AN164" s="25"/>
      <c r="AO164" s="38"/>
      <c r="AP164" s="38"/>
      <c r="AQ164" s="45"/>
      <c r="AR164" s="40"/>
      <c r="AS164" s="29"/>
      <c r="AT164" s="171"/>
      <c r="AU164" s="40"/>
      <c r="AV164" s="40"/>
      <c r="AW164" s="40"/>
    </row>
    <row r="165" spans="1:49" s="8" customFormat="1" ht="22.15" customHeight="1" x14ac:dyDescent="0.25">
      <c r="A165" s="54"/>
      <c r="B165" s="127"/>
      <c r="C165" s="31"/>
      <c r="D165" s="31"/>
      <c r="E165" s="192" t="str">
        <f t="shared" si="21"/>
        <v/>
      </c>
      <c r="F165" s="189" t="str">
        <f t="shared" si="22"/>
        <v/>
      </c>
      <c r="G165" s="123" t="str">
        <f t="shared" si="23"/>
        <v/>
      </c>
      <c r="H165" s="190" t="str">
        <f t="shared" si="24"/>
        <v/>
      </c>
      <c r="I165" s="191" t="str">
        <f t="shared" ca="1" si="25"/>
        <v/>
      </c>
      <c r="J165" s="55"/>
      <c r="K165" s="73"/>
      <c r="L165" s="74"/>
      <c r="M165" s="74"/>
      <c r="N165" s="74"/>
      <c r="O165" s="74"/>
      <c r="P165" s="74"/>
      <c r="Q165" s="73"/>
      <c r="R165" s="73"/>
      <c r="S165" s="75"/>
      <c r="T165" s="274"/>
      <c r="U165" s="265"/>
      <c r="V165" s="255"/>
      <c r="W165" s="256"/>
      <c r="X165" s="255"/>
      <c r="Y165" s="270" t="str">
        <f t="shared" si="26"/>
        <v/>
      </c>
      <c r="Z165" s="50"/>
      <c r="AA165" s="28"/>
      <c r="AB165" s="87"/>
      <c r="AC165" s="92"/>
      <c r="AD165" s="28"/>
      <c r="AE165" s="186" t="str">
        <f t="shared" si="20"/>
        <v/>
      </c>
      <c r="AF165" s="43"/>
      <c r="AG165" s="109"/>
      <c r="AH165" s="98"/>
      <c r="AI165" s="98"/>
      <c r="AJ165" s="25"/>
      <c r="AK165" s="180"/>
      <c r="AL165" s="25"/>
      <c r="AM165" s="180"/>
      <c r="AN165" s="25"/>
      <c r="AO165" s="38"/>
      <c r="AP165" s="38"/>
      <c r="AQ165" s="45"/>
      <c r="AR165" s="40"/>
      <c r="AS165" s="29"/>
      <c r="AT165" s="171"/>
      <c r="AU165" s="40"/>
      <c r="AV165" s="40"/>
      <c r="AW165" s="40"/>
    </row>
    <row r="166" spans="1:49" s="8" customFormat="1" ht="22.15" customHeight="1" x14ac:dyDescent="0.25">
      <c r="A166" s="54"/>
      <c r="B166" s="127"/>
      <c r="C166" s="31"/>
      <c r="D166" s="31"/>
      <c r="E166" s="192" t="str">
        <f t="shared" si="21"/>
        <v/>
      </c>
      <c r="F166" s="189" t="str">
        <f t="shared" si="22"/>
        <v/>
      </c>
      <c r="G166" s="123" t="str">
        <f t="shared" si="23"/>
        <v/>
      </c>
      <c r="H166" s="190" t="str">
        <f t="shared" si="24"/>
        <v/>
      </c>
      <c r="I166" s="191" t="str">
        <f t="shared" ca="1" si="25"/>
        <v/>
      </c>
      <c r="J166" s="55"/>
      <c r="K166" s="73"/>
      <c r="L166" s="74"/>
      <c r="M166" s="74"/>
      <c r="N166" s="74"/>
      <c r="O166" s="74"/>
      <c r="P166" s="74"/>
      <c r="Q166" s="73"/>
      <c r="R166" s="73"/>
      <c r="S166" s="75"/>
      <c r="T166" s="274"/>
      <c r="U166" s="265"/>
      <c r="V166" s="255"/>
      <c r="W166" s="256"/>
      <c r="X166" s="255"/>
      <c r="Y166" s="270" t="str">
        <f t="shared" si="26"/>
        <v/>
      </c>
      <c r="Z166" s="50"/>
      <c r="AA166" s="28"/>
      <c r="AB166" s="87"/>
      <c r="AC166" s="92"/>
      <c r="AD166" s="28"/>
      <c r="AE166" s="186" t="str">
        <f t="shared" si="20"/>
        <v/>
      </c>
      <c r="AF166" s="43"/>
      <c r="AG166" s="109"/>
      <c r="AH166" s="98"/>
      <c r="AI166" s="98"/>
      <c r="AJ166" s="25"/>
      <c r="AK166" s="180"/>
      <c r="AL166" s="25"/>
      <c r="AM166" s="180"/>
      <c r="AN166" s="25"/>
      <c r="AO166" s="38"/>
      <c r="AP166" s="38"/>
      <c r="AQ166" s="45"/>
      <c r="AR166" s="40"/>
      <c r="AS166" s="29"/>
      <c r="AT166" s="171"/>
      <c r="AU166" s="40"/>
      <c r="AV166" s="40"/>
      <c r="AW166" s="40"/>
    </row>
    <row r="167" spans="1:49" s="8" customFormat="1" ht="22.15" customHeight="1" x14ac:dyDescent="0.25">
      <c r="A167" s="54" t="s">
        <v>29</v>
      </c>
      <c r="B167" s="127"/>
      <c r="C167" s="31"/>
      <c r="D167" s="31"/>
      <c r="E167" s="192">
        <f t="shared" si="21"/>
        <v>44626</v>
      </c>
      <c r="F167" s="189" t="str">
        <f t="shared" si="22"/>
        <v>A Renouveler</v>
      </c>
      <c r="G167" s="123">
        <f t="shared" si="23"/>
        <v>44260</v>
      </c>
      <c r="H167" s="190">
        <f t="shared" si="24"/>
        <v>44625</v>
      </c>
      <c r="I167" s="191" t="str">
        <f t="shared" ca="1" si="25"/>
        <v/>
      </c>
      <c r="J167" s="55"/>
      <c r="K167" s="77">
        <v>44445</v>
      </c>
      <c r="L167" s="74"/>
      <c r="M167" s="74" t="s">
        <v>29</v>
      </c>
      <c r="N167" s="74" t="s">
        <v>29</v>
      </c>
      <c r="O167" s="74"/>
      <c r="P167" s="74"/>
      <c r="Q167" s="73" t="s">
        <v>139</v>
      </c>
      <c r="R167" s="73"/>
      <c r="S167" s="75"/>
      <c r="T167" s="273">
        <v>44445</v>
      </c>
      <c r="U167" s="265"/>
      <c r="V167" s="255"/>
      <c r="W167" s="256">
        <v>35</v>
      </c>
      <c r="X167" s="255"/>
      <c r="Y167" s="270">
        <f t="shared" si="26"/>
        <v>44626</v>
      </c>
      <c r="Z167" s="50"/>
      <c r="AA167" s="28"/>
      <c r="AB167" s="87"/>
      <c r="AC167" s="92"/>
      <c r="AD167" s="28"/>
      <c r="AE167" s="186" t="str">
        <f t="shared" si="20"/>
        <v/>
      </c>
      <c r="AF167" s="103">
        <v>44260</v>
      </c>
      <c r="AG167" s="110" t="s">
        <v>93</v>
      </c>
      <c r="AH167" s="99"/>
      <c r="AI167" s="102"/>
      <c r="AJ167" s="25"/>
      <c r="AK167" s="180"/>
      <c r="AL167" s="25"/>
      <c r="AM167" s="180"/>
      <c r="AN167" s="25"/>
      <c r="AO167" s="38"/>
      <c r="AP167" s="38"/>
      <c r="AQ167" s="45"/>
      <c r="AR167" s="40"/>
      <c r="AS167" s="29"/>
      <c r="AT167" s="171"/>
      <c r="AU167" s="40"/>
      <c r="AV167" s="40"/>
      <c r="AW167" s="40"/>
    </row>
    <row r="168" spans="1:49" s="8" customFormat="1" ht="22.15" customHeight="1" x14ac:dyDescent="0.25">
      <c r="A168" s="54"/>
      <c r="B168" s="127"/>
      <c r="C168" s="31"/>
      <c r="D168" s="31"/>
      <c r="E168" s="192" t="str">
        <f t="shared" si="21"/>
        <v/>
      </c>
      <c r="F168" s="189" t="str">
        <f t="shared" si="22"/>
        <v/>
      </c>
      <c r="G168" s="123" t="str">
        <f t="shared" ref="G168:G199" si="27">IF(OR(AF168&gt;0,AH168&gt;0,AJ168&gt;0,AL168&gt;0,AN168&gt;0,AP168&gt;0),LOOKUP(9^9,AF168:AQ168),"")</f>
        <v/>
      </c>
      <c r="H168" s="190" t="str">
        <f t="shared" ref="H168:H199" si="28">IF(G168="","",G168+365)</f>
        <v/>
      </c>
      <c r="I168" s="191" t="str">
        <f t="shared" ref="I168:I199" ca="1" si="29">IF(H168="","",IF(H168&lt;TODAY(),"A RENOUVELER",""))</f>
        <v/>
      </c>
      <c r="J168" s="55"/>
      <c r="K168" s="73"/>
      <c r="L168" s="74"/>
      <c r="M168" s="74"/>
      <c r="N168" s="74"/>
      <c r="O168" s="74"/>
      <c r="P168" s="74"/>
      <c r="Q168" s="73"/>
      <c r="R168" s="73"/>
      <c r="S168" s="75"/>
      <c r="T168" s="274"/>
      <c r="U168" s="265"/>
      <c r="V168" s="255"/>
      <c r="W168" s="256"/>
      <c r="X168" s="255"/>
      <c r="Y168" s="270" t="str">
        <f t="shared" si="26"/>
        <v/>
      </c>
      <c r="Z168" s="50"/>
      <c r="AA168" s="28"/>
      <c r="AB168" s="87"/>
      <c r="AC168" s="92"/>
      <c r="AD168" s="28"/>
      <c r="AE168" s="186" t="str">
        <f t="shared" si="20"/>
        <v/>
      </c>
      <c r="AF168" s="43"/>
      <c r="AG168" s="109"/>
      <c r="AH168" s="98"/>
      <c r="AI168" s="98"/>
      <c r="AJ168" s="25"/>
      <c r="AK168" s="180"/>
      <c r="AL168" s="25"/>
      <c r="AM168" s="180"/>
      <c r="AN168" s="25"/>
      <c r="AO168" s="38"/>
      <c r="AP168" s="38"/>
      <c r="AQ168" s="45"/>
      <c r="AR168" s="40"/>
      <c r="AS168" s="29"/>
      <c r="AT168" s="171"/>
      <c r="AU168" s="40"/>
      <c r="AV168" s="40"/>
      <c r="AW168" s="40"/>
    </row>
    <row r="169" spans="1:49" s="8" customFormat="1" ht="22.15" customHeight="1" x14ac:dyDescent="0.25">
      <c r="A169" s="54"/>
      <c r="B169" s="127"/>
      <c r="C169" s="31"/>
      <c r="D169" s="31"/>
      <c r="E169" s="192" t="str">
        <f t="shared" si="21"/>
        <v/>
      </c>
      <c r="F169" s="189" t="str">
        <f t="shared" si="22"/>
        <v/>
      </c>
      <c r="G169" s="123" t="str">
        <f t="shared" si="27"/>
        <v/>
      </c>
      <c r="H169" s="190" t="str">
        <f t="shared" si="28"/>
        <v/>
      </c>
      <c r="I169" s="191" t="str">
        <f t="shared" ca="1" si="29"/>
        <v/>
      </c>
      <c r="J169" s="55"/>
      <c r="K169" s="73"/>
      <c r="L169" s="74"/>
      <c r="M169" s="74"/>
      <c r="N169" s="74"/>
      <c r="O169" s="74"/>
      <c r="P169" s="74"/>
      <c r="Q169" s="73"/>
      <c r="R169" s="73"/>
      <c r="S169" s="75"/>
      <c r="T169" s="274"/>
      <c r="U169" s="265"/>
      <c r="V169" s="255"/>
      <c r="W169" s="256"/>
      <c r="X169" s="255"/>
      <c r="Y169" s="270" t="str">
        <f t="shared" si="26"/>
        <v/>
      </c>
      <c r="Z169" s="50"/>
      <c r="AA169" s="28"/>
      <c r="AB169" s="87"/>
      <c r="AC169" s="92"/>
      <c r="AD169" s="28"/>
      <c r="AE169" s="186" t="str">
        <f t="shared" si="20"/>
        <v/>
      </c>
      <c r="AF169" s="43"/>
      <c r="AG169" s="109"/>
      <c r="AH169" s="98"/>
      <c r="AI169" s="98"/>
      <c r="AJ169" s="25"/>
      <c r="AK169" s="180"/>
      <c r="AL169" s="25"/>
      <c r="AM169" s="180"/>
      <c r="AN169" s="25"/>
      <c r="AO169" s="38"/>
      <c r="AP169" s="38"/>
      <c r="AQ169" s="45"/>
      <c r="AR169" s="40"/>
      <c r="AS169" s="29"/>
      <c r="AT169" s="171"/>
      <c r="AU169" s="40"/>
      <c r="AV169" s="40"/>
      <c r="AW169" s="40"/>
    </row>
    <row r="170" spans="1:49" s="8" customFormat="1" ht="22.15" customHeight="1" x14ac:dyDescent="0.25">
      <c r="A170" s="54"/>
      <c r="B170" s="127"/>
      <c r="C170" s="31"/>
      <c r="D170" s="31"/>
      <c r="E170" s="192" t="str">
        <f t="shared" si="21"/>
        <v/>
      </c>
      <c r="F170" s="189" t="str">
        <f t="shared" si="22"/>
        <v/>
      </c>
      <c r="G170" s="123" t="str">
        <f t="shared" si="27"/>
        <v/>
      </c>
      <c r="H170" s="190" t="str">
        <f t="shared" si="28"/>
        <v/>
      </c>
      <c r="I170" s="191" t="str">
        <f t="shared" ca="1" si="29"/>
        <v/>
      </c>
      <c r="J170" s="55"/>
      <c r="K170" s="73"/>
      <c r="L170" s="74"/>
      <c r="M170" s="74"/>
      <c r="N170" s="74"/>
      <c r="O170" s="74"/>
      <c r="P170" s="74"/>
      <c r="Q170" s="73"/>
      <c r="R170" s="73"/>
      <c r="S170" s="75"/>
      <c r="T170" s="274"/>
      <c r="U170" s="265"/>
      <c r="V170" s="255"/>
      <c r="W170" s="256"/>
      <c r="X170" s="255"/>
      <c r="Y170" s="270" t="str">
        <f t="shared" si="26"/>
        <v/>
      </c>
      <c r="Z170" s="50"/>
      <c r="AA170" s="28"/>
      <c r="AB170" s="87"/>
      <c r="AC170" s="92"/>
      <c r="AD170" s="28"/>
      <c r="AE170" s="186" t="str">
        <f t="shared" si="20"/>
        <v/>
      </c>
      <c r="AF170" s="43"/>
      <c r="AG170" s="109"/>
      <c r="AH170" s="98"/>
      <c r="AI170" s="98"/>
      <c r="AJ170" s="25"/>
      <c r="AK170" s="180"/>
      <c r="AL170" s="25"/>
      <c r="AM170" s="180"/>
      <c r="AN170" s="25"/>
      <c r="AO170" s="38"/>
      <c r="AP170" s="38"/>
      <c r="AQ170" s="45"/>
      <c r="AR170" s="40"/>
      <c r="AS170" s="29"/>
      <c r="AT170" s="171"/>
      <c r="AU170" s="40"/>
      <c r="AV170" s="40"/>
      <c r="AW170" s="40"/>
    </row>
    <row r="171" spans="1:49" s="8" customFormat="1" ht="22.15" customHeight="1" x14ac:dyDescent="0.25">
      <c r="A171" s="54"/>
      <c r="B171" s="127"/>
      <c r="C171" s="31"/>
      <c r="D171" s="31"/>
      <c r="E171" s="192" t="str">
        <f t="shared" si="21"/>
        <v/>
      </c>
      <c r="F171" s="189" t="str">
        <f t="shared" si="22"/>
        <v/>
      </c>
      <c r="G171" s="123" t="str">
        <f t="shared" si="27"/>
        <v/>
      </c>
      <c r="H171" s="190" t="str">
        <f t="shared" si="28"/>
        <v/>
      </c>
      <c r="I171" s="191" t="str">
        <f t="shared" ca="1" si="29"/>
        <v/>
      </c>
      <c r="J171" s="55"/>
      <c r="K171" s="73"/>
      <c r="L171" s="74"/>
      <c r="M171" s="74"/>
      <c r="N171" s="74"/>
      <c r="O171" s="74"/>
      <c r="P171" s="74"/>
      <c r="Q171" s="73"/>
      <c r="R171" s="73"/>
      <c r="S171" s="75"/>
      <c r="T171" s="274"/>
      <c r="U171" s="265"/>
      <c r="V171" s="255"/>
      <c r="W171" s="256"/>
      <c r="X171" s="255"/>
      <c r="Y171" s="270" t="str">
        <f t="shared" si="26"/>
        <v/>
      </c>
      <c r="Z171" s="50"/>
      <c r="AA171" s="28"/>
      <c r="AB171" s="87"/>
      <c r="AC171" s="92"/>
      <c r="AD171" s="28"/>
      <c r="AE171" s="186" t="str">
        <f t="shared" si="20"/>
        <v/>
      </c>
      <c r="AF171" s="43"/>
      <c r="AG171" s="109"/>
      <c r="AH171" s="98"/>
      <c r="AI171" s="98"/>
      <c r="AJ171" s="25"/>
      <c r="AK171" s="180"/>
      <c r="AL171" s="25"/>
      <c r="AM171" s="180"/>
      <c r="AN171" s="25"/>
      <c r="AO171" s="38"/>
      <c r="AP171" s="38"/>
      <c r="AQ171" s="45"/>
      <c r="AR171" s="40"/>
      <c r="AS171" s="29"/>
      <c r="AT171" s="171"/>
      <c r="AU171" s="40"/>
      <c r="AV171" s="40"/>
      <c r="AW171" s="40"/>
    </row>
    <row r="172" spans="1:49" s="8" customFormat="1" ht="22.15" customHeight="1" x14ac:dyDescent="0.25">
      <c r="A172" s="54"/>
      <c r="B172" s="127"/>
      <c r="C172" s="31"/>
      <c r="D172" s="31"/>
      <c r="E172" s="192" t="str">
        <f t="shared" si="21"/>
        <v/>
      </c>
      <c r="F172" s="189" t="str">
        <f t="shared" si="22"/>
        <v/>
      </c>
      <c r="G172" s="123" t="str">
        <f t="shared" si="27"/>
        <v/>
      </c>
      <c r="H172" s="190" t="str">
        <f t="shared" si="28"/>
        <v/>
      </c>
      <c r="I172" s="191" t="str">
        <f t="shared" ca="1" si="29"/>
        <v/>
      </c>
      <c r="J172" s="55"/>
      <c r="K172" s="73"/>
      <c r="L172" s="74"/>
      <c r="M172" s="74"/>
      <c r="N172" s="74"/>
      <c r="O172" s="74"/>
      <c r="P172" s="74"/>
      <c r="Q172" s="73"/>
      <c r="R172" s="73"/>
      <c r="S172" s="75"/>
      <c r="T172" s="274"/>
      <c r="U172" s="265"/>
      <c r="V172" s="255"/>
      <c r="W172" s="256"/>
      <c r="X172" s="255"/>
      <c r="Y172" s="270" t="str">
        <f t="shared" si="26"/>
        <v/>
      </c>
      <c r="Z172" s="50"/>
      <c r="AA172" s="28"/>
      <c r="AB172" s="87"/>
      <c r="AC172" s="92"/>
      <c r="AD172" s="28"/>
      <c r="AE172" s="186" t="str">
        <f t="shared" si="20"/>
        <v/>
      </c>
      <c r="AF172" s="43"/>
      <c r="AG172" s="109"/>
      <c r="AH172" s="98"/>
      <c r="AI172" s="98"/>
      <c r="AJ172" s="25"/>
      <c r="AK172" s="180"/>
      <c r="AL172" s="25"/>
      <c r="AM172" s="180"/>
      <c r="AN172" s="25"/>
      <c r="AO172" s="38"/>
      <c r="AP172" s="38"/>
      <c r="AQ172" s="45"/>
      <c r="AR172" s="40"/>
      <c r="AS172" s="29"/>
      <c r="AT172" s="171"/>
      <c r="AU172" s="40"/>
      <c r="AV172" s="40"/>
      <c r="AW172" s="40"/>
    </row>
    <row r="173" spans="1:49" s="8" customFormat="1" ht="22.15" customHeight="1" x14ac:dyDescent="0.25">
      <c r="A173" s="54" t="s">
        <v>29</v>
      </c>
      <c r="B173" s="127"/>
      <c r="C173" s="31"/>
      <c r="D173" s="31" t="s">
        <v>99</v>
      </c>
      <c r="E173" s="192" t="str">
        <f t="shared" si="21"/>
        <v/>
      </c>
      <c r="F173" s="189" t="str">
        <f t="shared" si="22"/>
        <v/>
      </c>
      <c r="G173" s="123">
        <f t="shared" si="27"/>
        <v>44347</v>
      </c>
      <c r="H173" s="190">
        <f t="shared" si="28"/>
        <v>44712</v>
      </c>
      <c r="I173" s="191" t="str">
        <f t="shared" ca="1" si="29"/>
        <v/>
      </c>
      <c r="J173" s="55"/>
      <c r="K173" s="77">
        <v>44347</v>
      </c>
      <c r="L173" s="74" t="s">
        <v>29</v>
      </c>
      <c r="M173" s="74"/>
      <c r="N173" s="74"/>
      <c r="O173" s="74"/>
      <c r="P173" s="74"/>
      <c r="Q173" s="73" t="s">
        <v>76</v>
      </c>
      <c r="R173" s="73"/>
      <c r="S173" s="75"/>
      <c r="T173" s="274"/>
      <c r="U173" s="265"/>
      <c r="V173" s="255"/>
      <c r="W173" s="256"/>
      <c r="X173" s="255"/>
      <c r="Y173" s="270" t="str">
        <f t="shared" si="26"/>
        <v/>
      </c>
      <c r="Z173" s="50"/>
      <c r="AA173" s="28"/>
      <c r="AB173" s="87"/>
      <c r="AC173" s="92"/>
      <c r="AD173" s="28"/>
      <c r="AE173" s="186" t="str">
        <f t="shared" si="20"/>
        <v/>
      </c>
      <c r="AF173" s="106">
        <v>44347</v>
      </c>
      <c r="AG173" s="110" t="s">
        <v>93</v>
      </c>
      <c r="AH173" s="114"/>
      <c r="AI173" s="114"/>
      <c r="AJ173" s="25"/>
      <c r="AK173" s="180"/>
      <c r="AL173" s="25"/>
      <c r="AM173" s="180"/>
      <c r="AN173" s="25"/>
      <c r="AO173" s="38"/>
      <c r="AP173" s="38"/>
      <c r="AQ173" s="47"/>
      <c r="AR173" s="40"/>
      <c r="AS173" s="29"/>
      <c r="AT173" s="171"/>
      <c r="AU173" s="40"/>
      <c r="AV173" s="40"/>
      <c r="AW173" s="40"/>
    </row>
    <row r="174" spans="1:49" s="8" customFormat="1" ht="22.15" customHeight="1" x14ac:dyDescent="0.25">
      <c r="A174" s="54"/>
      <c r="B174" s="127"/>
      <c r="C174" s="31"/>
      <c r="D174" s="31"/>
      <c r="E174" s="192" t="str">
        <f t="shared" si="21"/>
        <v/>
      </c>
      <c r="F174" s="189" t="str">
        <f t="shared" si="22"/>
        <v/>
      </c>
      <c r="G174" s="123" t="str">
        <f t="shared" si="27"/>
        <v/>
      </c>
      <c r="H174" s="190" t="str">
        <f t="shared" si="28"/>
        <v/>
      </c>
      <c r="I174" s="191" t="str">
        <f t="shared" ca="1" si="29"/>
        <v/>
      </c>
      <c r="J174" s="55"/>
      <c r="K174" s="73"/>
      <c r="L174" s="74"/>
      <c r="M174" s="74"/>
      <c r="N174" s="74"/>
      <c r="O174" s="74"/>
      <c r="P174" s="74"/>
      <c r="Q174" s="73"/>
      <c r="R174" s="73"/>
      <c r="S174" s="75"/>
      <c r="T174" s="274"/>
      <c r="U174" s="265"/>
      <c r="V174" s="255"/>
      <c r="W174" s="256"/>
      <c r="X174" s="255"/>
      <c r="Y174" s="270" t="str">
        <f t="shared" si="26"/>
        <v/>
      </c>
      <c r="Z174" s="50"/>
      <c r="AA174" s="28"/>
      <c r="AB174" s="87"/>
      <c r="AC174" s="92"/>
      <c r="AD174" s="28"/>
      <c r="AE174" s="186" t="str">
        <f t="shared" si="20"/>
        <v/>
      </c>
      <c r="AF174" s="43"/>
      <c r="AG174" s="109"/>
      <c r="AH174" s="98"/>
      <c r="AI174" s="98"/>
      <c r="AJ174" s="25"/>
      <c r="AK174" s="180"/>
      <c r="AL174" s="25"/>
      <c r="AM174" s="180"/>
      <c r="AN174" s="25"/>
      <c r="AO174" s="38"/>
      <c r="AP174" s="38"/>
      <c r="AQ174" s="45"/>
      <c r="AR174" s="40"/>
      <c r="AS174" s="29"/>
      <c r="AT174" s="171"/>
      <c r="AU174" s="40"/>
      <c r="AV174" s="40"/>
      <c r="AW174" s="40"/>
    </row>
    <row r="175" spans="1:49" s="8" customFormat="1" ht="22.15" customHeight="1" x14ac:dyDescent="0.25">
      <c r="A175" s="54"/>
      <c r="B175" s="127"/>
      <c r="C175" s="31"/>
      <c r="D175" s="31"/>
      <c r="E175" s="192" t="str">
        <f t="shared" si="21"/>
        <v/>
      </c>
      <c r="F175" s="189" t="str">
        <f t="shared" si="22"/>
        <v/>
      </c>
      <c r="G175" s="123" t="str">
        <f t="shared" si="27"/>
        <v/>
      </c>
      <c r="H175" s="190" t="str">
        <f t="shared" si="28"/>
        <v/>
      </c>
      <c r="I175" s="191" t="str">
        <f t="shared" ca="1" si="29"/>
        <v/>
      </c>
      <c r="J175" s="55"/>
      <c r="K175" s="73"/>
      <c r="L175" s="74"/>
      <c r="M175" s="74"/>
      <c r="N175" s="74"/>
      <c r="O175" s="74"/>
      <c r="P175" s="74"/>
      <c r="Q175" s="73"/>
      <c r="R175" s="73"/>
      <c r="S175" s="75"/>
      <c r="T175" s="274"/>
      <c r="U175" s="265"/>
      <c r="V175" s="255"/>
      <c r="W175" s="256"/>
      <c r="X175" s="255"/>
      <c r="Y175" s="270" t="str">
        <f t="shared" si="26"/>
        <v/>
      </c>
      <c r="Z175" s="50"/>
      <c r="AA175" s="28"/>
      <c r="AB175" s="87"/>
      <c r="AC175" s="92"/>
      <c r="AD175" s="28"/>
      <c r="AE175" s="186" t="str">
        <f t="shared" si="20"/>
        <v/>
      </c>
      <c r="AF175" s="43"/>
      <c r="AG175" s="109"/>
      <c r="AH175" s="98"/>
      <c r="AI175" s="98"/>
      <c r="AJ175" s="25"/>
      <c r="AK175" s="180"/>
      <c r="AL175" s="25"/>
      <c r="AM175" s="180"/>
      <c r="AN175" s="25"/>
      <c r="AO175" s="38"/>
      <c r="AP175" s="38"/>
      <c r="AQ175" s="45"/>
      <c r="AR175" s="40"/>
      <c r="AS175" s="29"/>
      <c r="AT175" s="171"/>
      <c r="AU175" s="40"/>
      <c r="AV175" s="40"/>
      <c r="AW175" s="40"/>
    </row>
    <row r="176" spans="1:49" s="8" customFormat="1" ht="22.15" customHeight="1" x14ac:dyDescent="0.25">
      <c r="A176" s="54"/>
      <c r="B176" s="127"/>
      <c r="C176" s="31"/>
      <c r="D176" s="31"/>
      <c r="E176" s="192" t="str">
        <f t="shared" si="21"/>
        <v/>
      </c>
      <c r="F176" s="189" t="str">
        <f t="shared" si="22"/>
        <v/>
      </c>
      <c r="G176" s="123" t="str">
        <f t="shared" si="27"/>
        <v/>
      </c>
      <c r="H176" s="190" t="str">
        <f t="shared" si="28"/>
        <v/>
      </c>
      <c r="I176" s="191" t="str">
        <f t="shared" ca="1" si="29"/>
        <v/>
      </c>
      <c r="J176" s="55"/>
      <c r="K176" s="73"/>
      <c r="L176" s="74"/>
      <c r="M176" s="74"/>
      <c r="N176" s="74"/>
      <c r="O176" s="74"/>
      <c r="P176" s="74"/>
      <c r="Q176" s="73"/>
      <c r="R176" s="73"/>
      <c r="S176" s="75"/>
      <c r="T176" s="274"/>
      <c r="U176" s="265"/>
      <c r="V176" s="255"/>
      <c r="W176" s="256"/>
      <c r="X176" s="255"/>
      <c r="Y176" s="270" t="str">
        <f t="shared" si="26"/>
        <v/>
      </c>
      <c r="Z176" s="50"/>
      <c r="AA176" s="28"/>
      <c r="AB176" s="87"/>
      <c r="AC176" s="92"/>
      <c r="AD176" s="28"/>
      <c r="AE176" s="186" t="str">
        <f t="shared" si="20"/>
        <v/>
      </c>
      <c r="AF176" s="43"/>
      <c r="AG176" s="109"/>
      <c r="AH176" s="98"/>
      <c r="AI176" s="98"/>
      <c r="AJ176" s="25"/>
      <c r="AK176" s="180"/>
      <c r="AL176" s="25"/>
      <c r="AM176" s="180"/>
      <c r="AN176" s="25"/>
      <c r="AO176" s="38"/>
      <c r="AP176" s="38"/>
      <c r="AQ176" s="45"/>
      <c r="AR176" s="40"/>
      <c r="AS176" s="29"/>
      <c r="AT176" s="171"/>
      <c r="AU176" s="40"/>
      <c r="AV176" s="40"/>
      <c r="AW176" s="40"/>
    </row>
    <row r="177" spans="1:49" s="8" customFormat="1" ht="22.15" customHeight="1" x14ac:dyDescent="0.25">
      <c r="A177" s="54" t="s">
        <v>29</v>
      </c>
      <c r="B177" s="127"/>
      <c r="C177" s="31"/>
      <c r="D177" s="31"/>
      <c r="E177" s="192" t="str">
        <f t="shared" si="21"/>
        <v/>
      </c>
      <c r="F177" s="189" t="str">
        <f t="shared" si="22"/>
        <v>A faire</v>
      </c>
      <c r="G177" s="123">
        <f t="shared" si="27"/>
        <v>44225</v>
      </c>
      <c r="H177" s="190">
        <f t="shared" si="28"/>
        <v>44590</v>
      </c>
      <c r="I177" s="191" t="str">
        <f t="shared" ca="1" si="29"/>
        <v/>
      </c>
      <c r="J177" s="55"/>
      <c r="K177" s="77">
        <v>44225</v>
      </c>
      <c r="L177" s="74"/>
      <c r="M177" s="74" t="s">
        <v>29</v>
      </c>
      <c r="N177" s="74" t="s">
        <v>29</v>
      </c>
      <c r="O177" s="74"/>
      <c r="P177" s="78"/>
      <c r="Q177" s="73" t="s">
        <v>40</v>
      </c>
      <c r="R177" s="73"/>
      <c r="S177" s="75"/>
      <c r="T177" s="273"/>
      <c r="U177" s="265" t="s">
        <v>29</v>
      </c>
      <c r="V177" s="255"/>
      <c r="W177" s="256"/>
      <c r="X177" s="255"/>
      <c r="Y177" s="270" t="str">
        <f t="shared" si="26"/>
        <v/>
      </c>
      <c r="Z177" s="52"/>
      <c r="AA177" s="28"/>
      <c r="AB177" s="87"/>
      <c r="AC177" s="92"/>
      <c r="AD177" s="28"/>
      <c r="AE177" s="186" t="str">
        <f t="shared" si="20"/>
        <v/>
      </c>
      <c r="AF177" s="103">
        <v>44225</v>
      </c>
      <c r="AG177" s="110" t="s">
        <v>93</v>
      </c>
      <c r="AH177" s="99"/>
      <c r="AI177" s="102"/>
      <c r="AJ177" s="25"/>
      <c r="AK177" s="180"/>
      <c r="AL177" s="25"/>
      <c r="AM177" s="180"/>
      <c r="AN177" s="25"/>
      <c r="AO177" s="38"/>
      <c r="AP177" s="38"/>
      <c r="AQ177" s="45"/>
      <c r="AR177" s="40"/>
      <c r="AS177" s="29"/>
      <c r="AT177" s="171"/>
      <c r="AU177" s="40"/>
      <c r="AV177" s="40"/>
      <c r="AW177" s="40"/>
    </row>
    <row r="178" spans="1:49" s="8" customFormat="1" ht="22.15" customHeight="1" x14ac:dyDescent="0.25">
      <c r="A178" s="54"/>
      <c r="B178" s="127"/>
      <c r="C178" s="31"/>
      <c r="D178" s="31"/>
      <c r="E178" s="192" t="str">
        <f t="shared" si="21"/>
        <v/>
      </c>
      <c r="F178" s="189" t="str">
        <f t="shared" si="22"/>
        <v/>
      </c>
      <c r="G178" s="123" t="str">
        <f t="shared" si="27"/>
        <v/>
      </c>
      <c r="H178" s="190" t="str">
        <f t="shared" si="28"/>
        <v/>
      </c>
      <c r="I178" s="191" t="str">
        <f t="shared" ca="1" si="29"/>
        <v/>
      </c>
      <c r="J178" s="55"/>
      <c r="K178" s="73"/>
      <c r="L178" s="74"/>
      <c r="M178" s="74"/>
      <c r="N178" s="74"/>
      <c r="O178" s="74"/>
      <c r="P178" s="74"/>
      <c r="Q178" s="73"/>
      <c r="R178" s="73"/>
      <c r="S178" s="75"/>
      <c r="T178" s="274"/>
      <c r="U178" s="265"/>
      <c r="V178" s="255"/>
      <c r="W178" s="256"/>
      <c r="X178" s="255"/>
      <c r="Y178" s="270" t="str">
        <f t="shared" si="26"/>
        <v/>
      </c>
      <c r="Z178" s="50"/>
      <c r="AA178" s="28"/>
      <c r="AB178" s="87"/>
      <c r="AC178" s="92"/>
      <c r="AD178" s="28"/>
      <c r="AE178" s="186" t="str">
        <f t="shared" si="20"/>
        <v/>
      </c>
      <c r="AF178" s="43"/>
      <c r="AG178" s="109"/>
      <c r="AH178" s="98"/>
      <c r="AI178" s="98"/>
      <c r="AJ178" s="25"/>
      <c r="AK178" s="180"/>
      <c r="AL178" s="25"/>
      <c r="AM178" s="180"/>
      <c r="AN178" s="25"/>
      <c r="AO178" s="38"/>
      <c r="AP178" s="38"/>
      <c r="AQ178" s="45"/>
      <c r="AR178" s="40"/>
      <c r="AS178" s="29"/>
      <c r="AT178" s="171"/>
      <c r="AU178" s="40"/>
      <c r="AV178" s="40"/>
      <c r="AW178" s="40"/>
    </row>
    <row r="179" spans="1:49" s="8" customFormat="1" ht="22.15" customHeight="1" x14ac:dyDescent="0.25">
      <c r="A179" s="54" t="s">
        <v>29</v>
      </c>
      <c r="B179" s="127"/>
      <c r="C179" s="31"/>
      <c r="D179" s="31"/>
      <c r="E179" s="192" t="str">
        <f t="shared" si="21"/>
        <v/>
      </c>
      <c r="F179" s="189" t="str">
        <f t="shared" si="22"/>
        <v/>
      </c>
      <c r="G179" s="123">
        <f t="shared" si="27"/>
        <v>44440</v>
      </c>
      <c r="H179" s="190">
        <f t="shared" si="28"/>
        <v>44805</v>
      </c>
      <c r="I179" s="191" t="str">
        <f t="shared" ca="1" si="29"/>
        <v/>
      </c>
      <c r="J179" s="55"/>
      <c r="K179" s="77">
        <v>44334</v>
      </c>
      <c r="L179" s="74" t="s">
        <v>29</v>
      </c>
      <c r="M179" s="74"/>
      <c r="N179" s="74"/>
      <c r="O179" s="74"/>
      <c r="P179" s="74"/>
      <c r="Q179" s="73" t="s">
        <v>40</v>
      </c>
      <c r="R179" s="73"/>
      <c r="S179" s="75"/>
      <c r="T179" s="274"/>
      <c r="U179" s="265"/>
      <c r="V179" s="255"/>
      <c r="W179" s="256"/>
      <c r="X179" s="255"/>
      <c r="Y179" s="270" t="str">
        <f t="shared" si="26"/>
        <v/>
      </c>
      <c r="Z179" s="50"/>
      <c r="AA179" s="28"/>
      <c r="AB179" s="87"/>
      <c r="AC179" s="92"/>
      <c r="AD179" s="28"/>
      <c r="AE179" s="186" t="str">
        <f t="shared" si="20"/>
        <v/>
      </c>
      <c r="AF179" s="103">
        <v>44440</v>
      </c>
      <c r="AG179" s="110" t="s">
        <v>93</v>
      </c>
      <c r="AH179" s="99"/>
      <c r="AI179" s="102"/>
      <c r="AJ179" s="25"/>
      <c r="AK179" s="180"/>
      <c r="AL179" s="25"/>
      <c r="AM179" s="180"/>
      <c r="AN179" s="25"/>
      <c r="AO179" s="38"/>
      <c r="AP179" s="38"/>
      <c r="AQ179" s="45"/>
      <c r="AR179" s="40"/>
      <c r="AS179" s="29"/>
      <c r="AT179" s="171"/>
      <c r="AU179" s="40"/>
      <c r="AV179" s="40"/>
      <c r="AW179" s="40"/>
    </row>
    <row r="180" spans="1:49" s="8" customFormat="1" ht="22.15" customHeight="1" x14ac:dyDescent="0.25">
      <c r="A180" s="54" t="s">
        <v>29</v>
      </c>
      <c r="B180" s="127"/>
      <c r="C180" s="31"/>
      <c r="D180" s="31" t="s">
        <v>114</v>
      </c>
      <c r="E180" s="192" t="str">
        <f t="shared" si="21"/>
        <v/>
      </c>
      <c r="F180" s="189" t="str">
        <f t="shared" si="22"/>
        <v>A faire</v>
      </c>
      <c r="G180" s="123">
        <f t="shared" si="27"/>
        <v>44322</v>
      </c>
      <c r="H180" s="190">
        <f t="shared" si="28"/>
        <v>44687</v>
      </c>
      <c r="I180" s="191" t="str">
        <f t="shared" ca="1" si="29"/>
        <v/>
      </c>
      <c r="J180" s="55"/>
      <c r="K180" s="73"/>
      <c r="L180" s="74"/>
      <c r="M180" s="74"/>
      <c r="N180" s="74"/>
      <c r="O180" s="74"/>
      <c r="P180" s="74"/>
      <c r="Q180" s="73"/>
      <c r="R180" s="73"/>
      <c r="S180" s="75"/>
      <c r="T180" s="274"/>
      <c r="U180" s="265" t="s">
        <v>29</v>
      </c>
      <c r="V180" s="255"/>
      <c r="W180" s="256"/>
      <c r="X180" s="255"/>
      <c r="Y180" s="270" t="str">
        <f t="shared" si="26"/>
        <v/>
      </c>
      <c r="Z180" s="50"/>
      <c r="AA180" s="28"/>
      <c r="AB180" s="87"/>
      <c r="AC180" s="92"/>
      <c r="AD180" s="28"/>
      <c r="AE180" s="186" t="str">
        <f t="shared" si="20"/>
        <v/>
      </c>
      <c r="AF180" s="103">
        <v>44322</v>
      </c>
      <c r="AG180" s="110" t="s">
        <v>93</v>
      </c>
      <c r="AH180" s="99"/>
      <c r="AI180" s="98"/>
      <c r="AJ180" s="25"/>
      <c r="AK180" s="180"/>
      <c r="AL180" s="25"/>
      <c r="AM180" s="180"/>
      <c r="AN180" s="25"/>
      <c r="AO180" s="38"/>
      <c r="AP180" s="38"/>
      <c r="AQ180" s="45"/>
      <c r="AR180" s="40"/>
      <c r="AS180" s="29"/>
      <c r="AT180" s="171"/>
      <c r="AU180" s="40"/>
      <c r="AV180" s="40"/>
      <c r="AW180" s="40"/>
    </row>
    <row r="181" spans="1:49" s="8" customFormat="1" ht="22.15" customHeight="1" x14ac:dyDescent="0.25">
      <c r="A181" s="54"/>
      <c r="B181" s="127"/>
      <c r="C181" s="31"/>
      <c r="D181" s="31"/>
      <c r="E181" s="192" t="str">
        <f t="shared" si="21"/>
        <v/>
      </c>
      <c r="F181" s="189" t="str">
        <f t="shared" si="22"/>
        <v/>
      </c>
      <c r="G181" s="123" t="str">
        <f t="shared" si="27"/>
        <v/>
      </c>
      <c r="H181" s="190" t="str">
        <f t="shared" si="28"/>
        <v/>
      </c>
      <c r="I181" s="191" t="str">
        <f t="shared" ca="1" si="29"/>
        <v/>
      </c>
      <c r="J181" s="55"/>
      <c r="K181" s="73"/>
      <c r="L181" s="74"/>
      <c r="M181" s="74"/>
      <c r="N181" s="74"/>
      <c r="O181" s="74"/>
      <c r="P181" s="74"/>
      <c r="Q181" s="73"/>
      <c r="R181" s="73"/>
      <c r="S181" s="75"/>
      <c r="T181" s="274"/>
      <c r="U181" s="265"/>
      <c r="V181" s="255"/>
      <c r="W181" s="256"/>
      <c r="X181" s="255"/>
      <c r="Y181" s="270" t="str">
        <f t="shared" si="26"/>
        <v/>
      </c>
      <c r="Z181" s="50"/>
      <c r="AA181" s="28"/>
      <c r="AB181" s="87"/>
      <c r="AC181" s="92"/>
      <c r="AD181" s="28"/>
      <c r="AE181" s="186" t="str">
        <f t="shared" si="20"/>
        <v/>
      </c>
      <c r="AF181" s="43"/>
      <c r="AG181" s="109"/>
      <c r="AH181" s="98"/>
      <c r="AI181" s="98"/>
      <c r="AJ181" s="25"/>
      <c r="AK181" s="180"/>
      <c r="AL181" s="25"/>
      <c r="AM181" s="180"/>
      <c r="AN181" s="25"/>
      <c r="AO181" s="38"/>
      <c r="AP181" s="38"/>
      <c r="AQ181" s="45"/>
      <c r="AR181" s="40"/>
      <c r="AS181" s="29"/>
      <c r="AT181" s="171"/>
      <c r="AU181" s="40"/>
      <c r="AV181" s="40"/>
      <c r="AW181" s="40"/>
    </row>
    <row r="182" spans="1:49" s="8" customFormat="1" ht="22.15" customHeight="1" x14ac:dyDescent="0.25">
      <c r="A182" s="54"/>
      <c r="B182" s="127"/>
      <c r="C182" s="31"/>
      <c r="D182" s="31"/>
      <c r="E182" s="192" t="str">
        <f t="shared" si="21"/>
        <v/>
      </c>
      <c r="F182" s="189" t="str">
        <f t="shared" si="22"/>
        <v/>
      </c>
      <c r="G182" s="123" t="str">
        <f t="shared" si="27"/>
        <v/>
      </c>
      <c r="H182" s="190" t="str">
        <f t="shared" si="28"/>
        <v/>
      </c>
      <c r="I182" s="191" t="str">
        <f t="shared" ca="1" si="29"/>
        <v/>
      </c>
      <c r="J182" s="55"/>
      <c r="K182" s="73"/>
      <c r="L182" s="74"/>
      <c r="M182" s="74"/>
      <c r="N182" s="74"/>
      <c r="O182" s="74"/>
      <c r="P182" s="74"/>
      <c r="Q182" s="73"/>
      <c r="R182" s="73"/>
      <c r="S182" s="75"/>
      <c r="T182" s="274"/>
      <c r="U182" s="265"/>
      <c r="V182" s="255"/>
      <c r="W182" s="256"/>
      <c r="X182" s="255"/>
      <c r="Y182" s="270" t="str">
        <f t="shared" si="26"/>
        <v/>
      </c>
      <c r="Z182" s="50"/>
      <c r="AA182" s="28"/>
      <c r="AB182" s="87"/>
      <c r="AC182" s="92"/>
      <c r="AD182" s="28"/>
      <c r="AE182" s="186" t="str">
        <f t="shared" si="20"/>
        <v/>
      </c>
      <c r="AF182" s="43"/>
      <c r="AG182" s="109"/>
      <c r="AH182" s="98"/>
      <c r="AI182" s="98"/>
      <c r="AJ182" s="25"/>
      <c r="AK182" s="180"/>
      <c r="AL182" s="25"/>
      <c r="AM182" s="180"/>
      <c r="AN182" s="25"/>
      <c r="AO182" s="38"/>
      <c r="AP182" s="38"/>
      <c r="AQ182" s="45"/>
      <c r="AR182" s="40"/>
      <c r="AS182" s="29"/>
      <c r="AT182" s="171"/>
      <c r="AU182" s="40"/>
      <c r="AV182" s="40"/>
      <c r="AW182" s="40"/>
    </row>
    <row r="183" spans="1:49" s="8" customFormat="1" ht="22.15" customHeight="1" x14ac:dyDescent="0.25">
      <c r="A183" s="54"/>
      <c r="B183" s="127"/>
      <c r="C183" s="31"/>
      <c r="D183" s="31"/>
      <c r="E183" s="192" t="str">
        <f t="shared" si="21"/>
        <v/>
      </c>
      <c r="F183" s="189" t="str">
        <f t="shared" si="22"/>
        <v/>
      </c>
      <c r="G183" s="123" t="str">
        <f t="shared" si="27"/>
        <v/>
      </c>
      <c r="H183" s="190" t="str">
        <f t="shared" si="28"/>
        <v/>
      </c>
      <c r="I183" s="191" t="str">
        <f t="shared" ca="1" si="29"/>
        <v/>
      </c>
      <c r="J183" s="55"/>
      <c r="K183" s="73"/>
      <c r="L183" s="74"/>
      <c r="M183" s="74"/>
      <c r="N183" s="74"/>
      <c r="O183" s="74"/>
      <c r="P183" s="74"/>
      <c r="Q183" s="73"/>
      <c r="R183" s="73"/>
      <c r="S183" s="75"/>
      <c r="T183" s="274"/>
      <c r="U183" s="265"/>
      <c r="V183" s="255"/>
      <c r="W183" s="256"/>
      <c r="X183" s="255"/>
      <c r="Y183" s="270" t="str">
        <f t="shared" si="26"/>
        <v/>
      </c>
      <c r="Z183" s="50"/>
      <c r="AA183" s="28"/>
      <c r="AB183" s="87"/>
      <c r="AC183" s="92"/>
      <c r="AD183" s="28"/>
      <c r="AE183" s="186" t="str">
        <f t="shared" si="20"/>
        <v/>
      </c>
      <c r="AF183" s="43"/>
      <c r="AG183" s="109"/>
      <c r="AH183" s="98"/>
      <c r="AI183" s="98"/>
      <c r="AJ183" s="25"/>
      <c r="AK183" s="180"/>
      <c r="AL183" s="25"/>
      <c r="AM183" s="180"/>
      <c r="AN183" s="25"/>
      <c r="AO183" s="38"/>
      <c r="AP183" s="38"/>
      <c r="AQ183" s="45"/>
      <c r="AR183" s="40"/>
      <c r="AS183" s="29"/>
      <c r="AT183" s="171"/>
      <c r="AU183" s="40"/>
      <c r="AV183" s="40"/>
      <c r="AW183" s="40"/>
    </row>
    <row r="184" spans="1:49" s="8" customFormat="1" ht="22.15" customHeight="1" x14ac:dyDescent="0.25">
      <c r="A184" s="54"/>
      <c r="B184" s="127"/>
      <c r="C184" s="31"/>
      <c r="D184" s="31"/>
      <c r="E184" s="192" t="str">
        <f t="shared" si="21"/>
        <v/>
      </c>
      <c r="F184" s="189" t="str">
        <f t="shared" si="22"/>
        <v/>
      </c>
      <c r="G184" s="123" t="str">
        <f t="shared" si="27"/>
        <v/>
      </c>
      <c r="H184" s="190" t="str">
        <f t="shared" si="28"/>
        <v/>
      </c>
      <c r="I184" s="191" t="str">
        <f t="shared" ca="1" si="29"/>
        <v/>
      </c>
      <c r="J184" s="55"/>
      <c r="K184" s="73"/>
      <c r="L184" s="74"/>
      <c r="M184" s="74"/>
      <c r="N184" s="74"/>
      <c r="O184" s="74"/>
      <c r="P184" s="74"/>
      <c r="Q184" s="73"/>
      <c r="R184" s="73"/>
      <c r="S184" s="75"/>
      <c r="T184" s="274"/>
      <c r="U184" s="265"/>
      <c r="V184" s="255"/>
      <c r="W184" s="256"/>
      <c r="X184" s="255"/>
      <c r="Y184" s="270" t="str">
        <f t="shared" si="26"/>
        <v/>
      </c>
      <c r="Z184" s="50"/>
      <c r="AA184" s="28"/>
      <c r="AB184" s="87"/>
      <c r="AC184" s="92"/>
      <c r="AD184" s="28"/>
      <c r="AE184" s="186" t="str">
        <f t="shared" si="20"/>
        <v/>
      </c>
      <c r="AF184" s="43"/>
      <c r="AG184" s="109"/>
      <c r="AH184" s="98"/>
      <c r="AI184" s="98"/>
      <c r="AJ184" s="25"/>
      <c r="AK184" s="180"/>
      <c r="AL184" s="25"/>
      <c r="AM184" s="180"/>
      <c r="AN184" s="25"/>
      <c r="AO184" s="38"/>
      <c r="AP184" s="38"/>
      <c r="AQ184" s="45"/>
      <c r="AR184" s="40"/>
      <c r="AS184" s="29"/>
      <c r="AT184" s="171"/>
      <c r="AU184" s="40"/>
      <c r="AV184" s="40"/>
      <c r="AW184" s="40"/>
    </row>
    <row r="185" spans="1:49" s="8" customFormat="1" ht="22.15" customHeight="1" x14ac:dyDescent="0.25">
      <c r="A185" s="54"/>
      <c r="B185" s="127"/>
      <c r="C185" s="31"/>
      <c r="D185" s="31"/>
      <c r="E185" s="192" t="str">
        <f t="shared" si="21"/>
        <v/>
      </c>
      <c r="F185" s="189" t="str">
        <f t="shared" si="22"/>
        <v/>
      </c>
      <c r="G185" s="123" t="str">
        <f t="shared" si="27"/>
        <v/>
      </c>
      <c r="H185" s="190" t="str">
        <f t="shared" si="28"/>
        <v/>
      </c>
      <c r="I185" s="191" t="str">
        <f t="shared" ca="1" si="29"/>
        <v/>
      </c>
      <c r="J185" s="55"/>
      <c r="K185" s="73"/>
      <c r="L185" s="74"/>
      <c r="M185" s="74"/>
      <c r="N185" s="74"/>
      <c r="O185" s="74"/>
      <c r="P185" s="74"/>
      <c r="Q185" s="73"/>
      <c r="R185" s="73"/>
      <c r="S185" s="75"/>
      <c r="T185" s="274"/>
      <c r="U185" s="265"/>
      <c r="V185" s="255"/>
      <c r="W185" s="256"/>
      <c r="X185" s="255"/>
      <c r="Y185" s="270" t="str">
        <f t="shared" si="26"/>
        <v/>
      </c>
      <c r="Z185" s="50"/>
      <c r="AA185" s="28"/>
      <c r="AB185" s="87"/>
      <c r="AC185" s="92"/>
      <c r="AD185" s="28"/>
      <c r="AE185" s="186" t="str">
        <f t="shared" si="20"/>
        <v/>
      </c>
      <c r="AF185" s="43"/>
      <c r="AG185" s="109"/>
      <c r="AH185" s="98"/>
      <c r="AI185" s="98"/>
      <c r="AJ185" s="25"/>
      <c r="AK185" s="180"/>
      <c r="AL185" s="25"/>
      <c r="AM185" s="180"/>
      <c r="AN185" s="25"/>
      <c r="AO185" s="38"/>
      <c r="AP185" s="38"/>
      <c r="AQ185" s="45"/>
      <c r="AR185" s="40"/>
      <c r="AS185" s="29"/>
      <c r="AT185" s="171"/>
      <c r="AU185" s="40"/>
      <c r="AV185" s="40"/>
      <c r="AW185" s="40"/>
    </row>
    <row r="186" spans="1:49" s="8" customFormat="1" ht="22.15" customHeight="1" x14ac:dyDescent="0.25">
      <c r="A186" s="54"/>
      <c r="B186" s="127"/>
      <c r="C186" s="31"/>
      <c r="D186" s="31"/>
      <c r="E186" s="192" t="str">
        <f t="shared" si="21"/>
        <v/>
      </c>
      <c r="F186" s="189" t="str">
        <f t="shared" si="22"/>
        <v/>
      </c>
      <c r="G186" s="123" t="str">
        <f t="shared" si="27"/>
        <v/>
      </c>
      <c r="H186" s="190" t="str">
        <f t="shared" si="28"/>
        <v/>
      </c>
      <c r="I186" s="191" t="str">
        <f t="shared" ca="1" si="29"/>
        <v/>
      </c>
      <c r="J186" s="55"/>
      <c r="K186" s="73"/>
      <c r="L186" s="74"/>
      <c r="M186" s="74"/>
      <c r="N186" s="74"/>
      <c r="O186" s="74"/>
      <c r="P186" s="74"/>
      <c r="Q186" s="73"/>
      <c r="R186" s="73"/>
      <c r="S186" s="75"/>
      <c r="T186" s="274"/>
      <c r="U186" s="265"/>
      <c r="V186" s="255"/>
      <c r="W186" s="256"/>
      <c r="X186" s="255"/>
      <c r="Y186" s="270" t="str">
        <f t="shared" si="26"/>
        <v/>
      </c>
      <c r="Z186" s="50"/>
      <c r="AA186" s="28"/>
      <c r="AB186" s="87"/>
      <c r="AC186" s="92"/>
      <c r="AD186" s="28"/>
      <c r="AE186" s="186" t="str">
        <f t="shared" si="20"/>
        <v/>
      </c>
      <c r="AF186" s="43"/>
      <c r="AG186" s="109"/>
      <c r="AH186" s="98"/>
      <c r="AI186" s="98"/>
      <c r="AJ186" s="25"/>
      <c r="AK186" s="180"/>
      <c r="AL186" s="25"/>
      <c r="AM186" s="180"/>
      <c r="AN186" s="25"/>
      <c r="AO186" s="38"/>
      <c r="AP186" s="38"/>
      <c r="AQ186" s="45"/>
      <c r="AR186" s="40"/>
      <c r="AS186" s="29"/>
      <c r="AT186" s="172">
        <v>44442</v>
      </c>
      <c r="AU186" s="40"/>
      <c r="AV186" s="40"/>
      <c r="AW186" s="40"/>
    </row>
    <row r="187" spans="1:49" s="8" customFormat="1" ht="22.15" customHeight="1" x14ac:dyDescent="0.25">
      <c r="A187" s="54" t="s">
        <v>29</v>
      </c>
      <c r="B187" s="127"/>
      <c r="C187" s="31"/>
      <c r="D187" s="31" t="s">
        <v>0</v>
      </c>
      <c r="E187" s="192" t="str">
        <f t="shared" si="21"/>
        <v/>
      </c>
      <c r="F187" s="189" t="str">
        <f t="shared" si="22"/>
        <v>A faire</v>
      </c>
      <c r="G187" s="123">
        <f t="shared" si="27"/>
        <v>44225</v>
      </c>
      <c r="H187" s="190">
        <f t="shared" si="28"/>
        <v>44590</v>
      </c>
      <c r="I187" s="191" t="str">
        <f t="shared" ca="1" si="29"/>
        <v/>
      </c>
      <c r="J187" s="55"/>
      <c r="K187" s="77">
        <v>44229</v>
      </c>
      <c r="L187" s="74"/>
      <c r="M187" s="74" t="s">
        <v>29</v>
      </c>
      <c r="N187" s="74"/>
      <c r="O187" s="74"/>
      <c r="P187" s="78"/>
      <c r="Q187" s="73" t="s">
        <v>40</v>
      </c>
      <c r="R187" s="73"/>
      <c r="S187" s="75"/>
      <c r="T187" s="274"/>
      <c r="U187" s="265" t="s">
        <v>29</v>
      </c>
      <c r="V187" s="255"/>
      <c r="W187" s="256"/>
      <c r="X187" s="255"/>
      <c r="Y187" s="270" t="str">
        <f t="shared" si="26"/>
        <v/>
      </c>
      <c r="Z187" s="50"/>
      <c r="AA187" s="28"/>
      <c r="AB187" s="87"/>
      <c r="AC187" s="92"/>
      <c r="AD187" s="28"/>
      <c r="AE187" s="186" t="str">
        <f t="shared" si="20"/>
        <v/>
      </c>
      <c r="AF187" s="103">
        <v>44225</v>
      </c>
      <c r="AG187" s="110" t="s">
        <v>93</v>
      </c>
      <c r="AH187" s="99"/>
      <c r="AI187" s="102"/>
      <c r="AJ187" s="25"/>
      <c r="AK187" s="180"/>
      <c r="AL187" s="25"/>
      <c r="AM187" s="180"/>
      <c r="AN187" s="25"/>
      <c r="AO187" s="38"/>
      <c r="AP187" s="38"/>
      <c r="AQ187" s="45"/>
      <c r="AR187" s="40"/>
      <c r="AS187" s="29"/>
      <c r="AT187" s="171"/>
      <c r="AU187" s="40"/>
      <c r="AV187" s="40"/>
      <c r="AW187" s="40"/>
    </row>
    <row r="188" spans="1:49" s="8" customFormat="1" ht="22.15" customHeight="1" x14ac:dyDescent="0.25">
      <c r="A188" s="54" t="s">
        <v>29</v>
      </c>
      <c r="B188" s="127"/>
      <c r="C188" s="31"/>
      <c r="D188" s="31"/>
      <c r="E188" s="192" t="str">
        <f t="shared" si="21"/>
        <v/>
      </c>
      <c r="F188" s="189" t="str">
        <f t="shared" si="22"/>
        <v>A faire</v>
      </c>
      <c r="G188" s="123">
        <f t="shared" si="27"/>
        <v>44225</v>
      </c>
      <c r="H188" s="190">
        <f t="shared" si="28"/>
        <v>44590</v>
      </c>
      <c r="I188" s="191" t="str">
        <f t="shared" ca="1" si="29"/>
        <v/>
      </c>
      <c r="J188" s="125" t="s">
        <v>132</v>
      </c>
      <c r="K188" s="77">
        <v>44224</v>
      </c>
      <c r="L188" s="74"/>
      <c r="M188" s="74" t="s">
        <v>29</v>
      </c>
      <c r="N188" s="74"/>
      <c r="O188" s="74"/>
      <c r="P188" s="78"/>
      <c r="Q188" s="73"/>
      <c r="R188" s="73"/>
      <c r="S188" s="75"/>
      <c r="T188" s="273"/>
      <c r="U188" s="265" t="s">
        <v>29</v>
      </c>
      <c r="V188" s="255"/>
      <c r="W188" s="256"/>
      <c r="X188" s="255"/>
      <c r="Y188" s="270" t="str">
        <f t="shared" si="26"/>
        <v/>
      </c>
      <c r="Z188" s="52"/>
      <c r="AA188" s="28"/>
      <c r="AB188" s="87"/>
      <c r="AC188" s="92"/>
      <c r="AD188" s="28"/>
      <c r="AE188" s="186" t="str">
        <f t="shared" si="20"/>
        <v/>
      </c>
      <c r="AF188" s="103">
        <v>44225</v>
      </c>
      <c r="AG188" s="110" t="s">
        <v>93</v>
      </c>
      <c r="AH188" s="99"/>
      <c r="AI188" s="102"/>
      <c r="AJ188" s="25"/>
      <c r="AK188" s="180"/>
      <c r="AL188" s="25"/>
      <c r="AM188" s="180"/>
      <c r="AN188" s="25"/>
      <c r="AO188" s="38"/>
      <c r="AP188" s="38"/>
      <c r="AQ188" s="45"/>
      <c r="AR188" s="40"/>
      <c r="AS188" s="29"/>
      <c r="AT188" s="171"/>
      <c r="AU188" s="40"/>
      <c r="AV188" s="40"/>
      <c r="AW188" s="40"/>
    </row>
    <row r="189" spans="1:49" s="8" customFormat="1" ht="22.15" customHeight="1" x14ac:dyDescent="0.25">
      <c r="A189" s="54"/>
      <c r="B189" s="127"/>
      <c r="C189" s="31"/>
      <c r="D189" s="31"/>
      <c r="E189" s="192" t="str">
        <f t="shared" si="21"/>
        <v/>
      </c>
      <c r="F189" s="189" t="str">
        <f t="shared" si="22"/>
        <v/>
      </c>
      <c r="G189" s="123" t="str">
        <f t="shared" si="27"/>
        <v/>
      </c>
      <c r="H189" s="190" t="str">
        <f t="shared" si="28"/>
        <v/>
      </c>
      <c r="I189" s="191" t="str">
        <f t="shared" ca="1" si="29"/>
        <v/>
      </c>
      <c r="J189" s="55"/>
      <c r="K189" s="73"/>
      <c r="L189" s="74"/>
      <c r="M189" s="74"/>
      <c r="N189" s="74"/>
      <c r="O189" s="74"/>
      <c r="P189" s="74"/>
      <c r="Q189" s="73"/>
      <c r="R189" s="73"/>
      <c r="S189" s="75"/>
      <c r="T189" s="274"/>
      <c r="U189" s="265"/>
      <c r="V189" s="255"/>
      <c r="W189" s="256"/>
      <c r="X189" s="255"/>
      <c r="Y189" s="270" t="str">
        <f t="shared" si="26"/>
        <v/>
      </c>
      <c r="Z189" s="50"/>
      <c r="AA189" s="28"/>
      <c r="AB189" s="87"/>
      <c r="AC189" s="92"/>
      <c r="AD189" s="28"/>
      <c r="AE189" s="186" t="str">
        <f t="shared" si="20"/>
        <v/>
      </c>
      <c r="AF189" s="43"/>
      <c r="AG189" s="109"/>
      <c r="AH189" s="98"/>
      <c r="AI189" s="98"/>
      <c r="AJ189" s="25"/>
      <c r="AK189" s="180"/>
      <c r="AL189" s="25"/>
      <c r="AM189" s="180"/>
      <c r="AN189" s="25"/>
      <c r="AO189" s="38"/>
      <c r="AP189" s="38"/>
      <c r="AQ189" s="45"/>
      <c r="AR189" s="40"/>
      <c r="AS189" s="29"/>
      <c r="AT189" s="171"/>
      <c r="AU189" s="40"/>
      <c r="AV189" s="40"/>
      <c r="AW189" s="40"/>
    </row>
    <row r="190" spans="1:49" s="8" customFormat="1" ht="22.15" customHeight="1" x14ac:dyDescent="0.25">
      <c r="A190" s="54" t="s">
        <v>29</v>
      </c>
      <c r="B190" s="127">
        <v>44431</v>
      </c>
      <c r="C190" s="31"/>
      <c r="D190" s="31"/>
      <c r="E190" s="192" t="str">
        <f t="shared" si="21"/>
        <v/>
      </c>
      <c r="F190" s="189" t="str">
        <f t="shared" si="22"/>
        <v/>
      </c>
      <c r="G190" s="123">
        <f t="shared" si="27"/>
        <v>44285</v>
      </c>
      <c r="H190" s="190">
        <f t="shared" si="28"/>
        <v>44650</v>
      </c>
      <c r="I190" s="191" t="str">
        <f t="shared" ca="1" si="29"/>
        <v/>
      </c>
      <c r="J190" s="55"/>
      <c r="K190" s="77">
        <v>43843</v>
      </c>
      <c r="L190" s="74" t="s">
        <v>29</v>
      </c>
      <c r="M190" s="74"/>
      <c r="N190" s="74"/>
      <c r="O190" s="74"/>
      <c r="P190" s="79"/>
      <c r="Q190" s="73" t="s">
        <v>40</v>
      </c>
      <c r="R190" s="73"/>
      <c r="S190" s="75"/>
      <c r="T190" s="274"/>
      <c r="U190" s="265"/>
      <c r="V190" s="255"/>
      <c r="W190" s="256"/>
      <c r="X190" s="255"/>
      <c r="Y190" s="270" t="str">
        <f t="shared" si="26"/>
        <v/>
      </c>
      <c r="Z190" s="50"/>
      <c r="AA190" s="28"/>
      <c r="AB190" s="87"/>
      <c r="AC190" s="92"/>
      <c r="AD190" s="28"/>
      <c r="AE190" s="186" t="str">
        <f t="shared" si="20"/>
        <v/>
      </c>
      <c r="AF190" s="103">
        <v>44285</v>
      </c>
      <c r="AG190" s="110" t="s">
        <v>93</v>
      </c>
      <c r="AH190" s="99"/>
      <c r="AI190" s="102"/>
      <c r="AJ190" s="25"/>
      <c r="AK190" s="180"/>
      <c r="AL190" s="25"/>
      <c r="AM190" s="180"/>
      <c r="AN190" s="25"/>
      <c r="AO190" s="38"/>
      <c r="AP190" s="38"/>
      <c r="AQ190" s="45"/>
      <c r="AR190" s="41">
        <v>44431</v>
      </c>
      <c r="AS190" s="29" t="s">
        <v>121</v>
      </c>
      <c r="AT190" s="171"/>
      <c r="AU190" s="40"/>
      <c r="AV190" s="40"/>
      <c r="AW190" s="40"/>
    </row>
    <row r="191" spans="1:49" s="8" customFormat="1" ht="22.15" customHeight="1" x14ac:dyDescent="0.25">
      <c r="A191" s="54"/>
      <c r="B191" s="127"/>
      <c r="C191" s="31"/>
      <c r="D191" s="31"/>
      <c r="E191" s="192" t="str">
        <f t="shared" si="21"/>
        <v/>
      </c>
      <c r="F191" s="189" t="str">
        <f t="shared" si="22"/>
        <v/>
      </c>
      <c r="G191" s="123" t="str">
        <f t="shared" si="27"/>
        <v/>
      </c>
      <c r="H191" s="190" t="str">
        <f t="shared" si="28"/>
        <v/>
      </c>
      <c r="I191" s="191" t="str">
        <f t="shared" ca="1" si="29"/>
        <v/>
      </c>
      <c r="J191" s="55"/>
      <c r="K191" s="73"/>
      <c r="L191" s="74"/>
      <c r="M191" s="74"/>
      <c r="N191" s="74"/>
      <c r="O191" s="74"/>
      <c r="P191" s="74"/>
      <c r="Q191" s="73"/>
      <c r="R191" s="73"/>
      <c r="S191" s="75"/>
      <c r="T191" s="274"/>
      <c r="U191" s="265"/>
      <c r="V191" s="255"/>
      <c r="W191" s="256"/>
      <c r="X191" s="255"/>
      <c r="Y191" s="270" t="str">
        <f t="shared" si="26"/>
        <v/>
      </c>
      <c r="Z191" s="50"/>
      <c r="AA191" s="28"/>
      <c r="AB191" s="87"/>
      <c r="AC191" s="92"/>
      <c r="AD191" s="28"/>
      <c r="AE191" s="186" t="str">
        <f t="shared" si="20"/>
        <v/>
      </c>
      <c r="AF191" s="43"/>
      <c r="AG191" s="109"/>
      <c r="AH191" s="98"/>
      <c r="AI191" s="98"/>
      <c r="AJ191" s="25"/>
      <c r="AK191" s="180"/>
      <c r="AL191" s="25"/>
      <c r="AM191" s="180"/>
      <c r="AN191" s="25"/>
      <c r="AO191" s="38"/>
      <c r="AP191" s="38"/>
      <c r="AQ191" s="45"/>
      <c r="AR191" s="40"/>
      <c r="AS191" s="29"/>
      <c r="AT191" s="171"/>
      <c r="AU191" s="40"/>
      <c r="AV191" s="40"/>
      <c r="AW191" s="40"/>
    </row>
    <row r="192" spans="1:49" s="8" customFormat="1" ht="22.15" customHeight="1" x14ac:dyDescent="0.25">
      <c r="A192" s="54"/>
      <c r="B192" s="127"/>
      <c r="C192" s="31"/>
      <c r="D192" s="31"/>
      <c r="E192" s="192" t="str">
        <f t="shared" si="21"/>
        <v/>
      </c>
      <c r="F192" s="189" t="str">
        <f t="shared" si="22"/>
        <v/>
      </c>
      <c r="G192" s="123" t="str">
        <f t="shared" si="27"/>
        <v/>
      </c>
      <c r="H192" s="190" t="str">
        <f t="shared" si="28"/>
        <v/>
      </c>
      <c r="I192" s="191" t="str">
        <f t="shared" ca="1" si="29"/>
        <v/>
      </c>
      <c r="J192" s="55"/>
      <c r="K192" s="73"/>
      <c r="L192" s="74"/>
      <c r="M192" s="74"/>
      <c r="N192" s="74"/>
      <c r="O192" s="74"/>
      <c r="P192" s="74"/>
      <c r="Q192" s="73"/>
      <c r="R192" s="73"/>
      <c r="S192" s="75"/>
      <c r="T192" s="274"/>
      <c r="U192" s="265"/>
      <c r="V192" s="255"/>
      <c r="W192" s="256"/>
      <c r="X192" s="255"/>
      <c r="Y192" s="270" t="str">
        <f t="shared" si="26"/>
        <v/>
      </c>
      <c r="Z192" s="50"/>
      <c r="AA192" s="28"/>
      <c r="AB192" s="87"/>
      <c r="AC192" s="92"/>
      <c r="AD192" s="28"/>
      <c r="AE192" s="186" t="str">
        <f t="shared" si="20"/>
        <v/>
      </c>
      <c r="AF192" s="43"/>
      <c r="AG192" s="109"/>
      <c r="AH192" s="98"/>
      <c r="AI192" s="98"/>
      <c r="AJ192" s="25"/>
      <c r="AK192" s="180"/>
      <c r="AL192" s="25"/>
      <c r="AM192" s="180"/>
      <c r="AN192" s="25"/>
      <c r="AO192" s="38"/>
      <c r="AP192" s="38"/>
      <c r="AQ192" s="45"/>
      <c r="AR192" s="40"/>
      <c r="AS192" s="29"/>
      <c r="AT192" s="171"/>
      <c r="AU192" s="40"/>
      <c r="AV192" s="40"/>
      <c r="AW192" s="40"/>
    </row>
    <row r="193" spans="1:49" s="8" customFormat="1" ht="22.15" customHeight="1" x14ac:dyDescent="0.25">
      <c r="A193" s="54" t="s">
        <v>29</v>
      </c>
      <c r="B193" s="127"/>
      <c r="C193" s="31"/>
      <c r="D193" s="31" t="s">
        <v>0</v>
      </c>
      <c r="E193" s="192" t="str">
        <f t="shared" si="21"/>
        <v/>
      </c>
      <c r="F193" s="189" t="str">
        <f t="shared" si="22"/>
        <v>A faire</v>
      </c>
      <c r="G193" s="123">
        <f t="shared" si="27"/>
        <v>44260</v>
      </c>
      <c r="H193" s="190">
        <f t="shared" si="28"/>
        <v>44625</v>
      </c>
      <c r="I193" s="191" t="str">
        <f t="shared" ca="1" si="29"/>
        <v/>
      </c>
      <c r="J193" s="55"/>
      <c r="K193" s="77">
        <v>44260</v>
      </c>
      <c r="L193" s="74"/>
      <c r="M193" s="74" t="s">
        <v>29</v>
      </c>
      <c r="N193" s="74"/>
      <c r="O193" s="74"/>
      <c r="P193" s="74"/>
      <c r="Q193" s="73" t="s">
        <v>67</v>
      </c>
      <c r="R193" s="73"/>
      <c r="S193" s="75"/>
      <c r="T193" s="274"/>
      <c r="U193" s="265" t="s">
        <v>29</v>
      </c>
      <c r="V193" s="255"/>
      <c r="W193" s="256"/>
      <c r="X193" s="255"/>
      <c r="Y193" s="270" t="str">
        <f t="shared" si="26"/>
        <v/>
      </c>
      <c r="Z193" s="50"/>
      <c r="AA193" s="28"/>
      <c r="AB193" s="87"/>
      <c r="AC193" s="92"/>
      <c r="AD193" s="28"/>
      <c r="AE193" s="186" t="str">
        <f t="shared" si="20"/>
        <v/>
      </c>
      <c r="AF193" s="103">
        <v>44260</v>
      </c>
      <c r="AG193" s="110" t="s">
        <v>93</v>
      </c>
      <c r="AH193" s="99"/>
      <c r="AI193" s="102"/>
      <c r="AJ193" s="25"/>
      <c r="AK193" s="180"/>
      <c r="AL193" s="25"/>
      <c r="AM193" s="180"/>
      <c r="AN193" s="25"/>
      <c r="AO193" s="38"/>
      <c r="AP193" s="38"/>
      <c r="AQ193" s="45"/>
      <c r="AR193" s="40"/>
      <c r="AS193" s="29"/>
      <c r="AT193" s="171"/>
      <c r="AU193" s="40"/>
      <c r="AV193" s="40"/>
      <c r="AW193" s="40"/>
    </row>
    <row r="194" spans="1:49" s="8" customFormat="1" ht="22.15" customHeight="1" x14ac:dyDescent="0.25">
      <c r="A194" s="54"/>
      <c r="B194" s="127"/>
      <c r="C194" s="31"/>
      <c r="D194" s="31"/>
      <c r="E194" s="192" t="str">
        <f t="shared" si="21"/>
        <v/>
      </c>
      <c r="F194" s="189" t="str">
        <f t="shared" si="22"/>
        <v/>
      </c>
      <c r="G194" s="123" t="str">
        <f t="shared" si="27"/>
        <v/>
      </c>
      <c r="H194" s="190" t="str">
        <f t="shared" si="28"/>
        <v/>
      </c>
      <c r="I194" s="191" t="str">
        <f t="shared" ca="1" si="29"/>
        <v/>
      </c>
      <c r="J194" s="55"/>
      <c r="K194" s="73"/>
      <c r="L194" s="74"/>
      <c r="M194" s="74"/>
      <c r="N194" s="74"/>
      <c r="O194" s="74"/>
      <c r="P194" s="74"/>
      <c r="Q194" s="73"/>
      <c r="R194" s="73"/>
      <c r="S194" s="75"/>
      <c r="T194" s="274"/>
      <c r="U194" s="265"/>
      <c r="V194" s="255"/>
      <c r="W194" s="256"/>
      <c r="X194" s="255"/>
      <c r="Y194" s="270" t="str">
        <f t="shared" si="26"/>
        <v/>
      </c>
      <c r="Z194" s="50"/>
      <c r="AA194" s="28"/>
      <c r="AB194" s="87"/>
      <c r="AC194" s="92"/>
      <c r="AD194" s="28"/>
      <c r="AE194" s="186" t="str">
        <f t="shared" si="20"/>
        <v/>
      </c>
      <c r="AF194" s="43"/>
      <c r="AG194" s="109"/>
      <c r="AH194" s="98"/>
      <c r="AI194" s="98"/>
      <c r="AJ194" s="25"/>
      <c r="AK194" s="180"/>
      <c r="AL194" s="25"/>
      <c r="AM194" s="180"/>
      <c r="AN194" s="25"/>
      <c r="AO194" s="38"/>
      <c r="AP194" s="38"/>
      <c r="AQ194" s="45"/>
      <c r="AR194" s="40"/>
      <c r="AS194" s="29"/>
      <c r="AT194" s="171"/>
      <c r="AU194" s="40"/>
      <c r="AV194" s="40"/>
      <c r="AW194" s="40"/>
    </row>
    <row r="195" spans="1:49" s="8" customFormat="1" ht="22.15" customHeight="1" x14ac:dyDescent="0.25">
      <c r="A195" s="54"/>
      <c r="B195" s="127"/>
      <c r="C195" s="31"/>
      <c r="D195" s="31"/>
      <c r="E195" s="192" t="str">
        <f t="shared" si="21"/>
        <v/>
      </c>
      <c r="F195" s="189" t="str">
        <f t="shared" si="22"/>
        <v/>
      </c>
      <c r="G195" s="123" t="str">
        <f t="shared" si="27"/>
        <v/>
      </c>
      <c r="H195" s="190" t="str">
        <f t="shared" si="28"/>
        <v/>
      </c>
      <c r="I195" s="191" t="str">
        <f t="shared" ca="1" si="29"/>
        <v/>
      </c>
      <c r="J195" s="55"/>
      <c r="K195" s="73"/>
      <c r="L195" s="74"/>
      <c r="M195" s="74"/>
      <c r="N195" s="74"/>
      <c r="O195" s="74"/>
      <c r="P195" s="74"/>
      <c r="Q195" s="73"/>
      <c r="R195" s="73"/>
      <c r="S195" s="75"/>
      <c r="T195" s="274"/>
      <c r="U195" s="265"/>
      <c r="V195" s="255"/>
      <c r="W195" s="256"/>
      <c r="X195" s="255"/>
      <c r="Y195" s="270" t="str">
        <f t="shared" si="26"/>
        <v/>
      </c>
      <c r="Z195" s="50"/>
      <c r="AA195" s="28"/>
      <c r="AB195" s="87"/>
      <c r="AC195" s="92"/>
      <c r="AD195" s="28"/>
      <c r="AE195" s="186" t="str">
        <f t="shared" si="20"/>
        <v/>
      </c>
      <c r="AF195" s="43"/>
      <c r="AG195" s="109"/>
      <c r="AH195" s="98"/>
      <c r="AI195" s="98"/>
      <c r="AJ195" s="25"/>
      <c r="AK195" s="180"/>
      <c r="AL195" s="25"/>
      <c r="AM195" s="180"/>
      <c r="AN195" s="25"/>
      <c r="AO195" s="38"/>
      <c r="AP195" s="38"/>
      <c r="AQ195" s="45"/>
      <c r="AR195" s="40"/>
      <c r="AS195" s="29"/>
      <c r="AT195" s="171"/>
      <c r="AU195" s="40"/>
      <c r="AV195" s="40"/>
      <c r="AW195" s="40"/>
    </row>
    <row r="196" spans="1:49" s="8" customFormat="1" ht="22.15" customHeight="1" x14ac:dyDescent="0.25">
      <c r="A196" s="54"/>
      <c r="B196" s="127"/>
      <c r="C196" s="31"/>
      <c r="D196" s="31"/>
      <c r="E196" s="192" t="str">
        <f t="shared" si="21"/>
        <v/>
      </c>
      <c r="F196" s="189" t="str">
        <f t="shared" si="22"/>
        <v/>
      </c>
      <c r="G196" s="123" t="str">
        <f t="shared" si="27"/>
        <v/>
      </c>
      <c r="H196" s="190" t="str">
        <f t="shared" si="28"/>
        <v/>
      </c>
      <c r="I196" s="191" t="str">
        <f t="shared" ca="1" si="29"/>
        <v/>
      </c>
      <c r="J196" s="55"/>
      <c r="K196" s="73"/>
      <c r="L196" s="74"/>
      <c r="M196" s="74"/>
      <c r="N196" s="74"/>
      <c r="O196" s="74"/>
      <c r="P196" s="74"/>
      <c r="Q196" s="73"/>
      <c r="R196" s="73"/>
      <c r="S196" s="75"/>
      <c r="T196" s="274"/>
      <c r="U196" s="265"/>
      <c r="V196" s="255"/>
      <c r="W196" s="256"/>
      <c r="X196" s="255"/>
      <c r="Y196" s="270" t="str">
        <f t="shared" si="26"/>
        <v/>
      </c>
      <c r="Z196" s="50"/>
      <c r="AA196" s="28"/>
      <c r="AB196" s="87"/>
      <c r="AC196" s="92"/>
      <c r="AD196" s="28"/>
      <c r="AE196" s="186" t="str">
        <f t="shared" si="20"/>
        <v/>
      </c>
      <c r="AF196" s="43"/>
      <c r="AG196" s="109"/>
      <c r="AH196" s="98"/>
      <c r="AI196" s="98"/>
      <c r="AJ196" s="25"/>
      <c r="AK196" s="180"/>
      <c r="AL196" s="25"/>
      <c r="AM196" s="180"/>
      <c r="AN196" s="25"/>
      <c r="AO196" s="38"/>
      <c r="AP196" s="38"/>
      <c r="AQ196" s="45"/>
      <c r="AR196" s="40"/>
      <c r="AS196" s="29"/>
      <c r="AT196" s="171"/>
      <c r="AU196" s="40"/>
      <c r="AV196" s="40"/>
      <c r="AW196" s="40"/>
    </row>
    <row r="197" spans="1:49" s="8" customFormat="1" ht="22.15" customHeight="1" x14ac:dyDescent="0.25">
      <c r="A197" s="54" t="s">
        <v>29</v>
      </c>
      <c r="B197" s="127"/>
      <c r="C197" s="31" t="s">
        <v>29</v>
      </c>
      <c r="D197" s="31"/>
      <c r="E197" s="192" t="str">
        <f t="shared" si="21"/>
        <v/>
      </c>
      <c r="F197" s="189" t="str">
        <f t="shared" si="22"/>
        <v/>
      </c>
      <c r="G197" s="123" t="str">
        <f t="shared" si="27"/>
        <v/>
      </c>
      <c r="H197" s="190" t="str">
        <f t="shared" si="28"/>
        <v/>
      </c>
      <c r="I197" s="191" t="str">
        <f t="shared" ca="1" si="29"/>
        <v/>
      </c>
      <c r="J197" s="55"/>
      <c r="K197" s="77">
        <v>44409</v>
      </c>
      <c r="L197" s="74" t="s">
        <v>29</v>
      </c>
      <c r="M197" s="74"/>
      <c r="N197" s="74"/>
      <c r="O197" s="74"/>
      <c r="P197" s="74"/>
      <c r="Q197" s="73" t="s">
        <v>140</v>
      </c>
      <c r="R197" s="73"/>
      <c r="S197" s="75"/>
      <c r="T197" s="274"/>
      <c r="U197" s="265"/>
      <c r="V197" s="255"/>
      <c r="W197" s="256"/>
      <c r="X197" s="255"/>
      <c r="Y197" s="270" t="str">
        <f t="shared" si="26"/>
        <v/>
      </c>
      <c r="Z197" s="50"/>
      <c r="AA197" s="28"/>
      <c r="AB197" s="87"/>
      <c r="AC197" s="92"/>
      <c r="AD197" s="28"/>
      <c r="AE197" s="186" t="str">
        <f t="shared" si="20"/>
        <v/>
      </c>
      <c r="AF197" s="43"/>
      <c r="AG197" s="109"/>
      <c r="AH197" s="98"/>
      <c r="AI197" s="98"/>
      <c r="AJ197" s="25"/>
      <c r="AK197" s="180"/>
      <c r="AL197" s="25"/>
      <c r="AM197" s="180"/>
      <c r="AN197" s="25"/>
      <c r="AO197" s="38"/>
      <c r="AP197" s="38"/>
      <c r="AQ197" s="45"/>
      <c r="AR197" s="40"/>
      <c r="AS197" s="29"/>
      <c r="AT197" s="171"/>
      <c r="AU197" s="40"/>
      <c r="AV197" s="40"/>
      <c r="AW197" s="40"/>
    </row>
    <row r="198" spans="1:49" s="8" customFormat="1" ht="22.15" customHeight="1" x14ac:dyDescent="0.25">
      <c r="A198" s="54"/>
      <c r="B198" s="127"/>
      <c r="C198" s="31"/>
      <c r="D198" s="31"/>
      <c r="E198" s="192" t="str">
        <f t="shared" si="21"/>
        <v/>
      </c>
      <c r="F198" s="189" t="str">
        <f t="shared" si="22"/>
        <v/>
      </c>
      <c r="G198" s="123" t="str">
        <f t="shared" si="27"/>
        <v/>
      </c>
      <c r="H198" s="190" t="str">
        <f t="shared" si="28"/>
        <v/>
      </c>
      <c r="I198" s="191" t="str">
        <f t="shared" ca="1" si="29"/>
        <v/>
      </c>
      <c r="J198" s="55"/>
      <c r="K198" s="73"/>
      <c r="L198" s="74"/>
      <c r="M198" s="74"/>
      <c r="N198" s="74"/>
      <c r="O198" s="74"/>
      <c r="P198" s="74"/>
      <c r="Q198" s="73"/>
      <c r="R198" s="73"/>
      <c r="S198" s="75"/>
      <c r="T198" s="274"/>
      <c r="U198" s="265"/>
      <c r="V198" s="255"/>
      <c r="W198" s="256"/>
      <c r="X198" s="255"/>
      <c r="Y198" s="270" t="str">
        <f t="shared" si="26"/>
        <v/>
      </c>
      <c r="Z198" s="50"/>
      <c r="AA198" s="28"/>
      <c r="AB198" s="87"/>
      <c r="AC198" s="92"/>
      <c r="AD198" s="28"/>
      <c r="AE198" s="186" t="str">
        <f t="shared" si="20"/>
        <v/>
      </c>
      <c r="AF198" s="43"/>
      <c r="AG198" s="109"/>
      <c r="AH198" s="98"/>
      <c r="AI198" s="98"/>
      <c r="AJ198" s="25"/>
      <c r="AK198" s="180"/>
      <c r="AL198" s="25"/>
      <c r="AM198" s="180"/>
      <c r="AN198" s="25"/>
      <c r="AO198" s="38"/>
      <c r="AP198" s="38"/>
      <c r="AQ198" s="45"/>
      <c r="AR198" s="40"/>
      <c r="AS198" s="29"/>
      <c r="AT198" s="171"/>
      <c r="AU198" s="40"/>
      <c r="AV198" s="40"/>
      <c r="AW198" s="40"/>
    </row>
    <row r="199" spans="1:49" s="8" customFormat="1" ht="22.15" customHeight="1" x14ac:dyDescent="0.25">
      <c r="A199" s="54"/>
      <c r="B199" s="127"/>
      <c r="C199" s="31"/>
      <c r="D199" s="31"/>
      <c r="E199" s="192" t="str">
        <f t="shared" si="21"/>
        <v/>
      </c>
      <c r="F199" s="189" t="str">
        <f t="shared" si="22"/>
        <v/>
      </c>
      <c r="G199" s="123" t="str">
        <f t="shared" si="27"/>
        <v/>
      </c>
      <c r="H199" s="190" t="str">
        <f t="shared" si="28"/>
        <v/>
      </c>
      <c r="I199" s="191" t="str">
        <f t="shared" ca="1" si="29"/>
        <v/>
      </c>
      <c r="J199" s="55"/>
      <c r="K199" s="73"/>
      <c r="L199" s="74"/>
      <c r="M199" s="74"/>
      <c r="N199" s="74"/>
      <c r="O199" s="74"/>
      <c r="P199" s="74"/>
      <c r="Q199" s="73"/>
      <c r="R199" s="73"/>
      <c r="S199" s="75"/>
      <c r="T199" s="274"/>
      <c r="U199" s="265"/>
      <c r="V199" s="255"/>
      <c r="W199" s="256"/>
      <c r="X199" s="255"/>
      <c r="Y199" s="270" t="str">
        <f t="shared" si="26"/>
        <v/>
      </c>
      <c r="Z199" s="50"/>
      <c r="AA199" s="28"/>
      <c r="AB199" s="87"/>
      <c r="AC199" s="92"/>
      <c r="AD199" s="28"/>
      <c r="AE199" s="186" t="str">
        <f t="shared" ref="AE199:AE262" si="30">IF(Z199="","",IF(SUM(AB199:AD199)=35,EDATE(Z199,6),IF(SUM(AB199:AD199)=70,EDATE(Z199,12))))</f>
        <v/>
      </c>
      <c r="AF199" s="43"/>
      <c r="AG199" s="109"/>
      <c r="AH199" s="98"/>
      <c r="AI199" s="98"/>
      <c r="AJ199" s="25"/>
      <c r="AK199" s="180"/>
      <c r="AL199" s="25"/>
      <c r="AM199" s="180"/>
      <c r="AN199" s="25"/>
      <c r="AO199" s="38"/>
      <c r="AP199" s="38"/>
      <c r="AQ199" s="45"/>
      <c r="AR199" s="40"/>
      <c r="AS199" s="29"/>
      <c r="AT199" s="171"/>
      <c r="AU199" s="40"/>
      <c r="AV199" s="40"/>
      <c r="AW199" s="40"/>
    </row>
    <row r="200" spans="1:49" s="8" customFormat="1" ht="22.15" customHeight="1" x14ac:dyDescent="0.25">
      <c r="A200" s="54"/>
      <c r="B200" s="127"/>
      <c r="C200" s="31"/>
      <c r="D200" s="31"/>
      <c r="E200" s="192" t="str">
        <f t="shared" ref="E200:E263" si="31">IF(T200="","",DATE(YEAR(T200),MONTH(T200)+6,DAY(T200)))</f>
        <v/>
      </c>
      <c r="F200" s="189" t="str">
        <f t="shared" ref="F200:F263" si="32">IF(T200&lt;&gt;"","A Renouveler",IF(U200="X","A faire",""))</f>
        <v/>
      </c>
      <c r="G200" s="123" t="str">
        <f t="shared" ref="G200:G220" si="33">IF(OR(AF200&gt;0,AH200&gt;0,AJ200&gt;0,AL200&gt;0,AN200&gt;0,AP200&gt;0),LOOKUP(9^9,AF200:AQ200),"")</f>
        <v/>
      </c>
      <c r="H200" s="190" t="str">
        <f t="shared" ref="H200:H231" si="34">IF(G200="","",G200+365)</f>
        <v/>
      </c>
      <c r="I200" s="191" t="str">
        <f t="shared" ref="I200:I231" ca="1" si="35">IF(H200="","",IF(H200&lt;TODAY(),"A RENOUVELER",""))</f>
        <v/>
      </c>
      <c r="J200" s="55"/>
      <c r="K200" s="73"/>
      <c r="L200" s="74"/>
      <c r="M200" s="74"/>
      <c r="N200" s="74"/>
      <c r="O200" s="74"/>
      <c r="P200" s="74"/>
      <c r="Q200" s="73"/>
      <c r="R200" s="73"/>
      <c r="S200" s="75"/>
      <c r="T200" s="274"/>
      <c r="U200" s="265"/>
      <c r="V200" s="255"/>
      <c r="W200" s="256"/>
      <c r="X200" s="255"/>
      <c r="Y200" s="270" t="str">
        <f t="shared" si="26"/>
        <v/>
      </c>
      <c r="Z200" s="50"/>
      <c r="AA200" s="28"/>
      <c r="AB200" s="87"/>
      <c r="AC200" s="92"/>
      <c r="AD200" s="28"/>
      <c r="AE200" s="186" t="str">
        <f t="shared" si="30"/>
        <v/>
      </c>
      <c r="AF200" s="43"/>
      <c r="AG200" s="109"/>
      <c r="AH200" s="98"/>
      <c r="AI200" s="98"/>
      <c r="AJ200" s="25"/>
      <c r="AK200" s="180"/>
      <c r="AL200" s="25"/>
      <c r="AM200" s="180"/>
      <c r="AN200" s="25"/>
      <c r="AO200" s="38"/>
      <c r="AP200" s="38"/>
      <c r="AQ200" s="45"/>
      <c r="AR200" s="40"/>
      <c r="AS200" s="29"/>
      <c r="AT200" s="171"/>
      <c r="AU200" s="40"/>
      <c r="AV200" s="40"/>
      <c r="AW200" s="40"/>
    </row>
    <row r="201" spans="1:49" s="8" customFormat="1" ht="22.15" customHeight="1" x14ac:dyDescent="0.25">
      <c r="A201" s="54"/>
      <c r="B201" s="127"/>
      <c r="C201" s="31"/>
      <c r="D201" s="31"/>
      <c r="E201" s="192" t="str">
        <f t="shared" si="31"/>
        <v/>
      </c>
      <c r="F201" s="189" t="str">
        <f t="shared" si="32"/>
        <v/>
      </c>
      <c r="G201" s="123" t="str">
        <f t="shared" si="33"/>
        <v/>
      </c>
      <c r="H201" s="190" t="str">
        <f t="shared" si="34"/>
        <v/>
      </c>
      <c r="I201" s="191" t="str">
        <f t="shared" ca="1" si="35"/>
        <v/>
      </c>
      <c r="J201" s="55"/>
      <c r="K201" s="73"/>
      <c r="L201" s="74"/>
      <c r="M201" s="74"/>
      <c r="N201" s="74"/>
      <c r="O201" s="74"/>
      <c r="P201" s="74"/>
      <c r="Q201" s="73"/>
      <c r="R201" s="73"/>
      <c r="S201" s="75"/>
      <c r="T201" s="274"/>
      <c r="U201" s="265"/>
      <c r="V201" s="255"/>
      <c r="W201" s="256"/>
      <c r="X201" s="255"/>
      <c r="Y201" s="270" t="str">
        <f t="shared" ref="Y201:Y264" si="36">IF(T201="","",IF(SUM(V201:X201)=35,EDATE(T201,6),IF(SUM(V201:X201)=70,EDATE(T201,12))))</f>
        <v/>
      </c>
      <c r="Z201" s="50"/>
      <c r="AA201" s="28"/>
      <c r="AB201" s="87"/>
      <c r="AC201" s="92"/>
      <c r="AD201" s="28"/>
      <c r="AE201" s="186" t="str">
        <f t="shared" si="30"/>
        <v/>
      </c>
      <c r="AF201" s="43"/>
      <c r="AG201" s="109"/>
      <c r="AH201" s="98"/>
      <c r="AI201" s="98"/>
      <c r="AJ201" s="25"/>
      <c r="AK201" s="180"/>
      <c r="AL201" s="25"/>
      <c r="AM201" s="180"/>
      <c r="AN201" s="25"/>
      <c r="AO201" s="38"/>
      <c r="AP201" s="38"/>
      <c r="AQ201" s="45"/>
      <c r="AR201" s="40"/>
      <c r="AS201" s="29"/>
      <c r="AT201" s="171"/>
      <c r="AU201" s="40"/>
      <c r="AV201" s="40"/>
      <c r="AW201" s="40"/>
    </row>
    <row r="202" spans="1:49" s="8" customFormat="1" ht="22.15" customHeight="1" x14ac:dyDescent="0.25">
      <c r="A202" s="54" t="s">
        <v>29</v>
      </c>
      <c r="B202" s="127"/>
      <c r="C202" s="31"/>
      <c r="D202" s="31"/>
      <c r="E202" s="192">
        <f t="shared" si="31"/>
        <v>44018</v>
      </c>
      <c r="F202" s="189" t="str">
        <f t="shared" si="32"/>
        <v>A Renouveler</v>
      </c>
      <c r="G202" s="123">
        <f t="shared" si="33"/>
        <v>44250</v>
      </c>
      <c r="H202" s="190">
        <f t="shared" si="34"/>
        <v>44615</v>
      </c>
      <c r="I202" s="191" t="str">
        <f t="shared" ca="1" si="35"/>
        <v/>
      </c>
      <c r="J202" s="55"/>
      <c r="K202" s="77">
        <v>43836</v>
      </c>
      <c r="L202" s="74"/>
      <c r="M202" s="74" t="s">
        <v>29</v>
      </c>
      <c r="N202" s="74" t="s">
        <v>29</v>
      </c>
      <c r="O202" s="74"/>
      <c r="P202" s="74" t="s">
        <v>29</v>
      </c>
      <c r="Q202" s="73" t="s">
        <v>52</v>
      </c>
      <c r="R202" s="73"/>
      <c r="S202" s="75"/>
      <c r="T202" s="273">
        <v>43836</v>
      </c>
      <c r="U202" s="265"/>
      <c r="V202" s="255"/>
      <c r="W202" s="256">
        <v>35</v>
      </c>
      <c r="X202" s="255"/>
      <c r="Y202" s="270">
        <f t="shared" si="36"/>
        <v>44018</v>
      </c>
      <c r="Z202" s="52"/>
      <c r="AA202" s="28"/>
      <c r="AB202" s="87"/>
      <c r="AC202" s="92"/>
      <c r="AD202" s="28"/>
      <c r="AE202" s="186" t="str">
        <f t="shared" si="30"/>
        <v/>
      </c>
      <c r="AF202" s="103">
        <v>44061</v>
      </c>
      <c r="AG202" s="110" t="s">
        <v>93</v>
      </c>
      <c r="AH202" s="106">
        <v>44250</v>
      </c>
      <c r="AI202" s="104" t="s">
        <v>93</v>
      </c>
      <c r="AJ202" s="25"/>
      <c r="AK202" s="180"/>
      <c r="AL202" s="25"/>
      <c r="AM202" s="180"/>
      <c r="AN202" s="25"/>
      <c r="AO202" s="38"/>
      <c r="AP202" s="38"/>
      <c r="AQ202" s="45"/>
      <c r="AR202" s="40"/>
      <c r="AS202" s="29"/>
      <c r="AT202" s="171"/>
      <c r="AU202" s="40"/>
      <c r="AV202" s="40"/>
      <c r="AW202" s="40"/>
    </row>
    <row r="203" spans="1:49" s="8" customFormat="1" ht="22.15" customHeight="1" x14ac:dyDescent="0.25">
      <c r="A203" s="54"/>
      <c r="B203" s="127"/>
      <c r="C203" s="31"/>
      <c r="D203" s="31"/>
      <c r="E203" s="192" t="str">
        <f t="shared" si="31"/>
        <v/>
      </c>
      <c r="F203" s="189" t="str">
        <f t="shared" si="32"/>
        <v/>
      </c>
      <c r="G203" s="123" t="str">
        <f t="shared" si="33"/>
        <v/>
      </c>
      <c r="H203" s="190" t="str">
        <f t="shared" si="34"/>
        <v/>
      </c>
      <c r="I203" s="191" t="str">
        <f t="shared" ca="1" si="35"/>
        <v/>
      </c>
      <c r="J203" s="55"/>
      <c r="K203" s="73"/>
      <c r="L203" s="74"/>
      <c r="M203" s="74"/>
      <c r="N203" s="74"/>
      <c r="O203" s="74"/>
      <c r="P203" s="74"/>
      <c r="Q203" s="73"/>
      <c r="R203" s="73"/>
      <c r="S203" s="75"/>
      <c r="T203" s="274"/>
      <c r="U203" s="265"/>
      <c r="V203" s="255"/>
      <c r="W203" s="256"/>
      <c r="X203" s="255"/>
      <c r="Y203" s="270" t="str">
        <f t="shared" si="36"/>
        <v/>
      </c>
      <c r="Z203" s="50"/>
      <c r="AA203" s="28"/>
      <c r="AB203" s="87"/>
      <c r="AC203" s="92"/>
      <c r="AD203" s="28"/>
      <c r="AE203" s="186" t="str">
        <f t="shared" si="30"/>
        <v/>
      </c>
      <c r="AF203" s="43"/>
      <c r="AG203" s="109"/>
      <c r="AH203" s="98"/>
      <c r="AI203" s="98"/>
      <c r="AJ203" s="25"/>
      <c r="AK203" s="180"/>
      <c r="AL203" s="25"/>
      <c r="AM203" s="180"/>
      <c r="AN203" s="25"/>
      <c r="AO203" s="38"/>
      <c r="AP203" s="38"/>
      <c r="AQ203" s="45"/>
      <c r="AR203" s="40"/>
      <c r="AS203" s="29"/>
      <c r="AT203" s="171"/>
      <c r="AU203" s="40"/>
      <c r="AV203" s="40"/>
      <c r="AW203" s="40"/>
    </row>
    <row r="204" spans="1:49" s="8" customFormat="1" ht="22.15" customHeight="1" x14ac:dyDescent="0.25">
      <c r="A204" s="54"/>
      <c r="B204" s="127"/>
      <c r="C204" s="31"/>
      <c r="D204" s="31"/>
      <c r="E204" s="192" t="str">
        <f t="shared" si="31"/>
        <v/>
      </c>
      <c r="F204" s="189" t="str">
        <f t="shared" si="32"/>
        <v/>
      </c>
      <c r="G204" s="123" t="str">
        <f t="shared" si="33"/>
        <v/>
      </c>
      <c r="H204" s="190" t="str">
        <f t="shared" si="34"/>
        <v/>
      </c>
      <c r="I204" s="191" t="str">
        <f t="shared" ca="1" si="35"/>
        <v/>
      </c>
      <c r="J204" s="55"/>
      <c r="K204" s="73"/>
      <c r="L204" s="74"/>
      <c r="M204" s="74"/>
      <c r="N204" s="74"/>
      <c r="O204" s="74"/>
      <c r="P204" s="74"/>
      <c r="Q204" s="73"/>
      <c r="R204" s="73"/>
      <c r="S204" s="75"/>
      <c r="T204" s="274"/>
      <c r="U204" s="265"/>
      <c r="V204" s="255"/>
      <c r="W204" s="256"/>
      <c r="X204" s="255"/>
      <c r="Y204" s="270" t="str">
        <f t="shared" si="36"/>
        <v/>
      </c>
      <c r="Z204" s="50"/>
      <c r="AA204" s="28"/>
      <c r="AB204" s="87"/>
      <c r="AC204" s="92"/>
      <c r="AD204" s="28"/>
      <c r="AE204" s="186" t="str">
        <f t="shared" si="30"/>
        <v/>
      </c>
      <c r="AF204" s="43"/>
      <c r="AG204" s="109"/>
      <c r="AH204" s="98"/>
      <c r="AI204" s="98"/>
      <c r="AJ204" s="25"/>
      <c r="AK204" s="180"/>
      <c r="AL204" s="25"/>
      <c r="AM204" s="180"/>
      <c r="AN204" s="25"/>
      <c r="AO204" s="38"/>
      <c r="AP204" s="38"/>
      <c r="AQ204" s="45"/>
      <c r="AR204" s="40"/>
      <c r="AS204" s="29"/>
      <c r="AT204" s="172">
        <v>44442</v>
      </c>
      <c r="AU204" s="40"/>
      <c r="AV204" s="40"/>
      <c r="AW204" s="40"/>
    </row>
    <row r="205" spans="1:49" s="8" customFormat="1" ht="22.15" customHeight="1" x14ac:dyDescent="0.25">
      <c r="A205" s="54"/>
      <c r="B205" s="127"/>
      <c r="C205" s="31"/>
      <c r="D205" s="31"/>
      <c r="E205" s="192" t="str">
        <f t="shared" si="31"/>
        <v/>
      </c>
      <c r="F205" s="189" t="str">
        <f t="shared" si="32"/>
        <v/>
      </c>
      <c r="G205" s="123" t="str">
        <f t="shared" si="33"/>
        <v/>
      </c>
      <c r="H205" s="190" t="str">
        <f t="shared" si="34"/>
        <v/>
      </c>
      <c r="I205" s="191" t="str">
        <f t="shared" ca="1" si="35"/>
        <v/>
      </c>
      <c r="J205" s="55"/>
      <c r="K205" s="73"/>
      <c r="L205" s="74"/>
      <c r="M205" s="74"/>
      <c r="N205" s="74"/>
      <c r="O205" s="74"/>
      <c r="P205" s="74"/>
      <c r="Q205" s="73"/>
      <c r="R205" s="73"/>
      <c r="S205" s="75"/>
      <c r="T205" s="274"/>
      <c r="U205" s="265"/>
      <c r="V205" s="255"/>
      <c r="W205" s="256"/>
      <c r="X205" s="255"/>
      <c r="Y205" s="270" t="str">
        <f t="shared" si="36"/>
        <v/>
      </c>
      <c r="Z205" s="50"/>
      <c r="AA205" s="28"/>
      <c r="AB205" s="87"/>
      <c r="AC205" s="92"/>
      <c r="AD205" s="28"/>
      <c r="AE205" s="186" t="str">
        <f t="shared" si="30"/>
        <v/>
      </c>
      <c r="AF205" s="43"/>
      <c r="AG205" s="109"/>
      <c r="AH205" s="98"/>
      <c r="AI205" s="98"/>
      <c r="AJ205" s="25"/>
      <c r="AK205" s="180"/>
      <c r="AL205" s="25"/>
      <c r="AM205" s="180"/>
      <c r="AN205" s="25"/>
      <c r="AO205" s="38"/>
      <c r="AP205" s="38"/>
      <c r="AQ205" s="45"/>
      <c r="AR205" s="40"/>
      <c r="AS205" s="29"/>
      <c r="AT205" s="171"/>
      <c r="AU205" s="40"/>
      <c r="AV205" s="40"/>
      <c r="AW205" s="40"/>
    </row>
    <row r="206" spans="1:49" s="8" customFormat="1" ht="22.15" customHeight="1" x14ac:dyDescent="0.25">
      <c r="A206" s="54" t="s">
        <v>29</v>
      </c>
      <c r="B206" s="127"/>
      <c r="C206" s="31"/>
      <c r="D206" s="31" t="s">
        <v>81</v>
      </c>
      <c r="E206" s="192" t="str">
        <f t="shared" si="31"/>
        <v/>
      </c>
      <c r="F206" s="189" t="str">
        <f t="shared" si="32"/>
        <v>A faire</v>
      </c>
      <c r="G206" s="123">
        <f t="shared" si="33"/>
        <v>44335</v>
      </c>
      <c r="H206" s="190">
        <f t="shared" si="34"/>
        <v>44700</v>
      </c>
      <c r="I206" s="191" t="str">
        <f t="shared" ca="1" si="35"/>
        <v/>
      </c>
      <c r="J206" s="55"/>
      <c r="K206" s="73"/>
      <c r="L206" s="74" t="s">
        <v>29</v>
      </c>
      <c r="M206" s="74"/>
      <c r="N206" s="74"/>
      <c r="O206" s="74"/>
      <c r="P206" s="74"/>
      <c r="Q206" s="73"/>
      <c r="R206" s="73"/>
      <c r="S206" s="75"/>
      <c r="T206" s="274"/>
      <c r="U206" s="265" t="s">
        <v>29</v>
      </c>
      <c r="V206" s="255"/>
      <c r="W206" s="256"/>
      <c r="X206" s="255"/>
      <c r="Y206" s="270" t="str">
        <f t="shared" si="36"/>
        <v/>
      </c>
      <c r="Z206" s="50"/>
      <c r="AA206" s="28"/>
      <c r="AB206" s="87"/>
      <c r="AC206" s="92"/>
      <c r="AD206" s="28"/>
      <c r="AE206" s="186" t="str">
        <f t="shared" si="30"/>
        <v/>
      </c>
      <c r="AF206" s="103">
        <v>44335</v>
      </c>
      <c r="AG206" s="110" t="s">
        <v>93</v>
      </c>
      <c r="AH206" s="99"/>
      <c r="AI206" s="101"/>
      <c r="AJ206" s="25"/>
      <c r="AK206" s="180"/>
      <c r="AL206" s="25"/>
      <c r="AM206" s="180"/>
      <c r="AN206" s="25"/>
      <c r="AO206" s="38"/>
      <c r="AP206" s="38"/>
      <c r="AQ206" s="44"/>
      <c r="AR206" s="40"/>
      <c r="AS206" s="29"/>
      <c r="AT206" s="171"/>
      <c r="AU206" s="40"/>
      <c r="AV206" s="40"/>
      <c r="AW206" s="40"/>
    </row>
    <row r="207" spans="1:49" s="8" customFormat="1" ht="22.15" customHeight="1" x14ac:dyDescent="0.25">
      <c r="A207" s="54"/>
      <c r="B207" s="127"/>
      <c r="C207" s="31"/>
      <c r="D207" s="31"/>
      <c r="E207" s="192" t="str">
        <f t="shared" si="31"/>
        <v/>
      </c>
      <c r="F207" s="189" t="str">
        <f t="shared" si="32"/>
        <v/>
      </c>
      <c r="G207" s="123" t="str">
        <f t="shared" si="33"/>
        <v/>
      </c>
      <c r="H207" s="190" t="str">
        <f t="shared" si="34"/>
        <v/>
      </c>
      <c r="I207" s="191" t="str">
        <f t="shared" ca="1" si="35"/>
        <v/>
      </c>
      <c r="J207" s="55"/>
      <c r="K207" s="73"/>
      <c r="L207" s="74"/>
      <c r="M207" s="74"/>
      <c r="N207" s="74"/>
      <c r="O207" s="74"/>
      <c r="P207" s="74"/>
      <c r="Q207" s="73"/>
      <c r="R207" s="73"/>
      <c r="S207" s="75"/>
      <c r="T207" s="274"/>
      <c r="U207" s="265"/>
      <c r="V207" s="255"/>
      <c r="W207" s="256"/>
      <c r="X207" s="255"/>
      <c r="Y207" s="270" t="str">
        <f t="shared" si="36"/>
        <v/>
      </c>
      <c r="Z207" s="50"/>
      <c r="AA207" s="28"/>
      <c r="AB207" s="87"/>
      <c r="AC207" s="92"/>
      <c r="AD207" s="28"/>
      <c r="AE207" s="186" t="str">
        <f t="shared" si="30"/>
        <v/>
      </c>
      <c r="AF207" s="103"/>
      <c r="AG207" s="110"/>
      <c r="AH207" s="99"/>
      <c r="AI207" s="101"/>
      <c r="AJ207" s="25"/>
      <c r="AK207" s="180"/>
      <c r="AL207" s="25"/>
      <c r="AM207" s="180"/>
      <c r="AN207" s="25"/>
      <c r="AO207" s="38"/>
      <c r="AP207" s="38"/>
      <c r="AQ207" s="44"/>
      <c r="AR207" s="40"/>
      <c r="AS207" s="29"/>
      <c r="AT207" s="171"/>
      <c r="AU207" s="40"/>
      <c r="AV207" s="40"/>
      <c r="AW207" s="40"/>
    </row>
    <row r="208" spans="1:49" s="8" customFormat="1" ht="22.15" customHeight="1" x14ac:dyDescent="0.25">
      <c r="A208" s="54"/>
      <c r="B208" s="127"/>
      <c r="C208" s="31"/>
      <c r="D208" s="31"/>
      <c r="E208" s="192" t="str">
        <f t="shared" si="31"/>
        <v/>
      </c>
      <c r="F208" s="189" t="str">
        <f t="shared" si="32"/>
        <v/>
      </c>
      <c r="G208" s="123" t="str">
        <f t="shared" si="33"/>
        <v/>
      </c>
      <c r="H208" s="190" t="str">
        <f t="shared" si="34"/>
        <v/>
      </c>
      <c r="I208" s="191" t="str">
        <f t="shared" ca="1" si="35"/>
        <v/>
      </c>
      <c r="J208" s="55"/>
      <c r="K208" s="73"/>
      <c r="L208" s="74"/>
      <c r="M208" s="74"/>
      <c r="N208" s="74"/>
      <c r="O208" s="74"/>
      <c r="P208" s="74"/>
      <c r="Q208" s="73"/>
      <c r="R208" s="73"/>
      <c r="S208" s="75"/>
      <c r="T208" s="274"/>
      <c r="U208" s="265"/>
      <c r="V208" s="255"/>
      <c r="W208" s="256"/>
      <c r="X208" s="255"/>
      <c r="Y208" s="270" t="str">
        <f t="shared" si="36"/>
        <v/>
      </c>
      <c r="Z208" s="50"/>
      <c r="AA208" s="28"/>
      <c r="AB208" s="87"/>
      <c r="AC208" s="92"/>
      <c r="AD208" s="28"/>
      <c r="AE208" s="186" t="str">
        <f t="shared" si="30"/>
        <v/>
      </c>
      <c r="AF208" s="43"/>
      <c r="AG208" s="109"/>
      <c r="AH208" s="98"/>
      <c r="AI208" s="98"/>
      <c r="AJ208" s="25"/>
      <c r="AK208" s="180"/>
      <c r="AL208" s="25"/>
      <c r="AM208" s="180"/>
      <c r="AN208" s="25"/>
      <c r="AO208" s="38"/>
      <c r="AP208" s="38"/>
      <c r="AQ208" s="45"/>
      <c r="AR208" s="40"/>
      <c r="AS208" s="29"/>
      <c r="AT208" s="171"/>
      <c r="AU208" s="40"/>
      <c r="AV208" s="40"/>
      <c r="AW208" s="40"/>
    </row>
    <row r="209" spans="1:49" s="8" customFormat="1" ht="30" x14ac:dyDescent="0.25">
      <c r="A209" s="54" t="s">
        <v>29</v>
      </c>
      <c r="B209" s="127"/>
      <c r="C209" s="31" t="s">
        <v>29</v>
      </c>
      <c r="D209" s="185" t="s">
        <v>141</v>
      </c>
      <c r="E209" s="192" t="str">
        <f t="shared" si="31"/>
        <v/>
      </c>
      <c r="F209" s="189" t="str">
        <f t="shared" si="32"/>
        <v/>
      </c>
      <c r="G209" s="123" t="str">
        <f t="shared" si="33"/>
        <v/>
      </c>
      <c r="H209" s="190" t="str">
        <f t="shared" si="34"/>
        <v/>
      </c>
      <c r="I209" s="191" t="str">
        <f t="shared" ca="1" si="35"/>
        <v/>
      </c>
      <c r="J209" s="55"/>
      <c r="K209" s="73"/>
      <c r="L209" s="74"/>
      <c r="M209" s="74"/>
      <c r="N209" s="74"/>
      <c r="O209" s="74"/>
      <c r="P209" s="74"/>
      <c r="Q209" s="73"/>
      <c r="R209" s="73"/>
      <c r="S209" s="75"/>
      <c r="T209" s="274"/>
      <c r="U209" s="265"/>
      <c r="V209" s="255"/>
      <c r="W209" s="256"/>
      <c r="X209" s="255"/>
      <c r="Y209" s="270" t="str">
        <f t="shared" si="36"/>
        <v/>
      </c>
      <c r="Z209" s="50"/>
      <c r="AA209" s="28"/>
      <c r="AB209" s="87"/>
      <c r="AC209" s="92"/>
      <c r="AD209" s="28"/>
      <c r="AE209" s="186" t="str">
        <f t="shared" si="30"/>
        <v/>
      </c>
      <c r="AF209" s="43"/>
      <c r="AG209" s="109"/>
      <c r="AH209" s="98"/>
      <c r="AI209" s="98"/>
      <c r="AJ209" s="25"/>
      <c r="AK209" s="180"/>
      <c r="AL209" s="25"/>
      <c r="AM209" s="180"/>
      <c r="AN209" s="25"/>
      <c r="AO209" s="38"/>
      <c r="AP209" s="38"/>
      <c r="AQ209" s="45"/>
      <c r="AR209" s="40"/>
      <c r="AS209" s="29"/>
      <c r="AT209" s="171"/>
      <c r="AU209" s="40"/>
      <c r="AV209" s="40"/>
      <c r="AW209" s="40"/>
    </row>
    <row r="210" spans="1:49" s="8" customFormat="1" ht="22.15" customHeight="1" x14ac:dyDescent="0.25">
      <c r="A210" s="54"/>
      <c r="B210" s="127"/>
      <c r="C210" s="31"/>
      <c r="D210" s="31"/>
      <c r="E210" s="192" t="str">
        <f t="shared" si="31"/>
        <v/>
      </c>
      <c r="F210" s="189" t="str">
        <f t="shared" si="32"/>
        <v/>
      </c>
      <c r="G210" s="123" t="str">
        <f t="shared" si="33"/>
        <v/>
      </c>
      <c r="H210" s="190" t="str">
        <f t="shared" si="34"/>
        <v/>
      </c>
      <c r="I210" s="191" t="str">
        <f t="shared" ca="1" si="35"/>
        <v/>
      </c>
      <c r="J210" s="55"/>
      <c r="K210" s="73"/>
      <c r="L210" s="74"/>
      <c r="M210" s="74"/>
      <c r="N210" s="74"/>
      <c r="O210" s="74"/>
      <c r="P210" s="74"/>
      <c r="Q210" s="73"/>
      <c r="R210" s="73"/>
      <c r="S210" s="75"/>
      <c r="T210" s="274"/>
      <c r="U210" s="265"/>
      <c r="V210" s="255"/>
      <c r="W210" s="256"/>
      <c r="X210" s="255"/>
      <c r="Y210" s="270" t="str">
        <f t="shared" si="36"/>
        <v/>
      </c>
      <c r="Z210" s="50"/>
      <c r="AA210" s="28"/>
      <c r="AB210" s="87"/>
      <c r="AC210" s="92"/>
      <c r="AD210" s="28"/>
      <c r="AE210" s="186" t="str">
        <f t="shared" si="30"/>
        <v/>
      </c>
      <c r="AF210" s="43"/>
      <c r="AG210" s="109"/>
      <c r="AH210" s="98"/>
      <c r="AI210" s="98"/>
      <c r="AJ210" s="25"/>
      <c r="AK210" s="180"/>
      <c r="AL210" s="25"/>
      <c r="AM210" s="180"/>
      <c r="AN210" s="25"/>
      <c r="AO210" s="38"/>
      <c r="AP210" s="38"/>
      <c r="AQ210" s="45"/>
      <c r="AR210" s="40"/>
      <c r="AS210" s="29"/>
      <c r="AT210" s="171"/>
      <c r="AU210" s="40"/>
      <c r="AV210" s="40"/>
      <c r="AW210" s="40"/>
    </row>
    <row r="211" spans="1:49" s="8" customFormat="1" ht="22.15" customHeight="1" x14ac:dyDescent="0.25">
      <c r="A211" s="54"/>
      <c r="B211" s="127"/>
      <c r="C211" s="31"/>
      <c r="D211" s="31"/>
      <c r="E211" s="192" t="str">
        <f t="shared" si="31"/>
        <v/>
      </c>
      <c r="F211" s="189" t="str">
        <f t="shared" si="32"/>
        <v/>
      </c>
      <c r="G211" s="123" t="str">
        <f t="shared" si="33"/>
        <v/>
      </c>
      <c r="H211" s="190" t="str">
        <f t="shared" si="34"/>
        <v/>
      </c>
      <c r="I211" s="191" t="str">
        <f t="shared" ca="1" si="35"/>
        <v/>
      </c>
      <c r="J211" s="55"/>
      <c r="K211" s="73"/>
      <c r="L211" s="74"/>
      <c r="M211" s="74"/>
      <c r="N211" s="74"/>
      <c r="O211" s="74"/>
      <c r="P211" s="74"/>
      <c r="Q211" s="73"/>
      <c r="R211" s="73"/>
      <c r="S211" s="75"/>
      <c r="T211" s="274"/>
      <c r="U211" s="265"/>
      <c r="V211" s="255"/>
      <c r="W211" s="256"/>
      <c r="X211" s="255"/>
      <c r="Y211" s="270" t="str">
        <f t="shared" si="36"/>
        <v/>
      </c>
      <c r="Z211" s="50"/>
      <c r="AA211" s="28"/>
      <c r="AB211" s="87"/>
      <c r="AC211" s="92"/>
      <c r="AD211" s="28"/>
      <c r="AE211" s="186" t="str">
        <f t="shared" si="30"/>
        <v/>
      </c>
      <c r="AF211" s="43"/>
      <c r="AG211" s="109"/>
      <c r="AH211" s="98"/>
      <c r="AI211" s="98"/>
      <c r="AJ211" s="25"/>
      <c r="AK211" s="180"/>
      <c r="AL211" s="25"/>
      <c r="AM211" s="180"/>
      <c r="AN211" s="25"/>
      <c r="AO211" s="38"/>
      <c r="AP211" s="38"/>
      <c r="AQ211" s="45"/>
      <c r="AR211" s="40"/>
      <c r="AS211" s="29"/>
      <c r="AT211" s="171"/>
      <c r="AU211" s="40"/>
      <c r="AV211" s="40"/>
      <c r="AW211" s="40"/>
    </row>
    <row r="212" spans="1:49" s="8" customFormat="1" ht="22.15" customHeight="1" x14ac:dyDescent="0.25">
      <c r="A212" s="54"/>
      <c r="B212" s="127"/>
      <c r="C212" s="31"/>
      <c r="D212" s="31"/>
      <c r="E212" s="192" t="str">
        <f t="shared" si="31"/>
        <v/>
      </c>
      <c r="F212" s="189" t="str">
        <f t="shared" si="32"/>
        <v/>
      </c>
      <c r="G212" s="123" t="str">
        <f t="shared" si="33"/>
        <v/>
      </c>
      <c r="H212" s="190" t="str">
        <f t="shared" si="34"/>
        <v/>
      </c>
      <c r="I212" s="191" t="str">
        <f t="shared" ca="1" si="35"/>
        <v/>
      </c>
      <c r="J212" s="55"/>
      <c r="K212" s="73"/>
      <c r="L212" s="74"/>
      <c r="M212" s="74"/>
      <c r="N212" s="74"/>
      <c r="O212" s="74"/>
      <c r="P212" s="74"/>
      <c r="Q212" s="73"/>
      <c r="R212" s="73"/>
      <c r="S212" s="75"/>
      <c r="T212" s="274"/>
      <c r="U212" s="265"/>
      <c r="V212" s="255"/>
      <c r="W212" s="256"/>
      <c r="X212" s="255"/>
      <c r="Y212" s="270" t="str">
        <f t="shared" si="36"/>
        <v/>
      </c>
      <c r="Z212" s="50"/>
      <c r="AA212" s="28"/>
      <c r="AB212" s="87"/>
      <c r="AC212" s="92"/>
      <c r="AD212" s="28"/>
      <c r="AE212" s="186" t="str">
        <f t="shared" si="30"/>
        <v/>
      </c>
      <c r="AF212" s="43"/>
      <c r="AG212" s="109"/>
      <c r="AH212" s="98"/>
      <c r="AI212" s="98"/>
      <c r="AJ212" s="25"/>
      <c r="AK212" s="180"/>
      <c r="AL212" s="25"/>
      <c r="AM212" s="180"/>
      <c r="AN212" s="25"/>
      <c r="AO212" s="38"/>
      <c r="AP212" s="38"/>
      <c r="AQ212" s="45"/>
      <c r="AR212" s="40"/>
      <c r="AS212" s="29"/>
      <c r="AT212" s="171"/>
      <c r="AU212" s="40"/>
      <c r="AV212" s="40"/>
      <c r="AW212" s="40"/>
    </row>
    <row r="213" spans="1:49" s="8" customFormat="1" ht="22.15" customHeight="1" x14ac:dyDescent="0.25">
      <c r="A213" s="54"/>
      <c r="B213" s="127"/>
      <c r="C213" s="31"/>
      <c r="D213" s="31"/>
      <c r="E213" s="192" t="str">
        <f t="shared" si="31"/>
        <v/>
      </c>
      <c r="F213" s="189" t="str">
        <f t="shared" si="32"/>
        <v/>
      </c>
      <c r="G213" s="123" t="str">
        <f t="shared" si="33"/>
        <v/>
      </c>
      <c r="H213" s="190" t="str">
        <f t="shared" si="34"/>
        <v/>
      </c>
      <c r="I213" s="191" t="str">
        <f t="shared" ca="1" si="35"/>
        <v/>
      </c>
      <c r="J213" s="55"/>
      <c r="K213" s="73"/>
      <c r="L213" s="74"/>
      <c r="M213" s="74"/>
      <c r="N213" s="74"/>
      <c r="O213" s="74"/>
      <c r="P213" s="74"/>
      <c r="Q213" s="73"/>
      <c r="R213" s="73"/>
      <c r="S213" s="75"/>
      <c r="T213" s="274"/>
      <c r="U213" s="265"/>
      <c r="V213" s="255"/>
      <c r="W213" s="256"/>
      <c r="X213" s="255"/>
      <c r="Y213" s="270" t="str">
        <f t="shared" si="36"/>
        <v/>
      </c>
      <c r="Z213" s="50"/>
      <c r="AA213" s="28"/>
      <c r="AB213" s="87"/>
      <c r="AC213" s="92"/>
      <c r="AD213" s="28"/>
      <c r="AE213" s="186" t="str">
        <f t="shared" si="30"/>
        <v/>
      </c>
      <c r="AF213" s="43"/>
      <c r="AG213" s="109"/>
      <c r="AH213" s="98"/>
      <c r="AI213" s="98"/>
      <c r="AJ213" s="25"/>
      <c r="AK213" s="180"/>
      <c r="AL213" s="25"/>
      <c r="AM213" s="180"/>
      <c r="AN213" s="25"/>
      <c r="AO213" s="38"/>
      <c r="AP213" s="38"/>
      <c r="AQ213" s="45"/>
      <c r="AR213" s="40"/>
      <c r="AS213" s="29"/>
      <c r="AT213" s="171"/>
      <c r="AU213" s="40"/>
      <c r="AV213" s="40"/>
      <c r="AW213" s="40"/>
    </row>
    <row r="214" spans="1:49" s="8" customFormat="1" ht="22.15" customHeight="1" x14ac:dyDescent="0.25">
      <c r="A214" s="54" t="s">
        <v>29</v>
      </c>
      <c r="B214" s="127"/>
      <c r="C214" s="31"/>
      <c r="D214" s="31"/>
      <c r="E214" s="192" t="str">
        <f t="shared" si="31"/>
        <v/>
      </c>
      <c r="F214" s="189" t="str">
        <f t="shared" si="32"/>
        <v/>
      </c>
      <c r="G214" s="123">
        <f t="shared" si="33"/>
        <v>44232</v>
      </c>
      <c r="H214" s="190">
        <f t="shared" si="34"/>
        <v>44597</v>
      </c>
      <c r="I214" s="191" t="str">
        <f t="shared" ca="1" si="35"/>
        <v/>
      </c>
      <c r="J214" s="55"/>
      <c r="K214" s="77">
        <v>43850</v>
      </c>
      <c r="L214" s="74" t="s">
        <v>29</v>
      </c>
      <c r="M214" s="74"/>
      <c r="N214" s="74"/>
      <c r="O214" s="74"/>
      <c r="P214" s="78"/>
      <c r="Q214" s="73" t="s">
        <v>40</v>
      </c>
      <c r="R214" s="73"/>
      <c r="S214" s="75"/>
      <c r="T214" s="274"/>
      <c r="U214" s="265"/>
      <c r="V214" s="255"/>
      <c r="W214" s="256"/>
      <c r="X214" s="255"/>
      <c r="Y214" s="270" t="str">
        <f t="shared" si="36"/>
        <v/>
      </c>
      <c r="Z214" s="50"/>
      <c r="AA214" s="28"/>
      <c r="AB214" s="87"/>
      <c r="AC214" s="92"/>
      <c r="AD214" s="28"/>
      <c r="AE214" s="186" t="str">
        <f t="shared" si="30"/>
        <v/>
      </c>
      <c r="AF214" s="103">
        <v>44232</v>
      </c>
      <c r="AG214" s="110" t="s">
        <v>93</v>
      </c>
      <c r="AH214" s="99"/>
      <c r="AI214" s="102"/>
      <c r="AJ214" s="25"/>
      <c r="AK214" s="180"/>
      <c r="AL214" s="25"/>
      <c r="AM214" s="180"/>
      <c r="AN214" s="25"/>
      <c r="AO214" s="38"/>
      <c r="AP214" s="38"/>
      <c r="AQ214" s="45"/>
      <c r="AR214" s="40"/>
      <c r="AS214" s="29"/>
      <c r="AT214" s="171"/>
      <c r="AU214" s="40"/>
      <c r="AV214" s="40"/>
      <c r="AW214" s="40"/>
    </row>
    <row r="215" spans="1:49" s="8" customFormat="1" ht="22.15" customHeight="1" x14ac:dyDescent="0.25">
      <c r="A215" s="54" t="s">
        <v>29</v>
      </c>
      <c r="B215" s="127"/>
      <c r="C215" s="31"/>
      <c r="D215" s="31" t="s">
        <v>113</v>
      </c>
      <c r="E215" s="192" t="str">
        <f t="shared" si="31"/>
        <v/>
      </c>
      <c r="F215" s="189" t="str">
        <f t="shared" si="32"/>
        <v>A faire</v>
      </c>
      <c r="G215" s="123">
        <f t="shared" si="33"/>
        <v>44260</v>
      </c>
      <c r="H215" s="190">
        <f t="shared" si="34"/>
        <v>44625</v>
      </c>
      <c r="I215" s="191" t="str">
        <f t="shared" ca="1" si="35"/>
        <v/>
      </c>
      <c r="J215" s="55"/>
      <c r="K215" s="77">
        <v>44257</v>
      </c>
      <c r="L215" s="74"/>
      <c r="M215" s="74" t="s">
        <v>29</v>
      </c>
      <c r="N215" s="74"/>
      <c r="O215" s="74"/>
      <c r="P215" s="74"/>
      <c r="Q215" s="73" t="s">
        <v>40</v>
      </c>
      <c r="R215" s="73"/>
      <c r="S215" s="75"/>
      <c r="T215" s="274"/>
      <c r="U215" s="265" t="s">
        <v>29</v>
      </c>
      <c r="V215" s="255"/>
      <c r="W215" s="256"/>
      <c r="X215" s="255"/>
      <c r="Y215" s="270" t="str">
        <f t="shared" si="36"/>
        <v/>
      </c>
      <c r="Z215" s="50"/>
      <c r="AA215" s="28"/>
      <c r="AB215" s="87"/>
      <c r="AC215" s="92"/>
      <c r="AD215" s="28"/>
      <c r="AE215" s="186" t="str">
        <f t="shared" si="30"/>
        <v/>
      </c>
      <c r="AF215" s="103">
        <v>44260</v>
      </c>
      <c r="AG215" s="110" t="s">
        <v>93</v>
      </c>
      <c r="AH215" s="99"/>
      <c r="AI215" s="101"/>
      <c r="AJ215" s="25"/>
      <c r="AK215" s="180"/>
      <c r="AL215" s="25"/>
      <c r="AM215" s="180"/>
      <c r="AN215" s="25"/>
      <c r="AO215" s="38"/>
      <c r="AP215" s="38"/>
      <c r="AQ215" s="44"/>
      <c r="AR215" s="40"/>
      <c r="AS215" s="29"/>
      <c r="AT215" s="171"/>
      <c r="AU215" s="40"/>
      <c r="AV215" s="40"/>
      <c r="AW215" s="40"/>
    </row>
    <row r="216" spans="1:49" s="8" customFormat="1" ht="22.15" customHeight="1" x14ac:dyDescent="0.25">
      <c r="A216" s="54"/>
      <c r="B216" s="127"/>
      <c r="C216" s="31"/>
      <c r="D216" s="31"/>
      <c r="E216" s="192" t="str">
        <f t="shared" si="31"/>
        <v/>
      </c>
      <c r="F216" s="189" t="str">
        <f t="shared" si="32"/>
        <v/>
      </c>
      <c r="G216" s="123" t="str">
        <f t="shared" si="33"/>
        <v/>
      </c>
      <c r="H216" s="190" t="str">
        <f t="shared" si="34"/>
        <v/>
      </c>
      <c r="I216" s="191" t="str">
        <f t="shared" ca="1" si="35"/>
        <v/>
      </c>
      <c r="J216" s="55"/>
      <c r="K216" s="77"/>
      <c r="L216" s="74"/>
      <c r="M216" s="74"/>
      <c r="N216" s="74"/>
      <c r="O216" s="74"/>
      <c r="P216" s="74"/>
      <c r="Q216" s="73"/>
      <c r="R216" s="73"/>
      <c r="S216" s="75"/>
      <c r="T216" s="274"/>
      <c r="U216" s="265"/>
      <c r="V216" s="255"/>
      <c r="W216" s="256"/>
      <c r="X216" s="255"/>
      <c r="Y216" s="270" t="str">
        <f t="shared" si="36"/>
        <v/>
      </c>
      <c r="Z216" s="50"/>
      <c r="AA216" s="28"/>
      <c r="AB216" s="87"/>
      <c r="AC216" s="92"/>
      <c r="AD216" s="28"/>
      <c r="AE216" s="186" t="str">
        <f t="shared" si="30"/>
        <v/>
      </c>
      <c r="AF216" s="103"/>
      <c r="AG216" s="110"/>
      <c r="AH216" s="99"/>
      <c r="AI216" s="101"/>
      <c r="AJ216" s="25"/>
      <c r="AK216" s="180"/>
      <c r="AL216" s="25"/>
      <c r="AM216" s="180"/>
      <c r="AN216" s="25"/>
      <c r="AO216" s="38"/>
      <c r="AP216" s="38"/>
      <c r="AQ216" s="44"/>
      <c r="AR216" s="40"/>
      <c r="AS216" s="29"/>
      <c r="AT216" s="171"/>
      <c r="AU216" s="40"/>
      <c r="AV216" s="40"/>
      <c r="AW216" s="40"/>
    </row>
    <row r="217" spans="1:49" s="8" customFormat="1" ht="22.15" customHeight="1" x14ac:dyDescent="0.25">
      <c r="A217" s="54" t="s">
        <v>29</v>
      </c>
      <c r="B217" s="127"/>
      <c r="C217" s="31"/>
      <c r="D217" s="31"/>
      <c r="E217" s="192">
        <f t="shared" si="31"/>
        <v>44497</v>
      </c>
      <c r="F217" s="189" t="str">
        <f t="shared" si="32"/>
        <v>A Renouveler</v>
      </c>
      <c r="G217" s="123">
        <f t="shared" si="33"/>
        <v>44251</v>
      </c>
      <c r="H217" s="190">
        <f t="shared" si="34"/>
        <v>44616</v>
      </c>
      <c r="I217" s="191" t="str">
        <f t="shared" ca="1" si="35"/>
        <v/>
      </c>
      <c r="J217" s="55"/>
      <c r="K217" s="77">
        <v>43862</v>
      </c>
      <c r="L217" s="74"/>
      <c r="M217" s="74" t="s">
        <v>29</v>
      </c>
      <c r="N217" s="74" t="s">
        <v>29</v>
      </c>
      <c r="O217" s="74"/>
      <c r="P217" s="74"/>
      <c r="Q217" s="73" t="s">
        <v>62</v>
      </c>
      <c r="R217" s="73"/>
      <c r="S217" s="75"/>
      <c r="T217" s="273">
        <v>44314</v>
      </c>
      <c r="U217" s="265"/>
      <c r="V217" s="255"/>
      <c r="W217" s="256">
        <v>35</v>
      </c>
      <c r="X217" s="255"/>
      <c r="Y217" s="270">
        <f t="shared" si="36"/>
        <v>44497</v>
      </c>
      <c r="Z217" s="52"/>
      <c r="AA217" s="28"/>
      <c r="AB217" s="87"/>
      <c r="AC217" s="92"/>
      <c r="AD217" s="28"/>
      <c r="AE217" s="186" t="str">
        <f t="shared" si="30"/>
        <v/>
      </c>
      <c r="AF217" s="103">
        <v>44063</v>
      </c>
      <c r="AG217" s="110" t="s">
        <v>93</v>
      </c>
      <c r="AH217" s="106">
        <v>44251</v>
      </c>
      <c r="AI217" s="104" t="s">
        <v>93</v>
      </c>
      <c r="AJ217" s="25"/>
      <c r="AK217" s="180"/>
      <c r="AL217" s="25"/>
      <c r="AM217" s="180"/>
      <c r="AN217" s="25"/>
      <c r="AO217" s="38"/>
      <c r="AP217" s="38"/>
      <c r="AQ217" s="45"/>
      <c r="AR217" s="40"/>
      <c r="AS217" s="29"/>
      <c r="AT217" s="171"/>
      <c r="AU217" s="40"/>
      <c r="AV217" s="40"/>
      <c r="AW217" s="40"/>
    </row>
    <row r="218" spans="1:49" s="8" customFormat="1" ht="22.15" customHeight="1" x14ac:dyDescent="0.25">
      <c r="A218" s="54"/>
      <c r="B218" s="127"/>
      <c r="C218" s="31"/>
      <c r="D218" s="31"/>
      <c r="E218" s="192" t="str">
        <f t="shared" si="31"/>
        <v/>
      </c>
      <c r="F218" s="189" t="str">
        <f t="shared" si="32"/>
        <v/>
      </c>
      <c r="G218" s="123" t="str">
        <f t="shared" si="33"/>
        <v/>
      </c>
      <c r="H218" s="190" t="str">
        <f t="shared" si="34"/>
        <v/>
      </c>
      <c r="I218" s="191" t="str">
        <f t="shared" ca="1" si="35"/>
        <v/>
      </c>
      <c r="J218" s="55"/>
      <c r="K218" s="73"/>
      <c r="L218" s="74"/>
      <c r="M218" s="74"/>
      <c r="N218" s="74"/>
      <c r="O218" s="74"/>
      <c r="P218" s="74"/>
      <c r="Q218" s="73"/>
      <c r="R218" s="73"/>
      <c r="S218" s="75"/>
      <c r="T218" s="274"/>
      <c r="U218" s="265"/>
      <c r="V218" s="255"/>
      <c r="W218" s="256"/>
      <c r="X218" s="255"/>
      <c r="Y218" s="270" t="str">
        <f t="shared" si="36"/>
        <v/>
      </c>
      <c r="Z218" s="50"/>
      <c r="AA218" s="28"/>
      <c r="AB218" s="87"/>
      <c r="AC218" s="92"/>
      <c r="AD218" s="28"/>
      <c r="AE218" s="186" t="str">
        <f t="shared" si="30"/>
        <v/>
      </c>
      <c r="AF218" s="43"/>
      <c r="AG218" s="109"/>
      <c r="AH218" s="98"/>
      <c r="AI218" s="98"/>
      <c r="AJ218" s="25"/>
      <c r="AK218" s="180"/>
      <c r="AL218" s="25"/>
      <c r="AM218" s="180"/>
      <c r="AN218" s="25"/>
      <c r="AO218" s="38"/>
      <c r="AP218" s="38"/>
      <c r="AQ218" s="45"/>
      <c r="AR218" s="40"/>
      <c r="AS218" s="29"/>
      <c r="AT218" s="171"/>
      <c r="AU218" s="40"/>
      <c r="AV218" s="40"/>
      <c r="AW218" s="40"/>
    </row>
    <row r="219" spans="1:49" s="8" customFormat="1" ht="22.15" customHeight="1" x14ac:dyDescent="0.25">
      <c r="A219" s="54"/>
      <c r="B219" s="127"/>
      <c r="C219" s="31"/>
      <c r="D219" s="31"/>
      <c r="E219" s="192" t="str">
        <f t="shared" si="31"/>
        <v/>
      </c>
      <c r="F219" s="189" t="str">
        <f t="shared" si="32"/>
        <v/>
      </c>
      <c r="G219" s="123" t="str">
        <f t="shared" si="33"/>
        <v/>
      </c>
      <c r="H219" s="190" t="str">
        <f t="shared" si="34"/>
        <v/>
      </c>
      <c r="I219" s="191" t="str">
        <f t="shared" ca="1" si="35"/>
        <v/>
      </c>
      <c r="J219" s="55"/>
      <c r="K219" s="73"/>
      <c r="L219" s="74"/>
      <c r="M219" s="74"/>
      <c r="N219" s="74"/>
      <c r="O219" s="74"/>
      <c r="P219" s="74"/>
      <c r="Q219" s="73"/>
      <c r="R219" s="73"/>
      <c r="S219" s="75"/>
      <c r="T219" s="274"/>
      <c r="U219" s="265"/>
      <c r="V219" s="255"/>
      <c r="W219" s="256"/>
      <c r="X219" s="255"/>
      <c r="Y219" s="270" t="str">
        <f t="shared" si="36"/>
        <v/>
      </c>
      <c r="Z219" s="50"/>
      <c r="AA219" s="28"/>
      <c r="AB219" s="87"/>
      <c r="AC219" s="92"/>
      <c r="AD219" s="28"/>
      <c r="AE219" s="186" t="str">
        <f t="shared" si="30"/>
        <v/>
      </c>
      <c r="AF219" s="43"/>
      <c r="AG219" s="109"/>
      <c r="AH219" s="98"/>
      <c r="AI219" s="98"/>
      <c r="AJ219" s="25"/>
      <c r="AK219" s="180"/>
      <c r="AL219" s="25"/>
      <c r="AM219" s="180"/>
      <c r="AN219" s="25"/>
      <c r="AO219" s="38"/>
      <c r="AP219" s="38"/>
      <c r="AQ219" s="45"/>
      <c r="AR219" s="40"/>
      <c r="AS219" s="29"/>
      <c r="AT219" s="171"/>
      <c r="AU219" s="40"/>
      <c r="AV219" s="40"/>
      <c r="AW219" s="40"/>
    </row>
    <row r="220" spans="1:49" s="8" customFormat="1" ht="22.15" customHeight="1" x14ac:dyDescent="0.25">
      <c r="A220" s="54"/>
      <c r="B220" s="127"/>
      <c r="C220" s="31"/>
      <c r="D220" s="31"/>
      <c r="E220" s="192" t="str">
        <f t="shared" si="31"/>
        <v/>
      </c>
      <c r="F220" s="189" t="str">
        <f t="shared" si="32"/>
        <v/>
      </c>
      <c r="G220" s="123" t="str">
        <f t="shared" si="33"/>
        <v/>
      </c>
      <c r="H220" s="190" t="str">
        <f t="shared" si="34"/>
        <v/>
      </c>
      <c r="I220" s="191" t="str">
        <f t="shared" ca="1" si="35"/>
        <v/>
      </c>
      <c r="J220" s="55"/>
      <c r="K220" s="73"/>
      <c r="L220" s="74"/>
      <c r="M220" s="74"/>
      <c r="N220" s="74"/>
      <c r="O220" s="74"/>
      <c r="P220" s="74"/>
      <c r="Q220" s="73"/>
      <c r="R220" s="73"/>
      <c r="S220" s="75"/>
      <c r="T220" s="274"/>
      <c r="U220" s="265"/>
      <c r="V220" s="255"/>
      <c r="W220" s="256"/>
      <c r="X220" s="255"/>
      <c r="Y220" s="270" t="str">
        <f t="shared" si="36"/>
        <v/>
      </c>
      <c r="Z220" s="50"/>
      <c r="AA220" s="28"/>
      <c r="AB220" s="87"/>
      <c r="AC220" s="92"/>
      <c r="AD220" s="28"/>
      <c r="AE220" s="186" t="str">
        <f t="shared" si="30"/>
        <v/>
      </c>
      <c r="AF220" s="43"/>
      <c r="AG220" s="109"/>
      <c r="AH220" s="98"/>
      <c r="AI220" s="98"/>
      <c r="AJ220" s="25"/>
      <c r="AK220" s="180"/>
      <c r="AL220" s="25"/>
      <c r="AM220" s="180"/>
      <c r="AN220" s="25"/>
      <c r="AO220" s="38"/>
      <c r="AP220" s="38"/>
      <c r="AQ220" s="45"/>
      <c r="AR220" s="40"/>
      <c r="AS220" s="29"/>
      <c r="AT220" s="171"/>
      <c r="AU220" s="40"/>
      <c r="AV220" s="40"/>
      <c r="AW220" s="40"/>
    </row>
    <row r="221" spans="1:49" s="8" customFormat="1" ht="22.15" customHeight="1" x14ac:dyDescent="0.25">
      <c r="A221" s="54"/>
      <c r="B221" s="127"/>
      <c r="C221" s="31"/>
      <c r="D221" s="31"/>
      <c r="E221" s="192" t="str">
        <f t="shared" si="31"/>
        <v/>
      </c>
      <c r="F221" s="189" t="str">
        <f t="shared" si="32"/>
        <v/>
      </c>
      <c r="G221" s="123" t="str">
        <f t="shared" ref="G221:G284" si="37">IF(OR(AF221&gt;0,AH221&gt;0,AJ221&gt;0,AL221&gt;0,AN221&gt;0,AP221&gt;0),LOOKUP(9^9,AF221:AQ221),"")</f>
        <v/>
      </c>
      <c r="H221" s="190" t="str">
        <f t="shared" si="34"/>
        <v/>
      </c>
      <c r="I221" s="191" t="str">
        <f t="shared" ca="1" si="35"/>
        <v/>
      </c>
      <c r="J221" s="55"/>
      <c r="K221" s="73"/>
      <c r="L221" s="74"/>
      <c r="M221" s="74"/>
      <c r="N221" s="74"/>
      <c r="O221" s="74"/>
      <c r="P221" s="74"/>
      <c r="Q221" s="73"/>
      <c r="R221" s="73"/>
      <c r="S221" s="75"/>
      <c r="T221" s="274"/>
      <c r="U221" s="265"/>
      <c r="V221" s="255"/>
      <c r="W221" s="256"/>
      <c r="X221" s="255"/>
      <c r="Y221" s="270" t="str">
        <f t="shared" si="36"/>
        <v/>
      </c>
      <c r="Z221" s="50"/>
      <c r="AA221" s="28"/>
      <c r="AB221" s="87"/>
      <c r="AC221" s="92"/>
      <c r="AD221" s="28"/>
      <c r="AE221" s="186" t="str">
        <f t="shared" si="30"/>
        <v/>
      </c>
      <c r="AF221" s="43"/>
      <c r="AG221" s="109"/>
      <c r="AH221" s="98"/>
      <c r="AI221" s="98"/>
      <c r="AJ221" s="25"/>
      <c r="AK221" s="180"/>
      <c r="AL221" s="25"/>
      <c r="AM221" s="180"/>
      <c r="AN221" s="25"/>
      <c r="AO221" s="38"/>
      <c r="AP221" s="38"/>
      <c r="AQ221" s="45"/>
      <c r="AR221" s="40"/>
      <c r="AS221" s="29"/>
      <c r="AT221" s="171"/>
      <c r="AU221" s="40"/>
      <c r="AV221" s="40"/>
      <c r="AW221" s="40"/>
    </row>
    <row r="222" spans="1:49" s="8" customFormat="1" ht="22.15" customHeight="1" x14ac:dyDescent="0.25">
      <c r="A222" s="54"/>
      <c r="B222" s="127"/>
      <c r="C222" s="31"/>
      <c r="D222" s="31"/>
      <c r="E222" s="192" t="str">
        <f t="shared" si="31"/>
        <v/>
      </c>
      <c r="F222" s="189" t="str">
        <f t="shared" si="32"/>
        <v/>
      </c>
      <c r="G222" s="123" t="str">
        <f t="shared" si="37"/>
        <v/>
      </c>
      <c r="H222" s="190" t="str">
        <f t="shared" si="34"/>
        <v/>
      </c>
      <c r="I222" s="191" t="str">
        <f t="shared" ca="1" si="35"/>
        <v/>
      </c>
      <c r="J222" s="55"/>
      <c r="K222" s="73"/>
      <c r="L222" s="74"/>
      <c r="M222" s="74"/>
      <c r="N222" s="74"/>
      <c r="O222" s="74"/>
      <c r="P222" s="74"/>
      <c r="Q222" s="73"/>
      <c r="R222" s="73"/>
      <c r="S222" s="75"/>
      <c r="T222" s="274"/>
      <c r="U222" s="265"/>
      <c r="V222" s="255"/>
      <c r="W222" s="256"/>
      <c r="X222" s="255"/>
      <c r="Y222" s="270" t="str">
        <f t="shared" si="36"/>
        <v/>
      </c>
      <c r="Z222" s="50"/>
      <c r="AA222" s="28"/>
      <c r="AB222" s="87"/>
      <c r="AC222" s="92"/>
      <c r="AD222" s="28"/>
      <c r="AE222" s="186" t="str">
        <f t="shared" si="30"/>
        <v/>
      </c>
      <c r="AF222" s="43"/>
      <c r="AG222" s="109"/>
      <c r="AH222" s="98"/>
      <c r="AI222" s="98"/>
      <c r="AJ222" s="25"/>
      <c r="AK222" s="180"/>
      <c r="AL222" s="25"/>
      <c r="AM222" s="180"/>
      <c r="AN222" s="25"/>
      <c r="AO222" s="38"/>
      <c r="AP222" s="38"/>
      <c r="AQ222" s="45"/>
      <c r="AR222" s="40"/>
      <c r="AS222" s="29"/>
      <c r="AT222" s="171"/>
      <c r="AU222" s="40"/>
      <c r="AV222" s="40"/>
      <c r="AW222" s="40"/>
    </row>
    <row r="223" spans="1:49" s="8" customFormat="1" ht="22.15" customHeight="1" x14ac:dyDescent="0.25">
      <c r="A223" s="54"/>
      <c r="B223" s="127"/>
      <c r="C223" s="31"/>
      <c r="D223" s="31"/>
      <c r="E223" s="192" t="str">
        <f t="shared" si="31"/>
        <v/>
      </c>
      <c r="F223" s="189" t="str">
        <f t="shared" si="32"/>
        <v/>
      </c>
      <c r="G223" s="123" t="str">
        <f t="shared" si="37"/>
        <v/>
      </c>
      <c r="H223" s="190" t="str">
        <f t="shared" si="34"/>
        <v/>
      </c>
      <c r="I223" s="191" t="str">
        <f t="shared" ca="1" si="35"/>
        <v/>
      </c>
      <c r="J223" s="55"/>
      <c r="K223" s="73"/>
      <c r="L223" s="74"/>
      <c r="M223" s="74"/>
      <c r="N223" s="74"/>
      <c r="O223" s="74"/>
      <c r="P223" s="74"/>
      <c r="Q223" s="73"/>
      <c r="R223" s="73"/>
      <c r="S223" s="75"/>
      <c r="T223" s="274"/>
      <c r="U223" s="265"/>
      <c r="V223" s="255"/>
      <c r="W223" s="256"/>
      <c r="X223" s="255"/>
      <c r="Y223" s="270" t="str">
        <f t="shared" si="36"/>
        <v/>
      </c>
      <c r="Z223" s="50"/>
      <c r="AA223" s="28"/>
      <c r="AB223" s="87"/>
      <c r="AC223" s="92"/>
      <c r="AD223" s="28"/>
      <c r="AE223" s="186" t="str">
        <f t="shared" si="30"/>
        <v/>
      </c>
      <c r="AF223" s="43"/>
      <c r="AG223" s="109"/>
      <c r="AH223" s="98"/>
      <c r="AI223" s="98"/>
      <c r="AJ223" s="25"/>
      <c r="AK223" s="180"/>
      <c r="AL223" s="25"/>
      <c r="AM223" s="180"/>
      <c r="AN223" s="25"/>
      <c r="AO223" s="38"/>
      <c r="AP223" s="38"/>
      <c r="AQ223" s="45"/>
      <c r="AR223" s="40"/>
      <c r="AS223" s="29"/>
      <c r="AT223" s="171"/>
      <c r="AU223" s="40"/>
      <c r="AV223" s="40"/>
      <c r="AW223" s="40"/>
    </row>
    <row r="224" spans="1:49" s="8" customFormat="1" ht="22.15" customHeight="1" x14ac:dyDescent="0.25">
      <c r="A224" s="54"/>
      <c r="B224" s="127"/>
      <c r="C224" s="31"/>
      <c r="D224" s="31"/>
      <c r="E224" s="192" t="str">
        <f t="shared" si="31"/>
        <v/>
      </c>
      <c r="F224" s="189" t="str">
        <f t="shared" si="32"/>
        <v/>
      </c>
      <c r="G224" s="123" t="str">
        <f t="shared" si="37"/>
        <v/>
      </c>
      <c r="H224" s="190" t="str">
        <f t="shared" si="34"/>
        <v/>
      </c>
      <c r="I224" s="191" t="str">
        <f t="shared" ca="1" si="35"/>
        <v/>
      </c>
      <c r="J224" s="55"/>
      <c r="K224" s="73"/>
      <c r="L224" s="74"/>
      <c r="M224" s="74"/>
      <c r="N224" s="74"/>
      <c r="O224" s="74"/>
      <c r="P224" s="74"/>
      <c r="Q224" s="73"/>
      <c r="R224" s="73"/>
      <c r="S224" s="75"/>
      <c r="T224" s="274"/>
      <c r="U224" s="265"/>
      <c r="V224" s="255"/>
      <c r="W224" s="256"/>
      <c r="X224" s="255"/>
      <c r="Y224" s="270" t="str">
        <f t="shared" si="36"/>
        <v/>
      </c>
      <c r="Z224" s="50"/>
      <c r="AA224" s="28"/>
      <c r="AB224" s="87"/>
      <c r="AC224" s="92"/>
      <c r="AD224" s="28"/>
      <c r="AE224" s="186" t="str">
        <f t="shared" si="30"/>
        <v/>
      </c>
      <c r="AF224" s="43"/>
      <c r="AG224" s="109"/>
      <c r="AH224" s="98"/>
      <c r="AI224" s="98"/>
      <c r="AJ224" s="25"/>
      <c r="AK224" s="180"/>
      <c r="AL224" s="25"/>
      <c r="AM224" s="180"/>
      <c r="AN224" s="25"/>
      <c r="AO224" s="38"/>
      <c r="AP224" s="38"/>
      <c r="AQ224" s="45"/>
      <c r="AR224" s="40"/>
      <c r="AS224" s="29"/>
      <c r="AT224" s="171"/>
      <c r="AU224" s="40"/>
      <c r="AV224" s="40"/>
      <c r="AW224" s="40"/>
    </row>
    <row r="225" spans="1:49" s="8" customFormat="1" ht="22.15" customHeight="1" x14ac:dyDescent="0.25">
      <c r="A225" s="54"/>
      <c r="B225" s="127"/>
      <c r="C225" s="31"/>
      <c r="D225" s="31"/>
      <c r="E225" s="192" t="str">
        <f t="shared" si="31"/>
        <v/>
      </c>
      <c r="F225" s="189" t="str">
        <f t="shared" si="32"/>
        <v/>
      </c>
      <c r="G225" s="123" t="str">
        <f t="shared" si="37"/>
        <v/>
      </c>
      <c r="H225" s="190" t="str">
        <f t="shared" si="34"/>
        <v/>
      </c>
      <c r="I225" s="191" t="str">
        <f t="shared" ca="1" si="35"/>
        <v/>
      </c>
      <c r="J225" s="55"/>
      <c r="K225" s="73"/>
      <c r="L225" s="74"/>
      <c r="M225" s="74"/>
      <c r="N225" s="74"/>
      <c r="O225" s="74"/>
      <c r="P225" s="74"/>
      <c r="Q225" s="73"/>
      <c r="R225" s="73"/>
      <c r="S225" s="75"/>
      <c r="T225" s="274"/>
      <c r="U225" s="265"/>
      <c r="V225" s="255"/>
      <c r="W225" s="256"/>
      <c r="X225" s="255"/>
      <c r="Y225" s="270" t="str">
        <f t="shared" si="36"/>
        <v/>
      </c>
      <c r="Z225" s="50"/>
      <c r="AA225" s="28"/>
      <c r="AB225" s="87"/>
      <c r="AC225" s="92"/>
      <c r="AD225" s="28"/>
      <c r="AE225" s="186" t="str">
        <f t="shared" si="30"/>
        <v/>
      </c>
      <c r="AF225" s="43"/>
      <c r="AG225" s="109"/>
      <c r="AH225" s="98"/>
      <c r="AI225" s="98"/>
      <c r="AJ225" s="25"/>
      <c r="AK225" s="180"/>
      <c r="AL225" s="25"/>
      <c r="AM225" s="180"/>
      <c r="AN225" s="25"/>
      <c r="AO225" s="38"/>
      <c r="AP225" s="38"/>
      <c r="AQ225" s="45"/>
      <c r="AR225" s="40"/>
      <c r="AS225" s="29"/>
      <c r="AT225" s="172">
        <v>44442</v>
      </c>
      <c r="AU225" s="40"/>
      <c r="AV225" s="40"/>
      <c r="AW225" s="40"/>
    </row>
    <row r="226" spans="1:49" s="8" customFormat="1" ht="22.15" customHeight="1" x14ac:dyDescent="0.25">
      <c r="A226" s="54"/>
      <c r="B226" s="127"/>
      <c r="C226" s="31"/>
      <c r="D226" s="31"/>
      <c r="E226" s="192" t="str">
        <f t="shared" si="31"/>
        <v/>
      </c>
      <c r="F226" s="189" t="str">
        <f t="shared" si="32"/>
        <v/>
      </c>
      <c r="G226" s="123" t="str">
        <f t="shared" si="37"/>
        <v/>
      </c>
      <c r="H226" s="190" t="str">
        <f t="shared" si="34"/>
        <v/>
      </c>
      <c r="I226" s="191" t="str">
        <f t="shared" ca="1" si="35"/>
        <v/>
      </c>
      <c r="J226" s="55"/>
      <c r="K226" s="73"/>
      <c r="L226" s="74"/>
      <c r="M226" s="74"/>
      <c r="N226" s="74"/>
      <c r="O226" s="74"/>
      <c r="P226" s="74"/>
      <c r="Q226" s="73"/>
      <c r="R226" s="73"/>
      <c r="S226" s="75"/>
      <c r="T226" s="274"/>
      <c r="U226" s="265"/>
      <c r="V226" s="255"/>
      <c r="W226" s="256"/>
      <c r="X226" s="255"/>
      <c r="Y226" s="270" t="str">
        <f t="shared" si="36"/>
        <v/>
      </c>
      <c r="Z226" s="50"/>
      <c r="AA226" s="28"/>
      <c r="AB226" s="87"/>
      <c r="AC226" s="92"/>
      <c r="AD226" s="28"/>
      <c r="AE226" s="186" t="str">
        <f t="shared" si="30"/>
        <v/>
      </c>
      <c r="AF226" s="43"/>
      <c r="AG226" s="109"/>
      <c r="AH226" s="98"/>
      <c r="AI226" s="98"/>
      <c r="AJ226" s="25"/>
      <c r="AK226" s="180"/>
      <c r="AL226" s="25"/>
      <c r="AM226" s="180"/>
      <c r="AN226" s="25"/>
      <c r="AO226" s="38"/>
      <c r="AP226" s="38"/>
      <c r="AQ226" s="45"/>
      <c r="AR226" s="40"/>
      <c r="AS226" s="29"/>
      <c r="AT226" s="171"/>
      <c r="AU226" s="40"/>
      <c r="AV226" s="40"/>
      <c r="AW226" s="40"/>
    </row>
    <row r="227" spans="1:49" s="8" customFormat="1" ht="22.15" customHeight="1" x14ac:dyDescent="0.25">
      <c r="A227" s="54" t="s">
        <v>29</v>
      </c>
      <c r="B227" s="127"/>
      <c r="C227" s="31"/>
      <c r="D227" s="31"/>
      <c r="E227" s="192" t="str">
        <f t="shared" si="31"/>
        <v/>
      </c>
      <c r="F227" s="189" t="str">
        <f t="shared" si="32"/>
        <v/>
      </c>
      <c r="G227" s="123">
        <f t="shared" si="37"/>
        <v>44440</v>
      </c>
      <c r="H227" s="190">
        <f t="shared" si="34"/>
        <v>44805</v>
      </c>
      <c r="I227" s="191" t="str">
        <f t="shared" ca="1" si="35"/>
        <v/>
      </c>
      <c r="J227" s="55"/>
      <c r="K227" s="77">
        <v>44432</v>
      </c>
      <c r="L227" s="74" t="s">
        <v>29</v>
      </c>
      <c r="M227" s="74"/>
      <c r="N227" s="74"/>
      <c r="O227" s="74"/>
      <c r="P227" s="74"/>
      <c r="Q227" s="73"/>
      <c r="R227" s="73"/>
      <c r="S227" s="75"/>
      <c r="T227" s="274"/>
      <c r="U227" s="265"/>
      <c r="V227" s="255"/>
      <c r="W227" s="256"/>
      <c r="X227" s="255"/>
      <c r="Y227" s="270" t="str">
        <f t="shared" si="36"/>
        <v/>
      </c>
      <c r="Z227" s="50"/>
      <c r="AA227" s="28"/>
      <c r="AB227" s="87"/>
      <c r="AC227" s="92"/>
      <c r="AD227" s="28"/>
      <c r="AE227" s="186" t="str">
        <f t="shared" si="30"/>
        <v/>
      </c>
      <c r="AF227" s="103">
        <v>44440</v>
      </c>
      <c r="AG227" s="110" t="s">
        <v>93</v>
      </c>
      <c r="AH227" s="98"/>
      <c r="AI227" s="98"/>
      <c r="AJ227" s="25"/>
      <c r="AK227" s="180"/>
      <c r="AL227" s="25"/>
      <c r="AM227" s="180"/>
      <c r="AN227" s="25"/>
      <c r="AO227" s="38"/>
      <c r="AP227" s="38"/>
      <c r="AQ227" s="45"/>
      <c r="AR227" s="40"/>
      <c r="AS227" s="29"/>
      <c r="AT227" s="171"/>
      <c r="AU227" s="40"/>
      <c r="AV227" s="40"/>
      <c r="AW227" s="40"/>
    </row>
    <row r="228" spans="1:49" s="8" customFormat="1" ht="22.15" customHeight="1" x14ac:dyDescent="0.25">
      <c r="A228" s="54" t="s">
        <v>29</v>
      </c>
      <c r="B228" s="127">
        <v>44432</v>
      </c>
      <c r="C228" s="31"/>
      <c r="D228" s="31"/>
      <c r="E228" s="192">
        <f t="shared" si="31"/>
        <v>44616</v>
      </c>
      <c r="F228" s="189" t="str">
        <f t="shared" si="32"/>
        <v>A Renouveler</v>
      </c>
      <c r="G228" s="123">
        <f t="shared" si="37"/>
        <v>44440</v>
      </c>
      <c r="H228" s="190">
        <f t="shared" si="34"/>
        <v>44805</v>
      </c>
      <c r="I228" s="191" t="str">
        <f t="shared" ca="1" si="35"/>
        <v/>
      </c>
      <c r="J228" s="55"/>
      <c r="K228" s="77">
        <v>44432</v>
      </c>
      <c r="L228" s="74"/>
      <c r="M228" s="74" t="s">
        <v>29</v>
      </c>
      <c r="N228" s="74" t="s">
        <v>29</v>
      </c>
      <c r="O228" s="74"/>
      <c r="P228" s="74"/>
      <c r="Q228" s="73" t="s">
        <v>130</v>
      </c>
      <c r="R228" s="73"/>
      <c r="S228" s="75"/>
      <c r="T228" s="273">
        <v>44432</v>
      </c>
      <c r="U228" s="265"/>
      <c r="V228" s="255"/>
      <c r="W228" s="256">
        <v>35</v>
      </c>
      <c r="X228" s="255"/>
      <c r="Y228" s="270">
        <f t="shared" si="36"/>
        <v>44616</v>
      </c>
      <c r="Z228" s="50"/>
      <c r="AA228" s="28"/>
      <c r="AB228" s="87"/>
      <c r="AC228" s="92"/>
      <c r="AD228" s="28"/>
      <c r="AE228" s="186" t="str">
        <f t="shared" si="30"/>
        <v/>
      </c>
      <c r="AF228" s="103">
        <v>44440</v>
      </c>
      <c r="AG228" s="110" t="s">
        <v>93</v>
      </c>
      <c r="AH228" s="98"/>
      <c r="AI228" s="98"/>
      <c r="AJ228" s="25"/>
      <c r="AK228" s="180"/>
      <c r="AL228" s="25"/>
      <c r="AM228" s="180"/>
      <c r="AN228" s="25"/>
      <c r="AO228" s="38"/>
      <c r="AP228" s="38"/>
      <c r="AQ228" s="45"/>
      <c r="AR228" s="41">
        <v>44432</v>
      </c>
      <c r="AS228" s="29" t="s">
        <v>129</v>
      </c>
      <c r="AT228" s="171"/>
      <c r="AU228" s="40"/>
      <c r="AV228" s="40"/>
      <c r="AW228" s="40"/>
    </row>
    <row r="229" spans="1:49" s="8" customFormat="1" ht="22.15" customHeight="1" x14ac:dyDescent="0.25">
      <c r="A229" s="54"/>
      <c r="B229" s="127"/>
      <c r="C229" s="31"/>
      <c r="D229" s="31"/>
      <c r="E229" s="192" t="str">
        <f t="shared" si="31"/>
        <v/>
      </c>
      <c r="F229" s="189" t="str">
        <f t="shared" si="32"/>
        <v/>
      </c>
      <c r="G229" s="123" t="str">
        <f t="shared" si="37"/>
        <v/>
      </c>
      <c r="H229" s="190" t="str">
        <f t="shared" si="34"/>
        <v/>
      </c>
      <c r="I229" s="191" t="str">
        <f t="shared" ca="1" si="35"/>
        <v/>
      </c>
      <c r="J229" s="55"/>
      <c r="K229" s="73"/>
      <c r="L229" s="74"/>
      <c r="M229" s="74"/>
      <c r="N229" s="74"/>
      <c r="O229" s="74"/>
      <c r="P229" s="74"/>
      <c r="Q229" s="73"/>
      <c r="R229" s="73"/>
      <c r="S229" s="75"/>
      <c r="T229" s="274"/>
      <c r="U229" s="265"/>
      <c r="V229" s="255"/>
      <c r="W229" s="256"/>
      <c r="X229" s="255"/>
      <c r="Y229" s="270" t="str">
        <f t="shared" si="36"/>
        <v/>
      </c>
      <c r="Z229" s="50"/>
      <c r="AA229" s="28"/>
      <c r="AB229" s="87"/>
      <c r="AC229" s="92"/>
      <c r="AD229" s="28"/>
      <c r="AE229" s="186" t="str">
        <f t="shared" si="30"/>
        <v/>
      </c>
      <c r="AF229" s="43"/>
      <c r="AG229" s="109"/>
      <c r="AH229" s="98"/>
      <c r="AI229" s="98"/>
      <c r="AJ229" s="25"/>
      <c r="AK229" s="180"/>
      <c r="AL229" s="25"/>
      <c r="AM229" s="180"/>
      <c r="AN229" s="25"/>
      <c r="AO229" s="38"/>
      <c r="AP229" s="38"/>
      <c r="AQ229" s="45"/>
      <c r="AR229" s="40"/>
      <c r="AS229" s="29"/>
      <c r="AT229" s="171"/>
      <c r="AU229" s="40"/>
      <c r="AV229" s="40"/>
      <c r="AW229" s="40"/>
    </row>
    <row r="230" spans="1:49" s="8" customFormat="1" ht="22.15" customHeight="1" x14ac:dyDescent="0.25">
      <c r="A230" s="54"/>
      <c r="B230" s="127"/>
      <c r="C230" s="31"/>
      <c r="D230" s="31"/>
      <c r="E230" s="192" t="str">
        <f t="shared" si="31"/>
        <v/>
      </c>
      <c r="F230" s="189" t="str">
        <f t="shared" si="32"/>
        <v/>
      </c>
      <c r="G230" s="123" t="str">
        <f t="shared" si="37"/>
        <v/>
      </c>
      <c r="H230" s="190" t="str">
        <f t="shared" si="34"/>
        <v/>
      </c>
      <c r="I230" s="191" t="str">
        <f t="shared" ca="1" si="35"/>
        <v/>
      </c>
      <c r="J230" s="55"/>
      <c r="K230" s="73"/>
      <c r="L230" s="74"/>
      <c r="M230" s="74"/>
      <c r="N230" s="74"/>
      <c r="O230" s="74"/>
      <c r="P230" s="74"/>
      <c r="Q230" s="73"/>
      <c r="R230" s="73"/>
      <c r="S230" s="75"/>
      <c r="T230" s="274"/>
      <c r="U230" s="265"/>
      <c r="V230" s="255"/>
      <c r="W230" s="256"/>
      <c r="X230" s="255"/>
      <c r="Y230" s="270" t="str">
        <f t="shared" si="36"/>
        <v/>
      </c>
      <c r="Z230" s="50"/>
      <c r="AA230" s="28"/>
      <c r="AB230" s="87"/>
      <c r="AC230" s="92"/>
      <c r="AD230" s="28"/>
      <c r="AE230" s="186" t="str">
        <f t="shared" si="30"/>
        <v/>
      </c>
      <c r="AF230" s="43"/>
      <c r="AG230" s="109"/>
      <c r="AH230" s="98"/>
      <c r="AI230" s="98"/>
      <c r="AJ230" s="25"/>
      <c r="AK230" s="180"/>
      <c r="AL230" s="25"/>
      <c r="AM230" s="180"/>
      <c r="AN230" s="25"/>
      <c r="AO230" s="38"/>
      <c r="AP230" s="38"/>
      <c r="AQ230" s="45"/>
      <c r="AR230" s="40"/>
      <c r="AS230" s="29"/>
      <c r="AT230" s="171"/>
      <c r="AU230" s="40"/>
      <c r="AV230" s="40"/>
      <c r="AW230" s="40"/>
    </row>
    <row r="231" spans="1:49" s="8" customFormat="1" ht="22.15" customHeight="1" x14ac:dyDescent="0.25">
      <c r="A231" s="54"/>
      <c r="B231" s="127"/>
      <c r="C231" s="31"/>
      <c r="D231" s="31"/>
      <c r="E231" s="192" t="str">
        <f t="shared" si="31"/>
        <v/>
      </c>
      <c r="F231" s="189" t="str">
        <f t="shared" si="32"/>
        <v/>
      </c>
      <c r="G231" s="123" t="str">
        <f t="shared" si="37"/>
        <v/>
      </c>
      <c r="H231" s="190" t="str">
        <f t="shared" si="34"/>
        <v/>
      </c>
      <c r="I231" s="191" t="str">
        <f t="shared" ca="1" si="35"/>
        <v/>
      </c>
      <c r="J231" s="55"/>
      <c r="K231" s="73"/>
      <c r="L231" s="74"/>
      <c r="M231" s="74"/>
      <c r="N231" s="74"/>
      <c r="O231" s="74"/>
      <c r="P231" s="74"/>
      <c r="Q231" s="73"/>
      <c r="R231" s="73"/>
      <c r="S231" s="75"/>
      <c r="T231" s="274"/>
      <c r="U231" s="265"/>
      <c r="V231" s="255"/>
      <c r="W231" s="256"/>
      <c r="X231" s="255"/>
      <c r="Y231" s="270" t="str">
        <f t="shared" si="36"/>
        <v/>
      </c>
      <c r="Z231" s="50"/>
      <c r="AA231" s="28"/>
      <c r="AB231" s="87"/>
      <c r="AC231" s="92"/>
      <c r="AD231" s="28"/>
      <c r="AE231" s="186" t="str">
        <f t="shared" si="30"/>
        <v/>
      </c>
      <c r="AF231" s="43"/>
      <c r="AG231" s="109"/>
      <c r="AH231" s="98"/>
      <c r="AI231" s="98"/>
      <c r="AJ231" s="25"/>
      <c r="AK231" s="180"/>
      <c r="AL231" s="25"/>
      <c r="AM231" s="180"/>
      <c r="AN231" s="25"/>
      <c r="AO231" s="38"/>
      <c r="AP231" s="38"/>
      <c r="AQ231" s="45"/>
      <c r="AR231" s="40"/>
      <c r="AS231" s="29"/>
      <c r="AT231" s="171"/>
      <c r="AU231" s="40"/>
      <c r="AV231" s="40"/>
      <c r="AW231" s="40"/>
    </row>
    <row r="232" spans="1:49" s="8" customFormat="1" ht="22.15" customHeight="1" x14ac:dyDescent="0.25">
      <c r="A232" s="54"/>
      <c r="B232" s="127"/>
      <c r="C232" s="31"/>
      <c r="D232" s="31"/>
      <c r="E232" s="192" t="str">
        <f t="shared" si="31"/>
        <v/>
      </c>
      <c r="F232" s="189" t="str">
        <f t="shared" si="32"/>
        <v/>
      </c>
      <c r="G232" s="123" t="str">
        <f t="shared" si="37"/>
        <v/>
      </c>
      <c r="H232" s="190" t="str">
        <f t="shared" ref="H232:H259" si="38">IF(G232="","",G232+365)</f>
        <v/>
      </c>
      <c r="I232" s="191" t="str">
        <f t="shared" ref="I232:I259" ca="1" si="39">IF(H232="","",IF(H232&lt;TODAY(),"A RENOUVELER",""))</f>
        <v/>
      </c>
      <c r="J232" s="55"/>
      <c r="K232" s="73"/>
      <c r="L232" s="74"/>
      <c r="M232" s="74"/>
      <c r="N232" s="74"/>
      <c r="O232" s="74"/>
      <c r="P232" s="74"/>
      <c r="Q232" s="73"/>
      <c r="R232" s="73"/>
      <c r="S232" s="75"/>
      <c r="T232" s="274"/>
      <c r="U232" s="265"/>
      <c r="V232" s="255"/>
      <c r="W232" s="256"/>
      <c r="X232" s="255"/>
      <c r="Y232" s="270" t="str">
        <f t="shared" si="36"/>
        <v/>
      </c>
      <c r="Z232" s="50"/>
      <c r="AA232" s="28"/>
      <c r="AB232" s="87"/>
      <c r="AC232" s="92"/>
      <c r="AD232" s="28"/>
      <c r="AE232" s="186" t="str">
        <f t="shared" si="30"/>
        <v/>
      </c>
      <c r="AF232" s="43"/>
      <c r="AG232" s="109"/>
      <c r="AH232" s="98"/>
      <c r="AI232" s="98"/>
      <c r="AJ232" s="25"/>
      <c r="AK232" s="180"/>
      <c r="AL232" s="25"/>
      <c r="AM232" s="180"/>
      <c r="AN232" s="25"/>
      <c r="AO232" s="38"/>
      <c r="AP232" s="38"/>
      <c r="AQ232" s="45"/>
      <c r="AR232" s="40"/>
      <c r="AS232" s="29"/>
      <c r="AT232" s="171"/>
      <c r="AU232" s="40"/>
      <c r="AV232" s="40"/>
      <c r="AW232" s="40"/>
    </row>
    <row r="233" spans="1:49" s="8" customFormat="1" ht="22.15" customHeight="1" x14ac:dyDescent="0.25">
      <c r="A233" s="54"/>
      <c r="B233" s="127"/>
      <c r="C233" s="31"/>
      <c r="D233" s="31"/>
      <c r="E233" s="192" t="str">
        <f t="shared" si="31"/>
        <v/>
      </c>
      <c r="F233" s="189" t="str">
        <f t="shared" si="32"/>
        <v/>
      </c>
      <c r="G233" s="123" t="str">
        <f t="shared" si="37"/>
        <v/>
      </c>
      <c r="H233" s="190" t="str">
        <f t="shared" si="38"/>
        <v/>
      </c>
      <c r="I233" s="191" t="str">
        <f t="shared" ca="1" si="39"/>
        <v/>
      </c>
      <c r="J233" s="55"/>
      <c r="K233" s="73"/>
      <c r="L233" s="74"/>
      <c r="M233" s="74"/>
      <c r="N233" s="74"/>
      <c r="O233" s="74"/>
      <c r="P233" s="74"/>
      <c r="Q233" s="73"/>
      <c r="R233" s="73"/>
      <c r="S233" s="75"/>
      <c r="T233" s="274"/>
      <c r="U233" s="265"/>
      <c r="V233" s="255"/>
      <c r="W233" s="256"/>
      <c r="X233" s="255"/>
      <c r="Y233" s="270" t="str">
        <f t="shared" si="36"/>
        <v/>
      </c>
      <c r="Z233" s="50"/>
      <c r="AA233" s="28"/>
      <c r="AB233" s="87"/>
      <c r="AC233" s="92"/>
      <c r="AD233" s="28"/>
      <c r="AE233" s="186" t="str">
        <f t="shared" si="30"/>
        <v/>
      </c>
      <c r="AF233" s="43"/>
      <c r="AG233" s="109"/>
      <c r="AH233" s="98"/>
      <c r="AI233" s="98"/>
      <c r="AJ233" s="25"/>
      <c r="AK233" s="180"/>
      <c r="AL233" s="25"/>
      <c r="AM233" s="180"/>
      <c r="AN233" s="25"/>
      <c r="AO233" s="38"/>
      <c r="AP233" s="38"/>
      <c r="AQ233" s="45"/>
      <c r="AR233" s="40"/>
      <c r="AS233" s="29"/>
      <c r="AT233" s="171"/>
      <c r="AU233" s="40"/>
      <c r="AV233" s="40"/>
      <c r="AW233" s="40"/>
    </row>
    <row r="234" spans="1:49" s="8" customFormat="1" ht="22.15" customHeight="1" x14ac:dyDescent="0.25">
      <c r="A234" s="54"/>
      <c r="B234" s="127"/>
      <c r="C234" s="31"/>
      <c r="D234" s="31"/>
      <c r="E234" s="192" t="str">
        <f t="shared" si="31"/>
        <v/>
      </c>
      <c r="F234" s="189" t="str">
        <f t="shared" si="32"/>
        <v/>
      </c>
      <c r="G234" s="123" t="str">
        <f t="shared" si="37"/>
        <v/>
      </c>
      <c r="H234" s="190" t="str">
        <f t="shared" si="38"/>
        <v/>
      </c>
      <c r="I234" s="191" t="str">
        <f t="shared" ca="1" si="39"/>
        <v/>
      </c>
      <c r="J234" s="55"/>
      <c r="K234" s="73"/>
      <c r="L234" s="74"/>
      <c r="M234" s="74"/>
      <c r="N234" s="74"/>
      <c r="O234" s="74"/>
      <c r="P234" s="74"/>
      <c r="Q234" s="73"/>
      <c r="R234" s="73"/>
      <c r="S234" s="75"/>
      <c r="T234" s="274"/>
      <c r="U234" s="265"/>
      <c r="V234" s="255"/>
      <c r="W234" s="256"/>
      <c r="X234" s="255"/>
      <c r="Y234" s="270" t="str">
        <f t="shared" si="36"/>
        <v/>
      </c>
      <c r="Z234" s="50"/>
      <c r="AA234" s="28"/>
      <c r="AB234" s="87"/>
      <c r="AC234" s="92"/>
      <c r="AD234" s="28"/>
      <c r="AE234" s="186" t="str">
        <f t="shared" si="30"/>
        <v/>
      </c>
      <c r="AF234" s="43"/>
      <c r="AG234" s="109"/>
      <c r="AH234" s="98"/>
      <c r="AI234" s="98"/>
      <c r="AJ234" s="25"/>
      <c r="AK234" s="180"/>
      <c r="AL234" s="25"/>
      <c r="AM234" s="180"/>
      <c r="AN234" s="25"/>
      <c r="AO234" s="38"/>
      <c r="AP234" s="38"/>
      <c r="AQ234" s="45"/>
      <c r="AR234" s="40"/>
      <c r="AS234" s="29"/>
      <c r="AT234" s="171"/>
      <c r="AU234" s="40"/>
      <c r="AV234" s="40"/>
      <c r="AW234" s="40"/>
    </row>
    <row r="235" spans="1:49" s="8" customFormat="1" ht="22.15" customHeight="1" x14ac:dyDescent="0.25">
      <c r="A235" s="54"/>
      <c r="B235" s="127"/>
      <c r="C235" s="31"/>
      <c r="D235" s="31"/>
      <c r="E235" s="192" t="str">
        <f t="shared" si="31"/>
        <v/>
      </c>
      <c r="F235" s="189" t="str">
        <f t="shared" si="32"/>
        <v/>
      </c>
      <c r="G235" s="123" t="str">
        <f t="shared" si="37"/>
        <v/>
      </c>
      <c r="H235" s="190" t="str">
        <f t="shared" si="38"/>
        <v/>
      </c>
      <c r="I235" s="191" t="str">
        <f t="shared" ca="1" si="39"/>
        <v/>
      </c>
      <c r="J235" s="55"/>
      <c r="K235" s="73"/>
      <c r="L235" s="74"/>
      <c r="M235" s="74"/>
      <c r="N235" s="74"/>
      <c r="O235" s="74"/>
      <c r="P235" s="74"/>
      <c r="Q235" s="73"/>
      <c r="R235" s="73"/>
      <c r="S235" s="75"/>
      <c r="T235" s="274"/>
      <c r="U235" s="265"/>
      <c r="V235" s="255"/>
      <c r="W235" s="256"/>
      <c r="X235" s="255"/>
      <c r="Y235" s="270" t="str">
        <f t="shared" si="36"/>
        <v/>
      </c>
      <c r="Z235" s="50"/>
      <c r="AA235" s="28"/>
      <c r="AB235" s="87"/>
      <c r="AC235" s="92"/>
      <c r="AD235" s="28"/>
      <c r="AE235" s="186" t="str">
        <f t="shared" si="30"/>
        <v/>
      </c>
      <c r="AF235" s="43"/>
      <c r="AG235" s="109"/>
      <c r="AH235" s="98"/>
      <c r="AI235" s="98"/>
      <c r="AJ235" s="25"/>
      <c r="AK235" s="180"/>
      <c r="AL235" s="25"/>
      <c r="AM235" s="180"/>
      <c r="AN235" s="25"/>
      <c r="AO235" s="38"/>
      <c r="AP235" s="38"/>
      <c r="AQ235" s="45"/>
      <c r="AR235" s="40"/>
      <c r="AS235" s="29"/>
      <c r="AT235" s="171"/>
      <c r="AU235" s="40"/>
      <c r="AV235" s="40"/>
      <c r="AW235" s="40"/>
    </row>
    <row r="236" spans="1:49" s="8" customFormat="1" ht="22.15" customHeight="1" x14ac:dyDescent="0.25">
      <c r="A236" s="54" t="s">
        <v>29</v>
      </c>
      <c r="B236" s="127"/>
      <c r="C236" s="31"/>
      <c r="D236" s="31" t="s">
        <v>0</v>
      </c>
      <c r="E236" s="192" t="str">
        <f t="shared" si="31"/>
        <v/>
      </c>
      <c r="F236" s="189" t="str">
        <f t="shared" si="32"/>
        <v>A faire</v>
      </c>
      <c r="G236" s="123">
        <f t="shared" si="37"/>
        <v>44285</v>
      </c>
      <c r="H236" s="190">
        <f t="shared" si="38"/>
        <v>44650</v>
      </c>
      <c r="I236" s="191" t="str">
        <f t="shared" ca="1" si="39"/>
        <v/>
      </c>
      <c r="J236" s="55"/>
      <c r="K236" s="77">
        <v>43861</v>
      </c>
      <c r="L236" s="74"/>
      <c r="M236" s="74" t="s">
        <v>29</v>
      </c>
      <c r="N236" s="74"/>
      <c r="O236" s="74"/>
      <c r="P236" s="74"/>
      <c r="Q236" s="73" t="s">
        <v>40</v>
      </c>
      <c r="R236" s="73"/>
      <c r="S236" s="75"/>
      <c r="T236" s="274"/>
      <c r="U236" s="265" t="s">
        <v>29</v>
      </c>
      <c r="V236" s="255"/>
      <c r="W236" s="256"/>
      <c r="X236" s="255"/>
      <c r="Y236" s="270" t="str">
        <f t="shared" si="36"/>
        <v/>
      </c>
      <c r="Z236" s="50"/>
      <c r="AA236" s="28"/>
      <c r="AB236" s="87"/>
      <c r="AC236" s="92"/>
      <c r="AD236" s="28"/>
      <c r="AE236" s="186" t="str">
        <f t="shared" si="30"/>
        <v/>
      </c>
      <c r="AF236" s="103">
        <v>44104</v>
      </c>
      <c r="AG236" s="110" t="s">
        <v>93</v>
      </c>
      <c r="AH236" s="106">
        <v>44285</v>
      </c>
      <c r="AI236" s="104" t="s">
        <v>93</v>
      </c>
      <c r="AJ236" s="25"/>
      <c r="AK236" s="180"/>
      <c r="AL236" s="25"/>
      <c r="AM236" s="180"/>
      <c r="AN236" s="25"/>
      <c r="AO236" s="38"/>
      <c r="AP236" s="38"/>
      <c r="AQ236" s="45"/>
      <c r="AR236" s="40"/>
      <c r="AS236" s="29"/>
      <c r="AT236" s="171"/>
      <c r="AU236" s="40"/>
      <c r="AV236" s="40"/>
      <c r="AW236" s="40"/>
    </row>
    <row r="237" spans="1:49" s="8" customFormat="1" ht="22.15" customHeight="1" x14ac:dyDescent="0.25">
      <c r="A237" s="54" t="s">
        <v>29</v>
      </c>
      <c r="B237" s="127"/>
      <c r="C237" s="31"/>
      <c r="D237" s="31"/>
      <c r="E237" s="192" t="str">
        <f t="shared" si="31"/>
        <v/>
      </c>
      <c r="F237" s="189" t="str">
        <f t="shared" si="32"/>
        <v/>
      </c>
      <c r="G237" s="123">
        <f t="shared" si="37"/>
        <v>44276</v>
      </c>
      <c r="H237" s="190">
        <f t="shared" si="38"/>
        <v>44641</v>
      </c>
      <c r="I237" s="191" t="str">
        <f t="shared" ca="1" si="39"/>
        <v/>
      </c>
      <c r="J237" s="55"/>
      <c r="K237" s="80">
        <v>43862</v>
      </c>
      <c r="L237" s="74" t="s">
        <v>29</v>
      </c>
      <c r="M237" s="74"/>
      <c r="N237" s="74"/>
      <c r="O237" s="74"/>
      <c r="P237" s="81"/>
      <c r="Q237" s="73" t="s">
        <v>36</v>
      </c>
      <c r="R237" s="73"/>
      <c r="S237" s="75"/>
      <c r="T237" s="274"/>
      <c r="U237" s="265"/>
      <c r="V237" s="255"/>
      <c r="W237" s="256"/>
      <c r="X237" s="255"/>
      <c r="Y237" s="270" t="str">
        <f t="shared" si="36"/>
        <v/>
      </c>
      <c r="Z237" s="50"/>
      <c r="AA237" s="28"/>
      <c r="AB237" s="87"/>
      <c r="AC237" s="92"/>
      <c r="AD237" s="28"/>
      <c r="AE237" s="186" t="str">
        <f t="shared" si="30"/>
        <v/>
      </c>
      <c r="AF237" s="103">
        <v>44276</v>
      </c>
      <c r="AG237" s="110" t="s">
        <v>93</v>
      </c>
      <c r="AH237" s="99"/>
      <c r="AI237" s="102"/>
      <c r="AJ237" s="25"/>
      <c r="AK237" s="180"/>
      <c r="AL237" s="25"/>
      <c r="AM237" s="180"/>
      <c r="AN237" s="25"/>
      <c r="AO237" s="38"/>
      <c r="AP237" s="38"/>
      <c r="AQ237" s="45"/>
      <c r="AR237" s="40"/>
      <c r="AS237" s="29"/>
      <c r="AT237" s="171"/>
      <c r="AU237" s="40"/>
      <c r="AV237" s="40"/>
      <c r="AW237" s="40"/>
    </row>
    <row r="238" spans="1:49" s="8" customFormat="1" ht="22.15" customHeight="1" x14ac:dyDescent="0.25">
      <c r="A238" s="54"/>
      <c r="B238" s="127"/>
      <c r="C238" s="31"/>
      <c r="D238" s="31"/>
      <c r="E238" s="192" t="str">
        <f t="shared" si="31"/>
        <v/>
      </c>
      <c r="F238" s="189" t="str">
        <f t="shared" si="32"/>
        <v/>
      </c>
      <c r="G238" s="123" t="str">
        <f t="shared" si="37"/>
        <v/>
      </c>
      <c r="H238" s="190" t="str">
        <f t="shared" si="38"/>
        <v/>
      </c>
      <c r="I238" s="191" t="str">
        <f t="shared" ca="1" si="39"/>
        <v/>
      </c>
      <c r="J238" s="55"/>
      <c r="K238" s="73"/>
      <c r="L238" s="74"/>
      <c r="M238" s="74"/>
      <c r="N238" s="74"/>
      <c r="O238" s="74"/>
      <c r="P238" s="74"/>
      <c r="Q238" s="73"/>
      <c r="R238" s="73"/>
      <c r="S238" s="75"/>
      <c r="T238" s="274"/>
      <c r="U238" s="265"/>
      <c r="V238" s="255"/>
      <c r="W238" s="256"/>
      <c r="X238" s="255"/>
      <c r="Y238" s="270" t="str">
        <f t="shared" si="36"/>
        <v/>
      </c>
      <c r="Z238" s="50"/>
      <c r="AA238" s="28"/>
      <c r="AB238" s="87"/>
      <c r="AC238" s="92"/>
      <c r="AD238" s="28"/>
      <c r="AE238" s="186" t="str">
        <f t="shared" si="30"/>
        <v/>
      </c>
      <c r="AF238" s="43"/>
      <c r="AG238" s="109"/>
      <c r="AH238" s="98"/>
      <c r="AI238" s="98"/>
      <c r="AJ238" s="25"/>
      <c r="AK238" s="180"/>
      <c r="AL238" s="25"/>
      <c r="AM238" s="180"/>
      <c r="AN238" s="25"/>
      <c r="AO238" s="38"/>
      <c r="AP238" s="38"/>
      <c r="AQ238" s="45"/>
      <c r="AR238" s="40"/>
      <c r="AS238" s="29"/>
      <c r="AT238" s="171"/>
      <c r="AU238" s="40"/>
      <c r="AV238" s="40"/>
      <c r="AW238" s="40"/>
    </row>
    <row r="239" spans="1:49" s="8" customFormat="1" ht="22.15" customHeight="1" x14ac:dyDescent="0.25">
      <c r="A239" s="54"/>
      <c r="B239" s="127"/>
      <c r="C239" s="31"/>
      <c r="D239" s="31"/>
      <c r="E239" s="192" t="str">
        <f t="shared" si="31"/>
        <v/>
      </c>
      <c r="F239" s="189" t="str">
        <f t="shared" si="32"/>
        <v/>
      </c>
      <c r="G239" s="123" t="str">
        <f t="shared" si="37"/>
        <v/>
      </c>
      <c r="H239" s="190" t="str">
        <f t="shared" si="38"/>
        <v/>
      </c>
      <c r="I239" s="191" t="str">
        <f t="shared" ca="1" si="39"/>
        <v/>
      </c>
      <c r="J239" s="55"/>
      <c r="K239" s="73"/>
      <c r="L239" s="74"/>
      <c r="M239" s="74"/>
      <c r="N239" s="74"/>
      <c r="O239" s="74"/>
      <c r="P239" s="74"/>
      <c r="Q239" s="73"/>
      <c r="R239" s="73"/>
      <c r="S239" s="75"/>
      <c r="T239" s="274"/>
      <c r="U239" s="265"/>
      <c r="V239" s="255"/>
      <c r="W239" s="256"/>
      <c r="X239" s="255"/>
      <c r="Y239" s="270" t="str">
        <f t="shared" si="36"/>
        <v/>
      </c>
      <c r="Z239" s="50"/>
      <c r="AA239" s="28"/>
      <c r="AB239" s="87"/>
      <c r="AC239" s="92"/>
      <c r="AD239" s="28"/>
      <c r="AE239" s="186" t="str">
        <f t="shared" si="30"/>
        <v/>
      </c>
      <c r="AF239" s="43"/>
      <c r="AG239" s="109"/>
      <c r="AH239" s="98"/>
      <c r="AI239" s="98"/>
      <c r="AJ239" s="25"/>
      <c r="AK239" s="180"/>
      <c r="AL239" s="25"/>
      <c r="AM239" s="180"/>
      <c r="AN239" s="25"/>
      <c r="AO239" s="38"/>
      <c r="AP239" s="38"/>
      <c r="AQ239" s="45"/>
      <c r="AR239" s="40"/>
      <c r="AS239" s="29"/>
      <c r="AT239" s="171"/>
      <c r="AU239" s="40"/>
      <c r="AV239" s="40"/>
      <c r="AW239" s="40"/>
    </row>
    <row r="240" spans="1:49" s="8" customFormat="1" ht="22.15" customHeight="1" x14ac:dyDescent="0.25">
      <c r="A240" s="54" t="s">
        <v>29</v>
      </c>
      <c r="B240" s="127">
        <v>44431</v>
      </c>
      <c r="C240" s="31"/>
      <c r="D240" s="31" t="s">
        <v>78</v>
      </c>
      <c r="E240" s="192">
        <f t="shared" si="31"/>
        <v>44505</v>
      </c>
      <c r="F240" s="189" t="str">
        <f t="shared" si="32"/>
        <v>A Renouveler</v>
      </c>
      <c r="G240" s="123">
        <f t="shared" si="37"/>
        <v>44335</v>
      </c>
      <c r="H240" s="190">
        <f t="shared" si="38"/>
        <v>44700</v>
      </c>
      <c r="I240" s="191" t="str">
        <f t="shared" ca="1" si="39"/>
        <v/>
      </c>
      <c r="J240" s="55"/>
      <c r="K240" s="77">
        <v>44284</v>
      </c>
      <c r="L240" s="74"/>
      <c r="M240" s="74" t="s">
        <v>29</v>
      </c>
      <c r="N240" s="74" t="s">
        <v>29</v>
      </c>
      <c r="O240" s="74"/>
      <c r="P240" s="74"/>
      <c r="Q240" s="73" t="s">
        <v>127</v>
      </c>
      <c r="R240" s="73"/>
      <c r="S240" s="75"/>
      <c r="T240" s="273">
        <v>44321</v>
      </c>
      <c r="U240" s="265"/>
      <c r="V240" s="255">
        <v>35</v>
      </c>
      <c r="W240" s="256"/>
      <c r="X240" s="255"/>
      <c r="Y240" s="270">
        <f t="shared" si="36"/>
        <v>44505</v>
      </c>
      <c r="Z240" s="52"/>
      <c r="AA240" s="28"/>
      <c r="AB240" s="87"/>
      <c r="AC240" s="92"/>
      <c r="AD240" s="28"/>
      <c r="AE240" s="186" t="str">
        <f t="shared" si="30"/>
        <v/>
      </c>
      <c r="AF240" s="103">
        <v>44285</v>
      </c>
      <c r="AG240" s="110" t="s">
        <v>93</v>
      </c>
      <c r="AH240" s="106">
        <v>44335</v>
      </c>
      <c r="AI240" s="114" t="s">
        <v>93</v>
      </c>
      <c r="AJ240" s="25"/>
      <c r="AK240" s="180"/>
      <c r="AL240" s="25"/>
      <c r="AM240" s="180"/>
      <c r="AN240" s="25"/>
      <c r="AO240" s="38"/>
      <c r="AP240" s="38"/>
      <c r="AQ240" s="44"/>
      <c r="AR240" s="41">
        <v>44431</v>
      </c>
      <c r="AS240" s="29" t="s">
        <v>119</v>
      </c>
      <c r="AT240" s="171"/>
      <c r="AU240" s="40"/>
      <c r="AV240" s="40"/>
      <c r="AW240" s="40"/>
    </row>
    <row r="241" spans="1:49" s="8" customFormat="1" ht="22.15" customHeight="1" x14ac:dyDescent="0.25">
      <c r="A241" s="54"/>
      <c r="B241" s="127"/>
      <c r="C241" s="31"/>
      <c r="D241" s="31"/>
      <c r="E241" s="192" t="str">
        <f t="shared" si="31"/>
        <v/>
      </c>
      <c r="F241" s="189" t="str">
        <f t="shared" si="32"/>
        <v/>
      </c>
      <c r="G241" s="123" t="str">
        <f t="shared" si="37"/>
        <v/>
      </c>
      <c r="H241" s="190" t="str">
        <f t="shared" si="38"/>
        <v/>
      </c>
      <c r="I241" s="191" t="str">
        <f t="shared" ca="1" si="39"/>
        <v/>
      </c>
      <c r="J241" s="55"/>
      <c r="K241" s="73"/>
      <c r="L241" s="74"/>
      <c r="M241" s="74"/>
      <c r="N241" s="74"/>
      <c r="O241" s="74"/>
      <c r="P241" s="74"/>
      <c r="Q241" s="73"/>
      <c r="R241" s="73"/>
      <c r="S241" s="75"/>
      <c r="T241" s="274"/>
      <c r="U241" s="265"/>
      <c r="V241" s="255"/>
      <c r="W241" s="256"/>
      <c r="X241" s="255"/>
      <c r="Y241" s="270" t="str">
        <f t="shared" si="36"/>
        <v/>
      </c>
      <c r="Z241" s="50"/>
      <c r="AA241" s="28"/>
      <c r="AB241" s="87"/>
      <c r="AC241" s="92"/>
      <c r="AD241" s="28"/>
      <c r="AE241" s="186" t="str">
        <f t="shared" si="30"/>
        <v/>
      </c>
      <c r="AF241" s="43"/>
      <c r="AG241" s="109"/>
      <c r="AH241" s="98"/>
      <c r="AI241" s="98"/>
      <c r="AJ241" s="25"/>
      <c r="AK241" s="180"/>
      <c r="AL241" s="25"/>
      <c r="AM241" s="180"/>
      <c r="AN241" s="25"/>
      <c r="AO241" s="38"/>
      <c r="AP241" s="38"/>
      <c r="AQ241" s="45"/>
      <c r="AR241" s="40"/>
      <c r="AS241" s="29"/>
      <c r="AT241" s="171"/>
      <c r="AU241" s="40"/>
      <c r="AV241" s="40"/>
      <c r="AW241" s="40"/>
    </row>
    <row r="242" spans="1:49" s="8" customFormat="1" ht="22.15" customHeight="1" x14ac:dyDescent="0.25">
      <c r="A242" s="54"/>
      <c r="B242" s="127"/>
      <c r="C242" s="31"/>
      <c r="D242" s="31"/>
      <c r="E242" s="192" t="str">
        <f t="shared" si="31"/>
        <v/>
      </c>
      <c r="F242" s="189" t="str">
        <f t="shared" si="32"/>
        <v/>
      </c>
      <c r="G242" s="123" t="str">
        <f t="shared" si="37"/>
        <v/>
      </c>
      <c r="H242" s="190" t="str">
        <f t="shared" si="38"/>
        <v/>
      </c>
      <c r="I242" s="191" t="str">
        <f t="shared" ca="1" si="39"/>
        <v/>
      </c>
      <c r="J242" s="55"/>
      <c r="K242" s="73"/>
      <c r="L242" s="74"/>
      <c r="M242" s="74"/>
      <c r="N242" s="74"/>
      <c r="O242" s="74"/>
      <c r="P242" s="74"/>
      <c r="Q242" s="73"/>
      <c r="R242" s="73"/>
      <c r="S242" s="75"/>
      <c r="T242" s="274"/>
      <c r="U242" s="265"/>
      <c r="V242" s="255"/>
      <c r="W242" s="256"/>
      <c r="X242" s="255"/>
      <c r="Y242" s="270" t="str">
        <f t="shared" si="36"/>
        <v/>
      </c>
      <c r="Z242" s="50"/>
      <c r="AA242" s="28"/>
      <c r="AB242" s="87"/>
      <c r="AC242" s="92"/>
      <c r="AD242" s="28"/>
      <c r="AE242" s="186" t="str">
        <f t="shared" si="30"/>
        <v/>
      </c>
      <c r="AF242" s="43"/>
      <c r="AG242" s="109"/>
      <c r="AH242" s="98"/>
      <c r="AI242" s="98"/>
      <c r="AJ242" s="25"/>
      <c r="AK242" s="180"/>
      <c r="AL242" s="25"/>
      <c r="AM242" s="180"/>
      <c r="AN242" s="25"/>
      <c r="AO242" s="38"/>
      <c r="AP242" s="38"/>
      <c r="AQ242" s="45"/>
      <c r="AR242" s="40"/>
      <c r="AS242" s="29"/>
      <c r="AT242" s="171"/>
      <c r="AU242" s="40"/>
      <c r="AV242" s="40"/>
      <c r="AW242" s="40"/>
    </row>
    <row r="243" spans="1:49" s="8" customFormat="1" ht="22.15" customHeight="1" x14ac:dyDescent="0.25">
      <c r="A243" s="54" t="s">
        <v>29</v>
      </c>
      <c r="B243" s="127"/>
      <c r="C243" s="31" t="s">
        <v>29</v>
      </c>
      <c r="D243" s="31"/>
      <c r="E243" s="192" t="str">
        <f t="shared" si="31"/>
        <v/>
      </c>
      <c r="F243" s="189" t="str">
        <f t="shared" si="32"/>
        <v/>
      </c>
      <c r="G243" s="123" t="str">
        <f t="shared" si="37"/>
        <v/>
      </c>
      <c r="H243" s="190" t="str">
        <f t="shared" si="38"/>
        <v/>
      </c>
      <c r="I243" s="191" t="str">
        <f t="shared" ca="1" si="39"/>
        <v/>
      </c>
      <c r="J243" s="55"/>
      <c r="K243" s="77">
        <v>44428</v>
      </c>
      <c r="L243" s="74" t="s">
        <v>29</v>
      </c>
      <c r="M243" s="74"/>
      <c r="N243" s="74"/>
      <c r="O243" s="74"/>
      <c r="P243" s="74"/>
      <c r="Q243" s="73"/>
      <c r="R243" s="73"/>
      <c r="S243" s="75"/>
      <c r="T243" s="274"/>
      <c r="U243" s="265"/>
      <c r="V243" s="255"/>
      <c r="W243" s="256"/>
      <c r="X243" s="255"/>
      <c r="Y243" s="270" t="str">
        <f t="shared" si="36"/>
        <v/>
      </c>
      <c r="Z243" s="50"/>
      <c r="AA243" s="28"/>
      <c r="AB243" s="87"/>
      <c r="AC243" s="92"/>
      <c r="AD243" s="28"/>
      <c r="AE243" s="186" t="str">
        <f t="shared" si="30"/>
        <v/>
      </c>
      <c r="AF243" s="43"/>
      <c r="AG243" s="109"/>
      <c r="AH243" s="98"/>
      <c r="AI243" s="98"/>
      <c r="AJ243" s="25"/>
      <c r="AK243" s="180"/>
      <c r="AL243" s="25"/>
      <c r="AM243" s="180"/>
      <c r="AN243" s="25"/>
      <c r="AO243" s="38"/>
      <c r="AP243" s="38"/>
      <c r="AQ243" s="45"/>
      <c r="AR243" s="40"/>
      <c r="AS243" s="29"/>
      <c r="AT243" s="171"/>
      <c r="AU243" s="40"/>
      <c r="AV243" s="40"/>
      <c r="AW243" s="40"/>
    </row>
    <row r="244" spans="1:49" s="8" customFormat="1" ht="22.15" customHeight="1" x14ac:dyDescent="0.25">
      <c r="A244" s="54" t="s">
        <v>29</v>
      </c>
      <c r="B244" s="127">
        <v>44431</v>
      </c>
      <c r="C244" s="31" t="s">
        <v>29</v>
      </c>
      <c r="D244" s="31" t="s">
        <v>122</v>
      </c>
      <c r="E244" s="192" t="str">
        <f t="shared" si="31"/>
        <v/>
      </c>
      <c r="F244" s="189" t="str">
        <f t="shared" si="32"/>
        <v/>
      </c>
      <c r="G244" s="123" t="str">
        <f t="shared" si="37"/>
        <v/>
      </c>
      <c r="H244" s="190" t="str">
        <f t="shared" si="38"/>
        <v/>
      </c>
      <c r="I244" s="191" t="str">
        <f t="shared" ca="1" si="39"/>
        <v/>
      </c>
      <c r="J244" s="116" t="s">
        <v>126</v>
      </c>
      <c r="K244" s="73"/>
      <c r="L244" s="74"/>
      <c r="M244" s="74"/>
      <c r="N244" s="74"/>
      <c r="O244" s="74"/>
      <c r="P244" s="74"/>
      <c r="Q244" s="73"/>
      <c r="R244" s="73"/>
      <c r="S244" s="75"/>
      <c r="T244" s="274"/>
      <c r="U244" s="265"/>
      <c r="V244" s="255"/>
      <c r="W244" s="256"/>
      <c r="X244" s="255"/>
      <c r="Y244" s="270" t="str">
        <f t="shared" si="36"/>
        <v/>
      </c>
      <c r="Z244" s="50"/>
      <c r="AA244" s="28"/>
      <c r="AB244" s="87"/>
      <c r="AC244" s="92"/>
      <c r="AD244" s="28"/>
      <c r="AE244" s="186" t="str">
        <f t="shared" si="30"/>
        <v/>
      </c>
      <c r="AF244" s="43"/>
      <c r="AG244" s="109"/>
      <c r="AH244" s="98"/>
      <c r="AI244" s="98"/>
      <c r="AJ244" s="25"/>
      <c r="AK244" s="180"/>
      <c r="AL244" s="25"/>
      <c r="AM244" s="180"/>
      <c r="AN244" s="25"/>
      <c r="AO244" s="38"/>
      <c r="AP244" s="38"/>
      <c r="AQ244" s="45"/>
      <c r="AR244" s="41">
        <v>44431</v>
      </c>
      <c r="AS244" s="29" t="s">
        <v>125</v>
      </c>
      <c r="AT244" s="171"/>
      <c r="AU244" s="40"/>
      <c r="AV244" s="40"/>
      <c r="AW244" s="40"/>
    </row>
    <row r="245" spans="1:49" s="8" customFormat="1" ht="22.15" customHeight="1" x14ac:dyDescent="0.25">
      <c r="A245" s="54"/>
      <c r="B245" s="127"/>
      <c r="C245" s="31"/>
      <c r="D245" s="31"/>
      <c r="E245" s="192" t="str">
        <f t="shared" si="31"/>
        <v/>
      </c>
      <c r="F245" s="189" t="str">
        <f t="shared" si="32"/>
        <v/>
      </c>
      <c r="G245" s="123" t="str">
        <f t="shared" si="37"/>
        <v/>
      </c>
      <c r="H245" s="190" t="str">
        <f t="shared" si="38"/>
        <v/>
      </c>
      <c r="I245" s="191" t="str">
        <f t="shared" ca="1" si="39"/>
        <v/>
      </c>
      <c r="J245" s="55"/>
      <c r="K245" s="73"/>
      <c r="L245" s="74"/>
      <c r="M245" s="74"/>
      <c r="N245" s="74"/>
      <c r="O245" s="74"/>
      <c r="P245" s="74"/>
      <c r="Q245" s="73"/>
      <c r="R245" s="73"/>
      <c r="S245" s="75"/>
      <c r="T245" s="274"/>
      <c r="U245" s="265"/>
      <c r="V245" s="255"/>
      <c r="W245" s="256"/>
      <c r="X245" s="255"/>
      <c r="Y245" s="270" t="str">
        <f t="shared" si="36"/>
        <v/>
      </c>
      <c r="Z245" s="50"/>
      <c r="AA245" s="28"/>
      <c r="AB245" s="87"/>
      <c r="AC245" s="92"/>
      <c r="AD245" s="28"/>
      <c r="AE245" s="186" t="str">
        <f t="shared" si="30"/>
        <v/>
      </c>
      <c r="AF245" s="43"/>
      <c r="AG245" s="109"/>
      <c r="AH245" s="98"/>
      <c r="AI245" s="98"/>
      <c r="AJ245" s="25"/>
      <c r="AK245" s="180"/>
      <c r="AL245" s="25"/>
      <c r="AM245" s="180"/>
      <c r="AN245" s="25"/>
      <c r="AO245" s="38"/>
      <c r="AP245" s="38"/>
      <c r="AQ245" s="45"/>
      <c r="AR245" s="40"/>
      <c r="AS245" s="29"/>
      <c r="AT245" s="171"/>
      <c r="AU245" s="40"/>
      <c r="AV245" s="40"/>
      <c r="AW245" s="40"/>
    </row>
    <row r="246" spans="1:49" s="8" customFormat="1" ht="22.15" customHeight="1" x14ac:dyDescent="0.25">
      <c r="A246" s="54"/>
      <c r="B246" s="127"/>
      <c r="C246" s="31"/>
      <c r="D246" s="31"/>
      <c r="E246" s="192" t="str">
        <f t="shared" si="31"/>
        <v/>
      </c>
      <c r="F246" s="189" t="str">
        <f t="shared" si="32"/>
        <v/>
      </c>
      <c r="G246" s="123" t="str">
        <f t="shared" si="37"/>
        <v/>
      </c>
      <c r="H246" s="190" t="str">
        <f t="shared" si="38"/>
        <v/>
      </c>
      <c r="I246" s="191" t="str">
        <f t="shared" ca="1" si="39"/>
        <v/>
      </c>
      <c r="J246" s="55"/>
      <c r="K246" s="73"/>
      <c r="L246" s="74"/>
      <c r="M246" s="74"/>
      <c r="N246" s="74"/>
      <c r="O246" s="74"/>
      <c r="P246" s="74"/>
      <c r="Q246" s="73"/>
      <c r="R246" s="73"/>
      <c r="S246" s="75"/>
      <c r="T246" s="274"/>
      <c r="U246" s="265"/>
      <c r="V246" s="255"/>
      <c r="W246" s="256"/>
      <c r="X246" s="255"/>
      <c r="Y246" s="270" t="str">
        <f t="shared" si="36"/>
        <v/>
      </c>
      <c r="Z246" s="50"/>
      <c r="AA246" s="28"/>
      <c r="AB246" s="87"/>
      <c r="AC246" s="92"/>
      <c r="AD246" s="28"/>
      <c r="AE246" s="186" t="str">
        <f t="shared" si="30"/>
        <v/>
      </c>
      <c r="AF246" s="43"/>
      <c r="AG246" s="109"/>
      <c r="AH246" s="98"/>
      <c r="AI246" s="98"/>
      <c r="AJ246" s="25"/>
      <c r="AK246" s="180"/>
      <c r="AL246" s="25"/>
      <c r="AM246" s="180"/>
      <c r="AN246" s="25"/>
      <c r="AO246" s="38"/>
      <c r="AP246" s="38"/>
      <c r="AQ246" s="45"/>
      <c r="AR246" s="40"/>
      <c r="AS246" s="29"/>
      <c r="AT246" s="171"/>
      <c r="AU246" s="40"/>
      <c r="AV246" s="40"/>
      <c r="AW246" s="40"/>
    </row>
    <row r="247" spans="1:49" s="8" customFormat="1" ht="22.15" customHeight="1" x14ac:dyDescent="0.25">
      <c r="A247" s="54"/>
      <c r="B247" s="127"/>
      <c r="C247" s="31"/>
      <c r="D247" s="31"/>
      <c r="E247" s="192" t="str">
        <f t="shared" si="31"/>
        <v/>
      </c>
      <c r="F247" s="189" t="str">
        <f t="shared" si="32"/>
        <v/>
      </c>
      <c r="G247" s="123" t="str">
        <f t="shared" si="37"/>
        <v/>
      </c>
      <c r="H247" s="190" t="str">
        <f t="shared" si="38"/>
        <v/>
      </c>
      <c r="I247" s="191" t="str">
        <f t="shared" ca="1" si="39"/>
        <v/>
      </c>
      <c r="J247" s="55"/>
      <c r="K247" s="73"/>
      <c r="L247" s="74"/>
      <c r="M247" s="74"/>
      <c r="N247" s="74"/>
      <c r="O247" s="74"/>
      <c r="P247" s="74"/>
      <c r="Q247" s="73"/>
      <c r="R247" s="73"/>
      <c r="S247" s="75"/>
      <c r="T247" s="274"/>
      <c r="U247" s="265"/>
      <c r="V247" s="255"/>
      <c r="W247" s="256"/>
      <c r="X247" s="255"/>
      <c r="Y247" s="270" t="str">
        <f t="shared" si="36"/>
        <v/>
      </c>
      <c r="Z247" s="50"/>
      <c r="AA247" s="28"/>
      <c r="AB247" s="87"/>
      <c r="AC247" s="92"/>
      <c r="AD247" s="28"/>
      <c r="AE247" s="186" t="str">
        <f t="shared" si="30"/>
        <v/>
      </c>
      <c r="AF247" s="43"/>
      <c r="AG247" s="109"/>
      <c r="AH247" s="98"/>
      <c r="AI247" s="98"/>
      <c r="AJ247" s="25"/>
      <c r="AK247" s="180"/>
      <c r="AL247" s="25"/>
      <c r="AM247" s="180"/>
      <c r="AN247" s="25"/>
      <c r="AO247" s="38"/>
      <c r="AP247" s="38"/>
      <c r="AQ247" s="45"/>
      <c r="AR247" s="40"/>
      <c r="AS247" s="29"/>
      <c r="AT247" s="171"/>
      <c r="AU247" s="40"/>
      <c r="AV247" s="40"/>
      <c r="AW247" s="40"/>
    </row>
    <row r="248" spans="1:49" s="8" customFormat="1" ht="22.15" customHeight="1" x14ac:dyDescent="0.25">
      <c r="A248" s="54"/>
      <c r="B248" s="127"/>
      <c r="C248" s="31"/>
      <c r="D248" s="31"/>
      <c r="E248" s="192" t="str">
        <f t="shared" si="31"/>
        <v/>
      </c>
      <c r="F248" s="189" t="str">
        <f t="shared" si="32"/>
        <v/>
      </c>
      <c r="G248" s="123" t="str">
        <f t="shared" si="37"/>
        <v/>
      </c>
      <c r="H248" s="190" t="str">
        <f t="shared" si="38"/>
        <v/>
      </c>
      <c r="I248" s="191" t="str">
        <f t="shared" ca="1" si="39"/>
        <v/>
      </c>
      <c r="J248" s="55"/>
      <c r="K248" s="73"/>
      <c r="L248" s="74"/>
      <c r="M248" s="74"/>
      <c r="N248" s="74"/>
      <c r="O248" s="74"/>
      <c r="P248" s="74"/>
      <c r="Q248" s="73"/>
      <c r="R248" s="73"/>
      <c r="S248" s="75"/>
      <c r="T248" s="274"/>
      <c r="U248" s="265"/>
      <c r="V248" s="255"/>
      <c r="W248" s="256"/>
      <c r="X248" s="255"/>
      <c r="Y248" s="270" t="str">
        <f t="shared" si="36"/>
        <v/>
      </c>
      <c r="Z248" s="50"/>
      <c r="AA248" s="28"/>
      <c r="AB248" s="87"/>
      <c r="AC248" s="92"/>
      <c r="AD248" s="28"/>
      <c r="AE248" s="186" t="str">
        <f t="shared" si="30"/>
        <v/>
      </c>
      <c r="AF248" s="43"/>
      <c r="AG248" s="109"/>
      <c r="AH248" s="98"/>
      <c r="AI248" s="98"/>
      <c r="AJ248" s="25"/>
      <c r="AK248" s="180"/>
      <c r="AL248" s="25"/>
      <c r="AM248" s="180"/>
      <c r="AN248" s="25"/>
      <c r="AO248" s="38"/>
      <c r="AP248" s="38"/>
      <c r="AQ248" s="45"/>
      <c r="AR248" s="40"/>
      <c r="AS248" s="29"/>
      <c r="AT248" s="171"/>
      <c r="AU248" s="40"/>
      <c r="AV248" s="40"/>
      <c r="AW248" s="40"/>
    </row>
    <row r="249" spans="1:49" s="8" customFormat="1" ht="22.15" customHeight="1" x14ac:dyDescent="0.25">
      <c r="A249" s="54"/>
      <c r="B249" s="127"/>
      <c r="C249" s="31"/>
      <c r="D249" s="31"/>
      <c r="E249" s="192" t="str">
        <f t="shared" si="31"/>
        <v/>
      </c>
      <c r="F249" s="189" t="str">
        <f t="shared" si="32"/>
        <v/>
      </c>
      <c r="G249" s="123" t="str">
        <f t="shared" si="37"/>
        <v/>
      </c>
      <c r="H249" s="190" t="str">
        <f t="shared" si="38"/>
        <v/>
      </c>
      <c r="I249" s="191" t="str">
        <f t="shared" ca="1" si="39"/>
        <v/>
      </c>
      <c r="J249" s="55"/>
      <c r="K249" s="73"/>
      <c r="L249" s="74"/>
      <c r="M249" s="74"/>
      <c r="N249" s="74"/>
      <c r="O249" s="74"/>
      <c r="P249" s="74"/>
      <c r="Q249" s="73"/>
      <c r="R249" s="73"/>
      <c r="S249" s="75"/>
      <c r="T249" s="274"/>
      <c r="U249" s="265"/>
      <c r="V249" s="255"/>
      <c r="W249" s="256"/>
      <c r="X249" s="255"/>
      <c r="Y249" s="270" t="str">
        <f t="shared" si="36"/>
        <v/>
      </c>
      <c r="Z249" s="50"/>
      <c r="AA249" s="28"/>
      <c r="AB249" s="87"/>
      <c r="AC249" s="92"/>
      <c r="AD249" s="28"/>
      <c r="AE249" s="186" t="str">
        <f t="shared" si="30"/>
        <v/>
      </c>
      <c r="AF249" s="43"/>
      <c r="AG249" s="109"/>
      <c r="AH249" s="98"/>
      <c r="AI249" s="98"/>
      <c r="AJ249" s="25"/>
      <c r="AK249" s="180"/>
      <c r="AL249" s="25"/>
      <c r="AM249" s="180"/>
      <c r="AN249" s="25"/>
      <c r="AO249" s="38"/>
      <c r="AP249" s="38"/>
      <c r="AQ249" s="45"/>
      <c r="AR249" s="40"/>
      <c r="AS249" s="29"/>
      <c r="AT249" s="171"/>
      <c r="AU249" s="40"/>
      <c r="AV249" s="40"/>
      <c r="AW249" s="40"/>
    </row>
    <row r="250" spans="1:49" s="8" customFormat="1" ht="22.15" customHeight="1" x14ac:dyDescent="0.25">
      <c r="A250" s="54"/>
      <c r="B250" s="127"/>
      <c r="C250" s="31"/>
      <c r="D250" s="31"/>
      <c r="E250" s="192" t="str">
        <f t="shared" si="31"/>
        <v/>
      </c>
      <c r="F250" s="189" t="str">
        <f t="shared" si="32"/>
        <v/>
      </c>
      <c r="G250" s="123" t="str">
        <f t="shared" si="37"/>
        <v/>
      </c>
      <c r="H250" s="190" t="str">
        <f t="shared" si="38"/>
        <v/>
      </c>
      <c r="I250" s="191" t="str">
        <f t="shared" ca="1" si="39"/>
        <v/>
      </c>
      <c r="J250" s="55"/>
      <c r="K250" s="73"/>
      <c r="L250" s="74"/>
      <c r="M250" s="74"/>
      <c r="N250" s="74"/>
      <c r="O250" s="74"/>
      <c r="P250" s="74"/>
      <c r="Q250" s="73"/>
      <c r="R250" s="73"/>
      <c r="S250" s="75"/>
      <c r="T250" s="274"/>
      <c r="U250" s="265"/>
      <c r="V250" s="255"/>
      <c r="W250" s="256"/>
      <c r="X250" s="255"/>
      <c r="Y250" s="270" t="str">
        <f t="shared" si="36"/>
        <v/>
      </c>
      <c r="Z250" s="50"/>
      <c r="AA250" s="28"/>
      <c r="AB250" s="87"/>
      <c r="AC250" s="92"/>
      <c r="AD250" s="28"/>
      <c r="AE250" s="186" t="str">
        <f t="shared" si="30"/>
        <v/>
      </c>
      <c r="AF250" s="43"/>
      <c r="AG250" s="109"/>
      <c r="AH250" s="98"/>
      <c r="AI250" s="98"/>
      <c r="AJ250" s="25"/>
      <c r="AK250" s="180"/>
      <c r="AL250" s="25"/>
      <c r="AM250" s="180"/>
      <c r="AN250" s="25"/>
      <c r="AO250" s="38"/>
      <c r="AP250" s="38"/>
      <c r="AQ250" s="45"/>
      <c r="AR250" s="40"/>
      <c r="AS250" s="29"/>
      <c r="AT250" s="171"/>
      <c r="AU250" s="40"/>
      <c r="AV250" s="40"/>
      <c r="AW250" s="40"/>
    </row>
    <row r="251" spans="1:49" s="8" customFormat="1" ht="22.15" customHeight="1" x14ac:dyDescent="0.25">
      <c r="A251" s="54" t="s">
        <v>29</v>
      </c>
      <c r="B251" s="127"/>
      <c r="C251" s="31"/>
      <c r="D251" s="31"/>
      <c r="E251" s="192" t="str">
        <f t="shared" si="31"/>
        <v/>
      </c>
      <c r="F251" s="189" t="str">
        <f t="shared" si="32"/>
        <v/>
      </c>
      <c r="G251" s="123">
        <f t="shared" si="37"/>
        <v>44440</v>
      </c>
      <c r="H251" s="190">
        <f t="shared" si="38"/>
        <v>44805</v>
      </c>
      <c r="I251" s="191" t="str">
        <f t="shared" ca="1" si="39"/>
        <v/>
      </c>
      <c r="J251" s="55"/>
      <c r="K251" s="77">
        <v>44403</v>
      </c>
      <c r="L251" s="74" t="s">
        <v>29</v>
      </c>
      <c r="M251" s="74"/>
      <c r="N251" s="74"/>
      <c r="O251" s="74"/>
      <c r="P251" s="74"/>
      <c r="Q251" s="73" t="s">
        <v>115</v>
      </c>
      <c r="R251" s="73"/>
      <c r="S251" s="75"/>
      <c r="T251" s="274"/>
      <c r="U251" s="265"/>
      <c r="V251" s="255"/>
      <c r="W251" s="256"/>
      <c r="X251" s="255"/>
      <c r="Y251" s="270" t="str">
        <f t="shared" si="36"/>
        <v/>
      </c>
      <c r="Z251" s="50"/>
      <c r="AA251" s="28"/>
      <c r="AB251" s="87"/>
      <c r="AC251" s="92"/>
      <c r="AD251" s="28"/>
      <c r="AE251" s="186" t="str">
        <f t="shared" si="30"/>
        <v/>
      </c>
      <c r="AF251" s="103">
        <v>44440</v>
      </c>
      <c r="AG251" s="110" t="s">
        <v>93</v>
      </c>
      <c r="AH251" s="98"/>
      <c r="AI251" s="98"/>
      <c r="AJ251" s="25"/>
      <c r="AK251" s="180"/>
      <c r="AL251" s="25"/>
      <c r="AM251" s="180"/>
      <c r="AN251" s="25"/>
      <c r="AO251" s="38"/>
      <c r="AP251" s="38"/>
      <c r="AQ251" s="45"/>
      <c r="AR251" s="40"/>
      <c r="AS251" s="29"/>
      <c r="AT251" s="171"/>
      <c r="AU251" s="40"/>
      <c r="AV251" s="40"/>
      <c r="AW251" s="40"/>
    </row>
    <row r="252" spans="1:49" s="8" customFormat="1" ht="22.15" customHeight="1" x14ac:dyDescent="0.25">
      <c r="A252" s="54"/>
      <c r="B252" s="127"/>
      <c r="C252" s="31"/>
      <c r="D252" s="31"/>
      <c r="E252" s="192" t="str">
        <f t="shared" si="31"/>
        <v/>
      </c>
      <c r="F252" s="189" t="str">
        <f t="shared" si="32"/>
        <v/>
      </c>
      <c r="G252" s="123" t="str">
        <f t="shared" si="37"/>
        <v/>
      </c>
      <c r="H252" s="190" t="str">
        <f t="shared" si="38"/>
        <v/>
      </c>
      <c r="I252" s="191" t="str">
        <f t="shared" ca="1" si="39"/>
        <v/>
      </c>
      <c r="J252" s="55"/>
      <c r="K252" s="73"/>
      <c r="L252" s="74"/>
      <c r="M252" s="74"/>
      <c r="N252" s="74"/>
      <c r="O252" s="74"/>
      <c r="P252" s="74"/>
      <c r="Q252" s="73"/>
      <c r="R252" s="73"/>
      <c r="S252" s="75"/>
      <c r="T252" s="274"/>
      <c r="U252" s="265"/>
      <c r="V252" s="255"/>
      <c r="W252" s="256"/>
      <c r="X252" s="255"/>
      <c r="Y252" s="270" t="str">
        <f t="shared" si="36"/>
        <v/>
      </c>
      <c r="Z252" s="50"/>
      <c r="AA252" s="28"/>
      <c r="AB252" s="87"/>
      <c r="AC252" s="92"/>
      <c r="AD252" s="28"/>
      <c r="AE252" s="186" t="str">
        <f t="shared" si="30"/>
        <v/>
      </c>
      <c r="AF252" s="43"/>
      <c r="AG252" s="109"/>
      <c r="AH252" s="98"/>
      <c r="AI252" s="98"/>
      <c r="AJ252" s="25"/>
      <c r="AK252" s="180"/>
      <c r="AL252" s="25"/>
      <c r="AM252" s="180"/>
      <c r="AN252" s="25"/>
      <c r="AO252" s="38"/>
      <c r="AP252" s="38"/>
      <c r="AQ252" s="45"/>
      <c r="AR252" s="40"/>
      <c r="AS252" s="29"/>
      <c r="AT252" s="171"/>
      <c r="AU252" s="40"/>
      <c r="AV252" s="40"/>
      <c r="AW252" s="40"/>
    </row>
    <row r="253" spans="1:49" s="8" customFormat="1" ht="22.15" customHeight="1" x14ac:dyDescent="0.25">
      <c r="A253" s="54" t="s">
        <v>29</v>
      </c>
      <c r="B253" s="127"/>
      <c r="C253" s="31"/>
      <c r="D253" s="31"/>
      <c r="E253" s="192">
        <f t="shared" si="31"/>
        <v>44499</v>
      </c>
      <c r="F253" s="189" t="str">
        <f t="shared" si="32"/>
        <v>A Renouveler</v>
      </c>
      <c r="G253" s="123">
        <f t="shared" si="37"/>
        <v>44440</v>
      </c>
      <c r="H253" s="190">
        <f t="shared" si="38"/>
        <v>44805</v>
      </c>
      <c r="I253" s="191" t="str">
        <f t="shared" ca="1" si="39"/>
        <v/>
      </c>
      <c r="J253" s="55"/>
      <c r="K253" s="77">
        <v>43826</v>
      </c>
      <c r="L253" s="74"/>
      <c r="M253" s="74" t="s">
        <v>29</v>
      </c>
      <c r="N253" s="74" t="s">
        <v>29</v>
      </c>
      <c r="O253" s="74"/>
      <c r="P253" s="74"/>
      <c r="Q253" s="73" t="s">
        <v>49</v>
      </c>
      <c r="R253" s="73"/>
      <c r="S253" s="75"/>
      <c r="T253" s="273">
        <v>44316</v>
      </c>
      <c r="U253" s="265"/>
      <c r="V253" s="255"/>
      <c r="W253" s="256">
        <v>35</v>
      </c>
      <c r="X253" s="255"/>
      <c r="Y253" s="270">
        <f t="shared" si="36"/>
        <v>44499</v>
      </c>
      <c r="Z253" s="52"/>
      <c r="AA253" s="28"/>
      <c r="AB253" s="87"/>
      <c r="AC253" s="92"/>
      <c r="AD253" s="28"/>
      <c r="AE253" s="186" t="str">
        <f t="shared" si="30"/>
        <v/>
      </c>
      <c r="AF253" s="103">
        <v>44029</v>
      </c>
      <c r="AG253" s="110" t="s">
        <v>93</v>
      </c>
      <c r="AH253" s="106">
        <v>44251</v>
      </c>
      <c r="AI253" s="104" t="s">
        <v>93</v>
      </c>
      <c r="AJ253" s="118">
        <v>44440</v>
      </c>
      <c r="AK253" s="182" t="s">
        <v>93</v>
      </c>
      <c r="AL253" s="25"/>
      <c r="AM253" s="180"/>
      <c r="AN253" s="25"/>
      <c r="AO253" s="38"/>
      <c r="AP253" s="38"/>
      <c r="AQ253" s="45"/>
      <c r="AR253" s="40"/>
      <c r="AS253" s="29"/>
      <c r="AT253" s="171"/>
      <c r="AU253" s="40"/>
      <c r="AV253" s="40"/>
      <c r="AW253" s="40"/>
    </row>
    <row r="254" spans="1:49" s="8" customFormat="1" ht="22.15" customHeight="1" x14ac:dyDescent="0.25">
      <c r="A254" s="54"/>
      <c r="B254" s="127"/>
      <c r="C254" s="31"/>
      <c r="D254" s="31"/>
      <c r="E254" s="192" t="str">
        <f t="shared" si="31"/>
        <v/>
      </c>
      <c r="F254" s="189" t="str">
        <f t="shared" si="32"/>
        <v/>
      </c>
      <c r="G254" s="123" t="str">
        <f t="shared" si="37"/>
        <v/>
      </c>
      <c r="H254" s="190" t="str">
        <f t="shared" si="38"/>
        <v/>
      </c>
      <c r="I254" s="191" t="str">
        <f t="shared" ca="1" si="39"/>
        <v/>
      </c>
      <c r="J254" s="55"/>
      <c r="K254" s="73"/>
      <c r="L254" s="74"/>
      <c r="M254" s="74"/>
      <c r="N254" s="74"/>
      <c r="O254" s="74"/>
      <c r="P254" s="74"/>
      <c r="Q254" s="73"/>
      <c r="R254" s="73"/>
      <c r="S254" s="75"/>
      <c r="T254" s="274"/>
      <c r="U254" s="265"/>
      <c r="V254" s="255"/>
      <c r="W254" s="256"/>
      <c r="X254" s="255"/>
      <c r="Y254" s="270" t="str">
        <f t="shared" si="36"/>
        <v/>
      </c>
      <c r="Z254" s="50"/>
      <c r="AA254" s="28"/>
      <c r="AB254" s="87"/>
      <c r="AC254" s="92"/>
      <c r="AD254" s="28"/>
      <c r="AE254" s="186" t="str">
        <f t="shared" si="30"/>
        <v/>
      </c>
      <c r="AF254" s="43"/>
      <c r="AG254" s="109"/>
      <c r="AH254" s="98"/>
      <c r="AI254" s="98"/>
      <c r="AJ254" s="25"/>
      <c r="AK254" s="180"/>
      <c r="AL254" s="25"/>
      <c r="AM254" s="180"/>
      <c r="AN254" s="25"/>
      <c r="AO254" s="38"/>
      <c r="AP254" s="38"/>
      <c r="AQ254" s="45"/>
      <c r="AR254" s="40"/>
      <c r="AS254" s="29"/>
      <c r="AT254" s="171"/>
      <c r="AU254" s="40"/>
      <c r="AV254" s="40"/>
      <c r="AW254" s="40"/>
    </row>
    <row r="255" spans="1:49" s="8" customFormat="1" ht="22.15" customHeight="1" x14ac:dyDescent="0.25">
      <c r="A255" s="54"/>
      <c r="B255" s="127"/>
      <c r="C255" s="31"/>
      <c r="D255" s="31"/>
      <c r="E255" s="192" t="str">
        <f t="shared" si="31"/>
        <v/>
      </c>
      <c r="F255" s="189" t="str">
        <f t="shared" si="32"/>
        <v/>
      </c>
      <c r="G255" s="123" t="str">
        <f t="shared" si="37"/>
        <v/>
      </c>
      <c r="H255" s="190" t="str">
        <f t="shared" si="38"/>
        <v/>
      </c>
      <c r="I255" s="191" t="str">
        <f t="shared" ca="1" si="39"/>
        <v/>
      </c>
      <c r="J255" s="55"/>
      <c r="K255" s="73"/>
      <c r="L255" s="74"/>
      <c r="M255" s="74"/>
      <c r="N255" s="74"/>
      <c r="O255" s="74"/>
      <c r="P255" s="74"/>
      <c r="Q255" s="73"/>
      <c r="R255" s="73"/>
      <c r="S255" s="75"/>
      <c r="T255" s="274"/>
      <c r="U255" s="265"/>
      <c r="V255" s="255"/>
      <c r="W255" s="256"/>
      <c r="X255" s="255"/>
      <c r="Y255" s="270" t="str">
        <f t="shared" si="36"/>
        <v/>
      </c>
      <c r="Z255" s="50"/>
      <c r="AA255" s="28"/>
      <c r="AB255" s="87"/>
      <c r="AC255" s="92"/>
      <c r="AD255" s="28"/>
      <c r="AE255" s="186" t="str">
        <f t="shared" si="30"/>
        <v/>
      </c>
      <c r="AF255" s="43"/>
      <c r="AG255" s="109"/>
      <c r="AH255" s="98"/>
      <c r="AI255" s="98"/>
      <c r="AJ255" s="25"/>
      <c r="AK255" s="180"/>
      <c r="AL255" s="25"/>
      <c r="AM255" s="180"/>
      <c r="AN255" s="25"/>
      <c r="AO255" s="38"/>
      <c r="AP255" s="38"/>
      <c r="AQ255" s="45"/>
      <c r="AR255" s="40"/>
      <c r="AS255" s="29"/>
      <c r="AT255" s="171"/>
      <c r="AU255" s="40"/>
      <c r="AV255" s="40"/>
      <c r="AW255" s="40"/>
    </row>
    <row r="256" spans="1:49" s="8" customFormat="1" ht="22.15" customHeight="1" x14ac:dyDescent="0.25">
      <c r="A256" s="54"/>
      <c r="B256" s="127"/>
      <c r="C256" s="31"/>
      <c r="D256" s="31"/>
      <c r="E256" s="192" t="str">
        <f t="shared" si="31"/>
        <v/>
      </c>
      <c r="F256" s="189" t="str">
        <f t="shared" si="32"/>
        <v/>
      </c>
      <c r="G256" s="123" t="str">
        <f t="shared" si="37"/>
        <v/>
      </c>
      <c r="H256" s="190" t="str">
        <f t="shared" si="38"/>
        <v/>
      </c>
      <c r="I256" s="191" t="str">
        <f t="shared" ca="1" si="39"/>
        <v/>
      </c>
      <c r="J256" s="55"/>
      <c r="K256" s="73"/>
      <c r="L256" s="74"/>
      <c r="M256" s="74"/>
      <c r="N256" s="74"/>
      <c r="O256" s="74"/>
      <c r="P256" s="74"/>
      <c r="Q256" s="73"/>
      <c r="R256" s="73"/>
      <c r="S256" s="75"/>
      <c r="T256" s="274"/>
      <c r="U256" s="265"/>
      <c r="V256" s="255"/>
      <c r="W256" s="256"/>
      <c r="X256" s="255"/>
      <c r="Y256" s="270" t="str">
        <f t="shared" si="36"/>
        <v/>
      </c>
      <c r="Z256" s="50"/>
      <c r="AA256" s="28"/>
      <c r="AB256" s="87"/>
      <c r="AC256" s="92"/>
      <c r="AD256" s="28"/>
      <c r="AE256" s="186" t="str">
        <f t="shared" si="30"/>
        <v/>
      </c>
      <c r="AF256" s="43"/>
      <c r="AG256" s="109"/>
      <c r="AH256" s="98"/>
      <c r="AI256" s="98"/>
      <c r="AJ256" s="25"/>
      <c r="AK256" s="180"/>
      <c r="AL256" s="25"/>
      <c r="AM256" s="180"/>
      <c r="AN256" s="25"/>
      <c r="AO256" s="38"/>
      <c r="AP256" s="38"/>
      <c r="AQ256" s="45"/>
      <c r="AR256" s="40"/>
      <c r="AS256" s="29"/>
      <c r="AT256" s="171"/>
      <c r="AU256" s="40"/>
      <c r="AV256" s="40"/>
      <c r="AW256" s="40"/>
    </row>
    <row r="257" spans="1:49" s="8" customFormat="1" ht="22.15" customHeight="1" x14ac:dyDescent="0.25">
      <c r="A257" s="54" t="s">
        <v>29</v>
      </c>
      <c r="B257" s="127"/>
      <c r="C257" s="31"/>
      <c r="D257" s="31" t="s">
        <v>113</v>
      </c>
      <c r="E257" s="192" t="str">
        <f t="shared" si="31"/>
        <v/>
      </c>
      <c r="F257" s="189" t="str">
        <f t="shared" si="32"/>
        <v>A faire</v>
      </c>
      <c r="G257" s="123">
        <f t="shared" si="37"/>
        <v>44439</v>
      </c>
      <c r="H257" s="190">
        <f t="shared" si="38"/>
        <v>44804</v>
      </c>
      <c r="I257" s="191" t="str">
        <f t="shared" ca="1" si="39"/>
        <v/>
      </c>
      <c r="J257" s="55"/>
      <c r="K257" s="77">
        <v>44385</v>
      </c>
      <c r="L257" s="74"/>
      <c r="M257" s="74" t="s">
        <v>29</v>
      </c>
      <c r="N257" s="74"/>
      <c r="O257" s="74"/>
      <c r="P257" s="74"/>
      <c r="Q257" s="73"/>
      <c r="R257" s="73"/>
      <c r="S257" s="75"/>
      <c r="T257" s="274"/>
      <c r="U257" s="265" t="s">
        <v>29</v>
      </c>
      <c r="V257" s="255"/>
      <c r="W257" s="256"/>
      <c r="X257" s="255"/>
      <c r="Y257" s="270" t="str">
        <f t="shared" si="36"/>
        <v/>
      </c>
      <c r="Z257" s="50"/>
      <c r="AA257" s="28"/>
      <c r="AB257" s="87"/>
      <c r="AC257" s="92"/>
      <c r="AD257" s="28"/>
      <c r="AE257" s="186" t="str">
        <f t="shared" si="30"/>
        <v/>
      </c>
      <c r="AF257" s="103">
        <v>44439</v>
      </c>
      <c r="AG257" s="110" t="s">
        <v>93</v>
      </c>
      <c r="AH257" s="98"/>
      <c r="AI257" s="98"/>
      <c r="AJ257" s="25"/>
      <c r="AK257" s="180"/>
      <c r="AL257" s="25"/>
      <c r="AM257" s="180"/>
      <c r="AN257" s="25"/>
      <c r="AO257" s="38"/>
      <c r="AP257" s="38"/>
      <c r="AQ257" s="45"/>
      <c r="AR257" s="40"/>
      <c r="AS257" s="29"/>
      <c r="AT257" s="171"/>
      <c r="AU257" s="40"/>
      <c r="AV257" s="40"/>
      <c r="AW257" s="40"/>
    </row>
    <row r="258" spans="1:49" s="8" customFormat="1" ht="22.15" customHeight="1" x14ac:dyDescent="0.25">
      <c r="A258" s="54"/>
      <c r="B258" s="127"/>
      <c r="C258" s="31"/>
      <c r="D258" s="31"/>
      <c r="E258" s="192" t="str">
        <f t="shared" si="31"/>
        <v/>
      </c>
      <c r="F258" s="189" t="str">
        <f t="shared" si="32"/>
        <v/>
      </c>
      <c r="G258" s="123" t="str">
        <f t="shared" si="37"/>
        <v/>
      </c>
      <c r="H258" s="190" t="str">
        <f t="shared" si="38"/>
        <v/>
      </c>
      <c r="I258" s="191" t="str">
        <f t="shared" ca="1" si="39"/>
        <v/>
      </c>
      <c r="J258" s="55"/>
      <c r="K258" s="73"/>
      <c r="L258" s="74"/>
      <c r="M258" s="74"/>
      <c r="N258" s="74"/>
      <c r="O258" s="74"/>
      <c r="P258" s="74"/>
      <c r="Q258" s="73"/>
      <c r="R258" s="73"/>
      <c r="S258" s="75"/>
      <c r="T258" s="274"/>
      <c r="U258" s="265"/>
      <c r="V258" s="255"/>
      <c r="W258" s="256"/>
      <c r="X258" s="255"/>
      <c r="Y258" s="270" t="str">
        <f t="shared" si="36"/>
        <v/>
      </c>
      <c r="Z258" s="50"/>
      <c r="AA258" s="28"/>
      <c r="AB258" s="87"/>
      <c r="AC258" s="92"/>
      <c r="AD258" s="28"/>
      <c r="AE258" s="186" t="str">
        <f t="shared" si="30"/>
        <v/>
      </c>
      <c r="AF258" s="43"/>
      <c r="AG258" s="109"/>
      <c r="AH258" s="98"/>
      <c r="AI258" s="98"/>
      <c r="AJ258" s="25"/>
      <c r="AK258" s="180"/>
      <c r="AL258" s="25"/>
      <c r="AM258" s="180"/>
      <c r="AN258" s="25"/>
      <c r="AO258" s="38"/>
      <c r="AP258" s="38"/>
      <c r="AQ258" s="45"/>
      <c r="AR258" s="40"/>
      <c r="AS258" s="29"/>
      <c r="AT258" s="171"/>
      <c r="AU258" s="40"/>
      <c r="AV258" s="40"/>
      <c r="AW258" s="40"/>
    </row>
    <row r="259" spans="1:49" s="8" customFormat="1" ht="22.15" customHeight="1" x14ac:dyDescent="0.25">
      <c r="A259" s="54" t="s">
        <v>29</v>
      </c>
      <c r="B259" s="127"/>
      <c r="C259" s="31"/>
      <c r="D259" s="31" t="s">
        <v>81</v>
      </c>
      <c r="E259" s="192" t="str">
        <f t="shared" si="31"/>
        <v/>
      </c>
      <c r="F259" s="189" t="str">
        <f t="shared" si="32"/>
        <v/>
      </c>
      <c r="G259" s="123">
        <f t="shared" si="37"/>
        <v>44347</v>
      </c>
      <c r="H259" s="190">
        <f t="shared" si="38"/>
        <v>44712</v>
      </c>
      <c r="I259" s="191" t="str">
        <f t="shared" ca="1" si="39"/>
        <v/>
      </c>
      <c r="J259" s="55"/>
      <c r="K259" s="73"/>
      <c r="L259" s="74"/>
      <c r="M259" s="74"/>
      <c r="N259" s="74"/>
      <c r="O259" s="74"/>
      <c r="P259" s="74"/>
      <c r="Q259" s="73"/>
      <c r="R259" s="73"/>
      <c r="S259" s="75"/>
      <c r="T259" s="274"/>
      <c r="U259" s="265"/>
      <c r="V259" s="255"/>
      <c r="W259" s="256"/>
      <c r="X259" s="255"/>
      <c r="Y259" s="270" t="str">
        <f t="shared" si="36"/>
        <v/>
      </c>
      <c r="Z259" s="50"/>
      <c r="AA259" s="28"/>
      <c r="AB259" s="87"/>
      <c r="AC259" s="92"/>
      <c r="AD259" s="28"/>
      <c r="AE259" s="186" t="str">
        <f t="shared" si="30"/>
        <v/>
      </c>
      <c r="AF259" s="103">
        <v>44347</v>
      </c>
      <c r="AG259" s="110" t="s">
        <v>93</v>
      </c>
      <c r="AH259" s="106"/>
      <c r="AI259" s="106"/>
      <c r="AJ259" s="25"/>
      <c r="AK259" s="180"/>
      <c r="AL259" s="25"/>
      <c r="AM259" s="180"/>
      <c r="AN259" s="25"/>
      <c r="AO259" s="38"/>
      <c r="AP259" s="38"/>
      <c r="AQ259" s="47"/>
      <c r="AR259" s="40"/>
      <c r="AS259" s="29"/>
      <c r="AT259" s="171"/>
      <c r="AU259" s="40"/>
      <c r="AV259" s="40"/>
      <c r="AW259" s="40"/>
    </row>
    <row r="260" spans="1:49" s="8" customFormat="1" ht="22.15" customHeight="1" x14ac:dyDescent="0.25">
      <c r="A260" s="54" t="s">
        <v>29</v>
      </c>
      <c r="B260" s="127"/>
      <c r="C260" s="31"/>
      <c r="D260" s="31"/>
      <c r="E260" s="192" t="str">
        <f t="shared" si="31"/>
        <v/>
      </c>
      <c r="F260" s="189" t="str">
        <f t="shared" si="32"/>
        <v/>
      </c>
      <c r="G260" s="123">
        <f t="shared" si="37"/>
        <v>44335</v>
      </c>
      <c r="H260" s="190">
        <f t="shared" ref="H260:H323" si="40">IF(G260="","",G260+365)</f>
        <v>44700</v>
      </c>
      <c r="I260" s="191" t="str">
        <f t="shared" ref="I260:I323" ca="1" si="41">IF(H260="","",IF(H260&lt;TODAY(),"A RENOUVELER",""))</f>
        <v/>
      </c>
      <c r="J260" s="55"/>
      <c r="K260" s="77">
        <v>43860</v>
      </c>
      <c r="L260" s="74" t="s">
        <v>29</v>
      </c>
      <c r="M260" s="74"/>
      <c r="N260" s="74"/>
      <c r="O260" s="74"/>
      <c r="P260" s="74"/>
      <c r="Q260" s="73" t="s">
        <v>65</v>
      </c>
      <c r="R260" s="73"/>
      <c r="S260" s="75"/>
      <c r="T260" s="274"/>
      <c r="U260" s="265"/>
      <c r="V260" s="255"/>
      <c r="W260" s="256"/>
      <c r="X260" s="255"/>
      <c r="Y260" s="270" t="str">
        <f t="shared" si="36"/>
        <v/>
      </c>
      <c r="Z260" s="50"/>
      <c r="AA260" s="28"/>
      <c r="AB260" s="87"/>
      <c r="AC260" s="92"/>
      <c r="AD260" s="28"/>
      <c r="AE260" s="186" t="str">
        <f t="shared" si="30"/>
        <v/>
      </c>
      <c r="AF260" s="103">
        <v>44335</v>
      </c>
      <c r="AG260" s="110" t="s">
        <v>93</v>
      </c>
      <c r="AH260" s="99"/>
      <c r="AI260" s="102"/>
      <c r="AJ260" s="25"/>
      <c r="AK260" s="180"/>
      <c r="AL260" s="25"/>
      <c r="AM260" s="180"/>
      <c r="AN260" s="25"/>
      <c r="AO260" s="38"/>
      <c r="AP260" s="38"/>
      <c r="AQ260" s="45"/>
      <c r="AR260" s="40"/>
      <c r="AS260" s="29"/>
      <c r="AT260" s="171"/>
      <c r="AU260" s="40"/>
      <c r="AV260" s="40"/>
      <c r="AW260" s="40"/>
    </row>
    <row r="261" spans="1:49" s="8" customFormat="1" ht="22.15" customHeight="1" x14ac:dyDescent="0.25">
      <c r="A261" s="54"/>
      <c r="B261" s="127"/>
      <c r="C261" s="31"/>
      <c r="D261" s="31"/>
      <c r="E261" s="192" t="str">
        <f t="shared" si="31"/>
        <v/>
      </c>
      <c r="F261" s="189" t="str">
        <f t="shared" si="32"/>
        <v/>
      </c>
      <c r="G261" s="123" t="str">
        <f t="shared" si="37"/>
        <v/>
      </c>
      <c r="H261" s="190" t="str">
        <f t="shared" si="40"/>
        <v/>
      </c>
      <c r="I261" s="191" t="str">
        <f t="shared" ca="1" si="41"/>
        <v/>
      </c>
      <c r="J261" s="55"/>
      <c r="K261" s="73"/>
      <c r="L261" s="74"/>
      <c r="M261" s="74"/>
      <c r="N261" s="74"/>
      <c r="O261" s="74"/>
      <c r="P261" s="74"/>
      <c r="Q261" s="73"/>
      <c r="R261" s="73"/>
      <c r="S261" s="75"/>
      <c r="T261" s="274"/>
      <c r="U261" s="265"/>
      <c r="V261" s="255"/>
      <c r="W261" s="256"/>
      <c r="X261" s="255"/>
      <c r="Y261" s="270" t="str">
        <f t="shared" si="36"/>
        <v/>
      </c>
      <c r="Z261" s="50"/>
      <c r="AA261" s="28"/>
      <c r="AB261" s="87"/>
      <c r="AC261" s="92"/>
      <c r="AD261" s="28"/>
      <c r="AE261" s="186" t="str">
        <f t="shared" si="30"/>
        <v/>
      </c>
      <c r="AF261" s="43"/>
      <c r="AG261" s="109"/>
      <c r="AH261" s="98"/>
      <c r="AI261" s="98"/>
      <c r="AJ261" s="25"/>
      <c r="AK261" s="180"/>
      <c r="AL261" s="25"/>
      <c r="AM261" s="180"/>
      <c r="AN261" s="25"/>
      <c r="AO261" s="38"/>
      <c r="AP261" s="38"/>
      <c r="AQ261" s="45"/>
      <c r="AR261" s="40"/>
      <c r="AS261" s="29"/>
      <c r="AT261" s="171"/>
      <c r="AU261" s="40"/>
      <c r="AV261" s="40"/>
      <c r="AW261" s="40"/>
    </row>
    <row r="262" spans="1:49" s="8" customFormat="1" ht="22.15" customHeight="1" x14ac:dyDescent="0.25">
      <c r="A262" s="54"/>
      <c r="B262" s="127"/>
      <c r="C262" s="31"/>
      <c r="D262" s="31"/>
      <c r="E262" s="192" t="str">
        <f t="shared" si="31"/>
        <v/>
      </c>
      <c r="F262" s="189" t="str">
        <f t="shared" si="32"/>
        <v/>
      </c>
      <c r="G262" s="123" t="str">
        <f t="shared" si="37"/>
        <v/>
      </c>
      <c r="H262" s="190" t="str">
        <f t="shared" si="40"/>
        <v/>
      </c>
      <c r="I262" s="191" t="str">
        <f t="shared" ca="1" si="41"/>
        <v/>
      </c>
      <c r="J262" s="55"/>
      <c r="K262" s="73"/>
      <c r="L262" s="74"/>
      <c r="M262" s="74"/>
      <c r="N262" s="74"/>
      <c r="O262" s="74"/>
      <c r="P262" s="74"/>
      <c r="Q262" s="73"/>
      <c r="R262" s="73"/>
      <c r="S262" s="75"/>
      <c r="T262" s="274"/>
      <c r="U262" s="265"/>
      <c r="V262" s="255"/>
      <c r="W262" s="256"/>
      <c r="X262" s="255"/>
      <c r="Y262" s="270" t="str">
        <f t="shared" si="36"/>
        <v/>
      </c>
      <c r="Z262" s="50"/>
      <c r="AA262" s="28"/>
      <c r="AB262" s="87"/>
      <c r="AC262" s="92"/>
      <c r="AD262" s="28"/>
      <c r="AE262" s="186" t="str">
        <f t="shared" si="30"/>
        <v/>
      </c>
      <c r="AF262" s="43"/>
      <c r="AG262" s="109"/>
      <c r="AH262" s="98"/>
      <c r="AI262" s="98"/>
      <c r="AJ262" s="25"/>
      <c r="AK262" s="180"/>
      <c r="AL262" s="25"/>
      <c r="AM262" s="180"/>
      <c r="AN262" s="25"/>
      <c r="AO262" s="38"/>
      <c r="AP262" s="38"/>
      <c r="AQ262" s="45"/>
      <c r="AR262" s="40"/>
      <c r="AS262" s="29"/>
      <c r="AT262" s="171"/>
      <c r="AU262" s="40"/>
      <c r="AV262" s="40"/>
      <c r="AW262" s="40"/>
    </row>
    <row r="263" spans="1:49" s="8" customFormat="1" ht="22.15" customHeight="1" x14ac:dyDescent="0.25">
      <c r="A263" s="54"/>
      <c r="B263" s="127"/>
      <c r="C263" s="31"/>
      <c r="D263" s="31"/>
      <c r="E263" s="192" t="str">
        <f t="shared" si="31"/>
        <v/>
      </c>
      <c r="F263" s="189" t="str">
        <f t="shared" si="32"/>
        <v/>
      </c>
      <c r="G263" s="123" t="str">
        <f t="shared" si="37"/>
        <v/>
      </c>
      <c r="H263" s="190" t="str">
        <f t="shared" si="40"/>
        <v/>
      </c>
      <c r="I263" s="191" t="str">
        <f t="shared" ca="1" si="41"/>
        <v/>
      </c>
      <c r="J263" s="55"/>
      <c r="K263" s="73"/>
      <c r="L263" s="74"/>
      <c r="M263" s="74"/>
      <c r="N263" s="74"/>
      <c r="O263" s="74"/>
      <c r="P263" s="74"/>
      <c r="Q263" s="73"/>
      <c r="R263" s="73"/>
      <c r="S263" s="75"/>
      <c r="T263" s="274"/>
      <c r="U263" s="265"/>
      <c r="V263" s="255"/>
      <c r="W263" s="256"/>
      <c r="X263" s="255"/>
      <c r="Y263" s="270" t="str">
        <f t="shared" si="36"/>
        <v/>
      </c>
      <c r="Z263" s="50"/>
      <c r="AA263" s="28"/>
      <c r="AB263" s="87"/>
      <c r="AC263" s="92"/>
      <c r="AD263" s="28"/>
      <c r="AE263" s="186" t="str">
        <f t="shared" ref="AE263:AE289" si="42">IF(Z263="","",IF(SUM(AB263:AD263)=35,EDATE(Z263,6),IF(SUM(AB263:AD263)=70,EDATE(Z263,12))))</f>
        <v/>
      </c>
      <c r="AF263" s="43"/>
      <c r="AG263" s="109"/>
      <c r="AH263" s="98"/>
      <c r="AI263" s="98"/>
      <c r="AJ263" s="25"/>
      <c r="AK263" s="180"/>
      <c r="AL263" s="25"/>
      <c r="AM263" s="180"/>
      <c r="AN263" s="25"/>
      <c r="AO263" s="38"/>
      <c r="AP263" s="38"/>
      <c r="AQ263" s="45"/>
      <c r="AR263" s="40"/>
      <c r="AS263" s="29"/>
      <c r="AT263" s="171"/>
      <c r="AU263" s="40"/>
      <c r="AV263" s="40"/>
      <c r="AW263" s="40"/>
    </row>
    <row r="264" spans="1:49" s="8" customFormat="1" ht="22.15" customHeight="1" x14ac:dyDescent="0.25">
      <c r="A264" s="54"/>
      <c r="B264" s="127"/>
      <c r="C264" s="31"/>
      <c r="D264" s="31"/>
      <c r="E264" s="192" t="str">
        <f t="shared" ref="E264:E327" si="43">IF(T264="","",DATE(YEAR(T264),MONTH(T264)+6,DAY(T264)))</f>
        <v/>
      </c>
      <c r="F264" s="189" t="str">
        <f t="shared" ref="F264:F327" si="44">IF(T264&lt;&gt;"","A Renouveler",IF(U264="X","A faire",""))</f>
        <v/>
      </c>
      <c r="G264" s="123" t="str">
        <f t="shared" si="37"/>
        <v/>
      </c>
      <c r="H264" s="190" t="str">
        <f t="shared" si="40"/>
        <v/>
      </c>
      <c r="I264" s="191" t="str">
        <f t="shared" ca="1" si="41"/>
        <v/>
      </c>
      <c r="J264" s="55"/>
      <c r="K264" s="73"/>
      <c r="L264" s="74"/>
      <c r="M264" s="74"/>
      <c r="N264" s="74"/>
      <c r="O264" s="74"/>
      <c r="P264" s="74"/>
      <c r="Q264" s="73"/>
      <c r="R264" s="73"/>
      <c r="S264" s="75"/>
      <c r="T264" s="274"/>
      <c r="U264" s="265"/>
      <c r="V264" s="255"/>
      <c r="W264" s="256"/>
      <c r="X264" s="255"/>
      <c r="Y264" s="270" t="str">
        <f t="shared" si="36"/>
        <v/>
      </c>
      <c r="Z264" s="50"/>
      <c r="AA264" s="28"/>
      <c r="AB264" s="87"/>
      <c r="AC264" s="92"/>
      <c r="AD264" s="28"/>
      <c r="AE264" s="186" t="str">
        <f t="shared" si="42"/>
        <v/>
      </c>
      <c r="AF264" s="43"/>
      <c r="AG264" s="109"/>
      <c r="AH264" s="98"/>
      <c r="AI264" s="98"/>
      <c r="AJ264" s="25"/>
      <c r="AK264" s="180"/>
      <c r="AL264" s="25"/>
      <c r="AM264" s="180"/>
      <c r="AN264" s="25"/>
      <c r="AO264" s="38"/>
      <c r="AP264" s="38"/>
      <c r="AQ264" s="45"/>
      <c r="AR264" s="40"/>
      <c r="AS264" s="29"/>
      <c r="AT264" s="171"/>
      <c r="AU264" s="40"/>
      <c r="AV264" s="40"/>
      <c r="AW264" s="40"/>
    </row>
    <row r="265" spans="1:49" s="8" customFormat="1" ht="22.15" customHeight="1" x14ac:dyDescent="0.25">
      <c r="A265" s="54"/>
      <c r="B265" s="127"/>
      <c r="C265" s="31"/>
      <c r="D265" s="31"/>
      <c r="E265" s="192" t="str">
        <f t="shared" si="43"/>
        <v/>
      </c>
      <c r="F265" s="189" t="str">
        <f t="shared" si="44"/>
        <v/>
      </c>
      <c r="G265" s="123" t="str">
        <f t="shared" si="37"/>
        <v/>
      </c>
      <c r="H265" s="190" t="str">
        <f t="shared" si="40"/>
        <v/>
      </c>
      <c r="I265" s="191" t="str">
        <f t="shared" ca="1" si="41"/>
        <v/>
      </c>
      <c r="J265" s="55"/>
      <c r="K265" s="73"/>
      <c r="L265" s="74"/>
      <c r="M265" s="74"/>
      <c r="N265" s="74"/>
      <c r="O265" s="74"/>
      <c r="P265" s="74"/>
      <c r="Q265" s="73"/>
      <c r="R265" s="73"/>
      <c r="S265" s="75"/>
      <c r="T265" s="274"/>
      <c r="U265" s="265"/>
      <c r="V265" s="255"/>
      <c r="W265" s="256"/>
      <c r="X265" s="255"/>
      <c r="Y265" s="270" t="str">
        <f t="shared" ref="Y265:Y328" si="45">IF(T265="","",IF(SUM(V265:X265)=35,EDATE(T265,6),IF(SUM(V265:X265)=70,EDATE(T265,12))))</f>
        <v/>
      </c>
      <c r="Z265" s="50"/>
      <c r="AA265" s="28"/>
      <c r="AB265" s="87"/>
      <c r="AC265" s="92"/>
      <c r="AD265" s="28"/>
      <c r="AE265" s="186" t="str">
        <f t="shared" si="42"/>
        <v/>
      </c>
      <c r="AF265" s="43"/>
      <c r="AG265" s="109"/>
      <c r="AH265" s="98"/>
      <c r="AI265" s="98"/>
      <c r="AJ265" s="25"/>
      <c r="AK265" s="180"/>
      <c r="AL265" s="25"/>
      <c r="AM265" s="180"/>
      <c r="AN265" s="25"/>
      <c r="AO265" s="38"/>
      <c r="AP265" s="38"/>
      <c r="AQ265" s="45"/>
      <c r="AR265" s="40"/>
      <c r="AS265" s="29"/>
      <c r="AT265" s="171"/>
      <c r="AU265" s="40"/>
      <c r="AV265" s="40"/>
      <c r="AW265" s="40"/>
    </row>
    <row r="266" spans="1:49" s="8" customFormat="1" ht="22.15" customHeight="1" x14ac:dyDescent="0.25">
      <c r="A266" s="54" t="s">
        <v>29</v>
      </c>
      <c r="B266" s="127"/>
      <c r="C266" s="31" t="s">
        <v>29</v>
      </c>
      <c r="D266" s="31" t="s">
        <v>77</v>
      </c>
      <c r="E266" s="192" t="str">
        <f t="shared" si="43"/>
        <v/>
      </c>
      <c r="F266" s="189" t="str">
        <f t="shared" si="44"/>
        <v/>
      </c>
      <c r="G266" s="123" t="str">
        <f t="shared" si="37"/>
        <v/>
      </c>
      <c r="H266" s="190" t="str">
        <f t="shared" si="40"/>
        <v/>
      </c>
      <c r="I266" s="191" t="str">
        <f t="shared" ca="1" si="41"/>
        <v/>
      </c>
      <c r="J266" s="55"/>
      <c r="K266" s="73"/>
      <c r="L266" s="74"/>
      <c r="M266" s="74"/>
      <c r="N266" s="74"/>
      <c r="O266" s="74"/>
      <c r="P266" s="74"/>
      <c r="Q266" s="73"/>
      <c r="R266" s="73"/>
      <c r="S266" s="75"/>
      <c r="T266" s="274"/>
      <c r="U266" s="265"/>
      <c r="V266" s="255"/>
      <c r="W266" s="256"/>
      <c r="X266" s="255"/>
      <c r="Y266" s="270" t="str">
        <f t="shared" si="45"/>
        <v/>
      </c>
      <c r="Z266" s="50"/>
      <c r="AA266" s="28"/>
      <c r="AB266" s="87"/>
      <c r="AC266" s="92"/>
      <c r="AD266" s="28"/>
      <c r="AE266" s="186" t="str">
        <f t="shared" si="42"/>
        <v/>
      </c>
      <c r="AF266" s="46"/>
      <c r="AG266" s="113"/>
      <c r="AH266" s="99"/>
      <c r="AI266" s="102"/>
      <c r="AJ266" s="26"/>
      <c r="AK266" s="181"/>
      <c r="AL266" s="25"/>
      <c r="AM266" s="180"/>
      <c r="AN266" s="25"/>
      <c r="AO266" s="38"/>
      <c r="AP266" s="38"/>
      <c r="AQ266" s="45"/>
      <c r="AR266" s="40"/>
      <c r="AS266" s="29"/>
      <c r="AT266" s="171"/>
      <c r="AU266" s="40"/>
      <c r="AV266" s="40"/>
      <c r="AW266" s="40"/>
    </row>
    <row r="267" spans="1:49" s="8" customFormat="1" ht="22.15" customHeight="1" x14ac:dyDescent="0.25">
      <c r="A267" s="54"/>
      <c r="B267" s="127"/>
      <c r="C267" s="31"/>
      <c r="D267" s="31"/>
      <c r="E267" s="192" t="str">
        <f t="shared" si="43"/>
        <v/>
      </c>
      <c r="F267" s="189" t="str">
        <f t="shared" si="44"/>
        <v/>
      </c>
      <c r="G267" s="123" t="str">
        <f t="shared" si="37"/>
        <v/>
      </c>
      <c r="H267" s="190" t="str">
        <f t="shared" si="40"/>
        <v/>
      </c>
      <c r="I267" s="191" t="str">
        <f t="shared" ca="1" si="41"/>
        <v/>
      </c>
      <c r="J267" s="55"/>
      <c r="K267" s="73"/>
      <c r="L267" s="74"/>
      <c r="M267" s="74"/>
      <c r="N267" s="74"/>
      <c r="O267" s="74"/>
      <c r="P267" s="74"/>
      <c r="Q267" s="73"/>
      <c r="R267" s="73"/>
      <c r="S267" s="75"/>
      <c r="T267" s="274"/>
      <c r="U267" s="265"/>
      <c r="V267" s="255"/>
      <c r="W267" s="256"/>
      <c r="X267" s="255"/>
      <c r="Y267" s="270" t="str">
        <f t="shared" si="45"/>
        <v/>
      </c>
      <c r="Z267" s="50"/>
      <c r="AA267" s="28"/>
      <c r="AB267" s="87"/>
      <c r="AC267" s="92"/>
      <c r="AD267" s="28"/>
      <c r="AE267" s="186" t="str">
        <f t="shared" si="42"/>
        <v/>
      </c>
      <c r="AF267" s="43"/>
      <c r="AG267" s="109"/>
      <c r="AH267" s="98"/>
      <c r="AI267" s="98"/>
      <c r="AJ267" s="25"/>
      <c r="AK267" s="180"/>
      <c r="AL267" s="25"/>
      <c r="AM267" s="180"/>
      <c r="AN267" s="25"/>
      <c r="AO267" s="38"/>
      <c r="AP267" s="38"/>
      <c r="AQ267" s="45"/>
      <c r="AR267" s="40"/>
      <c r="AS267" s="29"/>
      <c r="AT267" s="171"/>
      <c r="AU267" s="40"/>
      <c r="AV267" s="40"/>
      <c r="AW267" s="40"/>
    </row>
    <row r="268" spans="1:49" s="8" customFormat="1" ht="22.15" customHeight="1" x14ac:dyDescent="0.25">
      <c r="A268" s="54"/>
      <c r="B268" s="127"/>
      <c r="C268" s="31"/>
      <c r="D268" s="31"/>
      <c r="E268" s="192" t="str">
        <f t="shared" si="43"/>
        <v/>
      </c>
      <c r="F268" s="189" t="str">
        <f t="shared" si="44"/>
        <v/>
      </c>
      <c r="G268" s="123" t="str">
        <f t="shared" si="37"/>
        <v/>
      </c>
      <c r="H268" s="190" t="str">
        <f t="shared" si="40"/>
        <v/>
      </c>
      <c r="I268" s="191" t="str">
        <f t="shared" ca="1" si="41"/>
        <v/>
      </c>
      <c r="J268" s="55"/>
      <c r="K268" s="73"/>
      <c r="L268" s="74"/>
      <c r="M268" s="74"/>
      <c r="N268" s="74"/>
      <c r="O268" s="74"/>
      <c r="P268" s="74"/>
      <c r="Q268" s="73"/>
      <c r="R268" s="73"/>
      <c r="S268" s="75"/>
      <c r="T268" s="274"/>
      <c r="U268" s="265"/>
      <c r="V268" s="255"/>
      <c r="W268" s="256"/>
      <c r="X268" s="255"/>
      <c r="Y268" s="270" t="str">
        <f t="shared" si="45"/>
        <v/>
      </c>
      <c r="Z268" s="50"/>
      <c r="AA268" s="28"/>
      <c r="AB268" s="87"/>
      <c r="AC268" s="92"/>
      <c r="AD268" s="28"/>
      <c r="AE268" s="186" t="str">
        <f t="shared" si="42"/>
        <v/>
      </c>
      <c r="AF268" s="43"/>
      <c r="AG268" s="109"/>
      <c r="AH268" s="98"/>
      <c r="AI268" s="98"/>
      <c r="AJ268" s="25"/>
      <c r="AK268" s="180"/>
      <c r="AL268" s="25"/>
      <c r="AM268" s="180"/>
      <c r="AN268" s="25"/>
      <c r="AO268" s="38"/>
      <c r="AP268" s="38"/>
      <c r="AQ268" s="45"/>
      <c r="AR268" s="40"/>
      <c r="AS268" s="29"/>
      <c r="AT268" s="171"/>
      <c r="AU268" s="40"/>
      <c r="AV268" s="40"/>
      <c r="AW268" s="40"/>
    </row>
    <row r="269" spans="1:49" s="8" customFormat="1" ht="22.15" customHeight="1" x14ac:dyDescent="0.25">
      <c r="A269" s="54"/>
      <c r="B269" s="127"/>
      <c r="C269" s="31"/>
      <c r="D269" s="31"/>
      <c r="E269" s="192" t="str">
        <f t="shared" si="43"/>
        <v/>
      </c>
      <c r="F269" s="189" t="str">
        <f t="shared" si="44"/>
        <v/>
      </c>
      <c r="G269" s="123" t="str">
        <f t="shared" si="37"/>
        <v/>
      </c>
      <c r="H269" s="190" t="str">
        <f t="shared" si="40"/>
        <v/>
      </c>
      <c r="I269" s="191" t="str">
        <f t="shared" ca="1" si="41"/>
        <v/>
      </c>
      <c r="J269" s="55"/>
      <c r="K269" s="73"/>
      <c r="L269" s="74"/>
      <c r="M269" s="74"/>
      <c r="N269" s="74"/>
      <c r="O269" s="74"/>
      <c r="P269" s="74"/>
      <c r="Q269" s="73"/>
      <c r="R269" s="73"/>
      <c r="S269" s="75"/>
      <c r="T269" s="274"/>
      <c r="U269" s="265"/>
      <c r="V269" s="255"/>
      <c r="W269" s="256"/>
      <c r="X269" s="255"/>
      <c r="Y269" s="270" t="str">
        <f t="shared" si="45"/>
        <v/>
      </c>
      <c r="Z269" s="50"/>
      <c r="AA269" s="28"/>
      <c r="AB269" s="87"/>
      <c r="AC269" s="92"/>
      <c r="AD269" s="28"/>
      <c r="AE269" s="186" t="str">
        <f t="shared" si="42"/>
        <v/>
      </c>
      <c r="AF269" s="43"/>
      <c r="AG269" s="109"/>
      <c r="AH269" s="98"/>
      <c r="AI269" s="98"/>
      <c r="AJ269" s="25"/>
      <c r="AK269" s="180"/>
      <c r="AL269" s="25"/>
      <c r="AM269" s="180"/>
      <c r="AN269" s="25"/>
      <c r="AO269" s="38"/>
      <c r="AP269" s="38"/>
      <c r="AQ269" s="45"/>
      <c r="AR269" s="40"/>
      <c r="AS269" s="29"/>
      <c r="AT269" s="171"/>
      <c r="AU269" s="40"/>
      <c r="AV269" s="40"/>
      <c r="AW269" s="40"/>
    </row>
    <row r="270" spans="1:49" s="8" customFormat="1" ht="22.15" customHeight="1" x14ac:dyDescent="0.25">
      <c r="A270" s="54" t="s">
        <v>29</v>
      </c>
      <c r="B270" s="127"/>
      <c r="C270" s="31"/>
      <c r="D270" s="31" t="s">
        <v>0</v>
      </c>
      <c r="E270" s="192" t="str">
        <f t="shared" si="43"/>
        <v/>
      </c>
      <c r="F270" s="189" t="str">
        <f t="shared" si="44"/>
        <v>A faire</v>
      </c>
      <c r="G270" s="123">
        <f t="shared" si="37"/>
        <v>44214</v>
      </c>
      <c r="H270" s="190">
        <f t="shared" si="40"/>
        <v>44579</v>
      </c>
      <c r="I270" s="191" t="str">
        <f t="shared" ca="1" si="41"/>
        <v/>
      </c>
      <c r="J270" s="55"/>
      <c r="K270" s="77">
        <v>43857</v>
      </c>
      <c r="L270" s="74"/>
      <c r="M270" s="74" t="s">
        <v>29</v>
      </c>
      <c r="N270" s="74"/>
      <c r="O270" s="74"/>
      <c r="P270" s="74"/>
      <c r="Q270" s="73" t="s">
        <v>56</v>
      </c>
      <c r="R270" s="73"/>
      <c r="S270" s="75"/>
      <c r="T270" s="274"/>
      <c r="U270" s="265" t="s">
        <v>29</v>
      </c>
      <c r="V270" s="255"/>
      <c r="W270" s="256"/>
      <c r="X270" s="255"/>
      <c r="Y270" s="270" t="str">
        <f t="shared" si="45"/>
        <v/>
      </c>
      <c r="Z270" s="50"/>
      <c r="AA270" s="28"/>
      <c r="AB270" s="87"/>
      <c r="AC270" s="92"/>
      <c r="AD270" s="28"/>
      <c r="AE270" s="186" t="str">
        <f t="shared" si="42"/>
        <v/>
      </c>
      <c r="AF270" s="103">
        <v>44032</v>
      </c>
      <c r="AG270" s="110" t="s">
        <v>93</v>
      </c>
      <c r="AH270" s="106">
        <v>44214</v>
      </c>
      <c r="AI270" s="104" t="s">
        <v>93</v>
      </c>
      <c r="AJ270" s="25"/>
      <c r="AK270" s="180"/>
      <c r="AL270" s="25"/>
      <c r="AM270" s="180"/>
      <c r="AN270" s="25"/>
      <c r="AO270" s="38"/>
      <c r="AP270" s="38"/>
      <c r="AQ270" s="45"/>
      <c r="AR270" s="40"/>
      <c r="AS270" s="29"/>
      <c r="AT270" s="171"/>
      <c r="AU270" s="40"/>
      <c r="AV270" s="40"/>
      <c r="AW270" s="40"/>
    </row>
    <row r="271" spans="1:49" s="8" customFormat="1" ht="22.15" customHeight="1" x14ac:dyDescent="0.25">
      <c r="A271" s="54"/>
      <c r="B271" s="127"/>
      <c r="C271" s="31"/>
      <c r="D271" s="31"/>
      <c r="E271" s="192" t="str">
        <f t="shared" si="43"/>
        <v/>
      </c>
      <c r="F271" s="189" t="str">
        <f t="shared" si="44"/>
        <v/>
      </c>
      <c r="G271" s="123" t="str">
        <f t="shared" si="37"/>
        <v/>
      </c>
      <c r="H271" s="190" t="str">
        <f t="shared" si="40"/>
        <v/>
      </c>
      <c r="I271" s="191" t="str">
        <f t="shared" ca="1" si="41"/>
        <v/>
      </c>
      <c r="J271" s="55"/>
      <c r="K271" s="73"/>
      <c r="L271" s="74"/>
      <c r="M271" s="74"/>
      <c r="N271" s="74"/>
      <c r="O271" s="74"/>
      <c r="P271" s="74"/>
      <c r="Q271" s="73"/>
      <c r="R271" s="73"/>
      <c r="S271" s="75"/>
      <c r="T271" s="274"/>
      <c r="U271" s="265"/>
      <c r="V271" s="255"/>
      <c r="W271" s="256"/>
      <c r="X271" s="255"/>
      <c r="Y271" s="270" t="str">
        <f t="shared" si="45"/>
        <v/>
      </c>
      <c r="Z271" s="50"/>
      <c r="AA271" s="28"/>
      <c r="AB271" s="87"/>
      <c r="AC271" s="92"/>
      <c r="AD271" s="28"/>
      <c r="AE271" s="186" t="str">
        <f t="shared" si="42"/>
        <v/>
      </c>
      <c r="AF271" s="43"/>
      <c r="AG271" s="109"/>
      <c r="AH271" s="98"/>
      <c r="AI271" s="98"/>
      <c r="AJ271" s="25"/>
      <c r="AK271" s="180"/>
      <c r="AL271" s="25"/>
      <c r="AM271" s="180"/>
      <c r="AN271" s="25"/>
      <c r="AO271" s="38"/>
      <c r="AP271" s="38"/>
      <c r="AQ271" s="45"/>
      <c r="AR271" s="40"/>
      <c r="AS271" s="29"/>
      <c r="AT271" s="171"/>
      <c r="AU271" s="40"/>
      <c r="AV271" s="40"/>
      <c r="AW271" s="40"/>
    </row>
    <row r="272" spans="1:49" s="8" customFormat="1" ht="22.15" customHeight="1" x14ac:dyDescent="0.25">
      <c r="A272" s="54"/>
      <c r="B272" s="127"/>
      <c r="C272" s="31"/>
      <c r="D272" s="31"/>
      <c r="E272" s="192" t="str">
        <f t="shared" si="43"/>
        <v/>
      </c>
      <c r="F272" s="189" t="str">
        <f t="shared" si="44"/>
        <v/>
      </c>
      <c r="G272" s="123" t="str">
        <f t="shared" si="37"/>
        <v/>
      </c>
      <c r="H272" s="190" t="str">
        <f t="shared" si="40"/>
        <v/>
      </c>
      <c r="I272" s="191" t="str">
        <f t="shared" ca="1" si="41"/>
        <v/>
      </c>
      <c r="J272" s="55"/>
      <c r="K272" s="73"/>
      <c r="L272" s="74"/>
      <c r="M272" s="74"/>
      <c r="N272" s="74"/>
      <c r="O272" s="74"/>
      <c r="P272" s="74"/>
      <c r="Q272" s="73"/>
      <c r="R272" s="73"/>
      <c r="S272" s="75"/>
      <c r="T272" s="274"/>
      <c r="U272" s="265"/>
      <c r="V272" s="255"/>
      <c r="W272" s="256"/>
      <c r="X272" s="255"/>
      <c r="Y272" s="270" t="str">
        <f t="shared" si="45"/>
        <v/>
      </c>
      <c r="Z272" s="50"/>
      <c r="AA272" s="28"/>
      <c r="AB272" s="87"/>
      <c r="AC272" s="92"/>
      <c r="AD272" s="28"/>
      <c r="AE272" s="186" t="str">
        <f t="shared" si="42"/>
        <v/>
      </c>
      <c r="AF272" s="43"/>
      <c r="AG272" s="109"/>
      <c r="AH272" s="98"/>
      <c r="AI272" s="98"/>
      <c r="AJ272" s="25"/>
      <c r="AK272" s="180"/>
      <c r="AL272" s="25"/>
      <c r="AM272" s="180"/>
      <c r="AN272" s="25"/>
      <c r="AO272" s="38"/>
      <c r="AP272" s="38"/>
      <c r="AQ272" s="45"/>
      <c r="AR272" s="40"/>
      <c r="AS272" s="29"/>
      <c r="AT272" s="171"/>
      <c r="AU272" s="40"/>
      <c r="AV272" s="40"/>
      <c r="AW272" s="40"/>
    </row>
    <row r="273" spans="1:49" s="8" customFormat="1" ht="22.15" customHeight="1" x14ac:dyDescent="0.25">
      <c r="A273" s="54"/>
      <c r="B273" s="127"/>
      <c r="C273" s="31"/>
      <c r="D273" s="31"/>
      <c r="E273" s="192" t="str">
        <f t="shared" si="43"/>
        <v/>
      </c>
      <c r="F273" s="189" t="str">
        <f t="shared" si="44"/>
        <v/>
      </c>
      <c r="G273" s="123" t="str">
        <f t="shared" si="37"/>
        <v/>
      </c>
      <c r="H273" s="190" t="str">
        <f t="shared" si="40"/>
        <v/>
      </c>
      <c r="I273" s="191" t="str">
        <f t="shared" ca="1" si="41"/>
        <v/>
      </c>
      <c r="J273" s="55"/>
      <c r="K273" s="73"/>
      <c r="L273" s="74"/>
      <c r="M273" s="74"/>
      <c r="N273" s="74"/>
      <c r="O273" s="74"/>
      <c r="P273" s="74"/>
      <c r="Q273" s="73"/>
      <c r="R273" s="73"/>
      <c r="S273" s="75"/>
      <c r="T273" s="274"/>
      <c r="U273" s="265"/>
      <c r="V273" s="255"/>
      <c r="W273" s="256"/>
      <c r="X273" s="255"/>
      <c r="Y273" s="270" t="str">
        <f t="shared" si="45"/>
        <v/>
      </c>
      <c r="Z273" s="50"/>
      <c r="AA273" s="28"/>
      <c r="AB273" s="87"/>
      <c r="AC273" s="92"/>
      <c r="AD273" s="28"/>
      <c r="AE273" s="186" t="str">
        <f t="shared" si="42"/>
        <v/>
      </c>
      <c r="AF273" s="43"/>
      <c r="AG273" s="109"/>
      <c r="AH273" s="98"/>
      <c r="AI273" s="98"/>
      <c r="AJ273" s="25"/>
      <c r="AK273" s="180"/>
      <c r="AL273" s="25"/>
      <c r="AM273" s="180"/>
      <c r="AN273" s="25"/>
      <c r="AO273" s="38"/>
      <c r="AP273" s="38"/>
      <c r="AQ273" s="45"/>
      <c r="AR273" s="40"/>
      <c r="AS273" s="29"/>
      <c r="AT273" s="171"/>
      <c r="AU273" s="40"/>
      <c r="AV273" s="40"/>
      <c r="AW273" s="40"/>
    </row>
    <row r="274" spans="1:49" s="8" customFormat="1" ht="22.15" customHeight="1" x14ac:dyDescent="0.25">
      <c r="A274" s="54"/>
      <c r="B274" s="127"/>
      <c r="C274" s="31"/>
      <c r="D274" s="31"/>
      <c r="E274" s="192" t="str">
        <f t="shared" si="43"/>
        <v/>
      </c>
      <c r="F274" s="189" t="str">
        <f t="shared" si="44"/>
        <v/>
      </c>
      <c r="G274" s="123" t="str">
        <f t="shared" si="37"/>
        <v/>
      </c>
      <c r="H274" s="190" t="str">
        <f t="shared" si="40"/>
        <v/>
      </c>
      <c r="I274" s="191" t="str">
        <f t="shared" ca="1" si="41"/>
        <v/>
      </c>
      <c r="J274" s="55"/>
      <c r="K274" s="73"/>
      <c r="L274" s="74"/>
      <c r="M274" s="74"/>
      <c r="N274" s="74"/>
      <c r="O274" s="74"/>
      <c r="P274" s="74"/>
      <c r="Q274" s="73"/>
      <c r="R274" s="73"/>
      <c r="S274" s="75"/>
      <c r="T274" s="274"/>
      <c r="U274" s="265"/>
      <c r="V274" s="255"/>
      <c r="W274" s="256"/>
      <c r="X274" s="255"/>
      <c r="Y274" s="270" t="str">
        <f t="shared" si="45"/>
        <v/>
      </c>
      <c r="Z274" s="50"/>
      <c r="AA274" s="28"/>
      <c r="AB274" s="87"/>
      <c r="AC274" s="92"/>
      <c r="AD274" s="28"/>
      <c r="AE274" s="186" t="str">
        <f t="shared" si="42"/>
        <v/>
      </c>
      <c r="AF274" s="43"/>
      <c r="AG274" s="109"/>
      <c r="AH274" s="98"/>
      <c r="AI274" s="98"/>
      <c r="AJ274" s="25"/>
      <c r="AK274" s="180"/>
      <c r="AL274" s="25"/>
      <c r="AM274" s="180"/>
      <c r="AN274" s="25"/>
      <c r="AO274" s="38"/>
      <c r="AP274" s="38"/>
      <c r="AQ274" s="45"/>
      <c r="AR274" s="40"/>
      <c r="AS274" s="29"/>
      <c r="AT274" s="171"/>
      <c r="AU274" s="40"/>
      <c r="AV274" s="40"/>
      <c r="AW274" s="40"/>
    </row>
    <row r="275" spans="1:49" s="8" customFormat="1" ht="22.15" customHeight="1" x14ac:dyDescent="0.25">
      <c r="A275" s="54" t="s">
        <v>29</v>
      </c>
      <c r="B275" s="127">
        <v>44431</v>
      </c>
      <c r="C275" s="31"/>
      <c r="D275" s="31" t="s">
        <v>122</v>
      </c>
      <c r="E275" s="192" t="str">
        <f t="shared" si="43"/>
        <v/>
      </c>
      <c r="F275" s="189" t="str">
        <f t="shared" si="44"/>
        <v/>
      </c>
      <c r="G275" s="123">
        <f t="shared" si="37"/>
        <v>44440</v>
      </c>
      <c r="H275" s="190">
        <f t="shared" si="40"/>
        <v>44805</v>
      </c>
      <c r="I275" s="191" t="str">
        <f t="shared" ca="1" si="41"/>
        <v/>
      </c>
      <c r="J275" s="130" t="s">
        <v>124</v>
      </c>
      <c r="K275" s="73"/>
      <c r="L275" s="74"/>
      <c r="M275" s="74"/>
      <c r="N275" s="74"/>
      <c r="O275" s="74"/>
      <c r="P275" s="74"/>
      <c r="Q275" s="73"/>
      <c r="R275" s="73"/>
      <c r="S275" s="75"/>
      <c r="T275" s="274"/>
      <c r="U275" s="265"/>
      <c r="V275" s="255"/>
      <c r="W275" s="256"/>
      <c r="X275" s="255"/>
      <c r="Y275" s="270" t="str">
        <f t="shared" si="45"/>
        <v/>
      </c>
      <c r="Z275" s="50"/>
      <c r="AA275" s="28"/>
      <c r="AB275" s="87"/>
      <c r="AC275" s="92"/>
      <c r="AD275" s="28"/>
      <c r="AE275" s="186" t="str">
        <f t="shared" si="42"/>
        <v/>
      </c>
      <c r="AF275" s="103">
        <v>44440</v>
      </c>
      <c r="AG275" s="110" t="s">
        <v>93</v>
      </c>
      <c r="AH275" s="98"/>
      <c r="AI275" s="98"/>
      <c r="AJ275" s="25"/>
      <c r="AK275" s="180"/>
      <c r="AL275" s="25"/>
      <c r="AM275" s="180"/>
      <c r="AN275" s="25"/>
      <c r="AO275" s="38"/>
      <c r="AP275" s="38"/>
      <c r="AQ275" s="45"/>
      <c r="AR275" s="41">
        <v>44431</v>
      </c>
      <c r="AS275" s="29" t="s">
        <v>123</v>
      </c>
      <c r="AT275" s="171"/>
      <c r="AU275" s="40"/>
      <c r="AV275" s="40"/>
      <c r="AW275" s="40"/>
    </row>
    <row r="276" spans="1:49" s="8" customFormat="1" ht="22.15" customHeight="1" x14ac:dyDescent="0.25">
      <c r="A276" s="54" t="s">
        <v>29</v>
      </c>
      <c r="B276" s="127"/>
      <c r="C276" s="31"/>
      <c r="D276" s="31"/>
      <c r="E276" s="192">
        <f t="shared" si="43"/>
        <v>44558</v>
      </c>
      <c r="F276" s="189" t="str">
        <f t="shared" si="44"/>
        <v>A Renouveler</v>
      </c>
      <c r="G276" s="123">
        <f t="shared" si="37"/>
        <v>44440</v>
      </c>
      <c r="H276" s="190">
        <f t="shared" si="40"/>
        <v>44805</v>
      </c>
      <c r="I276" s="191" t="str">
        <f t="shared" ca="1" si="41"/>
        <v/>
      </c>
      <c r="J276" s="55"/>
      <c r="K276" s="77">
        <v>44367</v>
      </c>
      <c r="L276" s="74"/>
      <c r="M276" s="74" t="s">
        <v>29</v>
      </c>
      <c r="N276" s="74"/>
      <c r="O276" s="74" t="s">
        <v>29</v>
      </c>
      <c r="P276" s="74"/>
      <c r="Q276" s="73" t="s">
        <v>40</v>
      </c>
      <c r="R276" s="73"/>
      <c r="S276" s="75"/>
      <c r="T276" s="273">
        <v>44375</v>
      </c>
      <c r="U276" s="265"/>
      <c r="V276" s="255"/>
      <c r="W276" s="256">
        <v>70</v>
      </c>
      <c r="X276" s="255"/>
      <c r="Y276" s="270">
        <f t="shared" si="45"/>
        <v>44740</v>
      </c>
      <c r="Z276" s="52"/>
      <c r="AA276" s="28"/>
      <c r="AB276" s="87"/>
      <c r="AC276" s="92"/>
      <c r="AD276" s="28"/>
      <c r="AE276" s="186" t="str">
        <f t="shared" si="42"/>
        <v/>
      </c>
      <c r="AF276" s="103">
        <v>44440</v>
      </c>
      <c r="AG276" s="110" t="s">
        <v>93</v>
      </c>
      <c r="AH276" s="99"/>
      <c r="AI276" s="102"/>
      <c r="AJ276" s="25"/>
      <c r="AK276" s="180"/>
      <c r="AL276" s="25"/>
      <c r="AM276" s="180"/>
      <c r="AN276" s="25"/>
      <c r="AO276" s="38"/>
      <c r="AP276" s="38"/>
      <c r="AQ276" s="45"/>
      <c r="AR276" s="40"/>
      <c r="AS276" s="29"/>
      <c r="AT276" s="171"/>
      <c r="AU276" s="40"/>
      <c r="AV276" s="40"/>
      <c r="AW276" s="40"/>
    </row>
    <row r="277" spans="1:49" s="8" customFormat="1" ht="22.15" customHeight="1" x14ac:dyDescent="0.25">
      <c r="A277" s="54" t="s">
        <v>29</v>
      </c>
      <c r="B277" s="127"/>
      <c r="C277" s="31"/>
      <c r="D277" s="31" t="s">
        <v>0</v>
      </c>
      <c r="E277" s="192" t="str">
        <f t="shared" si="43"/>
        <v/>
      </c>
      <c r="F277" s="189" t="str">
        <f t="shared" si="44"/>
        <v>A faire</v>
      </c>
      <c r="G277" s="123">
        <f t="shared" si="37"/>
        <v>44285</v>
      </c>
      <c r="H277" s="190">
        <f t="shared" si="40"/>
        <v>44650</v>
      </c>
      <c r="I277" s="191" t="str">
        <f t="shared" ca="1" si="41"/>
        <v/>
      </c>
      <c r="J277" s="55"/>
      <c r="K277" s="77">
        <v>43848</v>
      </c>
      <c r="L277" s="74"/>
      <c r="M277" s="74" t="s">
        <v>29</v>
      </c>
      <c r="N277" s="74"/>
      <c r="O277" s="74"/>
      <c r="P277" s="74"/>
      <c r="Q277" s="73" t="s">
        <v>50</v>
      </c>
      <c r="R277" s="73"/>
      <c r="S277" s="75"/>
      <c r="T277" s="274"/>
      <c r="U277" s="265" t="s">
        <v>29</v>
      </c>
      <c r="V277" s="255"/>
      <c r="W277" s="256"/>
      <c r="X277" s="255"/>
      <c r="Y277" s="270" t="str">
        <f t="shared" si="45"/>
        <v/>
      </c>
      <c r="Z277" s="50"/>
      <c r="AA277" s="28"/>
      <c r="AB277" s="87"/>
      <c r="AC277" s="92"/>
      <c r="AD277" s="28"/>
      <c r="AE277" s="186" t="str">
        <f t="shared" si="42"/>
        <v/>
      </c>
      <c r="AF277" s="103">
        <v>44089</v>
      </c>
      <c r="AG277" s="110" t="s">
        <v>93</v>
      </c>
      <c r="AH277" s="106">
        <v>44285</v>
      </c>
      <c r="AI277" s="104" t="s">
        <v>93</v>
      </c>
      <c r="AJ277" s="25"/>
      <c r="AK277" s="180"/>
      <c r="AL277" s="25"/>
      <c r="AM277" s="180"/>
      <c r="AN277" s="25"/>
      <c r="AO277" s="38"/>
      <c r="AP277" s="38"/>
      <c r="AQ277" s="45"/>
      <c r="AR277" s="40"/>
      <c r="AS277" s="29"/>
      <c r="AT277" s="171"/>
      <c r="AU277" s="40"/>
      <c r="AV277" s="40"/>
      <c r="AW277" s="40"/>
    </row>
    <row r="278" spans="1:49" s="8" customFormat="1" ht="22.15" customHeight="1" x14ac:dyDescent="0.25">
      <c r="A278" s="54"/>
      <c r="B278" s="127"/>
      <c r="C278" s="31"/>
      <c r="D278" s="31"/>
      <c r="E278" s="192" t="str">
        <f t="shared" si="43"/>
        <v/>
      </c>
      <c r="F278" s="189" t="str">
        <f t="shared" si="44"/>
        <v/>
      </c>
      <c r="G278" s="123" t="str">
        <f t="shared" si="37"/>
        <v/>
      </c>
      <c r="H278" s="190" t="str">
        <f t="shared" si="40"/>
        <v/>
      </c>
      <c r="I278" s="191" t="str">
        <f t="shared" ca="1" si="41"/>
        <v/>
      </c>
      <c r="J278" s="55"/>
      <c r="K278" s="73"/>
      <c r="L278" s="74"/>
      <c r="M278" s="74"/>
      <c r="N278" s="74"/>
      <c r="O278" s="74"/>
      <c r="P278" s="74"/>
      <c r="Q278" s="73"/>
      <c r="R278" s="73"/>
      <c r="S278" s="75"/>
      <c r="T278" s="274"/>
      <c r="U278" s="265"/>
      <c r="V278" s="255"/>
      <c r="W278" s="256"/>
      <c r="X278" s="255"/>
      <c r="Y278" s="270" t="str">
        <f t="shared" si="45"/>
        <v/>
      </c>
      <c r="Z278" s="50"/>
      <c r="AA278" s="28"/>
      <c r="AB278" s="87"/>
      <c r="AC278" s="92"/>
      <c r="AD278" s="28"/>
      <c r="AE278" s="186" t="str">
        <f t="shared" si="42"/>
        <v/>
      </c>
      <c r="AF278" s="43"/>
      <c r="AG278" s="109"/>
      <c r="AH278" s="98"/>
      <c r="AI278" s="98"/>
      <c r="AJ278" s="25"/>
      <c r="AK278" s="180"/>
      <c r="AL278" s="25"/>
      <c r="AM278" s="180"/>
      <c r="AN278" s="25"/>
      <c r="AO278" s="38"/>
      <c r="AP278" s="38"/>
      <c r="AQ278" s="45"/>
      <c r="AR278" s="40"/>
      <c r="AS278" s="29"/>
      <c r="AT278" s="171"/>
      <c r="AU278" s="40"/>
      <c r="AV278" s="40"/>
      <c r="AW278" s="40"/>
    </row>
    <row r="279" spans="1:49" s="8" customFormat="1" ht="22.15" customHeight="1" x14ac:dyDescent="0.25">
      <c r="A279" s="54"/>
      <c r="B279" s="127"/>
      <c r="C279" s="31"/>
      <c r="D279" s="31"/>
      <c r="E279" s="192" t="str">
        <f t="shared" si="43"/>
        <v/>
      </c>
      <c r="F279" s="189" t="str">
        <f t="shared" si="44"/>
        <v/>
      </c>
      <c r="G279" s="123" t="str">
        <f t="shared" si="37"/>
        <v/>
      </c>
      <c r="H279" s="190" t="str">
        <f t="shared" si="40"/>
        <v/>
      </c>
      <c r="I279" s="191" t="str">
        <f t="shared" ca="1" si="41"/>
        <v/>
      </c>
      <c r="J279" s="55"/>
      <c r="K279" s="73"/>
      <c r="L279" s="74"/>
      <c r="M279" s="74"/>
      <c r="N279" s="74"/>
      <c r="O279" s="74"/>
      <c r="P279" s="74"/>
      <c r="Q279" s="73"/>
      <c r="R279" s="73"/>
      <c r="S279" s="75"/>
      <c r="T279" s="274"/>
      <c r="U279" s="265"/>
      <c r="V279" s="255"/>
      <c r="W279" s="256"/>
      <c r="X279" s="255"/>
      <c r="Y279" s="270" t="str">
        <f t="shared" si="45"/>
        <v/>
      </c>
      <c r="Z279" s="50"/>
      <c r="AA279" s="28"/>
      <c r="AB279" s="87"/>
      <c r="AC279" s="92"/>
      <c r="AD279" s="28"/>
      <c r="AE279" s="186" t="str">
        <f t="shared" si="42"/>
        <v/>
      </c>
      <c r="AF279" s="43"/>
      <c r="AG279" s="109"/>
      <c r="AH279" s="98"/>
      <c r="AI279" s="98"/>
      <c r="AJ279" s="25"/>
      <c r="AK279" s="180"/>
      <c r="AL279" s="25"/>
      <c r="AM279" s="180"/>
      <c r="AN279" s="25"/>
      <c r="AO279" s="38"/>
      <c r="AP279" s="38"/>
      <c r="AQ279" s="45"/>
      <c r="AR279" s="40"/>
      <c r="AS279" s="29"/>
      <c r="AT279" s="172">
        <v>44442</v>
      </c>
      <c r="AU279" s="40"/>
      <c r="AV279" s="40"/>
      <c r="AW279" s="40"/>
    </row>
    <row r="280" spans="1:49" s="8" customFormat="1" ht="22.15" customHeight="1" x14ac:dyDescent="0.25">
      <c r="A280" s="54" t="s">
        <v>29</v>
      </c>
      <c r="B280" s="127"/>
      <c r="C280" s="31"/>
      <c r="D280" s="31"/>
      <c r="E280" s="192" t="str">
        <f t="shared" si="43"/>
        <v/>
      </c>
      <c r="F280" s="189" t="str">
        <f t="shared" si="44"/>
        <v/>
      </c>
      <c r="G280" s="123">
        <f t="shared" si="37"/>
        <v>44285</v>
      </c>
      <c r="H280" s="190">
        <f t="shared" si="40"/>
        <v>44650</v>
      </c>
      <c r="I280" s="191" t="str">
        <f t="shared" ca="1" si="41"/>
        <v/>
      </c>
      <c r="J280" s="55"/>
      <c r="K280" s="77">
        <v>43862</v>
      </c>
      <c r="L280" s="74" t="s">
        <v>29</v>
      </c>
      <c r="M280" s="74"/>
      <c r="N280" s="74"/>
      <c r="O280" s="74"/>
      <c r="P280" s="79"/>
      <c r="Q280" s="73" t="s">
        <v>42</v>
      </c>
      <c r="R280" s="73"/>
      <c r="S280" s="75"/>
      <c r="T280" s="274"/>
      <c r="U280" s="265"/>
      <c r="V280" s="255"/>
      <c r="W280" s="256"/>
      <c r="X280" s="255"/>
      <c r="Y280" s="270" t="str">
        <f t="shared" si="45"/>
        <v/>
      </c>
      <c r="Z280" s="50"/>
      <c r="AA280" s="28"/>
      <c r="AB280" s="87"/>
      <c r="AC280" s="92"/>
      <c r="AD280" s="28"/>
      <c r="AE280" s="186" t="str">
        <f t="shared" si="42"/>
        <v/>
      </c>
      <c r="AF280" s="103">
        <v>44285</v>
      </c>
      <c r="AG280" s="110" t="s">
        <v>93</v>
      </c>
      <c r="AH280" s="99"/>
      <c r="AI280" s="102"/>
      <c r="AJ280" s="25"/>
      <c r="AK280" s="180"/>
      <c r="AL280" s="25"/>
      <c r="AM280" s="180"/>
      <c r="AN280" s="25"/>
      <c r="AO280" s="38"/>
      <c r="AP280" s="38"/>
      <c r="AQ280" s="45"/>
      <c r="AR280" s="40"/>
      <c r="AS280" s="29"/>
      <c r="AT280" s="171"/>
      <c r="AU280" s="40"/>
      <c r="AV280" s="40"/>
      <c r="AW280" s="40"/>
    </row>
    <row r="281" spans="1:49" s="8" customFormat="1" ht="22.15" customHeight="1" x14ac:dyDescent="0.25">
      <c r="A281" s="54"/>
      <c r="B281" s="127"/>
      <c r="C281" s="31"/>
      <c r="D281" s="31"/>
      <c r="E281" s="192" t="str">
        <f t="shared" si="43"/>
        <v/>
      </c>
      <c r="F281" s="189" t="str">
        <f t="shared" si="44"/>
        <v/>
      </c>
      <c r="G281" s="123" t="str">
        <f t="shared" si="37"/>
        <v/>
      </c>
      <c r="H281" s="190" t="str">
        <f t="shared" si="40"/>
        <v/>
      </c>
      <c r="I281" s="191" t="str">
        <f t="shared" ca="1" si="41"/>
        <v/>
      </c>
      <c r="J281" s="55"/>
      <c r="K281" s="73"/>
      <c r="L281" s="74"/>
      <c r="M281" s="74"/>
      <c r="N281" s="74"/>
      <c r="O281" s="74"/>
      <c r="P281" s="74"/>
      <c r="Q281" s="73"/>
      <c r="R281" s="73"/>
      <c r="S281" s="75"/>
      <c r="T281" s="274"/>
      <c r="U281" s="265"/>
      <c r="V281" s="255"/>
      <c r="W281" s="256"/>
      <c r="X281" s="255"/>
      <c r="Y281" s="270" t="str">
        <f t="shared" si="45"/>
        <v/>
      </c>
      <c r="Z281" s="50"/>
      <c r="AA281" s="28"/>
      <c r="AB281" s="87"/>
      <c r="AC281" s="92"/>
      <c r="AD281" s="28"/>
      <c r="AE281" s="186" t="str">
        <f t="shared" si="42"/>
        <v/>
      </c>
      <c r="AF281" s="43"/>
      <c r="AG281" s="109"/>
      <c r="AH281" s="98"/>
      <c r="AI281" s="98"/>
      <c r="AJ281" s="25"/>
      <c r="AK281" s="180"/>
      <c r="AL281" s="25"/>
      <c r="AM281" s="180"/>
      <c r="AN281" s="25"/>
      <c r="AO281" s="38"/>
      <c r="AP281" s="38"/>
      <c r="AQ281" s="45"/>
      <c r="AR281" s="40"/>
      <c r="AS281" s="29"/>
      <c r="AT281" s="171"/>
      <c r="AU281" s="40"/>
      <c r="AV281" s="40"/>
      <c r="AW281" s="40"/>
    </row>
    <row r="282" spans="1:49" s="8" customFormat="1" ht="22.15" customHeight="1" x14ac:dyDescent="0.25">
      <c r="A282" s="54" t="s">
        <v>29</v>
      </c>
      <c r="B282" s="127"/>
      <c r="C282" s="31"/>
      <c r="D282" s="31"/>
      <c r="E282" s="192">
        <f t="shared" si="43"/>
        <v>44583</v>
      </c>
      <c r="F282" s="189" t="str">
        <f t="shared" si="44"/>
        <v>A Renouveler</v>
      </c>
      <c r="G282" s="123">
        <f t="shared" si="37"/>
        <v>44400</v>
      </c>
      <c r="H282" s="190">
        <f t="shared" si="40"/>
        <v>44765</v>
      </c>
      <c r="I282" s="191" t="str">
        <f t="shared" ca="1" si="41"/>
        <v/>
      </c>
      <c r="J282" s="55"/>
      <c r="K282" s="77">
        <v>44400</v>
      </c>
      <c r="L282" s="74"/>
      <c r="M282" s="74" t="s">
        <v>29</v>
      </c>
      <c r="N282" s="74" t="s">
        <v>29</v>
      </c>
      <c r="O282" s="74"/>
      <c r="P282" s="74"/>
      <c r="Q282" s="73" t="s">
        <v>40</v>
      </c>
      <c r="R282" s="73"/>
      <c r="S282" s="75"/>
      <c r="T282" s="273">
        <v>44399</v>
      </c>
      <c r="U282" s="265"/>
      <c r="V282" s="255"/>
      <c r="W282" s="256">
        <v>35</v>
      </c>
      <c r="X282" s="255"/>
      <c r="Y282" s="270">
        <f t="shared" si="45"/>
        <v>44583</v>
      </c>
      <c r="Z282" s="50"/>
      <c r="AA282" s="28"/>
      <c r="AB282" s="87"/>
      <c r="AC282" s="92"/>
      <c r="AD282" s="28"/>
      <c r="AE282" s="186" t="str">
        <f t="shared" si="42"/>
        <v/>
      </c>
      <c r="AF282" s="103">
        <v>44400</v>
      </c>
      <c r="AG282" s="110" t="s">
        <v>93</v>
      </c>
      <c r="AH282" s="99"/>
      <c r="AI282" s="102"/>
      <c r="AJ282" s="25"/>
      <c r="AK282" s="180"/>
      <c r="AL282" s="25"/>
      <c r="AM282" s="180"/>
      <c r="AN282" s="25"/>
      <c r="AO282" s="38"/>
      <c r="AP282" s="38"/>
      <c r="AQ282" s="45"/>
      <c r="AR282" s="40"/>
      <c r="AS282" s="29"/>
      <c r="AT282" s="171"/>
      <c r="AU282" s="40"/>
      <c r="AV282" s="40"/>
      <c r="AW282" s="40"/>
    </row>
    <row r="283" spans="1:49" s="8" customFormat="1" ht="22.15" customHeight="1" x14ac:dyDescent="0.25">
      <c r="A283" s="54"/>
      <c r="B283" s="127"/>
      <c r="C283" s="31"/>
      <c r="D283" s="31"/>
      <c r="E283" s="192" t="str">
        <f t="shared" si="43"/>
        <v/>
      </c>
      <c r="F283" s="189" t="str">
        <f t="shared" si="44"/>
        <v/>
      </c>
      <c r="G283" s="123" t="str">
        <f t="shared" si="37"/>
        <v/>
      </c>
      <c r="H283" s="190" t="str">
        <f t="shared" si="40"/>
        <v/>
      </c>
      <c r="I283" s="191" t="str">
        <f t="shared" ca="1" si="41"/>
        <v/>
      </c>
      <c r="J283" s="55"/>
      <c r="K283" s="73"/>
      <c r="L283" s="74"/>
      <c r="M283" s="74"/>
      <c r="N283" s="74"/>
      <c r="O283" s="74"/>
      <c r="P283" s="74"/>
      <c r="Q283" s="73"/>
      <c r="R283" s="73"/>
      <c r="S283" s="75"/>
      <c r="T283" s="274"/>
      <c r="U283" s="265"/>
      <c r="V283" s="255"/>
      <c r="W283" s="256"/>
      <c r="X283" s="255"/>
      <c r="Y283" s="270" t="str">
        <f t="shared" si="45"/>
        <v/>
      </c>
      <c r="Z283" s="50"/>
      <c r="AA283" s="28"/>
      <c r="AB283" s="87"/>
      <c r="AC283" s="92"/>
      <c r="AD283" s="28"/>
      <c r="AE283" s="186" t="str">
        <f t="shared" si="42"/>
        <v/>
      </c>
      <c r="AF283" s="43"/>
      <c r="AG283" s="109"/>
      <c r="AH283" s="98"/>
      <c r="AI283" s="98"/>
      <c r="AJ283" s="25"/>
      <c r="AK283" s="180"/>
      <c r="AL283" s="25"/>
      <c r="AM283" s="180"/>
      <c r="AN283" s="25"/>
      <c r="AO283" s="38"/>
      <c r="AP283" s="38"/>
      <c r="AQ283" s="45"/>
      <c r="AR283" s="40"/>
      <c r="AS283" s="29"/>
      <c r="AT283" s="171"/>
      <c r="AU283" s="40"/>
      <c r="AV283" s="40"/>
      <c r="AW283" s="40"/>
    </row>
    <row r="284" spans="1:49" s="8" customFormat="1" ht="22.15" customHeight="1" x14ac:dyDescent="0.25">
      <c r="A284" s="54" t="s">
        <v>29</v>
      </c>
      <c r="B284" s="127"/>
      <c r="C284" s="31"/>
      <c r="D284" s="31"/>
      <c r="E284" s="192" t="str">
        <f t="shared" si="43"/>
        <v/>
      </c>
      <c r="F284" s="189" t="str">
        <f t="shared" si="44"/>
        <v/>
      </c>
      <c r="G284" s="123">
        <f t="shared" si="37"/>
        <v>44439</v>
      </c>
      <c r="H284" s="190">
        <f t="shared" si="40"/>
        <v>44804</v>
      </c>
      <c r="I284" s="191" t="str">
        <f t="shared" ca="1" si="41"/>
        <v/>
      </c>
      <c r="J284" s="55"/>
      <c r="K284" s="77">
        <v>44344</v>
      </c>
      <c r="L284" s="74" t="s">
        <v>29</v>
      </c>
      <c r="M284" s="74"/>
      <c r="N284" s="74"/>
      <c r="O284" s="74"/>
      <c r="P284" s="74"/>
      <c r="Q284" s="73" t="s">
        <v>75</v>
      </c>
      <c r="R284" s="73"/>
      <c r="S284" s="75"/>
      <c r="T284" s="274"/>
      <c r="U284" s="265"/>
      <c r="V284" s="255"/>
      <c r="W284" s="256"/>
      <c r="X284" s="255"/>
      <c r="Y284" s="270" t="str">
        <f t="shared" si="45"/>
        <v/>
      </c>
      <c r="Z284" s="50"/>
      <c r="AA284" s="28"/>
      <c r="AB284" s="87"/>
      <c r="AC284" s="92"/>
      <c r="AD284" s="28"/>
      <c r="AE284" s="186" t="str">
        <f t="shared" si="42"/>
        <v/>
      </c>
      <c r="AF284" s="103">
        <v>44439</v>
      </c>
      <c r="AG284" s="110" t="s">
        <v>93</v>
      </c>
      <c r="AH284" s="99"/>
      <c r="AI284" s="102"/>
      <c r="AJ284" s="25"/>
      <c r="AK284" s="180"/>
      <c r="AL284" s="25"/>
      <c r="AM284" s="180"/>
      <c r="AN284" s="25"/>
      <c r="AO284" s="38"/>
      <c r="AP284" s="38"/>
      <c r="AQ284" s="45"/>
      <c r="AR284" s="40"/>
      <c r="AS284" s="29"/>
      <c r="AT284" s="171"/>
      <c r="AU284" s="40"/>
      <c r="AV284" s="40"/>
      <c r="AW284" s="40"/>
    </row>
    <row r="285" spans="1:49" s="8" customFormat="1" ht="22.15" customHeight="1" x14ac:dyDescent="0.25">
      <c r="A285" s="54" t="s">
        <v>29</v>
      </c>
      <c r="B285" s="127"/>
      <c r="C285" s="31"/>
      <c r="D285" s="31" t="s">
        <v>0</v>
      </c>
      <c r="E285" s="192" t="str">
        <f t="shared" si="43"/>
        <v/>
      </c>
      <c r="F285" s="189" t="str">
        <f t="shared" si="44"/>
        <v>A faire</v>
      </c>
      <c r="G285" s="123">
        <f t="shared" ref="G285:G328" si="46">IF(OR(AF285&gt;0,AH285&gt;0,AJ285&gt;0,AL285&gt;0,AN285&gt;0,AP285&gt;0),LOOKUP(9^9,AF285:AQ285),"")</f>
        <v>44251</v>
      </c>
      <c r="H285" s="190">
        <f t="shared" si="40"/>
        <v>44616</v>
      </c>
      <c r="I285" s="191" t="str">
        <f t="shared" ca="1" si="41"/>
        <v/>
      </c>
      <c r="J285" s="55"/>
      <c r="K285" s="77">
        <v>43857</v>
      </c>
      <c r="L285" s="74"/>
      <c r="M285" s="74" t="s">
        <v>29</v>
      </c>
      <c r="N285" s="74"/>
      <c r="O285" s="74"/>
      <c r="P285" s="74"/>
      <c r="Q285" s="73" t="s">
        <v>56</v>
      </c>
      <c r="R285" s="73"/>
      <c r="S285" s="75"/>
      <c r="T285" s="274"/>
      <c r="U285" s="265" t="s">
        <v>29</v>
      </c>
      <c r="V285" s="255"/>
      <c r="W285" s="256"/>
      <c r="X285" s="255"/>
      <c r="Y285" s="270" t="str">
        <f t="shared" si="45"/>
        <v/>
      </c>
      <c r="Z285" s="50"/>
      <c r="AA285" s="28"/>
      <c r="AB285" s="87"/>
      <c r="AC285" s="92"/>
      <c r="AD285" s="28"/>
      <c r="AE285" s="186" t="str">
        <f t="shared" si="42"/>
        <v/>
      </c>
      <c r="AF285" s="103">
        <v>44062</v>
      </c>
      <c r="AG285" s="110" t="s">
        <v>93</v>
      </c>
      <c r="AH285" s="106">
        <v>44251</v>
      </c>
      <c r="AI285" s="104" t="s">
        <v>93</v>
      </c>
      <c r="AJ285" s="25"/>
      <c r="AK285" s="180"/>
      <c r="AL285" s="25"/>
      <c r="AM285" s="180"/>
      <c r="AN285" s="25"/>
      <c r="AO285" s="38"/>
      <c r="AP285" s="38"/>
      <c r="AQ285" s="45"/>
      <c r="AR285" s="40"/>
      <c r="AS285" s="29"/>
      <c r="AT285" s="171"/>
      <c r="AU285" s="40"/>
      <c r="AV285" s="40"/>
      <c r="AW285" s="40"/>
    </row>
    <row r="286" spans="1:49" s="8" customFormat="1" ht="22.15" customHeight="1" x14ac:dyDescent="0.25">
      <c r="A286" s="54"/>
      <c r="B286" s="127"/>
      <c r="C286" s="31"/>
      <c r="D286" s="31"/>
      <c r="E286" s="192" t="str">
        <f t="shared" si="43"/>
        <v/>
      </c>
      <c r="F286" s="189" t="str">
        <f t="shared" si="44"/>
        <v/>
      </c>
      <c r="G286" s="123" t="str">
        <f t="shared" si="46"/>
        <v/>
      </c>
      <c r="H286" s="190" t="str">
        <f t="shared" si="40"/>
        <v/>
      </c>
      <c r="I286" s="191" t="str">
        <f t="shared" ca="1" si="41"/>
        <v/>
      </c>
      <c r="J286" s="55"/>
      <c r="K286" s="73"/>
      <c r="L286" s="74"/>
      <c r="M286" s="74"/>
      <c r="N286" s="74"/>
      <c r="O286" s="74"/>
      <c r="P286" s="74"/>
      <c r="Q286" s="73"/>
      <c r="R286" s="73"/>
      <c r="S286" s="75"/>
      <c r="T286" s="274"/>
      <c r="U286" s="265"/>
      <c r="V286" s="255"/>
      <c r="W286" s="256"/>
      <c r="X286" s="255"/>
      <c r="Y286" s="270" t="str">
        <f t="shared" si="45"/>
        <v/>
      </c>
      <c r="Z286" s="50"/>
      <c r="AA286" s="28"/>
      <c r="AB286" s="87"/>
      <c r="AC286" s="92"/>
      <c r="AD286" s="28"/>
      <c r="AE286" s="186" t="str">
        <f t="shared" si="42"/>
        <v/>
      </c>
      <c r="AF286" s="43"/>
      <c r="AG286" s="109"/>
      <c r="AH286" s="98"/>
      <c r="AI286" s="98"/>
      <c r="AJ286" s="25"/>
      <c r="AK286" s="180"/>
      <c r="AL286" s="25"/>
      <c r="AM286" s="180"/>
      <c r="AN286" s="25"/>
      <c r="AO286" s="38"/>
      <c r="AP286" s="38"/>
      <c r="AQ286" s="45"/>
      <c r="AR286" s="40"/>
      <c r="AS286" s="29"/>
      <c r="AT286" s="172">
        <v>44442</v>
      </c>
      <c r="AU286" s="40"/>
      <c r="AV286" s="40"/>
      <c r="AW286" s="40"/>
    </row>
    <row r="287" spans="1:49" s="8" customFormat="1" ht="22.15" customHeight="1" x14ac:dyDescent="0.25">
      <c r="A287" s="54"/>
      <c r="B287" s="127"/>
      <c r="C287" s="31"/>
      <c r="D287" s="31"/>
      <c r="E287" s="192" t="str">
        <f t="shared" si="43"/>
        <v/>
      </c>
      <c r="F287" s="189" t="str">
        <f t="shared" si="44"/>
        <v/>
      </c>
      <c r="G287" s="123" t="str">
        <f t="shared" si="46"/>
        <v/>
      </c>
      <c r="H287" s="190" t="str">
        <f t="shared" si="40"/>
        <v/>
      </c>
      <c r="I287" s="191" t="str">
        <f t="shared" ca="1" si="41"/>
        <v/>
      </c>
      <c r="J287" s="55"/>
      <c r="K287" s="73"/>
      <c r="L287" s="74"/>
      <c r="M287" s="74"/>
      <c r="N287" s="74"/>
      <c r="O287" s="74"/>
      <c r="P287" s="74"/>
      <c r="Q287" s="73"/>
      <c r="R287" s="73"/>
      <c r="S287" s="75"/>
      <c r="T287" s="274"/>
      <c r="U287" s="265"/>
      <c r="V287" s="255"/>
      <c r="W287" s="256"/>
      <c r="X287" s="255"/>
      <c r="Y287" s="270" t="str">
        <f t="shared" si="45"/>
        <v/>
      </c>
      <c r="Z287" s="50"/>
      <c r="AA287" s="28"/>
      <c r="AB287" s="87"/>
      <c r="AC287" s="92"/>
      <c r="AD287" s="28"/>
      <c r="AE287" s="186" t="str">
        <f t="shared" si="42"/>
        <v/>
      </c>
      <c r="AF287" s="43"/>
      <c r="AG287" s="109"/>
      <c r="AH287" s="98"/>
      <c r="AI287" s="98"/>
      <c r="AJ287" s="25"/>
      <c r="AK287" s="180"/>
      <c r="AL287" s="25"/>
      <c r="AM287" s="180"/>
      <c r="AN287" s="25"/>
      <c r="AO287" s="38"/>
      <c r="AP287" s="38"/>
      <c r="AQ287" s="45"/>
      <c r="AR287" s="40"/>
      <c r="AS287" s="29"/>
      <c r="AT287" s="171"/>
      <c r="AU287" s="40"/>
      <c r="AV287" s="40"/>
      <c r="AW287" s="40"/>
    </row>
    <row r="288" spans="1:49" s="8" customFormat="1" ht="22.15" customHeight="1" x14ac:dyDescent="0.25">
      <c r="A288" s="54"/>
      <c r="B288" s="127"/>
      <c r="C288" s="31"/>
      <c r="D288" s="31"/>
      <c r="E288" s="192" t="str">
        <f t="shared" si="43"/>
        <v/>
      </c>
      <c r="F288" s="189" t="str">
        <f t="shared" si="44"/>
        <v/>
      </c>
      <c r="G288" s="123" t="str">
        <f t="shared" si="46"/>
        <v/>
      </c>
      <c r="H288" s="190" t="str">
        <f t="shared" si="40"/>
        <v/>
      </c>
      <c r="I288" s="191" t="str">
        <f t="shared" ca="1" si="41"/>
        <v/>
      </c>
      <c r="J288" s="55"/>
      <c r="K288" s="73"/>
      <c r="L288" s="74"/>
      <c r="M288" s="74"/>
      <c r="N288" s="74"/>
      <c r="O288" s="74"/>
      <c r="P288" s="74"/>
      <c r="Q288" s="73"/>
      <c r="R288" s="73"/>
      <c r="S288" s="75"/>
      <c r="T288" s="274"/>
      <c r="U288" s="265"/>
      <c r="V288" s="255"/>
      <c r="W288" s="256"/>
      <c r="X288" s="255"/>
      <c r="Y288" s="270" t="str">
        <f t="shared" si="45"/>
        <v/>
      </c>
      <c r="Z288" s="50"/>
      <c r="AA288" s="28"/>
      <c r="AB288" s="87"/>
      <c r="AC288" s="92"/>
      <c r="AD288" s="28"/>
      <c r="AE288" s="186" t="str">
        <f t="shared" si="42"/>
        <v/>
      </c>
      <c r="AF288" s="43"/>
      <c r="AG288" s="109"/>
      <c r="AH288" s="98"/>
      <c r="AI288" s="98"/>
      <c r="AJ288" s="25"/>
      <c r="AK288" s="180"/>
      <c r="AL288" s="25"/>
      <c r="AM288" s="180"/>
      <c r="AN288" s="25"/>
      <c r="AO288" s="38"/>
      <c r="AP288" s="38"/>
      <c r="AQ288" s="45"/>
      <c r="AR288" s="40"/>
      <c r="AS288" s="29"/>
      <c r="AT288" s="171"/>
      <c r="AU288" s="40"/>
      <c r="AV288" s="40"/>
      <c r="AW288" s="40"/>
    </row>
    <row r="289" spans="1:49" s="8" customFormat="1" ht="22.15" customHeight="1" x14ac:dyDescent="0.25">
      <c r="A289" s="54" t="s">
        <v>29</v>
      </c>
      <c r="B289" s="127"/>
      <c r="C289" s="31"/>
      <c r="D289" s="31"/>
      <c r="E289" s="192">
        <f t="shared" si="43"/>
        <v>44302</v>
      </c>
      <c r="F289" s="189" t="str">
        <f t="shared" si="44"/>
        <v>A Renouveler</v>
      </c>
      <c r="G289" s="123">
        <f t="shared" si="46"/>
        <v>44251</v>
      </c>
      <c r="H289" s="190">
        <f t="shared" si="40"/>
        <v>44616</v>
      </c>
      <c r="I289" s="191" t="str">
        <f t="shared" ca="1" si="41"/>
        <v/>
      </c>
      <c r="J289" s="55"/>
      <c r="K289" s="77">
        <v>43862</v>
      </c>
      <c r="L289" s="74"/>
      <c r="M289" s="74" t="s">
        <v>29</v>
      </c>
      <c r="N289" s="74"/>
      <c r="O289" s="74" t="s">
        <v>29</v>
      </c>
      <c r="P289" s="78"/>
      <c r="Q289" s="73" t="s">
        <v>33</v>
      </c>
      <c r="R289" s="73"/>
      <c r="S289" s="75"/>
      <c r="T289" s="273">
        <v>44120</v>
      </c>
      <c r="U289" s="265"/>
      <c r="V289" s="255"/>
      <c r="W289" s="256">
        <v>70</v>
      </c>
      <c r="X289" s="255"/>
      <c r="Y289" s="270">
        <f t="shared" si="45"/>
        <v>44485</v>
      </c>
      <c r="Z289" s="52"/>
      <c r="AA289" s="28"/>
      <c r="AB289" s="87"/>
      <c r="AC289" s="92"/>
      <c r="AD289" s="28"/>
      <c r="AE289" s="186" t="str">
        <f t="shared" si="42"/>
        <v/>
      </c>
      <c r="AF289" s="103">
        <v>44063</v>
      </c>
      <c r="AG289" s="110" t="s">
        <v>93</v>
      </c>
      <c r="AH289" s="106">
        <v>44251</v>
      </c>
      <c r="AI289" s="104" t="s">
        <v>93</v>
      </c>
      <c r="AJ289" s="25"/>
      <c r="AK289" s="180"/>
      <c r="AL289" s="25"/>
      <c r="AM289" s="180"/>
      <c r="AN289" s="25"/>
      <c r="AO289" s="38"/>
      <c r="AP289" s="38"/>
      <c r="AQ289" s="45"/>
      <c r="AR289" s="41">
        <v>44113</v>
      </c>
      <c r="AS289" s="30"/>
      <c r="AT289" s="171"/>
      <c r="AU289" s="41"/>
      <c r="AV289" s="41"/>
      <c r="AW289" s="41"/>
    </row>
    <row r="290" spans="1:49" s="8" customFormat="1" ht="22.15" customHeight="1" x14ac:dyDescent="0.25">
      <c r="A290" s="54"/>
      <c r="B290" s="127"/>
      <c r="C290" s="31"/>
      <c r="D290" s="31"/>
      <c r="E290" s="192" t="str">
        <f t="shared" si="43"/>
        <v/>
      </c>
      <c r="F290" s="189" t="str">
        <f t="shared" si="44"/>
        <v/>
      </c>
      <c r="G290" s="123" t="str">
        <f t="shared" si="46"/>
        <v/>
      </c>
      <c r="H290" s="190" t="str">
        <f t="shared" si="40"/>
        <v/>
      </c>
      <c r="I290" s="191" t="str">
        <f t="shared" ca="1" si="41"/>
        <v/>
      </c>
      <c r="J290" s="55"/>
      <c r="K290" s="73"/>
      <c r="L290" s="74"/>
      <c r="M290" s="74"/>
      <c r="N290" s="74"/>
      <c r="O290" s="74"/>
      <c r="P290" s="74"/>
      <c r="Q290" s="73"/>
      <c r="R290" s="73"/>
      <c r="S290" s="75"/>
      <c r="T290" s="274"/>
      <c r="U290" s="265"/>
      <c r="V290" s="255"/>
      <c r="W290" s="256"/>
      <c r="X290" s="255"/>
      <c r="Y290" s="270" t="str">
        <f t="shared" si="45"/>
        <v/>
      </c>
      <c r="Z290" s="50"/>
      <c r="AA290" s="28"/>
      <c r="AB290" s="87"/>
      <c r="AC290" s="92"/>
      <c r="AD290" s="28"/>
      <c r="AE290" s="186" t="str">
        <f t="shared" ref="AE290:AE328" si="47">IF(Z290="","",IF(SUM(AB290:AD290)=35,EDATE(Z290,6),IF(SUM(AB290:AD290)=70,EDATE(Z290,12))))</f>
        <v/>
      </c>
      <c r="AF290" s="43"/>
      <c r="AG290" s="109"/>
      <c r="AH290" s="98"/>
      <c r="AI290" s="98"/>
      <c r="AJ290" s="25"/>
      <c r="AK290" s="180"/>
      <c r="AL290" s="25"/>
      <c r="AM290" s="180"/>
      <c r="AN290" s="25"/>
      <c r="AO290" s="38"/>
      <c r="AP290" s="38"/>
      <c r="AQ290" s="45"/>
      <c r="AR290" s="40"/>
      <c r="AS290" s="29"/>
      <c r="AT290" s="171"/>
      <c r="AU290" s="40"/>
      <c r="AV290" s="40"/>
      <c r="AW290" s="40"/>
    </row>
    <row r="291" spans="1:49" s="8" customFormat="1" ht="22.15" customHeight="1" x14ac:dyDescent="0.25">
      <c r="A291" s="54" t="s">
        <v>29</v>
      </c>
      <c r="B291" s="127"/>
      <c r="C291" s="31"/>
      <c r="D291" s="31" t="s">
        <v>0</v>
      </c>
      <c r="E291" s="192" t="str">
        <f t="shared" si="43"/>
        <v/>
      </c>
      <c r="F291" s="189" t="str">
        <f t="shared" si="44"/>
        <v>A faire</v>
      </c>
      <c r="G291" s="123">
        <f t="shared" si="46"/>
        <v>44214</v>
      </c>
      <c r="H291" s="190">
        <f t="shared" si="40"/>
        <v>44579</v>
      </c>
      <c r="I291" s="191" t="str">
        <f t="shared" ca="1" si="41"/>
        <v/>
      </c>
      <c r="J291" s="55"/>
      <c r="K291" s="77">
        <v>43922</v>
      </c>
      <c r="L291" s="74"/>
      <c r="M291" s="74" t="s">
        <v>29</v>
      </c>
      <c r="N291" s="74"/>
      <c r="O291" s="74"/>
      <c r="P291" s="74" t="s">
        <v>29</v>
      </c>
      <c r="Q291" s="73" t="s">
        <v>51</v>
      </c>
      <c r="R291" s="73"/>
      <c r="S291" s="75"/>
      <c r="T291" s="274"/>
      <c r="U291" s="265" t="s">
        <v>29</v>
      </c>
      <c r="V291" s="255"/>
      <c r="W291" s="256"/>
      <c r="X291" s="255"/>
      <c r="Y291" s="270" t="str">
        <f t="shared" si="45"/>
        <v/>
      </c>
      <c r="Z291" s="50"/>
      <c r="AA291" s="28"/>
      <c r="AB291" s="87"/>
      <c r="AC291" s="92"/>
      <c r="AD291" s="28"/>
      <c r="AE291" s="186" t="str">
        <f t="shared" si="47"/>
        <v/>
      </c>
      <c r="AF291" s="103">
        <v>44214</v>
      </c>
      <c r="AG291" s="110" t="s">
        <v>93</v>
      </c>
      <c r="AH291" s="99"/>
      <c r="AI291" s="102"/>
      <c r="AJ291" s="25"/>
      <c r="AK291" s="180"/>
      <c r="AL291" s="25"/>
      <c r="AM291" s="180"/>
      <c r="AN291" s="25"/>
      <c r="AO291" s="38"/>
      <c r="AP291" s="38"/>
      <c r="AQ291" s="45"/>
      <c r="AR291" s="40"/>
      <c r="AS291" s="29"/>
      <c r="AT291" s="171"/>
      <c r="AU291" s="40"/>
      <c r="AV291" s="40"/>
      <c r="AW291" s="40"/>
    </row>
    <row r="292" spans="1:49" s="8" customFormat="1" ht="22.15" customHeight="1" x14ac:dyDescent="0.25">
      <c r="A292" s="54"/>
      <c r="B292" s="127"/>
      <c r="C292" s="31"/>
      <c r="D292" s="31"/>
      <c r="E292" s="192" t="str">
        <f t="shared" si="43"/>
        <v/>
      </c>
      <c r="F292" s="189" t="str">
        <f t="shared" si="44"/>
        <v/>
      </c>
      <c r="G292" s="123" t="str">
        <f t="shared" si="46"/>
        <v/>
      </c>
      <c r="H292" s="190" t="str">
        <f t="shared" si="40"/>
        <v/>
      </c>
      <c r="I292" s="191" t="str">
        <f t="shared" ca="1" si="41"/>
        <v/>
      </c>
      <c r="J292" s="55"/>
      <c r="K292" s="73"/>
      <c r="L292" s="74"/>
      <c r="M292" s="74"/>
      <c r="N292" s="74"/>
      <c r="O292" s="74"/>
      <c r="P292" s="74"/>
      <c r="Q292" s="73"/>
      <c r="R292" s="73"/>
      <c r="S292" s="75"/>
      <c r="T292" s="274"/>
      <c r="U292" s="265"/>
      <c r="V292" s="255"/>
      <c r="W292" s="256"/>
      <c r="X292" s="255"/>
      <c r="Y292" s="270" t="str">
        <f t="shared" si="45"/>
        <v/>
      </c>
      <c r="Z292" s="50"/>
      <c r="AA292" s="28"/>
      <c r="AB292" s="87"/>
      <c r="AC292" s="92"/>
      <c r="AD292" s="28"/>
      <c r="AE292" s="186" t="str">
        <f t="shared" si="47"/>
        <v/>
      </c>
      <c r="AF292" s="43"/>
      <c r="AG292" s="109"/>
      <c r="AH292" s="98"/>
      <c r="AI292" s="98"/>
      <c r="AJ292" s="25"/>
      <c r="AK292" s="180"/>
      <c r="AL292" s="25"/>
      <c r="AM292" s="180"/>
      <c r="AN292" s="25"/>
      <c r="AO292" s="38"/>
      <c r="AP292" s="38"/>
      <c r="AQ292" s="45"/>
      <c r="AR292" s="40"/>
      <c r="AS292" s="29"/>
      <c r="AT292" s="171"/>
      <c r="AU292" s="40"/>
      <c r="AV292" s="40"/>
      <c r="AW292" s="40"/>
    </row>
    <row r="293" spans="1:49" s="8" customFormat="1" ht="22.15" customHeight="1" x14ac:dyDescent="0.25">
      <c r="A293" s="54"/>
      <c r="B293" s="127"/>
      <c r="C293" s="31"/>
      <c r="D293" s="31"/>
      <c r="E293" s="192" t="str">
        <f t="shared" si="43"/>
        <v/>
      </c>
      <c r="F293" s="189" t="str">
        <f t="shared" si="44"/>
        <v/>
      </c>
      <c r="G293" s="123" t="str">
        <f t="shared" si="46"/>
        <v/>
      </c>
      <c r="H293" s="190" t="str">
        <f t="shared" si="40"/>
        <v/>
      </c>
      <c r="I293" s="191" t="str">
        <f t="shared" ca="1" si="41"/>
        <v/>
      </c>
      <c r="J293" s="55"/>
      <c r="K293" s="73"/>
      <c r="L293" s="74"/>
      <c r="M293" s="74"/>
      <c r="N293" s="74"/>
      <c r="O293" s="74"/>
      <c r="P293" s="74"/>
      <c r="Q293" s="73"/>
      <c r="R293" s="73"/>
      <c r="S293" s="75"/>
      <c r="T293" s="274"/>
      <c r="U293" s="265"/>
      <c r="V293" s="255"/>
      <c r="W293" s="256"/>
      <c r="X293" s="255"/>
      <c r="Y293" s="270" t="str">
        <f t="shared" si="45"/>
        <v/>
      </c>
      <c r="Z293" s="50"/>
      <c r="AA293" s="28"/>
      <c r="AB293" s="87"/>
      <c r="AC293" s="92"/>
      <c r="AD293" s="28"/>
      <c r="AE293" s="186" t="str">
        <f t="shared" si="47"/>
        <v/>
      </c>
      <c r="AF293" s="43"/>
      <c r="AG293" s="109"/>
      <c r="AH293" s="98"/>
      <c r="AI293" s="98"/>
      <c r="AJ293" s="25"/>
      <c r="AK293" s="180"/>
      <c r="AL293" s="25"/>
      <c r="AM293" s="180"/>
      <c r="AN293" s="25"/>
      <c r="AO293" s="38"/>
      <c r="AP293" s="38"/>
      <c r="AQ293" s="45"/>
      <c r="AR293" s="40"/>
      <c r="AS293" s="29"/>
      <c r="AT293" s="171"/>
      <c r="AU293" s="40"/>
      <c r="AV293" s="40"/>
      <c r="AW293" s="40"/>
    </row>
    <row r="294" spans="1:49" s="8" customFormat="1" ht="22.15" customHeight="1" x14ac:dyDescent="0.25">
      <c r="A294" s="54"/>
      <c r="B294" s="127"/>
      <c r="C294" s="31"/>
      <c r="D294" s="31"/>
      <c r="E294" s="192" t="str">
        <f t="shared" si="43"/>
        <v/>
      </c>
      <c r="F294" s="189" t="str">
        <f t="shared" si="44"/>
        <v/>
      </c>
      <c r="G294" s="123" t="str">
        <f t="shared" si="46"/>
        <v/>
      </c>
      <c r="H294" s="190" t="str">
        <f t="shared" si="40"/>
        <v/>
      </c>
      <c r="I294" s="191" t="str">
        <f t="shared" ca="1" si="41"/>
        <v/>
      </c>
      <c r="J294" s="55"/>
      <c r="K294" s="73"/>
      <c r="L294" s="74"/>
      <c r="M294" s="74"/>
      <c r="N294" s="74"/>
      <c r="O294" s="74"/>
      <c r="P294" s="74"/>
      <c r="Q294" s="73"/>
      <c r="R294" s="73"/>
      <c r="S294" s="75"/>
      <c r="T294" s="274"/>
      <c r="U294" s="265"/>
      <c r="V294" s="255"/>
      <c r="W294" s="256"/>
      <c r="X294" s="255"/>
      <c r="Y294" s="270" t="str">
        <f t="shared" si="45"/>
        <v/>
      </c>
      <c r="Z294" s="50"/>
      <c r="AA294" s="28"/>
      <c r="AB294" s="87"/>
      <c r="AC294" s="92"/>
      <c r="AD294" s="28"/>
      <c r="AE294" s="186" t="str">
        <f t="shared" si="47"/>
        <v/>
      </c>
      <c r="AF294" s="43"/>
      <c r="AG294" s="109"/>
      <c r="AH294" s="98"/>
      <c r="AI294" s="98"/>
      <c r="AJ294" s="25"/>
      <c r="AK294" s="180"/>
      <c r="AL294" s="25"/>
      <c r="AM294" s="180"/>
      <c r="AN294" s="25"/>
      <c r="AO294" s="38"/>
      <c r="AP294" s="38"/>
      <c r="AQ294" s="45"/>
      <c r="AR294" s="40"/>
      <c r="AS294" s="29"/>
      <c r="AT294" s="171"/>
      <c r="AU294" s="40"/>
      <c r="AV294" s="40"/>
      <c r="AW294" s="40"/>
    </row>
    <row r="295" spans="1:49" s="8" customFormat="1" ht="22.15" customHeight="1" x14ac:dyDescent="0.25">
      <c r="A295" s="54"/>
      <c r="B295" s="127"/>
      <c r="C295" s="31"/>
      <c r="D295" s="31"/>
      <c r="E295" s="192" t="str">
        <f t="shared" si="43"/>
        <v/>
      </c>
      <c r="F295" s="189" t="str">
        <f t="shared" si="44"/>
        <v/>
      </c>
      <c r="G295" s="123" t="str">
        <f t="shared" si="46"/>
        <v/>
      </c>
      <c r="H295" s="190" t="str">
        <f t="shared" si="40"/>
        <v/>
      </c>
      <c r="I295" s="191" t="str">
        <f t="shared" ca="1" si="41"/>
        <v/>
      </c>
      <c r="J295" s="55"/>
      <c r="K295" s="73"/>
      <c r="L295" s="74"/>
      <c r="M295" s="74"/>
      <c r="N295" s="74"/>
      <c r="O295" s="74"/>
      <c r="P295" s="74"/>
      <c r="Q295" s="73"/>
      <c r="R295" s="73"/>
      <c r="S295" s="75"/>
      <c r="T295" s="274"/>
      <c r="U295" s="265"/>
      <c r="V295" s="255"/>
      <c r="W295" s="256"/>
      <c r="X295" s="255"/>
      <c r="Y295" s="270" t="str">
        <f t="shared" si="45"/>
        <v/>
      </c>
      <c r="Z295" s="50"/>
      <c r="AA295" s="28"/>
      <c r="AB295" s="87"/>
      <c r="AC295" s="92"/>
      <c r="AD295" s="28"/>
      <c r="AE295" s="186" t="str">
        <f t="shared" si="47"/>
        <v/>
      </c>
      <c r="AF295" s="43"/>
      <c r="AG295" s="109"/>
      <c r="AH295" s="98"/>
      <c r="AI295" s="98"/>
      <c r="AJ295" s="25"/>
      <c r="AK295" s="180"/>
      <c r="AL295" s="25"/>
      <c r="AM295" s="180"/>
      <c r="AN295" s="25"/>
      <c r="AO295" s="38"/>
      <c r="AP295" s="38"/>
      <c r="AQ295" s="45"/>
      <c r="AR295" s="40"/>
      <c r="AS295" s="29"/>
      <c r="AT295" s="171"/>
      <c r="AU295" s="40"/>
      <c r="AV295" s="40"/>
      <c r="AW295" s="40"/>
    </row>
    <row r="296" spans="1:49" s="8" customFormat="1" ht="22.15" customHeight="1" x14ac:dyDescent="0.25">
      <c r="A296" s="54" t="s">
        <v>29</v>
      </c>
      <c r="B296" s="127"/>
      <c r="C296" s="31"/>
      <c r="D296" s="31" t="s">
        <v>113</v>
      </c>
      <c r="E296" s="192" t="str">
        <f t="shared" si="43"/>
        <v/>
      </c>
      <c r="F296" s="189" t="str">
        <f t="shared" si="44"/>
        <v>A faire</v>
      </c>
      <c r="G296" s="123">
        <f t="shared" si="46"/>
        <v>44301</v>
      </c>
      <c r="H296" s="190">
        <f t="shared" si="40"/>
        <v>44666</v>
      </c>
      <c r="I296" s="191" t="str">
        <f t="shared" ca="1" si="41"/>
        <v/>
      </c>
      <c r="J296" s="116" t="s">
        <v>109</v>
      </c>
      <c r="K296" s="77">
        <v>43835</v>
      </c>
      <c r="L296" s="74"/>
      <c r="M296" s="74" t="s">
        <v>29</v>
      </c>
      <c r="N296" s="74"/>
      <c r="O296" s="74"/>
      <c r="P296" s="74"/>
      <c r="Q296" s="73" t="s">
        <v>40</v>
      </c>
      <c r="R296" s="73"/>
      <c r="S296" s="75"/>
      <c r="T296" s="274"/>
      <c r="U296" s="265" t="s">
        <v>29</v>
      </c>
      <c r="V296" s="255"/>
      <c r="W296" s="256"/>
      <c r="X296" s="255"/>
      <c r="Y296" s="270" t="str">
        <f t="shared" si="45"/>
        <v/>
      </c>
      <c r="Z296" s="50"/>
      <c r="AA296" s="28"/>
      <c r="AB296" s="87"/>
      <c r="AC296" s="92"/>
      <c r="AD296" s="28"/>
      <c r="AE296" s="186" t="str">
        <f t="shared" si="47"/>
        <v/>
      </c>
      <c r="AF296" s="103">
        <v>44301</v>
      </c>
      <c r="AG296" s="110" t="s">
        <v>93</v>
      </c>
      <c r="AH296" s="99"/>
      <c r="AI296" s="98"/>
      <c r="AJ296" s="25"/>
      <c r="AK296" s="180"/>
      <c r="AL296" s="25"/>
      <c r="AM296" s="180"/>
      <c r="AN296" s="25"/>
      <c r="AO296" s="38"/>
      <c r="AP296" s="38"/>
      <c r="AQ296" s="45"/>
      <c r="AR296" s="40"/>
      <c r="AS296" s="29"/>
      <c r="AT296" s="171"/>
      <c r="AU296" s="40"/>
      <c r="AV296" s="40"/>
      <c r="AW296" s="40"/>
    </row>
    <row r="297" spans="1:49" s="8" customFormat="1" ht="22.15" customHeight="1" x14ac:dyDescent="0.25">
      <c r="A297" s="54"/>
      <c r="B297" s="127"/>
      <c r="C297" s="31"/>
      <c r="D297" s="31"/>
      <c r="E297" s="192" t="str">
        <f t="shared" si="43"/>
        <v/>
      </c>
      <c r="F297" s="189" t="str">
        <f t="shared" si="44"/>
        <v/>
      </c>
      <c r="G297" s="123" t="str">
        <f t="shared" si="46"/>
        <v/>
      </c>
      <c r="H297" s="190" t="str">
        <f t="shared" si="40"/>
        <v/>
      </c>
      <c r="I297" s="191" t="str">
        <f t="shared" ca="1" si="41"/>
        <v/>
      </c>
      <c r="J297" s="55"/>
      <c r="K297" s="73"/>
      <c r="L297" s="74"/>
      <c r="M297" s="74"/>
      <c r="N297" s="74"/>
      <c r="O297" s="74"/>
      <c r="P297" s="74"/>
      <c r="Q297" s="73"/>
      <c r="R297" s="73"/>
      <c r="S297" s="75"/>
      <c r="T297" s="274"/>
      <c r="U297" s="265"/>
      <c r="V297" s="255"/>
      <c r="W297" s="256"/>
      <c r="X297" s="255"/>
      <c r="Y297" s="270" t="str">
        <f t="shared" si="45"/>
        <v/>
      </c>
      <c r="Z297" s="50"/>
      <c r="AA297" s="28"/>
      <c r="AB297" s="87"/>
      <c r="AC297" s="92"/>
      <c r="AD297" s="28"/>
      <c r="AE297" s="186" t="str">
        <f t="shared" si="47"/>
        <v/>
      </c>
      <c r="AF297" s="43"/>
      <c r="AG297" s="109"/>
      <c r="AH297" s="98"/>
      <c r="AI297" s="98"/>
      <c r="AJ297" s="25"/>
      <c r="AK297" s="180"/>
      <c r="AL297" s="25"/>
      <c r="AM297" s="180"/>
      <c r="AN297" s="25"/>
      <c r="AO297" s="38"/>
      <c r="AP297" s="38"/>
      <c r="AQ297" s="45"/>
      <c r="AR297" s="40"/>
      <c r="AS297" s="29"/>
      <c r="AT297" s="171"/>
      <c r="AU297" s="40"/>
      <c r="AV297" s="40"/>
      <c r="AW297" s="40"/>
    </row>
    <row r="298" spans="1:49" s="8" customFormat="1" ht="22.15" customHeight="1" x14ac:dyDescent="0.25">
      <c r="A298" s="54"/>
      <c r="B298" s="127"/>
      <c r="C298" s="31"/>
      <c r="D298" s="31"/>
      <c r="E298" s="192" t="str">
        <f t="shared" si="43"/>
        <v/>
      </c>
      <c r="F298" s="189" t="str">
        <f t="shared" si="44"/>
        <v/>
      </c>
      <c r="G298" s="123" t="str">
        <f t="shared" si="46"/>
        <v/>
      </c>
      <c r="H298" s="190" t="str">
        <f t="shared" si="40"/>
        <v/>
      </c>
      <c r="I298" s="191" t="str">
        <f t="shared" ca="1" si="41"/>
        <v/>
      </c>
      <c r="J298" s="55"/>
      <c r="K298" s="73"/>
      <c r="L298" s="74"/>
      <c r="M298" s="74"/>
      <c r="N298" s="74"/>
      <c r="O298" s="74"/>
      <c r="P298" s="74"/>
      <c r="Q298" s="73"/>
      <c r="R298" s="73"/>
      <c r="S298" s="75"/>
      <c r="T298" s="274"/>
      <c r="U298" s="265"/>
      <c r="V298" s="255"/>
      <c r="W298" s="256"/>
      <c r="X298" s="255"/>
      <c r="Y298" s="270" t="str">
        <f t="shared" si="45"/>
        <v/>
      </c>
      <c r="Z298" s="50"/>
      <c r="AA298" s="28"/>
      <c r="AB298" s="87"/>
      <c r="AC298" s="92"/>
      <c r="AD298" s="28"/>
      <c r="AE298" s="186" t="str">
        <f t="shared" si="47"/>
        <v/>
      </c>
      <c r="AF298" s="43"/>
      <c r="AG298" s="109"/>
      <c r="AH298" s="98"/>
      <c r="AI298" s="98"/>
      <c r="AJ298" s="25"/>
      <c r="AK298" s="180"/>
      <c r="AL298" s="25"/>
      <c r="AM298" s="180"/>
      <c r="AN298" s="25"/>
      <c r="AO298" s="38"/>
      <c r="AP298" s="38"/>
      <c r="AQ298" s="45"/>
      <c r="AR298" s="40"/>
      <c r="AS298" s="29"/>
      <c r="AT298" s="171"/>
      <c r="AU298" s="40"/>
      <c r="AV298" s="40"/>
      <c r="AW298" s="40"/>
    </row>
    <row r="299" spans="1:49" s="8" customFormat="1" ht="22.15" customHeight="1" x14ac:dyDescent="0.25">
      <c r="A299" s="54"/>
      <c r="B299" s="127"/>
      <c r="C299" s="31"/>
      <c r="D299" s="31"/>
      <c r="E299" s="192" t="str">
        <f t="shared" si="43"/>
        <v/>
      </c>
      <c r="F299" s="189" t="str">
        <f t="shared" si="44"/>
        <v/>
      </c>
      <c r="G299" s="123" t="str">
        <f t="shared" si="46"/>
        <v/>
      </c>
      <c r="H299" s="190" t="str">
        <f t="shared" si="40"/>
        <v/>
      </c>
      <c r="I299" s="191" t="str">
        <f t="shared" ca="1" si="41"/>
        <v/>
      </c>
      <c r="J299" s="55"/>
      <c r="K299" s="73"/>
      <c r="L299" s="74"/>
      <c r="M299" s="74"/>
      <c r="N299" s="74"/>
      <c r="O299" s="74"/>
      <c r="P299" s="74"/>
      <c r="Q299" s="73"/>
      <c r="R299" s="73"/>
      <c r="S299" s="75"/>
      <c r="T299" s="274"/>
      <c r="U299" s="265"/>
      <c r="V299" s="255"/>
      <c r="W299" s="256"/>
      <c r="X299" s="255"/>
      <c r="Y299" s="270" t="str">
        <f t="shared" si="45"/>
        <v/>
      </c>
      <c r="Z299" s="50"/>
      <c r="AA299" s="28"/>
      <c r="AB299" s="87"/>
      <c r="AC299" s="92"/>
      <c r="AD299" s="28"/>
      <c r="AE299" s="186" t="str">
        <f t="shared" si="47"/>
        <v/>
      </c>
      <c r="AF299" s="43"/>
      <c r="AG299" s="109"/>
      <c r="AH299" s="98"/>
      <c r="AI299" s="98"/>
      <c r="AJ299" s="25"/>
      <c r="AK299" s="180"/>
      <c r="AL299" s="25"/>
      <c r="AM299" s="180"/>
      <c r="AN299" s="25"/>
      <c r="AO299" s="38"/>
      <c r="AP299" s="38"/>
      <c r="AQ299" s="45"/>
      <c r="AR299" s="40"/>
      <c r="AS299" s="29"/>
      <c r="AT299" s="171"/>
      <c r="AU299" s="40"/>
      <c r="AV299" s="40"/>
      <c r="AW299" s="40"/>
    </row>
    <row r="300" spans="1:49" s="8" customFormat="1" ht="22.15" customHeight="1" x14ac:dyDescent="0.25">
      <c r="A300" s="54"/>
      <c r="B300" s="127"/>
      <c r="C300" s="31"/>
      <c r="D300" s="31"/>
      <c r="E300" s="192" t="str">
        <f t="shared" si="43"/>
        <v/>
      </c>
      <c r="F300" s="189" t="str">
        <f t="shared" si="44"/>
        <v/>
      </c>
      <c r="G300" s="123" t="str">
        <f t="shared" si="46"/>
        <v/>
      </c>
      <c r="H300" s="190" t="str">
        <f t="shared" si="40"/>
        <v/>
      </c>
      <c r="I300" s="191" t="str">
        <f t="shared" ca="1" si="41"/>
        <v/>
      </c>
      <c r="J300" s="55"/>
      <c r="K300" s="73"/>
      <c r="L300" s="74"/>
      <c r="M300" s="74"/>
      <c r="N300" s="74"/>
      <c r="O300" s="74"/>
      <c r="P300" s="74"/>
      <c r="Q300" s="73"/>
      <c r="R300" s="73"/>
      <c r="S300" s="75"/>
      <c r="T300" s="274"/>
      <c r="U300" s="265"/>
      <c r="V300" s="255"/>
      <c r="W300" s="256"/>
      <c r="X300" s="255"/>
      <c r="Y300" s="270" t="str">
        <f t="shared" si="45"/>
        <v/>
      </c>
      <c r="Z300" s="50"/>
      <c r="AA300" s="28"/>
      <c r="AB300" s="87"/>
      <c r="AC300" s="92"/>
      <c r="AD300" s="28"/>
      <c r="AE300" s="186" t="str">
        <f t="shared" si="47"/>
        <v/>
      </c>
      <c r="AF300" s="43"/>
      <c r="AG300" s="109"/>
      <c r="AH300" s="98"/>
      <c r="AI300" s="98"/>
      <c r="AJ300" s="25"/>
      <c r="AK300" s="180"/>
      <c r="AL300" s="25"/>
      <c r="AM300" s="180"/>
      <c r="AN300" s="25"/>
      <c r="AO300" s="38"/>
      <c r="AP300" s="38"/>
      <c r="AQ300" s="45"/>
      <c r="AR300" s="40"/>
      <c r="AS300" s="29"/>
      <c r="AT300" s="171"/>
      <c r="AU300" s="40"/>
      <c r="AV300" s="40"/>
      <c r="AW300" s="40"/>
    </row>
    <row r="301" spans="1:49" s="8" customFormat="1" ht="22.15" customHeight="1" x14ac:dyDescent="0.25">
      <c r="A301" s="54"/>
      <c r="B301" s="127"/>
      <c r="C301" s="31"/>
      <c r="D301" s="31"/>
      <c r="E301" s="192" t="str">
        <f t="shared" si="43"/>
        <v/>
      </c>
      <c r="F301" s="189" t="str">
        <f t="shared" si="44"/>
        <v/>
      </c>
      <c r="G301" s="123" t="str">
        <f t="shared" si="46"/>
        <v/>
      </c>
      <c r="H301" s="190" t="str">
        <f t="shared" si="40"/>
        <v/>
      </c>
      <c r="I301" s="191" t="str">
        <f t="shared" ca="1" si="41"/>
        <v/>
      </c>
      <c r="J301" s="55"/>
      <c r="K301" s="73"/>
      <c r="L301" s="74"/>
      <c r="M301" s="74"/>
      <c r="N301" s="74"/>
      <c r="O301" s="74"/>
      <c r="P301" s="74"/>
      <c r="Q301" s="73"/>
      <c r="R301" s="73"/>
      <c r="S301" s="75"/>
      <c r="T301" s="274"/>
      <c r="U301" s="265"/>
      <c r="V301" s="255"/>
      <c r="W301" s="256"/>
      <c r="X301" s="255"/>
      <c r="Y301" s="270" t="str">
        <f t="shared" si="45"/>
        <v/>
      </c>
      <c r="Z301" s="50"/>
      <c r="AA301" s="28"/>
      <c r="AB301" s="87"/>
      <c r="AC301" s="92"/>
      <c r="AD301" s="28"/>
      <c r="AE301" s="186" t="str">
        <f t="shared" si="47"/>
        <v/>
      </c>
      <c r="AF301" s="43"/>
      <c r="AG301" s="109"/>
      <c r="AH301" s="98"/>
      <c r="AI301" s="98"/>
      <c r="AJ301" s="25"/>
      <c r="AK301" s="180"/>
      <c r="AL301" s="25"/>
      <c r="AM301" s="180"/>
      <c r="AN301" s="25"/>
      <c r="AO301" s="38"/>
      <c r="AP301" s="38"/>
      <c r="AQ301" s="45"/>
      <c r="AR301" s="40"/>
      <c r="AS301" s="29"/>
      <c r="AT301" s="171"/>
      <c r="AU301" s="40"/>
      <c r="AV301" s="40"/>
      <c r="AW301" s="40"/>
    </row>
    <row r="302" spans="1:49" s="8" customFormat="1" ht="22.15" customHeight="1" x14ac:dyDescent="0.25">
      <c r="A302" s="54"/>
      <c r="B302" s="127"/>
      <c r="C302" s="31"/>
      <c r="D302" s="31"/>
      <c r="E302" s="192" t="str">
        <f t="shared" si="43"/>
        <v/>
      </c>
      <c r="F302" s="189" t="str">
        <f t="shared" si="44"/>
        <v/>
      </c>
      <c r="G302" s="123" t="str">
        <f t="shared" si="46"/>
        <v/>
      </c>
      <c r="H302" s="190" t="str">
        <f t="shared" si="40"/>
        <v/>
      </c>
      <c r="I302" s="191" t="str">
        <f t="shared" ca="1" si="41"/>
        <v/>
      </c>
      <c r="J302" s="55"/>
      <c r="K302" s="73"/>
      <c r="L302" s="74"/>
      <c r="M302" s="74"/>
      <c r="N302" s="74"/>
      <c r="O302" s="74"/>
      <c r="P302" s="74"/>
      <c r="Q302" s="73"/>
      <c r="R302" s="73"/>
      <c r="S302" s="75"/>
      <c r="T302" s="274"/>
      <c r="U302" s="265"/>
      <c r="V302" s="255"/>
      <c r="W302" s="256"/>
      <c r="X302" s="255"/>
      <c r="Y302" s="270" t="str">
        <f t="shared" si="45"/>
        <v/>
      </c>
      <c r="Z302" s="50"/>
      <c r="AA302" s="28"/>
      <c r="AB302" s="87"/>
      <c r="AC302" s="92"/>
      <c r="AD302" s="28"/>
      <c r="AE302" s="186" t="str">
        <f t="shared" si="47"/>
        <v/>
      </c>
      <c r="AF302" s="43"/>
      <c r="AG302" s="109"/>
      <c r="AH302" s="98"/>
      <c r="AI302" s="98"/>
      <c r="AJ302" s="25"/>
      <c r="AK302" s="180"/>
      <c r="AL302" s="25"/>
      <c r="AM302" s="180"/>
      <c r="AN302" s="25"/>
      <c r="AO302" s="38"/>
      <c r="AP302" s="38"/>
      <c r="AQ302" s="45"/>
      <c r="AR302" s="40"/>
      <c r="AS302" s="29"/>
      <c r="AT302" s="171"/>
      <c r="AU302" s="40"/>
      <c r="AV302" s="40"/>
      <c r="AW302" s="40"/>
    </row>
    <row r="303" spans="1:49" s="8" customFormat="1" ht="22.15" customHeight="1" x14ac:dyDescent="0.25">
      <c r="A303" s="54" t="s">
        <v>29</v>
      </c>
      <c r="B303" s="127"/>
      <c r="C303" s="31"/>
      <c r="D303" s="31"/>
      <c r="E303" s="192">
        <f t="shared" si="43"/>
        <v>44090</v>
      </c>
      <c r="F303" s="189" t="str">
        <f t="shared" si="44"/>
        <v>A Renouveler</v>
      </c>
      <c r="G303" s="123">
        <f t="shared" si="46"/>
        <v>44251</v>
      </c>
      <c r="H303" s="190">
        <f t="shared" si="40"/>
        <v>44616</v>
      </c>
      <c r="I303" s="191" t="str">
        <f t="shared" ca="1" si="41"/>
        <v/>
      </c>
      <c r="J303" s="55"/>
      <c r="K303" s="77">
        <v>43844</v>
      </c>
      <c r="L303" s="74"/>
      <c r="M303" s="74" t="s">
        <v>29</v>
      </c>
      <c r="N303" s="74" t="s">
        <v>29</v>
      </c>
      <c r="O303" s="74"/>
      <c r="P303" s="79"/>
      <c r="Q303" s="73" t="s">
        <v>39</v>
      </c>
      <c r="R303" s="73"/>
      <c r="S303" s="75"/>
      <c r="T303" s="273">
        <v>43906</v>
      </c>
      <c r="U303" s="265"/>
      <c r="V303" s="255">
        <v>35</v>
      </c>
      <c r="W303" s="256"/>
      <c r="X303" s="255"/>
      <c r="Y303" s="270">
        <f t="shared" si="45"/>
        <v>44090</v>
      </c>
      <c r="Z303" s="52"/>
      <c r="AA303" s="28"/>
      <c r="AB303" s="87"/>
      <c r="AC303" s="92"/>
      <c r="AD303" s="28"/>
      <c r="AE303" s="186" t="str">
        <f t="shared" si="47"/>
        <v/>
      </c>
      <c r="AF303" s="103">
        <v>44061</v>
      </c>
      <c r="AG303" s="110" t="s">
        <v>93</v>
      </c>
      <c r="AH303" s="106">
        <v>44251</v>
      </c>
      <c r="AI303" s="104" t="s">
        <v>93</v>
      </c>
      <c r="AJ303" s="25"/>
      <c r="AK303" s="180"/>
      <c r="AL303" s="25"/>
      <c r="AM303" s="180"/>
      <c r="AN303" s="25"/>
      <c r="AO303" s="38"/>
      <c r="AP303" s="38"/>
      <c r="AQ303" s="45"/>
      <c r="AR303" s="41">
        <v>44106</v>
      </c>
      <c r="AS303" s="30"/>
      <c r="AT303" s="171"/>
      <c r="AU303" s="41"/>
      <c r="AV303" s="41"/>
      <c r="AW303" s="41"/>
    </row>
    <row r="304" spans="1:49" s="8" customFormat="1" ht="22.15" customHeight="1" x14ac:dyDescent="0.25">
      <c r="A304" s="54"/>
      <c r="B304" s="127"/>
      <c r="C304" s="31"/>
      <c r="D304" s="31"/>
      <c r="E304" s="192" t="str">
        <f t="shared" si="43"/>
        <v/>
      </c>
      <c r="F304" s="189" t="str">
        <f t="shared" si="44"/>
        <v/>
      </c>
      <c r="G304" s="123" t="str">
        <f t="shared" si="46"/>
        <v/>
      </c>
      <c r="H304" s="190" t="str">
        <f t="shared" si="40"/>
        <v/>
      </c>
      <c r="I304" s="191" t="str">
        <f t="shared" ca="1" si="41"/>
        <v/>
      </c>
      <c r="J304" s="55"/>
      <c r="K304" s="73"/>
      <c r="L304" s="74"/>
      <c r="M304" s="74"/>
      <c r="N304" s="74"/>
      <c r="O304" s="74"/>
      <c r="P304" s="74"/>
      <c r="Q304" s="73"/>
      <c r="R304" s="73"/>
      <c r="S304" s="75"/>
      <c r="T304" s="274"/>
      <c r="U304" s="265"/>
      <c r="V304" s="255"/>
      <c r="W304" s="256"/>
      <c r="X304" s="255"/>
      <c r="Y304" s="270" t="str">
        <f t="shared" si="45"/>
        <v/>
      </c>
      <c r="Z304" s="50"/>
      <c r="AA304" s="28"/>
      <c r="AB304" s="87"/>
      <c r="AC304" s="92"/>
      <c r="AD304" s="28"/>
      <c r="AE304" s="186" t="str">
        <f t="shared" si="47"/>
        <v/>
      </c>
      <c r="AF304" s="43"/>
      <c r="AG304" s="109"/>
      <c r="AH304" s="98"/>
      <c r="AI304" s="98"/>
      <c r="AJ304" s="25"/>
      <c r="AK304" s="180"/>
      <c r="AL304" s="25"/>
      <c r="AM304" s="180"/>
      <c r="AN304" s="25"/>
      <c r="AO304" s="38"/>
      <c r="AP304" s="38"/>
      <c r="AQ304" s="45"/>
      <c r="AR304" s="40"/>
      <c r="AS304" s="29"/>
      <c r="AT304" s="171"/>
      <c r="AU304" s="40"/>
      <c r="AV304" s="40"/>
      <c r="AW304" s="40"/>
    </row>
    <row r="305" spans="1:49" s="8" customFormat="1" ht="22.15" customHeight="1" x14ac:dyDescent="0.25">
      <c r="A305" s="54"/>
      <c r="B305" s="127"/>
      <c r="C305" s="31"/>
      <c r="D305" s="31"/>
      <c r="E305" s="192" t="str">
        <f t="shared" si="43"/>
        <v/>
      </c>
      <c r="F305" s="189" t="str">
        <f t="shared" si="44"/>
        <v/>
      </c>
      <c r="G305" s="123" t="str">
        <f t="shared" si="46"/>
        <v/>
      </c>
      <c r="H305" s="190" t="str">
        <f t="shared" si="40"/>
        <v/>
      </c>
      <c r="I305" s="191" t="str">
        <f t="shared" ca="1" si="41"/>
        <v/>
      </c>
      <c r="J305" s="55"/>
      <c r="K305" s="73"/>
      <c r="L305" s="74"/>
      <c r="M305" s="74"/>
      <c r="N305" s="74"/>
      <c r="O305" s="74"/>
      <c r="P305" s="74"/>
      <c r="Q305" s="73"/>
      <c r="R305" s="73"/>
      <c r="S305" s="75"/>
      <c r="T305" s="274"/>
      <c r="U305" s="265"/>
      <c r="V305" s="255"/>
      <c r="W305" s="256"/>
      <c r="X305" s="255"/>
      <c r="Y305" s="270" t="str">
        <f t="shared" si="45"/>
        <v/>
      </c>
      <c r="Z305" s="50"/>
      <c r="AA305" s="28"/>
      <c r="AB305" s="87"/>
      <c r="AC305" s="92"/>
      <c r="AD305" s="28"/>
      <c r="AE305" s="186" t="str">
        <f t="shared" si="47"/>
        <v/>
      </c>
      <c r="AF305" s="43"/>
      <c r="AG305" s="109"/>
      <c r="AH305" s="98"/>
      <c r="AI305" s="98"/>
      <c r="AJ305" s="25"/>
      <c r="AK305" s="180"/>
      <c r="AL305" s="25"/>
      <c r="AM305" s="180"/>
      <c r="AN305" s="25"/>
      <c r="AO305" s="38"/>
      <c r="AP305" s="38"/>
      <c r="AQ305" s="45"/>
      <c r="AR305" s="40"/>
      <c r="AS305" s="29"/>
      <c r="AT305" s="171"/>
      <c r="AU305" s="40"/>
      <c r="AV305" s="40"/>
      <c r="AW305" s="40"/>
    </row>
    <row r="306" spans="1:49" s="8" customFormat="1" ht="22.15" customHeight="1" x14ac:dyDescent="0.25">
      <c r="A306" s="54" t="s">
        <v>29</v>
      </c>
      <c r="B306" s="127"/>
      <c r="C306" s="31" t="s">
        <v>29</v>
      </c>
      <c r="D306" s="31"/>
      <c r="E306" s="192">
        <f t="shared" si="43"/>
        <v>44581</v>
      </c>
      <c r="F306" s="189" t="str">
        <f t="shared" si="44"/>
        <v>A Renouveler</v>
      </c>
      <c r="G306" s="123" t="str">
        <f t="shared" si="46"/>
        <v/>
      </c>
      <c r="H306" s="190" t="str">
        <f t="shared" si="40"/>
        <v/>
      </c>
      <c r="I306" s="191" t="str">
        <f t="shared" ca="1" si="41"/>
        <v/>
      </c>
      <c r="J306" s="55"/>
      <c r="K306" s="77">
        <v>44396</v>
      </c>
      <c r="L306" s="74"/>
      <c r="M306" s="74" t="s">
        <v>29</v>
      </c>
      <c r="N306" s="74" t="s">
        <v>29</v>
      </c>
      <c r="O306" s="74"/>
      <c r="P306" s="74"/>
      <c r="Q306" s="73" t="s">
        <v>33</v>
      </c>
      <c r="R306" s="73"/>
      <c r="S306" s="75"/>
      <c r="T306" s="273">
        <v>44397</v>
      </c>
      <c r="U306" s="265"/>
      <c r="V306" s="255"/>
      <c r="W306" s="256">
        <v>35</v>
      </c>
      <c r="X306" s="255"/>
      <c r="Y306" s="270">
        <f t="shared" si="45"/>
        <v>44581</v>
      </c>
      <c r="Z306" s="52"/>
      <c r="AA306" s="28"/>
      <c r="AB306" s="87"/>
      <c r="AC306" s="92"/>
      <c r="AD306" s="28"/>
      <c r="AE306" s="186" t="str">
        <f t="shared" si="47"/>
        <v/>
      </c>
      <c r="AF306" s="26"/>
      <c r="AG306" s="113"/>
      <c r="AH306" s="99"/>
      <c r="AI306" s="102"/>
      <c r="AJ306" s="26"/>
      <c r="AK306" s="181"/>
      <c r="AL306" s="25"/>
      <c r="AM306" s="180"/>
      <c r="AN306" s="25"/>
      <c r="AO306" s="38"/>
      <c r="AP306" s="38"/>
      <c r="AQ306" s="45"/>
      <c r="AR306" s="40"/>
      <c r="AS306" s="29"/>
      <c r="AT306" s="171"/>
      <c r="AU306" s="40"/>
      <c r="AV306" s="40"/>
      <c r="AW306" s="40"/>
    </row>
    <row r="307" spans="1:49" s="8" customFormat="1" ht="22.15" customHeight="1" x14ac:dyDescent="0.25">
      <c r="A307" s="54" t="s">
        <v>29</v>
      </c>
      <c r="B307" s="127"/>
      <c r="C307" s="31"/>
      <c r="D307" s="31"/>
      <c r="E307" s="192" t="str">
        <f t="shared" si="43"/>
        <v/>
      </c>
      <c r="F307" s="189" t="str">
        <f t="shared" si="44"/>
        <v/>
      </c>
      <c r="G307" s="123">
        <f t="shared" si="46"/>
        <v>44335</v>
      </c>
      <c r="H307" s="190">
        <f t="shared" si="40"/>
        <v>44700</v>
      </c>
      <c r="I307" s="191" t="str">
        <f t="shared" ca="1" si="41"/>
        <v/>
      </c>
      <c r="J307" s="55"/>
      <c r="K307" s="77">
        <v>43871</v>
      </c>
      <c r="L307" s="74" t="s">
        <v>29</v>
      </c>
      <c r="M307" s="74"/>
      <c r="N307" s="74"/>
      <c r="O307" s="74"/>
      <c r="P307" s="74"/>
      <c r="Q307" s="73" t="s">
        <v>48</v>
      </c>
      <c r="R307" s="73"/>
      <c r="S307" s="75"/>
      <c r="T307" s="274"/>
      <c r="U307" s="265"/>
      <c r="V307" s="255"/>
      <c r="W307" s="256"/>
      <c r="X307" s="255"/>
      <c r="Y307" s="270" t="str">
        <f t="shared" si="45"/>
        <v/>
      </c>
      <c r="Z307" s="50"/>
      <c r="AA307" s="28"/>
      <c r="AB307" s="87"/>
      <c r="AC307" s="92"/>
      <c r="AD307" s="28"/>
      <c r="AE307" s="186" t="str">
        <f t="shared" si="47"/>
        <v/>
      </c>
      <c r="AF307" s="103">
        <v>44183</v>
      </c>
      <c r="AG307" s="110" t="s">
        <v>93</v>
      </c>
      <c r="AH307" s="106">
        <v>44335</v>
      </c>
      <c r="AI307" s="104" t="s">
        <v>93</v>
      </c>
      <c r="AJ307" s="25"/>
      <c r="AK307" s="180"/>
      <c r="AL307" s="25"/>
      <c r="AM307" s="180"/>
      <c r="AN307" s="25"/>
      <c r="AO307" s="38"/>
      <c r="AP307" s="38"/>
      <c r="AQ307" s="45"/>
      <c r="AR307" s="40"/>
      <c r="AS307" s="29"/>
      <c r="AT307" s="171"/>
      <c r="AU307" s="40"/>
      <c r="AV307" s="40"/>
      <c r="AW307" s="40"/>
    </row>
    <row r="308" spans="1:49" s="8" customFormat="1" ht="22.15" customHeight="1" x14ac:dyDescent="0.25">
      <c r="A308" s="54"/>
      <c r="B308" s="127"/>
      <c r="C308" s="31"/>
      <c r="D308" s="31"/>
      <c r="E308" s="192" t="str">
        <f t="shared" si="43"/>
        <v/>
      </c>
      <c r="F308" s="189" t="str">
        <f t="shared" si="44"/>
        <v/>
      </c>
      <c r="G308" s="123" t="str">
        <f t="shared" si="46"/>
        <v/>
      </c>
      <c r="H308" s="190" t="str">
        <f t="shared" si="40"/>
        <v/>
      </c>
      <c r="I308" s="191" t="str">
        <f t="shared" ca="1" si="41"/>
        <v/>
      </c>
      <c r="J308" s="55"/>
      <c r="K308" s="73"/>
      <c r="L308" s="74"/>
      <c r="M308" s="74"/>
      <c r="N308" s="74"/>
      <c r="O308" s="74"/>
      <c r="P308" s="74"/>
      <c r="Q308" s="73"/>
      <c r="R308" s="73"/>
      <c r="S308" s="75"/>
      <c r="T308" s="274"/>
      <c r="U308" s="265"/>
      <c r="V308" s="255"/>
      <c r="W308" s="256"/>
      <c r="X308" s="255"/>
      <c r="Y308" s="270" t="str">
        <f t="shared" si="45"/>
        <v/>
      </c>
      <c r="Z308" s="50"/>
      <c r="AA308" s="28"/>
      <c r="AB308" s="87"/>
      <c r="AC308" s="92"/>
      <c r="AD308" s="28"/>
      <c r="AE308" s="186" t="str">
        <f t="shared" si="47"/>
        <v/>
      </c>
      <c r="AF308" s="43"/>
      <c r="AG308" s="109"/>
      <c r="AH308" s="98"/>
      <c r="AI308" s="98"/>
      <c r="AJ308" s="25"/>
      <c r="AK308" s="180"/>
      <c r="AL308" s="25"/>
      <c r="AM308" s="180"/>
      <c r="AN308" s="25"/>
      <c r="AO308" s="38"/>
      <c r="AP308" s="38"/>
      <c r="AQ308" s="45"/>
      <c r="AR308" s="40"/>
      <c r="AS308" s="29"/>
      <c r="AT308" s="171"/>
      <c r="AU308" s="40"/>
      <c r="AV308" s="40"/>
      <c r="AW308" s="40"/>
    </row>
    <row r="309" spans="1:49" s="8" customFormat="1" ht="22.15" customHeight="1" x14ac:dyDescent="0.25">
      <c r="A309" s="54"/>
      <c r="B309" s="127"/>
      <c r="C309" s="31"/>
      <c r="D309" s="31"/>
      <c r="E309" s="192" t="str">
        <f t="shared" si="43"/>
        <v/>
      </c>
      <c r="F309" s="189" t="str">
        <f t="shared" si="44"/>
        <v/>
      </c>
      <c r="G309" s="123" t="str">
        <f t="shared" si="46"/>
        <v/>
      </c>
      <c r="H309" s="190" t="str">
        <f t="shared" si="40"/>
        <v/>
      </c>
      <c r="I309" s="191" t="str">
        <f t="shared" ca="1" si="41"/>
        <v/>
      </c>
      <c r="J309" s="55"/>
      <c r="K309" s="73"/>
      <c r="L309" s="74"/>
      <c r="M309" s="74"/>
      <c r="N309" s="74"/>
      <c r="O309" s="74"/>
      <c r="P309" s="74"/>
      <c r="Q309" s="73"/>
      <c r="R309" s="73"/>
      <c r="S309" s="75"/>
      <c r="T309" s="274"/>
      <c r="U309" s="265"/>
      <c r="V309" s="255"/>
      <c r="W309" s="256"/>
      <c r="X309" s="255"/>
      <c r="Y309" s="270" t="str">
        <f t="shared" si="45"/>
        <v/>
      </c>
      <c r="Z309" s="50"/>
      <c r="AA309" s="28"/>
      <c r="AB309" s="87"/>
      <c r="AC309" s="92"/>
      <c r="AD309" s="28"/>
      <c r="AE309" s="186" t="str">
        <f t="shared" si="47"/>
        <v/>
      </c>
      <c r="AF309" s="43"/>
      <c r="AG309" s="109"/>
      <c r="AH309" s="98"/>
      <c r="AI309" s="98"/>
      <c r="AJ309" s="25"/>
      <c r="AK309" s="180"/>
      <c r="AL309" s="25"/>
      <c r="AM309" s="180"/>
      <c r="AN309" s="25"/>
      <c r="AO309" s="38"/>
      <c r="AP309" s="38"/>
      <c r="AQ309" s="45"/>
      <c r="AR309" s="40"/>
      <c r="AS309" s="29"/>
      <c r="AT309" s="171"/>
      <c r="AU309" s="40"/>
      <c r="AV309" s="40"/>
      <c r="AW309" s="40"/>
    </row>
    <row r="310" spans="1:49" s="8" customFormat="1" ht="22.15" customHeight="1" x14ac:dyDescent="0.25">
      <c r="A310" s="54"/>
      <c r="B310" s="127"/>
      <c r="C310" s="31"/>
      <c r="D310" s="31"/>
      <c r="E310" s="192" t="str">
        <f t="shared" si="43"/>
        <v/>
      </c>
      <c r="F310" s="189" t="str">
        <f t="shared" si="44"/>
        <v/>
      </c>
      <c r="G310" s="123" t="str">
        <f t="shared" si="46"/>
        <v/>
      </c>
      <c r="H310" s="190" t="str">
        <f t="shared" si="40"/>
        <v/>
      </c>
      <c r="I310" s="191" t="str">
        <f t="shared" ca="1" si="41"/>
        <v/>
      </c>
      <c r="J310" s="55"/>
      <c r="K310" s="73"/>
      <c r="L310" s="74"/>
      <c r="M310" s="74"/>
      <c r="N310" s="74"/>
      <c r="O310" s="74"/>
      <c r="P310" s="74"/>
      <c r="Q310" s="73"/>
      <c r="R310" s="73"/>
      <c r="S310" s="75"/>
      <c r="T310" s="274"/>
      <c r="U310" s="265"/>
      <c r="V310" s="255"/>
      <c r="W310" s="256"/>
      <c r="X310" s="255"/>
      <c r="Y310" s="270" t="str">
        <f t="shared" si="45"/>
        <v/>
      </c>
      <c r="Z310" s="50"/>
      <c r="AA310" s="28"/>
      <c r="AB310" s="87"/>
      <c r="AC310" s="92"/>
      <c r="AD310" s="28"/>
      <c r="AE310" s="186" t="str">
        <f t="shared" si="47"/>
        <v/>
      </c>
      <c r="AF310" s="43"/>
      <c r="AG310" s="109"/>
      <c r="AH310" s="98"/>
      <c r="AI310" s="98"/>
      <c r="AJ310" s="25"/>
      <c r="AK310" s="180"/>
      <c r="AL310" s="25"/>
      <c r="AM310" s="180"/>
      <c r="AN310" s="25"/>
      <c r="AO310" s="38"/>
      <c r="AP310" s="38"/>
      <c r="AQ310" s="45"/>
      <c r="AR310" s="40"/>
      <c r="AS310" s="29"/>
      <c r="AT310" s="171"/>
      <c r="AU310" s="40"/>
      <c r="AV310" s="40"/>
      <c r="AW310" s="40"/>
    </row>
    <row r="311" spans="1:49" s="8" customFormat="1" ht="22.15" customHeight="1" x14ac:dyDescent="0.25">
      <c r="A311" s="54"/>
      <c r="B311" s="127"/>
      <c r="C311" s="31"/>
      <c r="D311" s="31"/>
      <c r="E311" s="192" t="str">
        <f t="shared" si="43"/>
        <v/>
      </c>
      <c r="F311" s="189" t="str">
        <f t="shared" si="44"/>
        <v/>
      </c>
      <c r="G311" s="123" t="str">
        <f t="shared" si="46"/>
        <v/>
      </c>
      <c r="H311" s="190" t="str">
        <f t="shared" si="40"/>
        <v/>
      </c>
      <c r="I311" s="191" t="str">
        <f t="shared" ca="1" si="41"/>
        <v/>
      </c>
      <c r="J311" s="55"/>
      <c r="K311" s="73"/>
      <c r="L311" s="74"/>
      <c r="M311" s="74"/>
      <c r="N311" s="74"/>
      <c r="O311" s="74"/>
      <c r="P311" s="74"/>
      <c r="Q311" s="73"/>
      <c r="R311" s="73"/>
      <c r="S311" s="75"/>
      <c r="T311" s="274"/>
      <c r="U311" s="265"/>
      <c r="V311" s="255"/>
      <c r="W311" s="256"/>
      <c r="X311" s="255"/>
      <c r="Y311" s="270" t="str">
        <f t="shared" si="45"/>
        <v/>
      </c>
      <c r="Z311" s="50"/>
      <c r="AA311" s="28"/>
      <c r="AB311" s="87"/>
      <c r="AC311" s="92"/>
      <c r="AD311" s="28"/>
      <c r="AE311" s="186" t="str">
        <f t="shared" si="47"/>
        <v/>
      </c>
      <c r="AF311" s="43"/>
      <c r="AG311" s="109"/>
      <c r="AH311" s="98"/>
      <c r="AI311" s="98"/>
      <c r="AJ311" s="25"/>
      <c r="AK311" s="180"/>
      <c r="AL311" s="25"/>
      <c r="AM311" s="180"/>
      <c r="AN311" s="25"/>
      <c r="AO311" s="38"/>
      <c r="AP311" s="38"/>
      <c r="AQ311" s="45"/>
      <c r="AR311" s="40"/>
      <c r="AS311" s="29"/>
      <c r="AT311" s="171"/>
      <c r="AU311" s="40"/>
      <c r="AV311" s="40"/>
      <c r="AW311" s="40"/>
    </row>
    <row r="312" spans="1:49" s="8" customFormat="1" ht="22.15" customHeight="1" x14ac:dyDescent="0.25">
      <c r="A312" s="54"/>
      <c r="B312" s="127"/>
      <c r="C312" s="31"/>
      <c r="D312" s="31"/>
      <c r="E312" s="192" t="str">
        <f t="shared" si="43"/>
        <v/>
      </c>
      <c r="F312" s="189" t="str">
        <f t="shared" si="44"/>
        <v/>
      </c>
      <c r="G312" s="123" t="str">
        <f t="shared" si="46"/>
        <v/>
      </c>
      <c r="H312" s="190" t="str">
        <f t="shared" si="40"/>
        <v/>
      </c>
      <c r="I312" s="191" t="str">
        <f t="shared" ca="1" si="41"/>
        <v/>
      </c>
      <c r="J312" s="55"/>
      <c r="K312" s="73"/>
      <c r="L312" s="74"/>
      <c r="M312" s="74"/>
      <c r="N312" s="74"/>
      <c r="O312" s="74"/>
      <c r="P312" s="74"/>
      <c r="Q312" s="73"/>
      <c r="R312" s="73"/>
      <c r="S312" s="75"/>
      <c r="T312" s="274"/>
      <c r="U312" s="265"/>
      <c r="V312" s="255"/>
      <c r="W312" s="256"/>
      <c r="X312" s="255"/>
      <c r="Y312" s="270" t="str">
        <f t="shared" si="45"/>
        <v/>
      </c>
      <c r="Z312" s="50"/>
      <c r="AA312" s="28"/>
      <c r="AB312" s="87"/>
      <c r="AC312" s="92"/>
      <c r="AD312" s="28"/>
      <c r="AE312" s="186" t="str">
        <f t="shared" si="47"/>
        <v/>
      </c>
      <c r="AF312" s="43"/>
      <c r="AG312" s="109"/>
      <c r="AH312" s="98"/>
      <c r="AI312" s="98"/>
      <c r="AJ312" s="25"/>
      <c r="AK312" s="180"/>
      <c r="AL312" s="25"/>
      <c r="AM312" s="180"/>
      <c r="AN312" s="25"/>
      <c r="AO312" s="38"/>
      <c r="AP312" s="38"/>
      <c r="AQ312" s="45"/>
      <c r="AR312" s="40"/>
      <c r="AS312" s="29"/>
      <c r="AT312" s="171"/>
      <c r="AU312" s="40"/>
      <c r="AV312" s="40"/>
      <c r="AW312" s="40"/>
    </row>
    <row r="313" spans="1:49" s="8" customFormat="1" ht="22.15" customHeight="1" x14ac:dyDescent="0.25">
      <c r="A313" s="54" t="s">
        <v>29</v>
      </c>
      <c r="B313" s="127"/>
      <c r="C313" s="31"/>
      <c r="D313" s="31"/>
      <c r="E313" s="192" t="str">
        <f t="shared" si="43"/>
        <v/>
      </c>
      <c r="F313" s="189" t="str">
        <f t="shared" si="44"/>
        <v/>
      </c>
      <c r="G313" s="123">
        <f t="shared" si="46"/>
        <v>44276</v>
      </c>
      <c r="H313" s="190">
        <f t="shared" si="40"/>
        <v>44641</v>
      </c>
      <c r="I313" s="191" t="str">
        <f t="shared" ca="1" si="41"/>
        <v/>
      </c>
      <c r="J313" s="55"/>
      <c r="K313" s="77">
        <v>43831</v>
      </c>
      <c r="L313" s="74" t="s">
        <v>29</v>
      </c>
      <c r="M313" s="74"/>
      <c r="N313" s="74"/>
      <c r="O313" s="74"/>
      <c r="P313" s="78"/>
      <c r="Q313" s="73" t="s">
        <v>46</v>
      </c>
      <c r="R313" s="73"/>
      <c r="S313" s="75"/>
      <c r="T313" s="274"/>
      <c r="U313" s="265"/>
      <c r="V313" s="255"/>
      <c r="W313" s="256"/>
      <c r="X313" s="255"/>
      <c r="Y313" s="270" t="str">
        <f t="shared" si="45"/>
        <v/>
      </c>
      <c r="Z313" s="50"/>
      <c r="AA313" s="28"/>
      <c r="AB313" s="87"/>
      <c r="AC313" s="92"/>
      <c r="AD313" s="28"/>
      <c r="AE313" s="186" t="str">
        <f t="shared" si="47"/>
        <v/>
      </c>
      <c r="AF313" s="103">
        <v>44091</v>
      </c>
      <c r="AG313" s="110" t="s">
        <v>93</v>
      </c>
      <c r="AH313" s="106">
        <v>44276</v>
      </c>
      <c r="AI313" s="104" t="s">
        <v>93</v>
      </c>
      <c r="AJ313" s="25"/>
      <c r="AK313" s="180"/>
      <c r="AL313" s="25"/>
      <c r="AM313" s="180"/>
      <c r="AN313" s="25"/>
      <c r="AO313" s="38"/>
      <c r="AP313" s="38"/>
      <c r="AQ313" s="45"/>
      <c r="AR313" s="40"/>
      <c r="AS313" s="29"/>
      <c r="AT313" s="171"/>
      <c r="AU313" s="40"/>
      <c r="AV313" s="40"/>
      <c r="AW313" s="40"/>
    </row>
    <row r="314" spans="1:49" s="8" customFormat="1" ht="22.15" customHeight="1" x14ac:dyDescent="0.25">
      <c r="A314" s="54"/>
      <c r="B314" s="127"/>
      <c r="C314" s="31"/>
      <c r="D314" s="31"/>
      <c r="E314" s="192" t="str">
        <f t="shared" si="43"/>
        <v/>
      </c>
      <c r="F314" s="189" t="str">
        <f t="shared" si="44"/>
        <v/>
      </c>
      <c r="G314" s="123" t="str">
        <f t="shared" si="46"/>
        <v/>
      </c>
      <c r="H314" s="190" t="str">
        <f t="shared" si="40"/>
        <v/>
      </c>
      <c r="I314" s="191" t="str">
        <f t="shared" ca="1" si="41"/>
        <v/>
      </c>
      <c r="J314" s="55"/>
      <c r="K314" s="73"/>
      <c r="L314" s="74"/>
      <c r="M314" s="74"/>
      <c r="N314" s="74"/>
      <c r="O314" s="74"/>
      <c r="P314" s="74"/>
      <c r="Q314" s="73"/>
      <c r="R314" s="73"/>
      <c r="S314" s="75"/>
      <c r="T314" s="274"/>
      <c r="U314" s="265"/>
      <c r="V314" s="255"/>
      <c r="W314" s="256"/>
      <c r="X314" s="255"/>
      <c r="Y314" s="270" t="str">
        <f t="shared" si="45"/>
        <v/>
      </c>
      <c r="Z314" s="50"/>
      <c r="AA314" s="28"/>
      <c r="AB314" s="87"/>
      <c r="AC314" s="92"/>
      <c r="AD314" s="28"/>
      <c r="AE314" s="186" t="str">
        <f t="shared" si="47"/>
        <v/>
      </c>
      <c r="AF314" s="43"/>
      <c r="AG314" s="109"/>
      <c r="AH314" s="98"/>
      <c r="AI314" s="98"/>
      <c r="AJ314" s="25"/>
      <c r="AK314" s="180"/>
      <c r="AL314" s="25"/>
      <c r="AM314" s="180"/>
      <c r="AN314" s="25"/>
      <c r="AO314" s="38"/>
      <c r="AP314" s="38"/>
      <c r="AQ314" s="45"/>
      <c r="AR314" s="40"/>
      <c r="AS314" s="29"/>
      <c r="AT314" s="171"/>
      <c r="AU314" s="40"/>
      <c r="AV314" s="40"/>
      <c r="AW314" s="40"/>
    </row>
    <row r="315" spans="1:49" s="8" customFormat="1" ht="22.15" customHeight="1" x14ac:dyDescent="0.25">
      <c r="A315" s="54"/>
      <c r="B315" s="127"/>
      <c r="C315" s="31"/>
      <c r="D315" s="31"/>
      <c r="E315" s="192" t="str">
        <f t="shared" si="43"/>
        <v/>
      </c>
      <c r="F315" s="189" t="str">
        <f t="shared" si="44"/>
        <v/>
      </c>
      <c r="G315" s="123" t="str">
        <f t="shared" si="46"/>
        <v/>
      </c>
      <c r="H315" s="190" t="str">
        <f t="shared" si="40"/>
        <v/>
      </c>
      <c r="I315" s="191" t="str">
        <f t="shared" ca="1" si="41"/>
        <v/>
      </c>
      <c r="J315" s="55"/>
      <c r="K315" s="73"/>
      <c r="L315" s="74"/>
      <c r="M315" s="74"/>
      <c r="N315" s="74"/>
      <c r="O315" s="74"/>
      <c r="P315" s="74"/>
      <c r="Q315" s="73"/>
      <c r="R315" s="73"/>
      <c r="S315" s="75"/>
      <c r="T315" s="274"/>
      <c r="U315" s="265"/>
      <c r="V315" s="255"/>
      <c r="W315" s="256"/>
      <c r="X315" s="255"/>
      <c r="Y315" s="270" t="str">
        <f t="shared" si="45"/>
        <v/>
      </c>
      <c r="Z315" s="50"/>
      <c r="AA315" s="28"/>
      <c r="AB315" s="87"/>
      <c r="AC315" s="92"/>
      <c r="AD315" s="28"/>
      <c r="AE315" s="186" t="str">
        <f t="shared" si="47"/>
        <v/>
      </c>
      <c r="AF315" s="43"/>
      <c r="AG315" s="109"/>
      <c r="AH315" s="98"/>
      <c r="AI315" s="98"/>
      <c r="AJ315" s="25"/>
      <c r="AK315" s="180"/>
      <c r="AL315" s="25"/>
      <c r="AM315" s="180"/>
      <c r="AN315" s="25"/>
      <c r="AO315" s="38"/>
      <c r="AP315" s="38"/>
      <c r="AQ315" s="45"/>
      <c r="AR315" s="40"/>
      <c r="AS315" s="29"/>
      <c r="AT315" s="171"/>
      <c r="AU315" s="40"/>
      <c r="AV315" s="40"/>
      <c r="AW315" s="40"/>
    </row>
    <row r="316" spans="1:49" s="8" customFormat="1" ht="22.15" customHeight="1" x14ac:dyDescent="0.25">
      <c r="A316" s="54"/>
      <c r="B316" s="127"/>
      <c r="C316" s="31"/>
      <c r="D316" s="31"/>
      <c r="E316" s="192" t="str">
        <f t="shared" si="43"/>
        <v/>
      </c>
      <c r="F316" s="189" t="str">
        <f t="shared" si="44"/>
        <v/>
      </c>
      <c r="G316" s="123" t="str">
        <f t="shared" si="46"/>
        <v/>
      </c>
      <c r="H316" s="190" t="str">
        <f t="shared" si="40"/>
        <v/>
      </c>
      <c r="I316" s="191" t="str">
        <f t="shared" ca="1" si="41"/>
        <v/>
      </c>
      <c r="J316" s="55"/>
      <c r="K316" s="73"/>
      <c r="L316" s="74"/>
      <c r="M316" s="74"/>
      <c r="N316" s="74"/>
      <c r="O316" s="74"/>
      <c r="P316" s="74"/>
      <c r="Q316" s="73"/>
      <c r="R316" s="73"/>
      <c r="S316" s="75"/>
      <c r="T316" s="274"/>
      <c r="U316" s="265"/>
      <c r="V316" s="255"/>
      <c r="W316" s="256"/>
      <c r="X316" s="255"/>
      <c r="Y316" s="270" t="str">
        <f t="shared" si="45"/>
        <v/>
      </c>
      <c r="Z316" s="50"/>
      <c r="AA316" s="28"/>
      <c r="AB316" s="87"/>
      <c r="AC316" s="92"/>
      <c r="AD316" s="28"/>
      <c r="AE316" s="186" t="str">
        <f t="shared" si="47"/>
        <v/>
      </c>
      <c r="AF316" s="43"/>
      <c r="AG316" s="109"/>
      <c r="AH316" s="98"/>
      <c r="AI316" s="98"/>
      <c r="AJ316" s="25"/>
      <c r="AK316" s="180"/>
      <c r="AL316" s="25"/>
      <c r="AM316" s="180"/>
      <c r="AN316" s="25"/>
      <c r="AO316" s="38"/>
      <c r="AP316" s="38"/>
      <c r="AQ316" s="45"/>
      <c r="AR316" s="40"/>
      <c r="AS316" s="29"/>
      <c r="AT316" s="171"/>
      <c r="AU316" s="40"/>
      <c r="AV316" s="40"/>
      <c r="AW316" s="40"/>
    </row>
    <row r="317" spans="1:49" s="8" customFormat="1" ht="22.15" customHeight="1" x14ac:dyDescent="0.25">
      <c r="A317" s="54"/>
      <c r="B317" s="127"/>
      <c r="C317" s="31"/>
      <c r="D317" s="31"/>
      <c r="E317" s="192" t="str">
        <f t="shared" si="43"/>
        <v/>
      </c>
      <c r="F317" s="189" t="str">
        <f t="shared" si="44"/>
        <v/>
      </c>
      <c r="G317" s="123" t="str">
        <f t="shared" si="46"/>
        <v/>
      </c>
      <c r="H317" s="190" t="str">
        <f t="shared" si="40"/>
        <v/>
      </c>
      <c r="I317" s="191" t="str">
        <f t="shared" ca="1" si="41"/>
        <v/>
      </c>
      <c r="J317" s="55"/>
      <c r="K317" s="73"/>
      <c r="L317" s="74"/>
      <c r="M317" s="74"/>
      <c r="N317" s="74"/>
      <c r="O317" s="74"/>
      <c r="P317" s="74"/>
      <c r="Q317" s="73"/>
      <c r="R317" s="73"/>
      <c r="S317" s="75"/>
      <c r="T317" s="274"/>
      <c r="U317" s="265"/>
      <c r="V317" s="255"/>
      <c r="W317" s="256"/>
      <c r="X317" s="255"/>
      <c r="Y317" s="270" t="str">
        <f t="shared" si="45"/>
        <v/>
      </c>
      <c r="Z317" s="50"/>
      <c r="AA317" s="28"/>
      <c r="AB317" s="87"/>
      <c r="AC317" s="92"/>
      <c r="AD317" s="28"/>
      <c r="AE317" s="186" t="str">
        <f t="shared" si="47"/>
        <v/>
      </c>
      <c r="AF317" s="43"/>
      <c r="AG317" s="109"/>
      <c r="AH317" s="98"/>
      <c r="AI317" s="98"/>
      <c r="AJ317" s="25"/>
      <c r="AK317" s="180"/>
      <c r="AL317" s="25"/>
      <c r="AM317" s="180"/>
      <c r="AN317" s="25"/>
      <c r="AO317" s="38"/>
      <c r="AP317" s="38"/>
      <c r="AQ317" s="45"/>
      <c r="AR317" s="40"/>
      <c r="AS317" s="29"/>
      <c r="AT317" s="171"/>
      <c r="AU317" s="40"/>
      <c r="AV317" s="40"/>
      <c r="AW317" s="40"/>
    </row>
    <row r="318" spans="1:49" s="8" customFormat="1" ht="22.15" customHeight="1" x14ac:dyDescent="0.25">
      <c r="A318" s="54"/>
      <c r="B318" s="127"/>
      <c r="C318" s="31"/>
      <c r="D318" s="31"/>
      <c r="E318" s="192" t="str">
        <f t="shared" si="43"/>
        <v/>
      </c>
      <c r="F318" s="189" t="str">
        <f t="shared" si="44"/>
        <v/>
      </c>
      <c r="G318" s="123" t="str">
        <f t="shared" si="46"/>
        <v/>
      </c>
      <c r="H318" s="190" t="str">
        <f t="shared" si="40"/>
        <v/>
      </c>
      <c r="I318" s="191" t="str">
        <f t="shared" ca="1" si="41"/>
        <v/>
      </c>
      <c r="J318" s="55"/>
      <c r="K318" s="73"/>
      <c r="L318" s="74"/>
      <c r="M318" s="74"/>
      <c r="N318" s="74"/>
      <c r="O318" s="74"/>
      <c r="P318" s="74"/>
      <c r="Q318" s="73"/>
      <c r="R318" s="73"/>
      <c r="S318" s="75"/>
      <c r="T318" s="274"/>
      <c r="U318" s="265"/>
      <c r="V318" s="255"/>
      <c r="W318" s="256"/>
      <c r="X318" s="255"/>
      <c r="Y318" s="270" t="str">
        <f t="shared" si="45"/>
        <v/>
      </c>
      <c r="Z318" s="50"/>
      <c r="AA318" s="28"/>
      <c r="AB318" s="87"/>
      <c r="AC318" s="92"/>
      <c r="AD318" s="28"/>
      <c r="AE318" s="186" t="str">
        <f t="shared" si="47"/>
        <v/>
      </c>
      <c r="AF318" s="43"/>
      <c r="AG318" s="109"/>
      <c r="AH318" s="98"/>
      <c r="AI318" s="98"/>
      <c r="AJ318" s="25"/>
      <c r="AK318" s="180"/>
      <c r="AL318" s="25"/>
      <c r="AM318" s="180"/>
      <c r="AN318" s="25"/>
      <c r="AO318" s="38"/>
      <c r="AP318" s="38"/>
      <c r="AQ318" s="45"/>
      <c r="AR318" s="40"/>
      <c r="AS318" s="29"/>
      <c r="AT318" s="171"/>
      <c r="AU318" s="40"/>
      <c r="AV318" s="40"/>
      <c r="AW318" s="40"/>
    </row>
    <row r="319" spans="1:49" s="8" customFormat="1" ht="22.15" customHeight="1" x14ac:dyDescent="0.25">
      <c r="A319" s="54"/>
      <c r="B319" s="127"/>
      <c r="C319" s="31"/>
      <c r="D319" s="31"/>
      <c r="E319" s="192" t="str">
        <f t="shared" si="43"/>
        <v/>
      </c>
      <c r="F319" s="189" t="str">
        <f t="shared" si="44"/>
        <v/>
      </c>
      <c r="G319" s="123" t="str">
        <f t="shared" si="46"/>
        <v/>
      </c>
      <c r="H319" s="190" t="str">
        <f t="shared" si="40"/>
        <v/>
      </c>
      <c r="I319" s="191" t="str">
        <f t="shared" ca="1" si="41"/>
        <v/>
      </c>
      <c r="J319" s="55"/>
      <c r="K319" s="73"/>
      <c r="L319" s="74"/>
      <c r="M319" s="74"/>
      <c r="N319" s="74"/>
      <c r="O319" s="74"/>
      <c r="P319" s="74"/>
      <c r="Q319" s="73"/>
      <c r="R319" s="73"/>
      <c r="S319" s="75"/>
      <c r="T319" s="274"/>
      <c r="U319" s="265"/>
      <c r="V319" s="255"/>
      <c r="W319" s="256"/>
      <c r="X319" s="255"/>
      <c r="Y319" s="270" t="str">
        <f t="shared" si="45"/>
        <v/>
      </c>
      <c r="Z319" s="50"/>
      <c r="AA319" s="28"/>
      <c r="AB319" s="87"/>
      <c r="AC319" s="92"/>
      <c r="AD319" s="28"/>
      <c r="AE319" s="186" t="str">
        <f t="shared" si="47"/>
        <v/>
      </c>
      <c r="AF319" s="43"/>
      <c r="AG319" s="109"/>
      <c r="AH319" s="98"/>
      <c r="AI319" s="98"/>
      <c r="AJ319" s="25"/>
      <c r="AK319" s="180"/>
      <c r="AL319" s="25"/>
      <c r="AM319" s="180"/>
      <c r="AN319" s="25"/>
      <c r="AO319" s="38"/>
      <c r="AP319" s="38"/>
      <c r="AQ319" s="45"/>
      <c r="AR319" s="40"/>
      <c r="AS319" s="29"/>
      <c r="AT319" s="171"/>
      <c r="AU319" s="40"/>
      <c r="AV319" s="40"/>
      <c r="AW319" s="40"/>
    </row>
    <row r="320" spans="1:49" s="8" customFormat="1" ht="22.15" customHeight="1" x14ac:dyDescent="0.25">
      <c r="A320" s="54"/>
      <c r="B320" s="127"/>
      <c r="C320" s="31"/>
      <c r="D320" s="31"/>
      <c r="E320" s="192" t="str">
        <f t="shared" si="43"/>
        <v/>
      </c>
      <c r="F320" s="189" t="str">
        <f t="shared" si="44"/>
        <v/>
      </c>
      <c r="G320" s="123" t="str">
        <f t="shared" si="46"/>
        <v/>
      </c>
      <c r="H320" s="190" t="str">
        <f t="shared" si="40"/>
        <v/>
      </c>
      <c r="I320" s="191" t="str">
        <f t="shared" ca="1" si="41"/>
        <v/>
      </c>
      <c r="J320" s="55"/>
      <c r="K320" s="73"/>
      <c r="L320" s="74"/>
      <c r="M320" s="74"/>
      <c r="N320" s="74"/>
      <c r="O320" s="74"/>
      <c r="P320" s="74"/>
      <c r="Q320" s="73"/>
      <c r="R320" s="73"/>
      <c r="S320" s="75"/>
      <c r="T320" s="274"/>
      <c r="U320" s="265"/>
      <c r="V320" s="255"/>
      <c r="W320" s="256"/>
      <c r="X320" s="255"/>
      <c r="Y320" s="270" t="str">
        <f t="shared" si="45"/>
        <v/>
      </c>
      <c r="Z320" s="50"/>
      <c r="AA320" s="28"/>
      <c r="AB320" s="87"/>
      <c r="AC320" s="92"/>
      <c r="AD320" s="28"/>
      <c r="AE320" s="186" t="str">
        <f t="shared" si="47"/>
        <v/>
      </c>
      <c r="AF320" s="43"/>
      <c r="AG320" s="109"/>
      <c r="AH320" s="98"/>
      <c r="AI320" s="98"/>
      <c r="AJ320" s="25"/>
      <c r="AK320" s="180"/>
      <c r="AL320" s="25"/>
      <c r="AM320" s="180"/>
      <c r="AN320" s="25"/>
      <c r="AO320" s="38"/>
      <c r="AP320" s="38"/>
      <c r="AQ320" s="45"/>
      <c r="AR320" s="40"/>
      <c r="AS320" s="29"/>
      <c r="AT320" s="171"/>
      <c r="AU320" s="40"/>
      <c r="AV320" s="40"/>
      <c r="AW320" s="40"/>
    </row>
    <row r="321" spans="1:49" s="8" customFormat="1" ht="22.15" customHeight="1" x14ac:dyDescent="0.25">
      <c r="A321" s="54"/>
      <c r="B321" s="127"/>
      <c r="C321" s="31"/>
      <c r="D321" s="31"/>
      <c r="E321" s="192" t="str">
        <f t="shared" si="43"/>
        <v/>
      </c>
      <c r="F321" s="189" t="str">
        <f t="shared" si="44"/>
        <v/>
      </c>
      <c r="G321" s="123" t="str">
        <f t="shared" si="46"/>
        <v/>
      </c>
      <c r="H321" s="190" t="str">
        <f t="shared" si="40"/>
        <v/>
      </c>
      <c r="I321" s="191" t="str">
        <f t="shared" ca="1" si="41"/>
        <v/>
      </c>
      <c r="J321" s="55"/>
      <c r="K321" s="73"/>
      <c r="L321" s="74"/>
      <c r="M321" s="74"/>
      <c r="N321" s="74"/>
      <c r="O321" s="74"/>
      <c r="P321" s="74"/>
      <c r="Q321" s="73"/>
      <c r="R321" s="73"/>
      <c r="S321" s="75"/>
      <c r="T321" s="274"/>
      <c r="U321" s="265"/>
      <c r="V321" s="255"/>
      <c r="W321" s="256"/>
      <c r="X321" s="255"/>
      <c r="Y321" s="270" t="str">
        <f t="shared" si="45"/>
        <v/>
      </c>
      <c r="Z321" s="50"/>
      <c r="AA321" s="28"/>
      <c r="AB321" s="87"/>
      <c r="AC321" s="92"/>
      <c r="AD321" s="28"/>
      <c r="AE321" s="186" t="str">
        <f t="shared" si="47"/>
        <v/>
      </c>
      <c r="AF321" s="43"/>
      <c r="AG321" s="109"/>
      <c r="AH321" s="98"/>
      <c r="AI321" s="98"/>
      <c r="AJ321" s="25"/>
      <c r="AK321" s="180"/>
      <c r="AL321" s="25"/>
      <c r="AM321" s="180"/>
      <c r="AN321" s="25"/>
      <c r="AO321" s="38"/>
      <c r="AP321" s="38"/>
      <c r="AQ321" s="45"/>
      <c r="AR321" s="40"/>
      <c r="AS321" s="29"/>
      <c r="AT321" s="171"/>
      <c r="AU321" s="40"/>
      <c r="AV321" s="40"/>
      <c r="AW321" s="40"/>
    </row>
    <row r="322" spans="1:49" s="8" customFormat="1" ht="22.15" customHeight="1" x14ac:dyDescent="0.25">
      <c r="A322" s="54"/>
      <c r="B322" s="127"/>
      <c r="C322" s="31"/>
      <c r="D322" s="31"/>
      <c r="E322" s="192" t="str">
        <f t="shared" si="43"/>
        <v/>
      </c>
      <c r="F322" s="189" t="str">
        <f t="shared" si="44"/>
        <v/>
      </c>
      <c r="G322" s="123" t="str">
        <f t="shared" si="46"/>
        <v/>
      </c>
      <c r="H322" s="190" t="str">
        <f t="shared" si="40"/>
        <v/>
      </c>
      <c r="I322" s="191" t="str">
        <f t="shared" ca="1" si="41"/>
        <v/>
      </c>
      <c r="J322" s="55"/>
      <c r="K322" s="73"/>
      <c r="L322" s="74"/>
      <c r="M322" s="74"/>
      <c r="N322" s="74"/>
      <c r="O322" s="74"/>
      <c r="P322" s="74"/>
      <c r="Q322" s="73"/>
      <c r="R322" s="73"/>
      <c r="S322" s="75"/>
      <c r="T322" s="274"/>
      <c r="U322" s="265"/>
      <c r="V322" s="255"/>
      <c r="W322" s="256"/>
      <c r="X322" s="255"/>
      <c r="Y322" s="270" t="str">
        <f t="shared" si="45"/>
        <v/>
      </c>
      <c r="Z322" s="50"/>
      <c r="AA322" s="28"/>
      <c r="AB322" s="87"/>
      <c r="AC322" s="92"/>
      <c r="AD322" s="28"/>
      <c r="AE322" s="186" t="str">
        <f t="shared" si="47"/>
        <v/>
      </c>
      <c r="AF322" s="43"/>
      <c r="AG322" s="109"/>
      <c r="AH322" s="98"/>
      <c r="AI322" s="98"/>
      <c r="AJ322" s="25"/>
      <c r="AK322" s="180"/>
      <c r="AL322" s="25"/>
      <c r="AM322" s="180"/>
      <c r="AN322" s="25"/>
      <c r="AO322" s="38"/>
      <c r="AP322" s="38"/>
      <c r="AQ322" s="45"/>
      <c r="AR322" s="40"/>
      <c r="AS322" s="29"/>
      <c r="AT322" s="171"/>
      <c r="AU322" s="40"/>
      <c r="AV322" s="40"/>
      <c r="AW322" s="40"/>
    </row>
    <row r="323" spans="1:49" s="8" customFormat="1" ht="22.15" customHeight="1" x14ac:dyDescent="0.25">
      <c r="A323" s="54"/>
      <c r="B323" s="127"/>
      <c r="C323" s="31"/>
      <c r="D323" s="31"/>
      <c r="E323" s="192" t="str">
        <f t="shared" si="43"/>
        <v/>
      </c>
      <c r="F323" s="189" t="str">
        <f t="shared" si="44"/>
        <v/>
      </c>
      <c r="G323" s="123" t="str">
        <f t="shared" si="46"/>
        <v/>
      </c>
      <c r="H323" s="190" t="str">
        <f t="shared" si="40"/>
        <v/>
      </c>
      <c r="I323" s="191" t="str">
        <f t="shared" ca="1" si="41"/>
        <v/>
      </c>
      <c r="J323" s="55"/>
      <c r="K323" s="73"/>
      <c r="L323" s="74"/>
      <c r="M323" s="74"/>
      <c r="N323" s="74"/>
      <c r="O323" s="74"/>
      <c r="P323" s="74"/>
      <c r="Q323" s="73"/>
      <c r="R323" s="73"/>
      <c r="S323" s="75"/>
      <c r="T323" s="274"/>
      <c r="U323" s="265"/>
      <c r="V323" s="255"/>
      <c r="W323" s="256"/>
      <c r="X323" s="255"/>
      <c r="Y323" s="270" t="str">
        <f t="shared" si="45"/>
        <v/>
      </c>
      <c r="Z323" s="50"/>
      <c r="AA323" s="28"/>
      <c r="AB323" s="87"/>
      <c r="AC323" s="92"/>
      <c r="AD323" s="28"/>
      <c r="AE323" s="186" t="str">
        <f t="shared" si="47"/>
        <v/>
      </c>
      <c r="AF323" s="43"/>
      <c r="AG323" s="109"/>
      <c r="AH323" s="98"/>
      <c r="AI323" s="98"/>
      <c r="AJ323" s="25"/>
      <c r="AK323" s="180"/>
      <c r="AL323" s="25"/>
      <c r="AM323" s="180"/>
      <c r="AN323" s="25"/>
      <c r="AO323" s="38"/>
      <c r="AP323" s="38"/>
      <c r="AQ323" s="45"/>
      <c r="AR323" s="40"/>
      <c r="AS323" s="29"/>
      <c r="AT323" s="171"/>
      <c r="AU323" s="40"/>
      <c r="AV323" s="40"/>
      <c r="AW323" s="40"/>
    </row>
    <row r="324" spans="1:49" s="8" customFormat="1" ht="22.15" customHeight="1" x14ac:dyDescent="0.25">
      <c r="A324" s="54"/>
      <c r="B324" s="127"/>
      <c r="C324" s="31"/>
      <c r="D324" s="31"/>
      <c r="E324" s="192" t="str">
        <f t="shared" si="43"/>
        <v/>
      </c>
      <c r="F324" s="189" t="str">
        <f t="shared" si="44"/>
        <v/>
      </c>
      <c r="G324" s="123" t="str">
        <f t="shared" si="46"/>
        <v/>
      </c>
      <c r="H324" s="190" t="str">
        <f t="shared" ref="H324:H328" si="48">IF(G324="","",G324+365)</f>
        <v/>
      </c>
      <c r="I324" s="191" t="str">
        <f t="shared" ref="I324:I328" ca="1" si="49">IF(H324="","",IF(H324&lt;TODAY(),"A RENOUVELER",""))</f>
        <v/>
      </c>
      <c r="J324" s="55"/>
      <c r="K324" s="73"/>
      <c r="L324" s="74"/>
      <c r="M324" s="74"/>
      <c r="N324" s="74"/>
      <c r="O324" s="74"/>
      <c r="P324" s="74"/>
      <c r="Q324" s="73"/>
      <c r="R324" s="73"/>
      <c r="S324" s="75"/>
      <c r="T324" s="274"/>
      <c r="U324" s="265"/>
      <c r="V324" s="255"/>
      <c r="W324" s="256"/>
      <c r="X324" s="255"/>
      <c r="Y324" s="270" t="str">
        <f t="shared" si="45"/>
        <v/>
      </c>
      <c r="Z324" s="50"/>
      <c r="AA324" s="28"/>
      <c r="AB324" s="87"/>
      <c r="AC324" s="92"/>
      <c r="AD324" s="28"/>
      <c r="AE324" s="186" t="str">
        <f t="shared" si="47"/>
        <v/>
      </c>
      <c r="AF324" s="43"/>
      <c r="AG324" s="109"/>
      <c r="AH324" s="98"/>
      <c r="AI324" s="98"/>
      <c r="AJ324" s="25"/>
      <c r="AK324" s="180"/>
      <c r="AL324" s="25"/>
      <c r="AM324" s="180"/>
      <c r="AN324" s="25"/>
      <c r="AO324" s="38"/>
      <c r="AP324" s="38"/>
      <c r="AQ324" s="45"/>
      <c r="AR324" s="40"/>
      <c r="AS324" s="29"/>
      <c r="AT324" s="171"/>
      <c r="AU324" s="40"/>
      <c r="AV324" s="40"/>
      <c r="AW324" s="40"/>
    </row>
    <row r="325" spans="1:49" s="8" customFormat="1" ht="22.15" customHeight="1" thickBot="1" x14ac:dyDescent="0.3">
      <c r="A325" s="54"/>
      <c r="B325" s="127"/>
      <c r="C325" s="31"/>
      <c r="D325" s="31"/>
      <c r="E325" s="192" t="str">
        <f t="shared" si="43"/>
        <v/>
      </c>
      <c r="F325" s="189" t="str">
        <f t="shared" si="44"/>
        <v/>
      </c>
      <c r="G325" s="123" t="str">
        <f t="shared" si="46"/>
        <v/>
      </c>
      <c r="H325" s="190" t="str">
        <f t="shared" si="48"/>
        <v/>
      </c>
      <c r="I325" s="191" t="str">
        <f t="shared" ca="1" si="49"/>
        <v/>
      </c>
      <c r="J325" s="55"/>
      <c r="K325" s="73"/>
      <c r="L325" s="74"/>
      <c r="M325" s="74"/>
      <c r="N325" s="74"/>
      <c r="O325" s="74"/>
      <c r="P325" s="74"/>
      <c r="Q325" s="73"/>
      <c r="R325" s="73"/>
      <c r="S325" s="75"/>
      <c r="T325" s="274"/>
      <c r="U325" s="265"/>
      <c r="V325" s="255"/>
      <c r="W325" s="256"/>
      <c r="X325" s="255"/>
      <c r="Y325" s="270" t="str">
        <f t="shared" si="45"/>
        <v/>
      </c>
      <c r="Z325" s="50"/>
      <c r="AA325" s="28"/>
      <c r="AB325" s="87"/>
      <c r="AC325" s="92"/>
      <c r="AD325" s="28"/>
      <c r="AE325" s="186" t="str">
        <f t="shared" si="47"/>
        <v/>
      </c>
      <c r="AF325" s="26"/>
      <c r="AG325" s="113"/>
      <c r="AH325" s="99"/>
      <c r="AI325" s="102"/>
      <c r="AJ325" s="26"/>
      <c r="AK325" s="181"/>
      <c r="AL325" s="25"/>
      <c r="AM325" s="180"/>
      <c r="AN325" s="25"/>
      <c r="AO325" s="38"/>
      <c r="AP325" s="38"/>
      <c r="AQ325" s="45"/>
      <c r="AR325" s="40"/>
      <c r="AS325" s="29"/>
      <c r="AT325" s="173"/>
      <c r="AU325" s="40"/>
      <c r="AV325" s="40"/>
      <c r="AW325" s="40"/>
    </row>
    <row r="326" spans="1:49" s="8" customFormat="1" ht="22.15" customHeight="1" thickTop="1" x14ac:dyDescent="0.25">
      <c r="A326" s="54" t="s">
        <v>29</v>
      </c>
      <c r="B326" s="127"/>
      <c r="C326" s="31"/>
      <c r="D326" s="31"/>
      <c r="E326" s="192" t="str">
        <f t="shared" si="43"/>
        <v/>
      </c>
      <c r="F326" s="189" t="str">
        <f t="shared" si="44"/>
        <v/>
      </c>
      <c r="G326" s="123">
        <f t="shared" si="46"/>
        <v>44281</v>
      </c>
      <c r="H326" s="190">
        <f t="shared" si="48"/>
        <v>44646</v>
      </c>
      <c r="I326" s="191" t="str">
        <f t="shared" ca="1" si="49"/>
        <v/>
      </c>
      <c r="J326" s="55"/>
      <c r="K326" s="77">
        <v>44260</v>
      </c>
      <c r="L326" s="74" t="s">
        <v>29</v>
      </c>
      <c r="M326" s="74"/>
      <c r="N326" s="74"/>
      <c r="O326" s="74"/>
      <c r="P326" s="74"/>
      <c r="Q326" s="73" t="s">
        <v>111</v>
      </c>
      <c r="R326" s="73"/>
      <c r="S326" s="75"/>
      <c r="T326" s="274"/>
      <c r="U326" s="265"/>
      <c r="V326" s="255"/>
      <c r="W326" s="256"/>
      <c r="X326" s="255"/>
      <c r="Y326" s="270" t="str">
        <f t="shared" si="45"/>
        <v/>
      </c>
      <c r="Z326" s="50"/>
      <c r="AA326" s="28"/>
      <c r="AB326" s="87"/>
      <c r="AC326" s="92"/>
      <c r="AD326" s="28"/>
      <c r="AE326" s="186" t="str">
        <f t="shared" si="47"/>
        <v/>
      </c>
      <c r="AF326" s="103">
        <v>44281</v>
      </c>
      <c r="AG326" s="110" t="s">
        <v>93</v>
      </c>
      <c r="AH326" s="98"/>
      <c r="AI326" s="98"/>
      <c r="AJ326" s="25"/>
      <c r="AK326" s="180"/>
      <c r="AL326" s="25"/>
      <c r="AM326" s="180"/>
      <c r="AN326" s="25"/>
      <c r="AO326" s="38"/>
      <c r="AP326" s="38"/>
      <c r="AQ326" s="45"/>
      <c r="AR326" s="40"/>
      <c r="AS326" s="29"/>
      <c r="AT326" s="40"/>
      <c r="AU326" s="40"/>
      <c r="AV326" s="40"/>
      <c r="AW326" s="40"/>
    </row>
    <row r="327" spans="1:49" s="8" customFormat="1" ht="22.15" customHeight="1" x14ac:dyDescent="0.25">
      <c r="A327" s="54"/>
      <c r="B327" s="127"/>
      <c r="C327" s="31"/>
      <c r="D327" s="31"/>
      <c r="E327" s="192" t="str">
        <f t="shared" si="43"/>
        <v/>
      </c>
      <c r="F327" s="189" t="str">
        <f t="shared" si="44"/>
        <v/>
      </c>
      <c r="G327" s="123" t="str">
        <f t="shared" si="46"/>
        <v/>
      </c>
      <c r="H327" s="190" t="str">
        <f t="shared" si="48"/>
        <v/>
      </c>
      <c r="I327" s="191" t="str">
        <f t="shared" ca="1" si="49"/>
        <v/>
      </c>
      <c r="J327" s="55"/>
      <c r="K327" s="73"/>
      <c r="L327" s="74"/>
      <c r="M327" s="74"/>
      <c r="N327" s="74"/>
      <c r="O327" s="74"/>
      <c r="P327" s="74"/>
      <c r="Q327" s="73"/>
      <c r="R327" s="73"/>
      <c r="S327" s="75"/>
      <c r="T327" s="274"/>
      <c r="U327" s="265"/>
      <c r="V327" s="255"/>
      <c r="W327" s="256"/>
      <c r="X327" s="255"/>
      <c r="Y327" s="270" t="str">
        <f t="shared" si="45"/>
        <v/>
      </c>
      <c r="Z327" s="50"/>
      <c r="AA327" s="28"/>
      <c r="AB327" s="87"/>
      <c r="AC327" s="92"/>
      <c r="AD327" s="28"/>
      <c r="AE327" s="186" t="str">
        <f t="shared" si="47"/>
        <v/>
      </c>
      <c r="AF327" s="43"/>
      <c r="AG327" s="109"/>
      <c r="AH327" s="98"/>
      <c r="AI327" s="98"/>
      <c r="AJ327" s="25"/>
      <c r="AK327" s="180"/>
      <c r="AL327" s="25"/>
      <c r="AM327" s="180"/>
      <c r="AN327" s="25"/>
      <c r="AO327" s="38"/>
      <c r="AP327" s="38"/>
      <c r="AQ327" s="45"/>
      <c r="AR327" s="40"/>
      <c r="AS327" s="29"/>
      <c r="AT327" s="40"/>
      <c r="AU327" s="40"/>
      <c r="AV327" s="40"/>
      <c r="AW327" s="40"/>
    </row>
    <row r="328" spans="1:49" s="8" customFormat="1" ht="22.15" customHeight="1" thickBot="1" x14ac:dyDescent="0.3">
      <c r="A328" s="58"/>
      <c r="B328" s="129"/>
      <c r="C328" s="34"/>
      <c r="D328" s="34"/>
      <c r="E328" s="192" t="str">
        <f t="shared" ref="E328" si="50">IF(T328="","",DATE(YEAR(T328),MONTH(T328)+6,DAY(T328)))</f>
        <v/>
      </c>
      <c r="F328" s="189" t="str">
        <f t="shared" ref="F328" si="51">IF(T328&lt;&gt;"","A Renouveler",IF(U328="X","A faire",""))</f>
        <v/>
      </c>
      <c r="G328" s="123" t="str">
        <f t="shared" si="46"/>
        <v/>
      </c>
      <c r="H328" s="190" t="str">
        <f t="shared" si="48"/>
        <v/>
      </c>
      <c r="I328" s="191" t="str">
        <f t="shared" ca="1" si="49"/>
        <v/>
      </c>
      <c r="J328" s="59"/>
      <c r="K328" s="82"/>
      <c r="L328" s="83"/>
      <c r="M328" s="83"/>
      <c r="N328" s="83"/>
      <c r="O328" s="83"/>
      <c r="P328" s="83"/>
      <c r="Q328" s="82"/>
      <c r="R328" s="82"/>
      <c r="S328" s="84"/>
      <c r="T328" s="275"/>
      <c r="U328" s="266"/>
      <c r="V328" s="257"/>
      <c r="W328" s="258"/>
      <c r="X328" s="257"/>
      <c r="Y328" s="270" t="str">
        <f t="shared" si="45"/>
        <v/>
      </c>
      <c r="Z328" s="53"/>
      <c r="AA328" s="35"/>
      <c r="AB328" s="88"/>
      <c r="AC328" s="93"/>
      <c r="AD328" s="35"/>
      <c r="AE328" s="186" t="str">
        <f t="shared" si="47"/>
        <v/>
      </c>
      <c r="AF328" s="48"/>
      <c r="AG328" s="111"/>
      <c r="AH328" s="100"/>
      <c r="AI328" s="100"/>
      <c r="AJ328" s="36"/>
      <c r="AK328" s="184"/>
      <c r="AL328" s="36"/>
      <c r="AM328" s="184"/>
      <c r="AN328" s="36"/>
      <c r="AO328" s="39"/>
      <c r="AP328" s="39"/>
      <c r="AQ328" s="49"/>
      <c r="AR328" s="42"/>
      <c r="AS328" s="37"/>
      <c r="AT328" s="42"/>
      <c r="AU328" s="42"/>
      <c r="AV328" s="42"/>
      <c r="AW328" s="42"/>
    </row>
    <row r="329" spans="1:49" s="19" customFormat="1" ht="15.75" thickTop="1" x14ac:dyDescent="0.25">
      <c r="A329" s="22"/>
      <c r="B329" s="20"/>
      <c r="C329" s="22"/>
      <c r="D329" s="22"/>
      <c r="E329" s="277"/>
      <c r="F329" s="22"/>
      <c r="G329" s="281"/>
      <c r="H329" s="279"/>
      <c r="I329" s="20"/>
      <c r="J329" s="22"/>
      <c r="K329" s="23"/>
      <c r="L329" s="23"/>
      <c r="M329" s="23"/>
      <c r="N329" s="24"/>
      <c r="O329" s="24"/>
      <c r="P329" s="24"/>
      <c r="T329" s="24"/>
      <c r="U329" s="263"/>
      <c r="V329" s="259"/>
      <c r="W329" s="260"/>
      <c r="X329" s="259"/>
      <c r="Y329" s="271"/>
      <c r="AA329" s="24"/>
      <c r="AB329" s="89"/>
      <c r="AC329" s="94"/>
      <c r="AD329" s="24"/>
      <c r="AE329" s="188"/>
      <c r="AF329" s="121"/>
      <c r="AG329" s="21"/>
      <c r="AH329" s="121"/>
      <c r="AI329" s="21"/>
      <c r="AK329" s="21"/>
      <c r="AM329" s="21"/>
    </row>
  </sheetData>
  <autoFilter ref="A6:AS328" xr:uid="{00000000-0009-0000-0000-000000000000}"/>
  <mergeCells count="33">
    <mergeCell ref="AR5:AS5"/>
    <mergeCell ref="AR4:AW4"/>
    <mergeCell ref="Z4:AE4"/>
    <mergeCell ref="AF4:AQ4"/>
    <mergeCell ref="AP5:AQ5"/>
    <mergeCell ref="AF5:AG5"/>
    <mergeCell ref="AH5:AI5"/>
    <mergeCell ref="AJ5:AK5"/>
    <mergeCell ref="B5:B6"/>
    <mergeCell ref="A2:J2"/>
    <mergeCell ref="T4:Y4"/>
    <mergeCell ref="U5:X5"/>
    <mergeCell ref="A4:J4"/>
    <mergeCell ref="T5:T6"/>
    <mergeCell ref="Y5:Y6"/>
    <mergeCell ref="S5:S6"/>
    <mergeCell ref="R5:R6"/>
    <mergeCell ref="A5:A6"/>
    <mergeCell ref="D5:D6"/>
    <mergeCell ref="H6:I6"/>
    <mergeCell ref="K4:S4"/>
    <mergeCell ref="K5:K6"/>
    <mergeCell ref="L5:O5"/>
    <mergeCell ref="E5:I5"/>
    <mergeCell ref="E6:F6"/>
    <mergeCell ref="J5:J6"/>
    <mergeCell ref="AL5:AM5"/>
    <mergeCell ref="AN5:AO5"/>
    <mergeCell ref="Z5:Z6"/>
    <mergeCell ref="AA5:AD5"/>
    <mergeCell ref="AE5:AE6"/>
    <mergeCell ref="P5:P6"/>
    <mergeCell ref="Q5:Q6"/>
  </mergeCells>
  <phoneticPr fontId="9" type="noConversion"/>
  <conditionalFormatting sqref="H190:I205 H329:I1048568 H162:I183 H7:I97 H104:I128 H136:I155">
    <cfRule type="expression" dxfId="35" priority="4">
      <formula>$E13=TODAY()</formula>
    </cfRule>
  </conditionalFormatting>
  <conditionalFormatting sqref="H6 H1:I4">
    <cfRule type="expression" dxfId="34" priority="5">
      <formula>$H7=TODAY()</formula>
    </cfRule>
  </conditionalFormatting>
  <conditionalFormatting sqref="G190:G205 G162:G183 G7:G97 G104:G128 G136:G155 F7:F328">
    <cfRule type="expression" dxfId="33" priority="3">
      <formula>$F13=TODAY()</formula>
    </cfRule>
  </conditionalFormatting>
  <conditionalFormatting sqref="G129:G135">
    <cfRule type="expression" dxfId="32" priority="12">
      <formula>$F136=TODAY()</formula>
    </cfRule>
  </conditionalFormatting>
  <conditionalFormatting sqref="G185:G189 G207:G211 G157:G161 G99:G103">
    <cfRule type="expression" dxfId="31" priority="25">
      <formula>$F104=TODAY()</formula>
    </cfRule>
  </conditionalFormatting>
  <conditionalFormatting sqref="H157:I161 H99:I103 H1048572:I1048576">
    <cfRule type="expression" dxfId="29" priority="42">
      <formula>$E104=TODAY()</formula>
    </cfRule>
  </conditionalFormatting>
  <conditionalFormatting sqref="H207:I211">
    <cfRule type="expression" dxfId="28" priority="50">
      <formula>$E212=TODAY()</formula>
    </cfRule>
  </conditionalFormatting>
  <conditionalFormatting sqref="H185:I189">
    <cfRule type="expression" dxfId="26" priority="70">
      <formula>$E190=TODAY()</formula>
    </cfRule>
  </conditionalFormatting>
  <conditionalFormatting sqref="H1048569:I1048569">
    <cfRule type="expression" dxfId="25" priority="77">
      <formula>$E1=TODAY()</formula>
    </cfRule>
  </conditionalFormatting>
  <conditionalFormatting sqref="H212:I328">
    <cfRule type="expression" dxfId="23" priority="2">
      <formula>$E218=TODAY()</formula>
    </cfRule>
  </conditionalFormatting>
  <conditionalFormatting sqref="G212:G328">
    <cfRule type="expression" dxfId="22" priority="1">
      <formula>$F218=TODAY()</formula>
    </cfRule>
  </conditionalFormatting>
  <conditionalFormatting sqref="H156:I156">
    <cfRule type="expression" dxfId="21" priority="143">
      <formula>#REF!=TODAY()</formula>
    </cfRule>
  </conditionalFormatting>
  <conditionalFormatting sqref="H1048570:I1048570 H129:I135">
    <cfRule type="expression" dxfId="20" priority="145">
      <formula>$E136=TODAY()</formula>
    </cfRule>
  </conditionalFormatting>
  <conditionalFormatting sqref="G156">
    <cfRule type="expression" dxfId="19" priority="149">
      <formula>#REF!=TODAY()</formula>
    </cfRule>
  </conditionalFormatting>
  <conditionalFormatting sqref="H1048571:I1048571">
    <cfRule type="expression" dxfId="18" priority="166">
      <formula>$E1=TODAY()</formula>
    </cfRule>
  </conditionalFormatting>
  <hyperlinks>
    <hyperlink ref="K29" r:id="rId1" display="000 Dossier résidents\BEAUDON Renée - MONET\Consentement\Beaudon Renée - consentement 13.01.20 - Opt 1 + 2.pdf" xr:uid="{00000000-0004-0000-0000-000000000000}"/>
    <hyperlink ref="K121" r:id="rId2" display="000 Dossier résidents\FEYTE Sylviane - MILLET\Consentement\Consentement - 16.01.19 - Opt 2.pdf" xr:uid="{00000000-0004-0000-0000-000001000000}"/>
    <hyperlink ref="K130" r:id="rId3" display="000 Dossier résidents\FUMAGALLI Joseph - DALI\Consentement\Consentement - 20.01.20 - Opt 2.pdf" xr:uid="{00000000-0004-0000-0000-000002000000}"/>
    <hyperlink ref="K28" r:id="rId4" display="000 Dossier résidents\BAZELLE Odile - DALI\Consentement\Consentement éclairé - 24.09.20 - Opt 2.pdf" xr:uid="{00000000-0004-0000-0000-000003000000}"/>
    <hyperlink ref="K237" r:id="rId5" display="000 Dossier résidents\MOREAU Gaetan - DALI\Consentement\Consentement - 01.02.20 - Opt 1.pdf" xr:uid="{00000000-0004-0000-0000-000004000000}"/>
    <hyperlink ref="K26" r:id="rId6" display="000 Dossier résidents\BAUD Jeanne - DALI\Consentement\Consentement BAUD Jeanne - 01.02.20 - Option 2.pdf" xr:uid="{00000000-0004-0000-0000-000005000000}"/>
    <hyperlink ref="K289" r:id="rId7" display="000 Dossier résidents\SARDET Roland - DALI\Consentement\Consentement - 01.02.20 - Opt 2.pdf" xr:uid="{00000000-0004-0000-0000-000006000000}"/>
    <hyperlink ref="K140" r:id="rId8" display="000 Dossier résidents\GERBON Suzanne - DALI\Consentement\Consentement - 01.02.20 - Opt 1.pdf" xr:uid="{00000000-0004-0000-0000-000007000000}"/>
    <hyperlink ref="K188" r:id="rId9" display="000 Dossier résidents\LE MAO Marie-ALice  - RENOIR\Consentement\Consentement éclairé - 28.01.21.pdf" xr:uid="{00000000-0004-0000-0000-000008000000}"/>
    <hyperlink ref="K187" r:id="rId10" display="000 Dossier résidents\LE MAO Annick - RENOIR\Consentement\Consentement éclairé - 02.02.21.pdf" xr:uid="{00000000-0004-0000-0000-000009000000}"/>
    <hyperlink ref="K177" r:id="rId11" display="000 Dossier résidents\LACHAUME Simone - RENOIR\Consentement\30.01.21 - Option 2 Consentement éclairé.pdf" xr:uid="{00000000-0004-0000-0000-00000A000000}"/>
    <hyperlink ref="K214" r:id="rId12" display="000 Dossier résidents\MARTIN Andrée - MONET\Consentement\Consentement - 20.01.20 - Opt 1.pdf" xr:uid="{00000000-0004-0000-0000-00000B000000}"/>
    <hyperlink ref="K122" r:id="rId13" display="000 Dossier résidents\FICCA Marc - Monet\Consentement\Consentement - 13.01.20 - Opt 2.pdf" xr:uid="{00000000-0004-0000-0000-00000C000000}"/>
    <hyperlink ref="K30" r:id="rId14" display="000 Dossier résidents\BEAUGY Armel - GAUGUIN\Consentement\Consentement BEAUGY Armel - 14.02.20 - Opt 2.pdf" xr:uid="{00000000-0004-0000-0000-00000E000000}"/>
    <hyperlink ref="K313" r:id="rId15" display="000 Dossier résidents\TOULERON Jacky - GAUGUIN\Consentement\Consentement TOULERON Jacky - 01.01.20 - opt 1.pdf" xr:uid="{00000000-0004-0000-0000-00000F000000}"/>
    <hyperlink ref="K85" r:id="rId16" display="000 Dossier résidents\CORNIL Robert - GAUGUIN\Consentement\Consentement CORNIL Robert - 01.01.20 - opt 2.pdf" xr:uid="{00000000-0004-0000-0000-000010000000}"/>
    <hyperlink ref="K38" r:id="rId17" display="000 Dossier résidents\BIONNIER Lucienne - GAUGUIN\Consentement\01 - Consentement BIONNIER Lucienne - 08.01.20 - Opt 2.pdf" xr:uid="{00000000-0004-0000-0000-000011000000}"/>
    <hyperlink ref="K307" r:id="rId18" display="000 Dossier résidents\THIBAUD Monique - GAUGUIN\Consentement\Consentement THIBAUT Monique - 10.02.20 - Opt 1.pdf" xr:uid="{00000000-0004-0000-0000-000012000000}"/>
    <hyperlink ref="K253" r:id="rId19" display="000 Dossier résidents\PAQUELET Simone - GAUGUIN\Consentement\Consentement PAQUELET Simone - 27.12.19 - Opt 2.pdf" xr:uid="{00000000-0004-0000-0000-000013000000}"/>
    <hyperlink ref="K277" r:id="rId20" display="000 Dossier résidents\ROBERT Suzanne - GAUGUIN\Consentement\Consentement ROBERT Suzanne - 18.01.20 - Opt 2.pdf" xr:uid="{00000000-0004-0000-0000-000014000000}"/>
    <hyperlink ref="K291" r:id="rId21" display="000 Dossier résidents\SCIAUVAUD Michel - MILLET\Consentement\Consentement SCIAUVAUD Michel - 01.04.20 - Opt 2.pdf" xr:uid="{00000000-0004-0000-0000-000015000000}"/>
    <hyperlink ref="K202" r:id="rId22" display="000 Dossier résidents\LONJON Noelie - MILLET\Consentement\Consentement LONJON Noelie - 06.01.20 - Opt 2 + Règlement.pdf" xr:uid="{00000000-0004-0000-0000-000016000000}"/>
    <hyperlink ref="K100" r:id="rId23" display="000 Dossier résidents\DESCHAMPS Francine - MILLET\Consentement\Consentement DESCHAMPS Francine - 01.01.20 - Opt 2 + Règlement.pdf" xr:uid="{00000000-0004-0000-0000-000017000000}"/>
    <hyperlink ref="K44" r:id="rId24" display="000 Dossier résidents\BOUCHEIX Denise - MILLET\Consentement\Consentement BOUCHEIX Denise - 13.01.20 - opt 2.pdf" xr:uid="{00000000-0004-0000-0000-000018000000}"/>
    <hyperlink ref="K96" r:id="rId25" display="000 Dossier résidents\DEFOSSE Marie Antoinette - MILLET\Consentement\Consentement DEFOSSE Antoinette - 19.01.20 - Opt 2.pdf" xr:uid="{00000000-0004-0000-0000-000019000000}"/>
    <hyperlink ref="K154" r:id="rId26" display="000 Dossier résidents\GRUET Marie-Paule - MILLET\Consentement\Consentement GRUET Marie Paule - 01.01.20 - Opt 2 + Règlement.pdf" xr:uid="{00000000-0004-0000-0000-00001A000000}"/>
    <hyperlink ref="K68" r:id="rId27" display="000 Dossier résidents\CEPEDA Antero - MILLET\Consentement CEPEDA Antero - 30.09.20 - Opt 1.pdf" xr:uid="{00000000-0004-0000-0000-00001B000000}"/>
    <hyperlink ref="K25" r:id="rId28" display="000 Dossier résidents\BARTHOMEUF Liliane - DALI\Consentement\Consentement BARTHOMEUF Liliane - 13.01.20 - Opt 2.pdf" xr:uid="{00000000-0004-0000-0000-00001C000000}"/>
    <hyperlink ref="K160" r:id="rId29" display="000 Dossier résidents\HABRIAL Paulette - Renoir\Consentement\Consentement HABRIAL Paulette - 21.01.20 - opt 2.pdf" xr:uid="{00000000-0004-0000-0000-00001D000000}"/>
    <hyperlink ref="K236" r:id="rId30" display="000 Dossier résidents\MORAND Marie - DALI\Consentement\Consentement MORAND Marie - 31.01.20 - opt 2.pdf" xr:uid="{00000000-0004-0000-0000-00001E000000}"/>
    <hyperlink ref="K285" r:id="rId31" display="000 Dossier résidents\ROVET Lucienne - DALI\Consentement\Consentement ROVET Lucienne - 27.01.20 - Opt 2.pdf" xr:uid="{00000000-0004-0000-0000-00001F000000}"/>
    <hyperlink ref="K58" r:id="rId32" display="000 Dossier résidents\BRUN Thérèse - MONET\Consentement\Consentement BRUN Thérèse - 28.01.20 - Opt 2.pdf" xr:uid="{00000000-0004-0000-0000-000021000000}"/>
    <hyperlink ref="K88" r:id="rId33" display="000 Dossier résidents\COZIC Sylvain - MILLET\Consentement\Consentement COZIC Sylvain - 10.02.20 - Opt 2.pdf" xr:uid="{00000000-0004-0000-0000-000022000000}"/>
    <hyperlink ref="K106" r:id="rId34" display="000 Dossier résidents\DUBROUILLET Andrée - MILLET\consentement\Consentement DUBROUILLET Andrée - 10.02.20 - Opt 2.pdf" xr:uid="{00000000-0004-0000-0000-000023000000}"/>
    <hyperlink ref="K217" r:id="rId35" display="000 Dossier résidents\MARTIN Louis - DALI\Consentement\Consentement MARTIN Louis  - 01.02.20 - Opt 2.pdf" xr:uid="{00000000-0004-0000-0000-000024000000}"/>
    <hyperlink ref="K270" r:id="rId36" display="000 Dossier résidents\POURADIER Bernard - RENOIR\Consentement\Consentement POURADIER Bernard - 27.01.20 - Opt 2.pdf" xr:uid="{00000000-0004-0000-0000-000025000000}"/>
    <hyperlink ref="K164" r:id="rId37" display="000 Dossier résidents\HERAIL Bernard - RENOIR\Consentement\Consentement HERAIL Bernard - 03.02.21 - Opt 2.pdf" xr:uid="{00000000-0004-0000-0000-000026000000}"/>
    <hyperlink ref="K14" r:id="rId38" display="000 Dossier résidents\ASTIER Christiane - RENOIR\Consentement\01 - Consentement ASTIER Christine - 30.03.21 - Opt 2.pdf" xr:uid="{00000000-0004-0000-0000-000027000000}"/>
    <hyperlink ref="K95" r:id="rId39" display="000 Dossier résidents\DECOUZON Suzanne - RENOIR\Consentement\Consentement DECOUZON Suzanne - 27.01.20 - Opt 2.pdf" xr:uid="{00000000-0004-0000-0000-000028000000}"/>
    <hyperlink ref="K260" r:id="rId40" display="000 Dossier résidents\PERRIN Marie Thérèse - MILLET\Consentement\Consentement PERRIN Marie Thérèse - 31.01.20 - opt 1.pdf" xr:uid="{00000000-0004-0000-0000-000029000000}"/>
    <hyperlink ref="K193" r:id="rId41" display="000 Dossier résidents\LEMAIRE Andrée - MONET\Consentement\LEMAIRE Andrée - Consentement - 05.03.21 - Opt 2.pdf" xr:uid="{00000000-0004-0000-0000-00002A000000}"/>
    <hyperlink ref="K103" r:id="rId42" display="000 Dossier résidents\DIAS DA COSTA Olinda - MONET\Consentement\consentement DIAS Olinda - 19.03.21 - Opt 2.pdf" xr:uid="{00000000-0004-0000-0000-00002B000000}"/>
    <hyperlink ref="K27" r:id="rId43" display="000 Dossier résidents\BAUDRILLARD Jeannine - MONET\Consentement éclairé\01 - Consentement BAUDRILLARD Jeannine - Opt 2.pdf" xr:uid="{00000000-0004-0000-0000-00002C000000}"/>
    <hyperlink ref="K179" r:id="rId44" display="000 Dossier résidents\LACOUR Ghislaine - DALI\Consentement\Consentement LACOUR Ghislaine - 18.05.21 - Opt 1.pdf" xr:uid="{00000000-0004-0000-0000-00002D000000}"/>
    <hyperlink ref="K158" r:id="rId45" display="000 Dossier résidents\GUILLOT Maurice - GAUGUIN\Consentement\Consentement GUILLOT Mautrice -  05.03.21 Opt 2.pdf" xr:uid="{00000000-0004-0000-0000-00002E000000}"/>
    <hyperlink ref="K114" r:id="rId46" display="000 Dossier résidents\ESCURE Jacqueline - MONET\Consentement\Consentement ESCURE jacqueline - 27.05.21 - Opt 2.pdf" xr:uid="{00000000-0004-0000-0000-00002F000000}"/>
    <hyperlink ref="K173" r:id="rId47" display="000 Dossier résidents\KURTZ Annick - MONET\Consentement\consentement KURTZ Annick - 31.05.21 - Opt 1.pdf" xr:uid="{00000000-0004-0000-0000-000030000000}"/>
    <hyperlink ref="K161" r:id="rId48" display="000 Dossier résidents\HALLIEZ Simonne - DALI\Consentement\Consentement HALLIEZ Simone - 28.05.21 - Opt 2.pdf" xr:uid="{00000000-0004-0000-0000-000031000000}"/>
    <hyperlink ref="K92" r:id="rId49" display="000 Dossier résidents\DAUPHIN Anne - MONET\Consentement\Consentement DAUPHIN Anne - 25.05.21 - Opt 2.pdf" xr:uid="{00000000-0004-0000-0000-000032000000}"/>
    <hyperlink ref="K76" r:id="rId50" display="000 Dossier résidents\CHAUNY Marcelle - MONET\Consentement\Consentement CHAUNY Marcelle - 20.05.21 - Opt 1.pdf" xr:uid="{00000000-0004-0000-0000-000033000000}"/>
    <hyperlink ref="K284" r:id="rId51" display="000 Dossier résidents\ROUVIDANT Marie-Jeanne - MONET\Consentement\Consentement ROUVIDANT Marie Jeanne - 28.05.21 - Opt 1.pdf" xr:uid="{00000000-0004-0000-0000-000034000000}"/>
    <hyperlink ref="K110" r:id="rId52" display="000 Dossier résidents\DUMON Albert - RENOIR\Consentement\Consentement DUMON Albert - 03.06.21 - Opt 1.pdf" xr:uid="{00000000-0004-0000-0000-000035000000}"/>
    <hyperlink ref="K306" r:id="rId53" display="000 Dossier résidents\THAVE Paul - MILLET\Consentement\01 - Consentement THAVE Paul - 19.07.21 - Opt 2.pdf" xr:uid="{00000000-0004-0000-0000-000036000000}"/>
    <hyperlink ref="K108" r:id="rId54" display="000 Dossier résidents\DUCHET Alain - MONET\Consentement\Consentement DUCHET Alain - 24.06.21 - Opt 2.pdf" xr:uid="{00000000-0004-0000-0000-000037000000}"/>
    <hyperlink ref="K282" r:id="rId55" display="000 Dossier résidents\ROSSIGNOL Paulette - RENOIR\Consentement\01 - Consentement ROSSIGNOL Paulette - 23.07.21 - Opt 2.pdf" xr:uid="{00000000-0004-0000-0000-000038000000}"/>
    <hyperlink ref="K276" r:id="rId56" display="000 Dossier résidents\ROBERT Odette - DALI\Consentement\01 - Consentement ROBERT Odette - 20.06.21 - Opt 2.pdf" xr:uid="{00000000-0004-0000-0000-000039000000}"/>
    <hyperlink ref="AF114" r:id="rId57" display="000 Dossier résidents\ESCURE Jacqueline - MONET\Télédiagnostic\Télédiagnostic Escure Jacqueline - 31.05.21.pdf" xr:uid="{00000000-0004-0000-0000-00003B000000}"/>
    <hyperlink ref="AF173" r:id="rId58" display="000 Dossier résidents\KURTZ Annick - MONET\Télédiagnostic\Télédiagnostic KURTZ Annick - 31.05.21.pdf" xr:uid="{00000000-0004-0000-0000-00003C000000}"/>
    <hyperlink ref="AQ114" r:id="rId59" display="000 Dossier résidents\ESCURE Jacqueline - MONET\Télédiagnostic\Télédiagnostic Escure Jacqueline - 31.05.21.pdf" xr:uid="{00000000-0004-0000-0000-00003E000000}"/>
    <hyperlink ref="AF28" r:id="rId60" display="000 Dossier résidents\BAZELLE Odile - DALI\Télédiagnostic\23.10.20 - Télédiagnostic BAZELLE Odile.pdf" xr:uid="{00000000-0004-0000-0000-00003F000000}"/>
    <hyperlink ref="AG28" r:id="rId61" display="Synthèse" xr:uid="{00000000-0004-0000-0000-000040000000}"/>
    <hyperlink ref="AF29" r:id="rId62" display="000 Dossier résidents\BEAUDON Renée - MONET\Télédiagnostic\29.01.21 - Télédiagnostic BEAUDON Renée.pdf" xr:uid="{00000000-0004-0000-0000-000041000000}"/>
    <hyperlink ref="AG29" r:id="rId63" xr:uid="{00000000-0004-0000-0000-000042000000}"/>
    <hyperlink ref="AF30" r:id="rId64" display="000 Dossier résidents\BEAUGY Armel - GAUGUIN\Télédiagnostic\17.12.20 - Télédiagnostic BEAUGY Armel.pdf" xr:uid="{00000000-0004-0000-0000-000043000000}"/>
    <hyperlink ref="AG30" r:id="rId65" xr:uid="{00000000-0004-0000-0000-000044000000}"/>
    <hyperlink ref="AF38" r:id="rId66" display="000 Dossier résidents\BIONNIER Lucienne - GAUGUIN\Télédiagnostic\17.12.20 - Télédiagnostic BIONNIER Lucienne.pdf" xr:uid="{00000000-0004-0000-0000-000045000000}"/>
    <hyperlink ref="AG38" r:id="rId67" xr:uid="{00000000-0004-0000-0000-000046000000}"/>
    <hyperlink ref="AF44" r:id="rId68" display="000 Dossier résidents\BOUCHEIX Denise - MILLET\Télédiagnostic\28.01.20 - Télédiagnostic BOUCHEIX Denise.pdf" xr:uid="{00000000-0004-0000-0000-000047000000}"/>
    <hyperlink ref="AG44" r:id="rId69" xr:uid="{00000000-0004-0000-0000-000048000000}"/>
    <hyperlink ref="AH44" r:id="rId70" display="000 Dossier résidents\BOUCHEIX Denise - MILLET\Télédiagnostic\18.01.21 - Télédiagnostic BOUCHEIX Denise.pdf" xr:uid="{00000000-0004-0000-0000-000049000000}"/>
    <hyperlink ref="AI44" r:id="rId71" xr:uid="{00000000-0004-0000-0000-00004A000000}"/>
    <hyperlink ref="AF282" r:id="rId72" display="000 Dossier résidents\ROSSIGNOL Paulette - RENOIR\Télédiagnostic\22.07.21 - Télédiagnostic ROSSIGNOL Paulette.pdf" xr:uid="{00000000-0004-0000-0000-00004B000000}"/>
    <hyperlink ref="K23" r:id="rId73" display="000 Dossier résidents\BARRE Rémy - MONET\Consentement\BARRE Rémy - Consentement 13.01.20 - Opt 2.pdf" xr:uid="{00000000-0004-0000-0000-00004D000000}"/>
    <hyperlink ref="AF58" r:id="rId74" display="000 Dossier résidents\BRUN Thérèse - MONET\Télédiagnostic\05.02.21 - Télédiagnostic BRUN Thérèse.pdf" xr:uid="{00000000-0004-0000-0000-00004F000000}"/>
    <hyperlink ref="AG58" r:id="rId75" xr:uid="{00000000-0004-0000-0000-000050000000}"/>
    <hyperlink ref="AF85" r:id="rId76" display="000 Dossier résidents\CORNIL Robert - GAUGUIN\Télédiagnostic\17.09.20 - Télédiagnostic CORNIL Robert.pdf" xr:uid="{00000000-0004-0000-0000-000051000000}"/>
    <hyperlink ref="AG85" r:id="rId77" xr:uid="{00000000-0004-0000-0000-000052000000}"/>
    <hyperlink ref="AF88" r:id="rId78" display="000 Dossier résidents\COZIC Sylvain - MILLET\Télédiagnostic\18.08.20 - Télédiagnostic COZIC Sylvain.pdf" xr:uid="{00000000-0004-0000-0000-000053000000}"/>
    <hyperlink ref="AG88" r:id="rId79" xr:uid="{00000000-0004-0000-0000-000054000000}"/>
    <hyperlink ref="AH88" r:id="rId80" display="000 Dossier résidents\COZIC Sylvain - MILLET\Télédiagnostic\24.02.21 - Télédiagnostic COZIC Sylvain.pdf" xr:uid="{00000000-0004-0000-0000-000055000000}"/>
    <hyperlink ref="AI88" r:id="rId81" xr:uid="{00000000-0004-0000-0000-000056000000}"/>
    <hyperlink ref="AF95" r:id="rId82" display="000 Dossier résidents\DECOUZON Suzanne - RENOIR\Télédiagnostic\20.08.20 - Télédiagnostic DECOUZON Suzanne.pdf" xr:uid="{00000000-0004-0000-0000-000057000000}"/>
    <hyperlink ref="AG95" r:id="rId83" xr:uid="{00000000-0004-0000-0000-000058000000}"/>
    <hyperlink ref="AH95" r:id="rId84" display="000 Dossier résidents\DECOUZON Suzanne - RENOIR\Télédiagnostic\24.02.21 - Télédiagnostic DECOUZON Suzanne.pdf" xr:uid="{00000000-0004-0000-0000-000059000000}"/>
    <hyperlink ref="AI95" r:id="rId85" xr:uid="{00000000-0004-0000-0000-00005A000000}"/>
    <hyperlink ref="AF96" r:id="rId86" display="000 Dossier résidents\DEFOSSE Marie Antoinette - MILLET\Télédiagnostic\31.01.20 - Télédiagnostic DEFOSSE Marie-Antoinette.pdf" xr:uid="{00000000-0004-0000-0000-00005B000000}"/>
    <hyperlink ref="AG96" r:id="rId87" xr:uid="{00000000-0004-0000-0000-00005C000000}"/>
    <hyperlink ref="AH96" r:id="rId88" display="000 Dossier résidents\DEFOSSE Marie Antoinette - MILLET\Télédiagnostic\18.08.20 - Télédiagnostic DEFOSSE Marie-Antoinette.pdf" xr:uid="{00000000-0004-0000-0000-00005D000000}"/>
    <hyperlink ref="AI96" r:id="rId89" xr:uid="{00000000-0004-0000-0000-00005E000000}"/>
    <hyperlink ref="AJ96" r:id="rId90" display="000 Dossier résidents\DEFOSSE Marie Antoinette - MILLET\Télédiagnostic\24.02.21 - Télédiagnostic DEFOSSE Marie-Antoinette.pdf" xr:uid="{00000000-0004-0000-0000-00005F000000}"/>
    <hyperlink ref="AK96" r:id="rId91" xr:uid="{00000000-0004-0000-0000-000060000000}"/>
    <hyperlink ref="AF103" r:id="rId92" display="000 Dossier résidents\DIAS DA COSTA Olinda - MONET\Télédiagnostic\19.03.21 - Télédiagnostic DIAS DA COSTA Olinda.pdf" xr:uid="{00000000-0004-0000-0000-000061000000}"/>
    <hyperlink ref="AG103" r:id="rId93" xr:uid="{00000000-0004-0000-0000-000062000000}"/>
    <hyperlink ref="AF106" r:id="rId94" display="000 Dossier résidents\DUBROUILLET Andrée - MILLET\Télédiagnostic\19.08.20 - Télédiagnostic DUBROUILLET Andrée.pdf" xr:uid="{00000000-0004-0000-0000-000063000000}"/>
    <hyperlink ref="AG106" r:id="rId95" xr:uid="{00000000-0004-0000-0000-000064000000}"/>
    <hyperlink ref="AH106" r:id="rId96" display="000 Dossier résidents\DUBROUILLET Andrée - MILLET\Télédiagnostic\24.02.21 - Télédiagnostic DUBROUILLET Andrée.pdf" xr:uid="{00000000-0004-0000-0000-000065000000}"/>
    <hyperlink ref="AI106" r:id="rId97" xr:uid="{00000000-0004-0000-0000-000066000000}"/>
    <hyperlink ref="AF121" r:id="rId98" display="000 Dossier résidents\FEYTE Sylviane - MILLET\Télédiagnostic\18.08.20 - Télédiagnostic FEYTE Sylviane.pdf" xr:uid="{00000000-0004-0000-0000-000067000000}"/>
    <hyperlink ref="AG121" r:id="rId99" xr:uid="{00000000-0004-0000-0000-000068000000}"/>
    <hyperlink ref="AH121" r:id="rId100" display="000 Dossier résidents\FEYTE Sylviane - MILLET\Télédiagnostic\24.02.21 - Télédiagnostic FEYTE Sylviane.pdf" xr:uid="{00000000-0004-0000-0000-000069000000}"/>
    <hyperlink ref="AI121" r:id="rId101" xr:uid="{00000000-0004-0000-0000-00006A000000}"/>
    <hyperlink ref="AF122" r:id="rId102" display="000 Dossier résidents\FICCA Marc - Monet\Télédiagnostic\05.02.21 - Télédiagnostic FICCA Marc.pdf" xr:uid="{00000000-0004-0000-0000-00006B000000}"/>
    <hyperlink ref="AG122" r:id="rId103" xr:uid="{00000000-0004-0000-0000-00006C000000}"/>
    <hyperlink ref="AF130" r:id="rId104" display="000 Dossier résidents\FUMAGALLI Joseph - DALI\Télédiagnostic\17.07.20 - Télédiagnostic FUMAGALLI Joseph.pdf" xr:uid="{00000000-0004-0000-0000-00006D000000}"/>
    <hyperlink ref="AG130" r:id="rId105" xr:uid="{00000000-0004-0000-0000-00006E000000}"/>
    <hyperlink ref="AH130" r:id="rId106" display="000 Dossier résidents\FUMAGALLI Joseph - DALI\Télédiagnostic\24.02.21 - Télédiagnostic FUMAGALLI Joseph.pdf" xr:uid="{00000000-0004-0000-0000-00006F000000}"/>
    <hyperlink ref="AI130" r:id="rId107" xr:uid="{00000000-0004-0000-0000-000070000000}"/>
    <hyperlink ref="AF154" r:id="rId108" display="000 Dossier résidents\GRUET Marie-Paule - MILLET\Télédiagnostic\18.08.20 - Télédiagnostic GRUET Marie Paule.pdf" xr:uid="{00000000-0004-0000-0000-000071000000}"/>
    <hyperlink ref="AG154" r:id="rId109" xr:uid="{00000000-0004-0000-0000-000072000000}"/>
    <hyperlink ref="AH154" r:id="rId110" display="000 Dossier résidents\GRUET Marie-Paule - MILLET\Télédiagnostic\15.04.21 - Télédiagnostic GRUET Marie Paule.pdf" xr:uid="{00000000-0004-0000-0000-000073000000}"/>
    <hyperlink ref="AI154" r:id="rId111" xr:uid="{00000000-0004-0000-0000-000074000000}"/>
    <hyperlink ref="AF157" r:id="rId112" display="000 Dossier résidents\GUILLEMENOT Françoise - DALI\Télédiagnostic\24.02.21 - Télédiagnostic GUILLEMENOT Françoise.pdf" xr:uid="{00000000-0004-0000-0000-000075000000}"/>
    <hyperlink ref="AG157" r:id="rId113" xr:uid="{00000000-0004-0000-0000-000076000000}"/>
    <hyperlink ref="AF158" r:id="rId114" display="000 Dossier résidents\GUILLOT Maurice - GAUGUIN\Télédiagnostic\05.03.21 - Télédiagnostic GUILLOT Maurice.pdf" xr:uid="{00000000-0004-0000-0000-000077000000}"/>
    <hyperlink ref="AG158" r:id="rId115" xr:uid="{00000000-0004-0000-0000-000078000000}"/>
    <hyperlink ref="AF160" r:id="rId116" display="000 Dossier résidents\HABRIAL Paulette - Renoir\Télédiagnostic\20.08.20 - Télédiagnostic HABRIAL Paulette.pdf" xr:uid="{00000000-0004-0000-0000-000079000000}"/>
    <hyperlink ref="AG160" r:id="rId117" xr:uid="{00000000-0004-0000-0000-00007A000000}"/>
    <hyperlink ref="AH160" r:id="rId118" display="000 Dossier résidents\HABRIAL Paulette - Renoir\Télédiagnostic\24.02.21 - Télédiagnostic HABRIAL Paulette.pdf" xr:uid="{00000000-0004-0000-0000-00007B000000}"/>
    <hyperlink ref="AI160" r:id="rId119" xr:uid="{00000000-0004-0000-0000-00007C000000}"/>
    <hyperlink ref="AF164" r:id="rId120" display="000 Dossier résidents\HERAIL Bernard - RENOIR\Télédiagnostic\05.02.21 - Télédiagnostic HERAIL Bernard.pdf" xr:uid="{00000000-0004-0000-0000-00007D000000}"/>
    <hyperlink ref="AG164" r:id="rId121" xr:uid="{00000000-0004-0000-0000-00007E000000}"/>
    <hyperlink ref="AF177" r:id="rId122" display="000 Dossier résidents\LACHAUME Simone - RENOIR\Télédiagnostic\29.01.21 - Télédiagnostic LACHAUME Simone.pdf" xr:uid="{00000000-0004-0000-0000-00007F000000}"/>
    <hyperlink ref="AG177" r:id="rId123" xr:uid="{00000000-0004-0000-0000-000080000000}"/>
    <hyperlink ref="AF187" r:id="rId124" display="000 Dossier résidents\LE MAO Annick - RENOIR\Télédiagnostic\29.01.21 - Télédiagnostic LE MAO Annick.pdf" xr:uid="{00000000-0004-0000-0000-000081000000}"/>
    <hyperlink ref="AG187" r:id="rId125" xr:uid="{00000000-0004-0000-0000-000082000000}"/>
    <hyperlink ref="AF188" r:id="rId126" display="000 Dossier résidents\LE MAO Marie-ALice  - RENOIR\Télédiagnostic\29.01.21 - Télédiagnostic LE MAO Marie Alice.pdf" xr:uid="{00000000-0004-0000-0000-000083000000}"/>
    <hyperlink ref="AG188" r:id="rId127" xr:uid="{00000000-0004-0000-0000-000084000000}"/>
    <hyperlink ref="AF193" r:id="rId128" display="000 Dossier résidents\LEMAIRE Andrée - MONET\Télédiagnostic\05.03.21- Télédiagnostic LEMAIRE Andrée.pdf" xr:uid="{00000000-0004-0000-0000-000088000000}"/>
    <hyperlink ref="AG193" r:id="rId129" xr:uid="{00000000-0004-0000-0000-000089000000}"/>
    <hyperlink ref="AF202" r:id="rId130" display="000 Dossier résidents\LONJON Noelie - MILLET\Télédiagnostic\18.08.20 - Télédiagnostic LONJON Noelie.pdf" xr:uid="{00000000-0004-0000-0000-00008A000000}"/>
    <hyperlink ref="AG202" r:id="rId131" xr:uid="{00000000-0004-0000-0000-00008B000000}"/>
    <hyperlink ref="AH202" r:id="rId132" display="000 Dossier résidents\LONJON Noelie - MILLET\Télédiagnostic\23.02.21 - Télédiagnostic LONJON Noelie.pdf" xr:uid="{00000000-0004-0000-0000-00008C000000}"/>
    <hyperlink ref="AI202" r:id="rId133" xr:uid="{00000000-0004-0000-0000-00008D000000}"/>
    <hyperlink ref="AF215" r:id="rId134" display="000 Dossier résidents\MARTIN Brigitte - GAUGUIN\Télédiagnostic\05.03.21 - Télédiagnostic MARTIN Brigitte.pdf" xr:uid="{00000000-0004-0000-0000-000090000000}"/>
    <hyperlink ref="AG215" r:id="rId135" xr:uid="{00000000-0004-0000-0000-000091000000}"/>
    <hyperlink ref="AF217" r:id="rId136" display="000 Dossier résidents\MARTIN Louis - DALI\Télédiagnostic\20.08.20 - Télédiagnostic MARTIN Louis.pdf" xr:uid="{00000000-0004-0000-0000-000092000000}"/>
    <hyperlink ref="AG217" r:id="rId137" xr:uid="{00000000-0004-0000-0000-000093000000}"/>
    <hyperlink ref="AH217" r:id="rId138" display="000 Dossier résidents\MARTIN Louis - DALI\Télédiagnostic\24.02.21- Télédiagnostic MARTIN Louis.pdf" xr:uid="{00000000-0004-0000-0000-000094000000}"/>
    <hyperlink ref="AI217" r:id="rId139" xr:uid="{00000000-0004-0000-0000-000095000000}"/>
    <hyperlink ref="AF236" r:id="rId140" display="000 Dossier résidents\MORAND Marie - DALI\Télédiagnostic\30.09.20 - Télédiagnostic MORAND Marie.pdf" xr:uid="{00000000-0004-0000-0000-000096000000}"/>
    <hyperlink ref="AG236" r:id="rId141" xr:uid="{00000000-0004-0000-0000-000097000000}"/>
    <hyperlink ref="AH236" r:id="rId142" display="000 Dossier résidents\MORAND Marie - DALI\Télédiagnostic\30.03.21 - Télédiagnostic MORAND Marie.pdf" xr:uid="{00000000-0004-0000-0000-000098000000}"/>
    <hyperlink ref="AI236" r:id="rId143" xr:uid="{00000000-0004-0000-0000-000099000000}"/>
    <hyperlink ref="AF240" r:id="rId144" display="000 Dossier résidents\MOREL Marie France - RENOIR\Télédiagnostic\30.03.21 - Télédiagnostic MOREL Marie France.pdf" xr:uid="{00000000-0004-0000-0000-00009A000000}"/>
    <hyperlink ref="AG240" r:id="rId145" xr:uid="{00000000-0004-0000-0000-00009B000000}"/>
    <hyperlink ref="AH240" r:id="rId146" display="000 Dossier résidents\MOREL Marie France - RENOIR\Télédiagnostic\19.05.21 - Télédiagnostic MOREL Marie France.pdf" xr:uid="{00000000-0004-0000-0000-00009C000000}"/>
    <hyperlink ref="AI240" r:id="rId147" xr:uid="{00000000-0004-0000-0000-00009D000000}"/>
    <hyperlink ref="AF253" r:id="rId148" display="000 Dossier résidents\PAQUELET Simone - GAUGUIN\Télédiagnostic\17.07.20 - Télédiagnostic PAQUELET Simone.pdf" xr:uid="{00000000-0004-0000-0000-00009E000000}"/>
    <hyperlink ref="AG253" r:id="rId149" xr:uid="{00000000-0004-0000-0000-00009F000000}"/>
    <hyperlink ref="AH253" r:id="rId150" display="000 Dossier résidents\PAQUELET Simone - GAUGUIN\Télédiagnostic\24.02.21 - Télédiagnostic PAQUELET Simone.pdf" xr:uid="{00000000-0004-0000-0000-0000A0000000}"/>
    <hyperlink ref="AI253" r:id="rId151" xr:uid="{00000000-0004-0000-0000-0000A1000000}"/>
    <hyperlink ref="AF270" r:id="rId152" display="000 Dossier résidents\POURADIER Bernard - RENOIR\Télédiagnostic\20.07.20 - Télédiagnostic POURADIER Bernard.pdf" xr:uid="{00000000-0004-0000-0000-0000A2000000}"/>
    <hyperlink ref="AG270" r:id="rId153" xr:uid="{00000000-0004-0000-0000-0000A3000000}"/>
    <hyperlink ref="AH270" r:id="rId154" display="000 Dossier résidents\POURADIER Bernard - RENOIR\Télédiagnostic\18.01.21 - Télédiagnostic POURADIER Bernard.pdf" xr:uid="{00000000-0004-0000-0000-0000A4000000}"/>
    <hyperlink ref="AI270" r:id="rId155" xr:uid="{00000000-0004-0000-0000-0000A5000000}"/>
    <hyperlink ref="AF277" r:id="rId156" display="000 Dossier résidents\ROBERT Suzanne - GAUGUIN\Télédiagnostic\15.09.20 - Télédiagnostic ROBERT Suzanne.pdf" xr:uid="{00000000-0004-0000-0000-0000A6000000}"/>
    <hyperlink ref="AG277" r:id="rId157" xr:uid="{00000000-0004-0000-0000-0000A7000000}"/>
    <hyperlink ref="AH277" r:id="rId158" display="000 Dossier résidents\ROBERT Suzanne - GAUGUIN\Télédiagnostic\30.03.21 - Télédiagnostic ROBERT Suzanne.pdf" xr:uid="{00000000-0004-0000-0000-0000A8000000}"/>
    <hyperlink ref="AI277" r:id="rId159" xr:uid="{00000000-0004-0000-0000-0000A9000000}"/>
    <hyperlink ref="AF285" r:id="rId160" display="000 Dossier résidents\ROVET Lucienne - DALI\Télédiagnostic\19.08.20 - Télédiagnostic ROVET Lucienne.pdf" xr:uid="{00000000-0004-0000-0000-0000AA000000}"/>
    <hyperlink ref="AG285" r:id="rId161" xr:uid="{00000000-0004-0000-0000-0000AB000000}"/>
    <hyperlink ref="AH285" r:id="rId162" display="000 Dossier résidents\ROVET Lucienne - DALI\Télédiagnostic\24.02.21 - Télédiagnostic ROVET Lucienne.pdf" xr:uid="{00000000-0004-0000-0000-0000AC000000}"/>
    <hyperlink ref="AI285" r:id="rId163" xr:uid="{00000000-0004-0000-0000-0000AD000000}"/>
    <hyperlink ref="AF289" r:id="rId164" display="000 Dossier résidents\SARDET Roland - DALI\Télédiagnostic\20.08.20 - Télédiagnostic SARDET Roland.pdf" xr:uid="{00000000-0004-0000-0000-0000AE000000}"/>
    <hyperlink ref="AG289" r:id="rId165" xr:uid="{00000000-0004-0000-0000-0000AF000000}"/>
    <hyperlink ref="AH289" r:id="rId166" display="000 Dossier résidents\SARDET Roland - DALI\Télédiagnostic\24.02.21 - Télédiagnostic SARDET Roland.pdf" xr:uid="{00000000-0004-0000-0000-0000B0000000}"/>
    <hyperlink ref="AI289" r:id="rId167" xr:uid="{00000000-0004-0000-0000-0000B1000000}"/>
    <hyperlink ref="AF291" r:id="rId168" display="000 Dossier résidents\SCIAUVAUD Michel - MILLET\Télédiagnostic\18.01.21 - Télédiagnostic SCIAUVAUD Michel.pdf" xr:uid="{00000000-0004-0000-0000-0000B2000000}"/>
    <hyperlink ref="AG291" r:id="rId169" xr:uid="{00000000-0004-0000-0000-0000B3000000}"/>
    <hyperlink ref="AF303" r:id="rId170" display="000 Dossier résidents\TARAGNAT Raymonde - MILLET\Télédiagnostic\18.08.20 - Télédiagnostic TARAGNAT Raymonde.pdf" xr:uid="{00000000-0004-0000-0000-0000B4000000}"/>
    <hyperlink ref="AG303" r:id="rId171" xr:uid="{00000000-0004-0000-0000-0000B5000000}"/>
    <hyperlink ref="AH303" r:id="rId172" display="000 Dossier résidents\TARAGNAT Raymonde - MILLET\Télédiagnostic\24.02.21 - Télédiagnostic TARAGNAT Raymonde.pdf" xr:uid="{00000000-0004-0000-0000-0000B6000000}"/>
    <hyperlink ref="AI303" r:id="rId173" xr:uid="{00000000-0004-0000-0000-0000B7000000}"/>
    <hyperlink ref="AF11" r:id="rId174" display="000 Dossier résidents\ARGENSON André - DALI\Télédiagnostic\26.03.21 - Télédiagnostic ARGENSON André.pdf" xr:uid="{00000000-0004-0000-0000-0000B8000000}"/>
    <hyperlink ref="AG11" r:id="rId175" xr:uid="{00000000-0004-0000-0000-0000B9000000}"/>
    <hyperlink ref="AF14" r:id="rId176" display="000 Dossier résidents\ASTIER Christiane - RENOIR\Télédiagnostic\30.03.21 - Télédiagnostic ASTIER Christiane.pdf" xr:uid="{00000000-0004-0000-0000-0000BA000000}"/>
    <hyperlink ref="AG14" r:id="rId177" xr:uid="{00000000-0004-0000-0000-0000BB000000}"/>
    <hyperlink ref="AF23" r:id="rId178" display="000 Dossier résidents\BARRE Rémy - MONET\Télédiagnostic\19.05.21 - Télédiagnostic BARRE Rémy.pdf" xr:uid="{00000000-0004-0000-0000-0000BC000000}"/>
    <hyperlink ref="AG23" r:id="rId179" xr:uid="{00000000-0004-0000-0000-0000BD000000}"/>
    <hyperlink ref="AF25" r:id="rId180" display="000 Dossier résidents\BARTHOMEUF Liliane - DALI\Télédiagnostic\19.08.20 - Télédiagnostic BARTHOMEUF Liliane.pdf" xr:uid="{00000000-0004-0000-0000-0000BE000000}"/>
    <hyperlink ref="AG25" r:id="rId181" xr:uid="{00000000-0004-0000-0000-0000BF000000}"/>
    <hyperlink ref="AF26" r:id="rId182" display="000 Dossier résidents\BAUD Jeanne - DALI\Télédiagnostic\19.05.21 - Télédiagnostic BAUD Jeanne.pdf" xr:uid="{00000000-0004-0000-0000-0000C0000000}"/>
    <hyperlink ref="AG26" r:id="rId183" xr:uid="{00000000-0004-0000-0000-0000C1000000}"/>
    <hyperlink ref="AF27" r:id="rId184" display="000 Dossier résidents\BAUDRILLARD Jeannine - MONET\Télédiagnostic\26.03.21 - Télédiagnostic BAUDRILLARD Jeannine.pdf" xr:uid="{00000000-0004-0000-0000-0000C2000000}"/>
    <hyperlink ref="AG27" r:id="rId185" xr:uid="{00000000-0004-0000-0000-0000C3000000}"/>
    <hyperlink ref="AF36" r:id="rId186" display="000 Dossier résidents\BICHARD Aimée - MONET\Télédiagnostic\21.03.21 - Télédiagnostic BICHARD Aimée.pdf" xr:uid="{00000000-0004-0000-0000-0000C4000000}"/>
    <hyperlink ref="AG36" r:id="rId187" xr:uid="{00000000-0004-0000-0000-0000C5000000}"/>
    <hyperlink ref="AF47" r:id="rId188" display="000 Dossier résidents\BOURGUIGNON Angèle - GAUGUIN\Télédiagnostic\04.06.21 - Télédiagnostic BOURGUIGNON Angèle.pdf" xr:uid="{00000000-0004-0000-0000-0000C6000000}"/>
    <hyperlink ref="AG47" r:id="rId189" xr:uid="{00000000-0004-0000-0000-0000C7000000}"/>
    <hyperlink ref="AF51" r:id="rId190" display="000 Dossier résidents\BOYER Mauricette - DALI\Télédiagnostic\28.04.21 - Télédiagnostic BOYER Mauricette.pdf" xr:uid="{00000000-0004-0000-0000-0000C8000000}"/>
    <hyperlink ref="AG51" r:id="rId191" xr:uid="{00000000-0004-0000-0000-0000C9000000}"/>
    <hyperlink ref="AF64" r:id="rId192" display="000 Dossier résidents\CARATTO Henriette - MILLET\Télédiagnostic\15.04.21 - Télédiagnostic CARATTO Henriette.pdf" xr:uid="{00000000-0004-0000-0000-0000CA000000}"/>
    <hyperlink ref="AG64" r:id="rId193" xr:uid="{00000000-0004-0000-0000-0000CB000000}"/>
    <hyperlink ref="AF68" r:id="rId194" display="000 Dossier résidents\CEPEDA Antero - MILLET\Télédiagnostic\13.03.21 - Télédiagnostic CEPEDA Antero.pdf" xr:uid="{00000000-0004-0000-0000-0000CC000000}"/>
    <hyperlink ref="AG68" r:id="rId195" xr:uid="{00000000-0004-0000-0000-0000CD000000}"/>
    <hyperlink ref="AF71" r:id="rId196" display="000 Dossier résidents\CHAPAUD Nicole - RENOIR\Télédiagnostic\29.01.21 - Télédiagnostic CHAPAUD Nicole.pdf" xr:uid="{00000000-0004-0000-0000-0000CE000000}"/>
    <hyperlink ref="AG71" r:id="rId197" xr:uid="{00000000-0004-0000-0000-0000CF000000}"/>
    <hyperlink ref="AF72" r:id="rId198" display="000 Dossier résidents\CHAPUT Bernard - GAUGUIN\Télédiagnostic\18.01.21 - Télédiagnostic CHAPUT Bernard.pdf" xr:uid="{00000000-0004-0000-0000-0000D0000000}"/>
    <hyperlink ref="AG72" r:id="rId199" xr:uid="{00000000-0004-0000-0000-0000D1000000}"/>
    <hyperlink ref="AF89" r:id="rId200" display="000 Dossier résidents\CUSIN Michèle - DALI\Télédiagnostic\28.04.21 - Télédiagnostic CUSIN Michele.pdf" xr:uid="{00000000-0004-0000-0000-0000D2000000}"/>
    <hyperlink ref="AG89" r:id="rId201" xr:uid="{00000000-0004-0000-0000-0000D3000000}"/>
    <hyperlink ref="AF100" r:id="rId202" display="000 Dossier résidents\DESCHAMPS Francine - MILLET\Télédiagnostic\18.08.20 - Télédiagnostic DESCHAMPS Francine.pdf" xr:uid="{00000000-0004-0000-0000-0000D4000000}"/>
    <hyperlink ref="AG100" r:id="rId203" xr:uid="{00000000-0004-0000-0000-0000D5000000}"/>
    <hyperlink ref="AF126" r:id="rId204" display="000 Dossier résidents\FOURNIER Henriette - RENOIR\Télédiagnostic\18.01.21 - Télédiagnostic FOURNIER Henriette.pdf" xr:uid="{00000000-0004-0000-0000-0000D6000000}"/>
    <hyperlink ref="AG126" r:id="rId205" xr:uid="{00000000-0004-0000-0000-0000D7000000}"/>
    <hyperlink ref="AF140" r:id="rId206" display="000 Dossier résidents\FOURNIER Henriette - RENOIR\Télédiagnostic\18.01.21 - Télédiagnostic FOURNIER Henriette.pdf" xr:uid="{00000000-0004-0000-0000-0000D8000000}"/>
    <hyperlink ref="AG140" r:id="rId207" xr:uid="{00000000-0004-0000-0000-0000D9000000}"/>
    <hyperlink ref="AF143" r:id="rId208" display="000 Dossier résidents\GERVAIS Paule - RENOIR\Télédiagnostic\18.01.21 - Télédiagnostic GERVAIS Paule.pdf" xr:uid="{00000000-0004-0000-0000-0000DA000000}"/>
    <hyperlink ref="AG143" r:id="rId209" xr:uid="{00000000-0004-0000-0000-0000DB000000}"/>
    <hyperlink ref="AF167" r:id="rId210" display="000 Dossier résidents\IGONIN Ginette - MONET\Télédiagnostic\05.03.21 - Télédiagnostic IGONIN Ginette.pdf" xr:uid="{00000000-0004-0000-0000-0000DC000000}"/>
    <hyperlink ref="AG167" r:id="rId211" xr:uid="{00000000-0004-0000-0000-0000DD000000}"/>
    <hyperlink ref="AG173" r:id="rId212" xr:uid="{00000000-0004-0000-0000-0000DE000000}"/>
    <hyperlink ref="AF180" r:id="rId213" display="000 Dossier résidents\LAFARGE Jean Michel - GAUGUIN\Télédiagnostic\06.05.21 - Télédiagnostic LAFARGE Jean Michel.pdf" xr:uid="{00000000-0004-0000-0000-0000DF000000}"/>
    <hyperlink ref="AG180" r:id="rId214" xr:uid="{00000000-0004-0000-0000-0000E0000000}"/>
    <hyperlink ref="AF190" r:id="rId215" display="000 Dossier résidents\LEFRANC Pierrette - RENOIR\Télédiagnostic\30.03.21 - Télédiagnostic LEFRANC Pierrette.pdf" xr:uid="{00000000-0004-0000-0000-0000E1000000}"/>
    <hyperlink ref="AG190" r:id="rId216" xr:uid="{00000000-0004-0000-0000-0000E2000000}"/>
    <hyperlink ref="AF206" r:id="rId217" display="000 Dossier résidents\MAHLENDORF Monique - RENOIR\Télédiagnostic\19.05.21 - Télédiagnostic MAHLENDORF Monique.pdf" xr:uid="{00000000-0004-0000-0000-0000E3000000}"/>
    <hyperlink ref="AG206" r:id="rId218" xr:uid="{00000000-0004-0000-0000-0000E4000000}"/>
    <hyperlink ref="AF214" r:id="rId219" display="000 Dossier résidents\MARTIN Andrée - MONET\Télédiagnostic\05.02.21 - Télédiagnostic MARTIN Andrée.pdf" xr:uid="{00000000-0004-0000-0000-0000E5000000}"/>
    <hyperlink ref="AG214" r:id="rId220" xr:uid="{00000000-0004-0000-0000-0000E6000000}"/>
    <hyperlink ref="AF237" r:id="rId221" display="000 Dossier résidents\MOREAU Gaetan - DALI\Télédiagnostic\21.03.21 - Télédiagnostic MOREAU Gatean.pdf" xr:uid="{00000000-0004-0000-0000-0000E7000000}"/>
    <hyperlink ref="AG237" r:id="rId222" xr:uid="{00000000-0004-0000-0000-0000E8000000}"/>
    <hyperlink ref="AF260" r:id="rId223" display="000 Dossier résidents\PERRIN Marie Thérèse - MILLET\Télédiagnostic\19.05.21 - Télédiagnostic PERRIN Marie Thérèse.pdf" xr:uid="{00000000-0004-0000-0000-0000E9000000}"/>
    <hyperlink ref="AG260" r:id="rId224" xr:uid="{00000000-0004-0000-0000-0000EA000000}"/>
    <hyperlink ref="AF280" r:id="rId225" display="000 Dossier résidents\RONXIN Marguerite - RENOIR\Télédiagnostic\30.03.21 - Télédiagnostic RONXIN Marguerite.pdf" xr:uid="{00000000-0004-0000-0000-0000EB000000}"/>
    <hyperlink ref="AG280" r:id="rId226" xr:uid="{00000000-0004-0000-0000-0000EC000000}"/>
    <hyperlink ref="AG282" r:id="rId227" xr:uid="{00000000-0004-0000-0000-0000ED000000}"/>
    <hyperlink ref="AF296" r:id="rId228" display="000 Dossier résidents\RONXIN Marguerite - RENOIR\Télédiagnostic\30.03.21 - Télédiagnostic RONXIN Marguerite.pdf" xr:uid="{00000000-0004-0000-0000-0000EE000000}"/>
    <hyperlink ref="AG296" r:id="rId229" xr:uid="{00000000-0004-0000-0000-0000EF000000}"/>
    <hyperlink ref="AF307" r:id="rId230" display="000 Dossier résidents\THIBAUD Monique - GAUGUIN\Télédiagnostic\18.12.20 - Télédiagnostic THIBAUD Monique.pdf" xr:uid="{00000000-0004-0000-0000-0000F0000000}"/>
    <hyperlink ref="AG307" r:id="rId231" xr:uid="{00000000-0004-0000-0000-0000F1000000}"/>
    <hyperlink ref="AH307" r:id="rId232" display="000 Dossier résidents\THIBAUD Monique - GAUGUIN\Télédiagnostic\19.05.21 - Télédiagnostic THIBAUD Monique.pdf" xr:uid="{00000000-0004-0000-0000-0000F2000000}"/>
    <hyperlink ref="AI307" r:id="rId233" xr:uid="{00000000-0004-0000-0000-0000F3000000}"/>
    <hyperlink ref="AF313" r:id="rId234" display="000 Dossier résidents\TOULERON Jacky - GAUGUIN\Télédiagnostic\17.09.20 - Télédiagnostic TOULERON Jacky.pdf" xr:uid="{00000000-0004-0000-0000-0000F4000000}"/>
    <hyperlink ref="AG313" r:id="rId235" xr:uid="{00000000-0004-0000-0000-0000F5000000}"/>
    <hyperlink ref="AH313" r:id="rId236" display="000 Dossier résidents\TOULERON Jacky - GAUGUIN\Télédiagnostic\21.03.21 - Télédiagnostic TOULERON Jacky.pdf" xr:uid="{00000000-0004-0000-0000-0000F6000000}"/>
    <hyperlink ref="AI313" r:id="rId237" xr:uid="{00000000-0004-0000-0000-0000F7000000}"/>
    <hyperlink ref="AF326" r:id="rId238" display="000 Dossier résidents\VIDAL Annick - GAUGUIN\Télédiagnostic\26.03.21 - Télédiagnostic VIDAL Annick.pdf" xr:uid="{00000000-0004-0000-0000-0000F8000000}"/>
    <hyperlink ref="AG326" r:id="rId239" xr:uid="{00000000-0004-0000-0000-0000F9000000}"/>
    <hyperlink ref="K326" r:id="rId240" display="000 Dossier résidents\VIDAL Annick - GAUGUIN\Consentement\VIDAL Annick - Consentement - 05.03.21 Option 1.pdf" xr:uid="{00000000-0004-0000-0000-0000FA000000}"/>
    <hyperlink ref="K71" r:id="rId241" display="000 Dossier résidents\CHAPAUD Nicole - RENOIR\Consentement\25.01.21 - Consentement - CHAPAUD Nicole Opt1.pdf" xr:uid="{00000000-0004-0000-0000-0000FB000000}"/>
    <hyperlink ref="K36" r:id="rId242" display="000 Dossier résidents\BICHARD Aimée - MONET\Consentement\BICHARD Aimée - Consentement - 05.03.21 option 1.pdf" xr:uid="{00000000-0004-0000-0000-0000FC000000}"/>
    <hyperlink ref="K64" r:id="rId243" display="000 Dossier résidents\CARATTO Henriette - MILLET\Consentement\Consentement CARATTO Henriette - 13.01.20 Opt 2.pdf" xr:uid="{00000000-0004-0000-0000-0000FD000000}"/>
    <hyperlink ref="K72" r:id="rId244" display="000 Dossier résidents\CHAPUT Bernard - GAUGUIN\Consentement\Consentement CHAPUT Bernard - 09.02.21 - Opt 1.pdf" xr:uid="{00000000-0004-0000-0000-0000FE000000}"/>
    <hyperlink ref="K123" r:id="rId245" display="000 Dossier résidents\FLAVIER Paulette - MONET\Consentement\Consentement FLAVIER Paulette - 01.02.20 - Opt 2.pdf" xr:uid="{00000000-0004-0000-0000-0000FF000000}"/>
    <hyperlink ref="K126" r:id="rId246" display="000 Dossier résidents\FOURNIER Henriette - RENOIR\Consentement\Consentement FOURNIER Henriette - 27.01.20 - Opt 2.pdf" xr:uid="{00000000-0004-0000-0000-000000010000}"/>
    <hyperlink ref="K143" r:id="rId247" display="000 Dossier résidents\GERVAIS Paule - RENOIR\Consentement\Consentement GERVAIS Paule - 23.01.20 - Opt 1.pdf" xr:uid="{00000000-0004-0000-0000-000001010000}"/>
    <hyperlink ref="K157" r:id="rId248" display="000 Dossier résidents\GUILLEMENOT Françoise - DALI\Consentement\Consentement GUILLEMENOT Françoise - 27.01.20 - Opt 2.pdf" xr:uid="{00000000-0004-0000-0000-000002010000}"/>
    <hyperlink ref="K190" r:id="rId249" display="000 Dossier résidents\LEFRANC Pierrette - RENOIR\Consentement\Consentement LEFRANC Pierrette - 13.01.20 - Opt 1.pdf" xr:uid="{00000000-0004-0000-0000-000003010000}"/>
    <hyperlink ref="K215" r:id="rId250" display="000 Dossier résidents\MARTIN Brigitte - GAUGUIN\Consentement\Consentement MARTIN Brigitte - 02.03.21 - opt 2.pdf" xr:uid="{00000000-0004-0000-0000-000004010000}"/>
    <hyperlink ref="K280" r:id="rId251" display="000 Dossier résidents\RONXIN Marguerite - RENOIR\Consentement\Consentement RONXIN Marguerite - 01.02.20 - Opt 1.pdf" xr:uid="{00000000-0004-0000-0000-000005010000}"/>
    <hyperlink ref="K296" r:id="rId252" display="000 Dossier résidents\SERRUYS Jacqueline - MILLET\Consentement\Consentement SERRUYS Jacqueline - 05.01.20 - opt 2.pdf" xr:uid="{00000000-0004-0000-0000-000006010000}"/>
    <hyperlink ref="K11" r:id="rId253" display="000 Dossier résidents\ARGENSON André - DALI\Consentement\Consentement ARGENSON André - 23.03.21 - Opt 2.pdf" xr:uid="{00000000-0004-0000-0000-000007010000}"/>
    <hyperlink ref="K251" r:id="rId254" display="000 Dossier résidents\OLEKHNOVITCH Paulette - DALI\Consentement\Consentement OLEKHNOVITCH Paulette - 26.07.21 - Opt 1.pdf" xr:uid="{00000000-0004-0000-0000-000008010000}"/>
    <hyperlink ref="K257" r:id="rId255" display="000 Dossier résidents\PASSELAIGUE Adrien - MONET\Consentement\Consentement  PASSELAIGUE Adrien - 08.07.21 - opt 2.pdf" xr:uid="{00000000-0004-0000-0000-000009010000}"/>
    <hyperlink ref="K240" r:id="rId256" display="000 Dossier résidents\MOREL Marie France - RENOIR\Consentement\01 - Consentement MOREL Marie-France - 29.03.21 - Opt 2.pdf" xr:uid="{00000000-0004-0000-0000-00000A010000}"/>
    <hyperlink ref="K22" r:id="rId257" display="000 Dossier résidents\BARON Maryvonne - RENOIR\Consentement\01 - Consentement BARON Maryvonne - 05.08.21 - Opt 2.pdf" xr:uid="{00000000-0004-0000-0000-00000B010000}"/>
    <hyperlink ref="K227" r:id="rId258" display="000 Dossier résidents\MAUBERT Marie-Paule - DALI\Consentement\Consentement MAUBERT Marie Paule - 24.08.21 - Opt 1.pdf" xr:uid="{00000000-0004-0000-0000-00000C010000}"/>
    <hyperlink ref="K228" r:id="rId259" display="000 Dossier résidents\MAUBERT René - DALI\Consentement\01 - Consentement MAUBERT René - 24.08.21 - Opt 2.pdf" xr:uid="{00000000-0004-0000-0000-00000D010000}"/>
    <hyperlink ref="K243" r:id="rId260" display="000 Dossier résidents\MOTTET Sylvettte - MILLET\Consentement\Consentement MOTTET Sylvette - 20.08.21 - Opt 1.pdf" xr:uid="{00000000-0004-0000-0000-00000E010000}"/>
    <hyperlink ref="K42" r:id="rId261" display="000 Dossier résidents\BORDAS Marie France - RENOIR\Consentement\Consentement BORDAS Marie France - 10.08.21 - opt 1.pdf" xr:uid="{00000000-0004-0000-0000-00000F010000}"/>
    <hyperlink ref="K49" r:id="rId262" display="000 Dossier résidents\BOUTONNET Marie Thérèse - RENOIR\Consentement\Consentement BOUTONNET Marie-Thérèse - 20.07.21 - opt 2.pdf" xr:uid="{00000000-0004-0000-0000-000010010000}"/>
    <hyperlink ref="AF76" r:id="rId263" display="000 Dossier résidents\CHAUNY Marcelle - MONET\Télédiagnostic\31.08.21 - Télédiagnostic CHAUNY Marcelle.pdf" xr:uid="{00000000-0004-0000-0000-000011010000}"/>
    <hyperlink ref="AF108" r:id="rId264" display="000 Dossier résidents\DUCHET Alain - MONET\Télédiagnostic\31.08.21 - Télédiagnostic DUCHET Alain.pdf" xr:uid="{00000000-0004-0000-0000-000012010000}"/>
    <hyperlink ref="AF257" r:id="rId265" display="000 Dossier résidents\PASSELAIGUE Adrien - MONET\Télédiagnostic\31.08.21 - Télédiagnostic PASSELAIGUE Adrien.pdf" xr:uid="{00000000-0004-0000-0000-000013010000}"/>
    <hyperlink ref="AF284" r:id="rId266" display="000 Dossier résidents\ROUVIDANT Marie-Jeanne - MONET\Télédiagnostic\31.08.21 - Télédiagnostic ROUVIDANT Marie-Jeanne.pdf" xr:uid="{00000000-0004-0000-0000-000014010000}"/>
    <hyperlink ref="K303" r:id="rId267" display="000 Dossier résidents\TARAGNAT Raymonde - MILLET\Consentement\Consentement TARAGNAT Raymonde - 14.01.20 - Opt 2.pdf" xr:uid="{00000000-0004-0000-0000-000015010000}"/>
    <hyperlink ref="AH157" r:id="rId268" display="000 Dossier résidents\GUILLEMENOT Françoise - DALI\Télédiagnostic\01.09.21 - Télédiagnostic GUILLEMENOT Françoise.pdf" xr:uid="{00000000-0004-0000-0000-000016010000}"/>
    <hyperlink ref="AJ130" r:id="rId269" display="000 Dossier résidents\FUMAGALLI Joseph - DALI\Télédiagnostic\01.09.21 - Télédiagnostic FUMAGALLI Joseph.pdf" xr:uid="{00000000-0004-0000-0000-000017010000}"/>
    <hyperlink ref="AF276" r:id="rId270" display="000 Dossier résidents\ROBERT Odette - DALI\Télédiagnostic\01.09.21 - Télédiagnostic ROBERT Odette.pdf" xr:uid="{00000000-0004-0000-0000-000018010000}"/>
    <hyperlink ref="AJ253" r:id="rId271" display="000 Dossier résidents\PAQUELET Simone - GAUGUIN\Télédiagnostic\01.09.21 - Télédiagnostic PAQUELET Simone.pdf" xr:uid="{00000000-0004-0000-0000-000019010000}"/>
    <hyperlink ref="AF275" r:id="rId272" display="000 Dossier résidents\RIEGEL Jeanine - GAUGUIN\Télédiagnostic\01.09.21 - Télédiagnostic RIEGEL Jeanine.pdf" xr:uid="{00000000-0004-0000-0000-00001A010000}"/>
    <hyperlink ref="AF179" r:id="rId273" display="000 Dossier résidents\LACOUR Ghislaine - DALI\Télédiagnostic\01.09.21 - Télédiagnostic LACOUR Ghislaine.pdf" xr:uid="{A888B0C8-3DE7-4FCB-AFB3-6EAFED2BE65C}"/>
    <hyperlink ref="AF227" r:id="rId274" display="000 Dossier résidents\MAUBERT Marie-Paule - DALI\Télédiagnostic\01.09.21 - Télédiagnostic MAUBERT Marie Paule.pdf" xr:uid="{951079FE-482A-431F-8B4A-C0A289AE5406}"/>
    <hyperlink ref="AF228" r:id="rId275" display="000 Dossier résidents\MAUBERT René - DALI\Télédiagnostic\01.09.21 - Télédiagnostic MAUBERT René.pdf" xr:uid="{A320E741-9FB9-4A6E-B154-4820CFD30451}"/>
    <hyperlink ref="AF251" r:id="rId276" display="000 Dossier résidents\OLEKHNOVITCH Paulette - DALI\Télédiagnostic\01.09.21 - Télédiagnostic OLEKHNOVITCH Paulette.pdf" xr:uid="{D3C185EA-CB5B-4F1D-B5FF-077592BE3C5E}"/>
    <hyperlink ref="AT225" r:id="rId277" display="000 Dossier résidents\MAUBERT René - DALI\Soins effectués\M. MAUBERT René CR Soins bucco-dentaires 001.tif" xr:uid="{F045FD29-6F8C-4DE2-BA01-DBEE98890A6B}"/>
    <hyperlink ref="AT286" r:id="rId278" display="000 Dossier résidents\SARDET Roland - DALI\Soins effectués\M. SARDET CR soins bucco-dentaire 001.tif" xr:uid="{7CACC049-EEEE-4B5B-8398-4B7839140989}"/>
    <hyperlink ref="AT96" r:id="rId279" display="000 Dossier résidents\DEFOSSE Marie Antoinette - MILLET\Soins effectués\Mme DEFOSSE CR Soins bucco-dentaires 001.tif" xr:uid="{67718586-6177-436E-93F7-57513E1B0126}"/>
    <hyperlink ref="AT186" r:id="rId280" display="000 Dossier résidents\LE MAO Marie-ALice  - RENOIR\Soins\Mme LE MAO CR soins bucco-dentaires 001.tif" xr:uid="{07491733-48DB-4967-AB52-06BE7EC51A87}"/>
    <hyperlink ref="AT157" r:id="rId281" display="000 Dossier résidents\GUILLOT Maurice - GAUGUIN\Soins effectués\M. GUILLOT CR Soins bucco-dentaires 001.tif" xr:uid="{69038B69-BAAA-4195-B31F-56ACBB9F848C}"/>
    <hyperlink ref="AT204" r:id="rId282" display="000 Dossier résidents\MAHLENDORF Monique - RENOIR\Soins\Mme MAHLENDORF CR Soins bucco-dentaires 001.tif" xr:uid="{0EC6BBF6-2E2C-4A46-9DC7-8BEB28833894}"/>
    <hyperlink ref="AT279" r:id="rId283" display="000 Dossier résidents\ROSSIGNOL Paulette - RENOIR\Soins\Mme ROSSIGNOL CR Soins bucco-dentaires 001.tif" xr:uid="{8D385914-CC67-48BC-A3B2-B49531AE2E3E}"/>
    <hyperlink ref="AG76" r:id="rId284" xr:uid="{938F6872-55A3-4224-840A-04B074AED33B}"/>
    <hyperlink ref="AG108" r:id="rId285" xr:uid="{B034B8AB-E592-427F-968C-126985537243}"/>
    <hyperlink ref="AG114" r:id="rId286" xr:uid="{BAA23173-E715-467D-8E3C-926C0305C1EF}"/>
    <hyperlink ref="AF161" r:id="rId287" display="000 Dossier résidents\HALLIEZ Simonne - DALI\Télédiagnostic\31.05.21 - Télédiagnostic HALLIEZ Simonne.pdf" xr:uid="{5E785160-DB5D-4F44-B808-8657CBE734CC}"/>
    <hyperlink ref="AG161" r:id="rId288" xr:uid="{27CA02C6-45DC-4B48-B73B-92718306E58D}"/>
    <hyperlink ref="AG179" r:id="rId289" xr:uid="{AE9F95F6-3FBC-42CF-B8A5-277BDBFC2EDC}"/>
    <hyperlink ref="AG227" r:id="rId290" xr:uid="{D50DF026-BADE-4518-8502-EE3EC5BD46EB}"/>
    <hyperlink ref="AG228" r:id="rId291" xr:uid="{65AE85DD-DBF0-4C56-B4D8-54AE717FA7E6}"/>
    <hyperlink ref="AG251" r:id="rId292" xr:uid="{7E298B7E-A66E-4BBE-8AF2-17184499B384}"/>
    <hyperlink ref="AG257" r:id="rId293" xr:uid="{FE9921F2-8DBA-45E0-AFCA-21B80993C5A2}"/>
    <hyperlink ref="AF259" r:id="rId294" display="000 Dossier résidents\PEREZ Andrée - MILLET\Télédiagnostics\31.05.21 - Télédiagnostic PEREZ Andrée.pdf" xr:uid="{9FE4BF1E-D088-4953-AF31-2FB45B202403}"/>
    <hyperlink ref="AG259" r:id="rId295" xr:uid="{7F719C38-149A-41C3-B1B4-EE98D4BD1E74}"/>
    <hyperlink ref="AG275" r:id="rId296" xr:uid="{9A48C303-951B-4B31-B0E4-EA6A6467858F}"/>
    <hyperlink ref="AG276" r:id="rId297" xr:uid="{0DAB8340-156F-4045-A547-87231601F6F0}"/>
    <hyperlink ref="AG284" r:id="rId298" xr:uid="{407D89B9-74EE-4D49-BE09-05F71500606E}"/>
    <hyperlink ref="K167" r:id="rId299" display="000 Dossier résidents\IGONIN Ginette - MONET\Consentement\01 - Consentement IGONIN Ginette - 06.09.21 - Opt 2.pdf" xr:uid="{F866B719-C5D3-4CB2-810D-2246A502AD39}"/>
    <hyperlink ref="K197" r:id="rId300" display="000 Dossier résidents\LEVADOUX André - Monet\Consentement\Consentement LEVADOUX Andrée - 01.08.21 - opt 1.pdf" xr:uid="{7449FA3D-4FCC-44EE-9B63-C8E8F8B3EFCE}"/>
    <hyperlink ref="AL96" r:id="rId301" display="000 Dossier résidents\DEFOSSE Marie Antoinette - MILLET\Télédiagnostic\02.09.21 - Télédiagnostic DEFOSSE Marie-Antoinette.pdf" xr:uid="{6868A1E9-10C7-4D24-BE96-BB9A46DBF144}"/>
    <hyperlink ref="AM96" r:id="rId302" xr:uid="{E17BA62E-EA97-4726-810A-3ADF861ACE15}"/>
    <hyperlink ref="AI157" r:id="rId303" xr:uid="{281097BC-21DA-42A3-BD6A-6F9AA881C906}"/>
    <hyperlink ref="AK130" r:id="rId304" xr:uid="{5C751116-E71F-4C31-B4E5-B334A8743AE7}"/>
    <hyperlink ref="AK253" r:id="rId305" xr:uid="{75D6BCD2-90E6-4C9A-BCEC-DE3C7DF76E77}"/>
  </hyperlinks>
  <pageMargins left="0.70866141732283472" right="0.70866141732283472" top="0.74803149606299213" bottom="0.74803149606299213" header="0.31496062992125984" footer="0.31496062992125984"/>
  <pageSetup paperSize="9" scale="80" orientation="landscape" r:id="rId306"/>
  <legacyDrawing r:id="rId30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" id="{BDF3864B-BFF0-4E1B-A5AF-5485B3EEDE43}">
            <xm:f>Feuil2!$L4=TODAY()</xm:f>
            <x14:dxf>
              <fill>
                <patternFill>
                  <bgColor rgb="FF92D050"/>
                </patternFill>
              </fill>
            </x14:dxf>
          </x14:cfRule>
          <xm:sqref>H184:I184</xm:sqref>
        </x14:conditionalFormatting>
        <x14:conditionalFormatting xmlns:xm="http://schemas.microsoft.com/office/excel/2006/main">
          <x14:cfRule type="expression" priority="109" id="{695600DE-237F-4AA9-8CC7-5C427CCEF869}">
            <xm:f>Feuil2!$M4=TODAY()</xm:f>
            <x14:dxf>
              <fill>
                <patternFill>
                  <bgColor rgb="FF92D050"/>
                </patternFill>
              </fill>
            </x14:dxf>
          </x14:cfRule>
          <xm:sqref>G184</xm:sqref>
        </x14:conditionalFormatting>
        <x14:conditionalFormatting xmlns:xm="http://schemas.microsoft.com/office/excel/2006/main">
          <x14:cfRule type="expression" priority="137" id="{BDF3864B-BFF0-4E1B-A5AF-5485B3EEDE43}">
            <xm:f>Feuil2!$L5=TODAY()</xm:f>
            <x14:dxf>
              <fill>
                <patternFill>
                  <bgColor rgb="FF92D050"/>
                </patternFill>
              </fill>
            </x14:dxf>
          </x14:cfRule>
          <xm:sqref>H206:I206</xm:sqref>
        </x14:conditionalFormatting>
        <x14:conditionalFormatting xmlns:xm="http://schemas.microsoft.com/office/excel/2006/main">
          <x14:cfRule type="expression" priority="139" id="{695600DE-237F-4AA9-8CC7-5C427CCEF869}">
            <xm:f>Feuil2!$M5=TODAY()</xm:f>
            <x14:dxf>
              <fill>
                <patternFill>
                  <bgColor rgb="FF92D050"/>
                </patternFill>
              </fill>
            </x14:dxf>
          </x14:cfRule>
          <xm:sqref>G206</xm:sqref>
        </x14:conditionalFormatting>
        <x14:conditionalFormatting xmlns:xm="http://schemas.microsoft.com/office/excel/2006/main">
          <x14:cfRule type="expression" priority="151" id="{00000000-000E-0000-0000-000002000000}">
            <xm:f>Feuil2!$L6=TODAY()</xm:f>
            <x14:dxf>
              <fill>
                <patternFill>
                  <bgColor rgb="FF92D050"/>
                </patternFill>
              </fill>
            </x14:dxf>
          </x14:cfRule>
          <xm:sqref>H98:I98</xm:sqref>
        </x14:conditionalFormatting>
        <x14:conditionalFormatting xmlns:xm="http://schemas.microsoft.com/office/excel/2006/main">
          <x14:cfRule type="expression" priority="159" id="{00000000-000E-0000-0000-000001000000}">
            <xm:f>Feuil2!$M6=TODAY()</xm:f>
            <x14:dxf>
              <fill>
                <patternFill>
                  <bgColor rgb="FF92D050"/>
                </patternFill>
              </fill>
            </x14:dxf>
          </x14:cfRule>
          <xm:sqref>G98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075B-1F5E-4026-ADC0-7947D9EE3D70}">
  <dimension ref="A1:BE6"/>
  <sheetViews>
    <sheetView workbookViewId="0">
      <selection activeCell="A6" sqref="A6:XFD6"/>
    </sheetView>
  </sheetViews>
  <sheetFormatPr baseColWidth="10" defaultRowHeight="15" x14ac:dyDescent="0.25"/>
  <cols>
    <col min="1" max="1" width="21" bestFit="1" customWidth="1"/>
    <col min="7" max="7" width="20.140625" bestFit="1" customWidth="1"/>
  </cols>
  <sheetData>
    <row r="1" spans="1:57" ht="24" customHeight="1" thickTop="1" x14ac:dyDescent="0.25">
      <c r="A1" s="243" t="s">
        <v>38</v>
      </c>
      <c r="B1" s="244"/>
      <c r="C1" s="244"/>
      <c r="D1" s="244"/>
      <c r="E1" s="244"/>
      <c r="F1" s="244"/>
      <c r="G1" s="245"/>
      <c r="H1" s="217" t="s">
        <v>63</v>
      </c>
      <c r="I1" s="218"/>
      <c r="J1" s="218"/>
      <c r="K1" s="218"/>
      <c r="L1" s="218"/>
      <c r="M1" s="218"/>
      <c r="N1" s="218"/>
      <c r="O1" s="218"/>
      <c r="P1" s="218"/>
      <c r="Q1" s="219"/>
      <c r="R1" s="226" t="s">
        <v>90</v>
      </c>
      <c r="S1" s="227"/>
      <c r="T1" s="227"/>
      <c r="U1" s="227"/>
      <c r="V1" s="227"/>
      <c r="W1" s="227"/>
      <c r="X1" s="227"/>
      <c r="Y1" s="227"/>
      <c r="Z1" s="227"/>
      <c r="AA1" s="228"/>
      <c r="AB1" s="214" t="s">
        <v>88</v>
      </c>
      <c r="AC1" s="215"/>
      <c r="AD1" s="215"/>
      <c r="AE1" s="215"/>
      <c r="AF1" s="215"/>
      <c r="AG1" s="216"/>
      <c r="AH1" s="214" t="s">
        <v>89</v>
      </c>
      <c r="AI1" s="215"/>
      <c r="AJ1" s="215"/>
      <c r="AK1" s="215"/>
      <c r="AL1" s="215"/>
      <c r="AM1" s="216"/>
      <c r="AN1" s="236" t="s">
        <v>86</v>
      </c>
      <c r="AO1" s="237"/>
      <c r="AP1" s="238"/>
      <c r="AQ1" s="237"/>
      <c r="AR1" s="237"/>
      <c r="AS1" s="237"/>
      <c r="AT1" s="237"/>
      <c r="AU1" s="237"/>
      <c r="AV1" s="237"/>
      <c r="AW1" s="237"/>
      <c r="AX1" s="237"/>
      <c r="AY1" s="239"/>
      <c r="AZ1" s="234" t="s">
        <v>87</v>
      </c>
      <c r="BA1" s="235"/>
      <c r="BB1" s="235"/>
      <c r="BC1" s="235"/>
      <c r="BD1" s="235"/>
      <c r="BE1" s="235"/>
    </row>
    <row r="2" spans="1:57" ht="26.45" customHeight="1" x14ac:dyDescent="0.25">
      <c r="A2" s="246"/>
      <c r="B2" s="247"/>
      <c r="C2" s="247"/>
      <c r="D2" s="247"/>
      <c r="E2" s="247"/>
      <c r="F2" s="247"/>
      <c r="G2" s="248"/>
      <c r="H2" s="222" t="s">
        <v>34</v>
      </c>
      <c r="I2" s="211" t="s">
        <v>120</v>
      </c>
      <c r="J2" s="168" t="s">
        <v>136</v>
      </c>
      <c r="K2" s="209" t="s">
        <v>64</v>
      </c>
      <c r="L2" s="193" t="s">
        <v>82</v>
      </c>
      <c r="M2" s="194"/>
      <c r="N2" s="194"/>
      <c r="O2" s="194"/>
      <c r="P2" s="195"/>
      <c r="Q2" s="198" t="s">
        <v>100</v>
      </c>
      <c r="R2" s="209" t="s">
        <v>2</v>
      </c>
      <c r="S2" s="229" t="s">
        <v>61</v>
      </c>
      <c r="T2" s="230"/>
      <c r="U2" s="231"/>
      <c r="V2" s="209" t="s">
        <v>47</v>
      </c>
      <c r="W2" s="209" t="s">
        <v>30</v>
      </c>
      <c r="X2" s="204" t="s">
        <v>1</v>
      </c>
      <c r="Y2" s="206"/>
      <c r="Z2" s="209" t="s">
        <v>26</v>
      </c>
      <c r="AA2" s="220" t="s">
        <v>27</v>
      </c>
      <c r="AB2" s="202" t="s">
        <v>2</v>
      </c>
      <c r="AC2" s="204" t="s">
        <v>3</v>
      </c>
      <c r="AD2" s="205"/>
      <c r="AE2" s="205"/>
      <c r="AF2" s="206"/>
      <c r="AG2" s="220" t="s">
        <v>37</v>
      </c>
      <c r="AH2" s="202" t="s">
        <v>2</v>
      </c>
      <c r="AI2" s="204" t="s">
        <v>3</v>
      </c>
      <c r="AJ2" s="205"/>
      <c r="AK2" s="205"/>
      <c r="AL2" s="206"/>
      <c r="AM2" s="220" t="s">
        <v>37</v>
      </c>
      <c r="AN2" s="240" t="s">
        <v>92</v>
      </c>
      <c r="AO2" s="201"/>
      <c r="AP2" s="240" t="s">
        <v>94</v>
      </c>
      <c r="AQ2" s="201"/>
      <c r="AR2" s="200" t="s">
        <v>95</v>
      </c>
      <c r="AS2" s="201"/>
      <c r="AT2" s="200" t="s">
        <v>96</v>
      </c>
      <c r="AU2" s="201"/>
      <c r="AV2" s="200" t="s">
        <v>97</v>
      </c>
      <c r="AW2" s="201"/>
      <c r="AX2" s="200" t="s">
        <v>98</v>
      </c>
      <c r="AY2" s="201"/>
      <c r="AZ2" s="232" t="s">
        <v>118</v>
      </c>
      <c r="BA2" s="233"/>
      <c r="BB2" s="169">
        <v>1</v>
      </c>
      <c r="BC2" s="169">
        <v>2</v>
      </c>
      <c r="BD2" s="169">
        <v>3</v>
      </c>
      <c r="BE2" s="169">
        <v>4</v>
      </c>
    </row>
    <row r="3" spans="1:57" s="8" customFormat="1" ht="30.6" customHeight="1" thickBot="1" x14ac:dyDescent="0.3">
      <c r="A3" s="4" t="s">
        <v>4</v>
      </c>
      <c r="B3" s="5" t="s">
        <v>5</v>
      </c>
      <c r="C3" s="165" t="s">
        <v>135</v>
      </c>
      <c r="D3" s="6" t="s">
        <v>6</v>
      </c>
      <c r="E3" s="6" t="s">
        <v>7</v>
      </c>
      <c r="F3" s="6" t="s">
        <v>8</v>
      </c>
      <c r="G3" s="7" t="s">
        <v>9</v>
      </c>
      <c r="H3" s="223"/>
      <c r="I3" s="212"/>
      <c r="J3" s="11" t="s">
        <v>83</v>
      </c>
      <c r="K3" s="210"/>
      <c r="L3" s="241" t="s">
        <v>0</v>
      </c>
      <c r="M3" s="242"/>
      <c r="N3" s="166" t="s">
        <v>137</v>
      </c>
      <c r="O3" s="241" t="s">
        <v>84</v>
      </c>
      <c r="P3" s="242"/>
      <c r="Q3" s="199"/>
      <c r="R3" s="210"/>
      <c r="S3" s="9" t="s">
        <v>131</v>
      </c>
      <c r="T3" s="9" t="s">
        <v>60</v>
      </c>
      <c r="U3" s="10" t="s">
        <v>59</v>
      </c>
      <c r="V3" s="210"/>
      <c r="W3" s="210"/>
      <c r="X3" s="9">
        <v>1</v>
      </c>
      <c r="Y3" s="10">
        <v>2</v>
      </c>
      <c r="Z3" s="210"/>
      <c r="AA3" s="221"/>
      <c r="AB3" s="203"/>
      <c r="AC3" s="97" t="s">
        <v>10</v>
      </c>
      <c r="AD3" s="95" t="s">
        <v>11</v>
      </c>
      <c r="AE3" s="96" t="s">
        <v>12</v>
      </c>
      <c r="AF3" s="95" t="s">
        <v>13</v>
      </c>
      <c r="AG3" s="221"/>
      <c r="AH3" s="203"/>
      <c r="AI3" s="97" t="s">
        <v>10</v>
      </c>
      <c r="AJ3" s="95" t="s">
        <v>11</v>
      </c>
      <c r="AK3" s="96" t="s">
        <v>12</v>
      </c>
      <c r="AL3" s="95" t="s">
        <v>13</v>
      </c>
      <c r="AM3" s="221"/>
      <c r="AN3" s="120" t="s">
        <v>2</v>
      </c>
      <c r="AO3" s="107" t="s">
        <v>91</v>
      </c>
      <c r="AP3" s="120" t="s">
        <v>2</v>
      </c>
      <c r="AQ3" s="107" t="s">
        <v>91</v>
      </c>
      <c r="AR3" s="68" t="s">
        <v>2</v>
      </c>
      <c r="AS3" s="107" t="s">
        <v>91</v>
      </c>
      <c r="AT3" s="68" t="s">
        <v>2</v>
      </c>
      <c r="AU3" s="107" t="s">
        <v>91</v>
      </c>
      <c r="AV3" s="68" t="s">
        <v>2</v>
      </c>
      <c r="AW3" s="107" t="s">
        <v>91</v>
      </c>
      <c r="AX3" s="68" t="s">
        <v>2</v>
      </c>
      <c r="AY3" s="107" t="s">
        <v>91</v>
      </c>
      <c r="AZ3" s="69" t="s">
        <v>2</v>
      </c>
      <c r="BA3" s="12" t="s">
        <v>28</v>
      </c>
      <c r="BB3" s="69" t="s">
        <v>2</v>
      </c>
      <c r="BC3" s="69" t="s">
        <v>2</v>
      </c>
      <c r="BD3" s="69" t="s">
        <v>2</v>
      </c>
      <c r="BE3" s="69" t="s">
        <v>2</v>
      </c>
    </row>
    <row r="4" spans="1:57" s="161" customFormat="1" ht="22.15" customHeight="1" x14ac:dyDescent="0.25">
      <c r="A4" s="131" t="s">
        <v>22</v>
      </c>
      <c r="B4" s="132">
        <v>18857</v>
      </c>
      <c r="C4" s="174">
        <f ca="1">DATEDIF(B4,TODAY(),"Y")</f>
        <v>70</v>
      </c>
      <c r="D4" s="133" t="s">
        <v>16</v>
      </c>
      <c r="E4" s="133" t="s">
        <v>19</v>
      </c>
      <c r="F4" s="134" t="s">
        <v>23</v>
      </c>
      <c r="G4" s="135">
        <v>151086204847207</v>
      </c>
      <c r="H4" s="136" t="s">
        <v>29</v>
      </c>
      <c r="I4" s="137"/>
      <c r="J4" s="139" t="s">
        <v>29</v>
      </c>
      <c r="K4" s="139"/>
      <c r="L4" s="138">
        <f>IF(AB4="","",DATE(YEAR(AB4),MONTH(AB4)+6,DAY(AB4)))</f>
        <v>44403</v>
      </c>
      <c r="M4" s="140" t="str">
        <f ca="1">IF(L4="","",IF(L4&lt;TODAY(),"A RENOUVELER",""))</f>
        <v>A RENOUVELER</v>
      </c>
      <c r="N4" s="140">
        <f>IF(OR(AN4&gt;0,AP4&gt;0,AR4&gt;0,AT4&gt;0,AV4&gt;0,AX4&gt;0),LOOKUP(9^9,AN4:AY4),"")</f>
        <v>44062</v>
      </c>
      <c r="O4" s="175">
        <f>IF(N4="","",N4+365)</f>
        <v>44427</v>
      </c>
      <c r="P4" s="140" t="str">
        <f ca="1">IF(O4="","",IF(O4&lt;TODAY(),"A RENOUVELER",""))</f>
        <v>A RENOUVELER</v>
      </c>
      <c r="Q4" s="176"/>
      <c r="R4" s="142">
        <v>43857</v>
      </c>
      <c r="S4" s="142"/>
      <c r="T4" s="143" t="s">
        <v>29</v>
      </c>
      <c r="U4" s="143"/>
      <c r="V4" s="143"/>
      <c r="W4" s="145" t="s">
        <v>56</v>
      </c>
      <c r="X4" s="143" t="s">
        <v>29</v>
      </c>
      <c r="Y4" s="143" t="s">
        <v>29</v>
      </c>
      <c r="Z4" s="145"/>
      <c r="AA4" s="146"/>
      <c r="AB4" s="147">
        <v>44222</v>
      </c>
      <c r="AC4" s="148"/>
      <c r="AD4" s="149">
        <v>35</v>
      </c>
      <c r="AE4" s="150"/>
      <c r="AF4" s="148"/>
      <c r="AG4" s="151"/>
      <c r="AH4" s="147"/>
      <c r="AI4" s="148"/>
      <c r="AJ4" s="149"/>
      <c r="AK4" s="150"/>
      <c r="AL4" s="148"/>
      <c r="AM4" s="151"/>
      <c r="AN4" s="152">
        <v>44062</v>
      </c>
      <c r="AO4" s="153" t="s">
        <v>93</v>
      </c>
      <c r="AP4" s="154"/>
      <c r="AQ4" s="177" t="s">
        <v>93</v>
      </c>
      <c r="AR4" s="156"/>
      <c r="AS4" s="156"/>
      <c r="AT4" s="156"/>
      <c r="AU4" s="156"/>
      <c r="AV4" s="156"/>
      <c r="AW4" s="157"/>
      <c r="AX4" s="157"/>
      <c r="AY4" s="158"/>
      <c r="AZ4" s="159"/>
      <c r="BA4" s="160"/>
      <c r="BB4" s="178"/>
      <c r="BC4" s="159"/>
      <c r="BD4" s="159"/>
      <c r="BE4" s="159"/>
    </row>
    <row r="5" spans="1:57" s="161" customFormat="1" ht="22.15" customHeight="1" x14ac:dyDescent="0.25">
      <c r="A5" s="131" t="s">
        <v>24</v>
      </c>
      <c r="B5" s="132">
        <v>9554</v>
      </c>
      <c r="C5" s="164">
        <f ca="1">DATEDIF(B5,TODAY(),"Y")</f>
        <v>95</v>
      </c>
      <c r="D5" s="133" t="s">
        <v>17</v>
      </c>
      <c r="E5" s="133" t="s">
        <v>18</v>
      </c>
      <c r="F5" s="134" t="s">
        <v>25</v>
      </c>
      <c r="G5" s="135">
        <v>226026311314419</v>
      </c>
      <c r="H5" s="136" t="s">
        <v>29</v>
      </c>
      <c r="I5" s="137"/>
      <c r="J5" s="139"/>
      <c r="K5" s="139" t="s">
        <v>0</v>
      </c>
      <c r="L5" s="138" t="str">
        <f>IF(AB5="","",DATE(YEAR(AB5),MONTH(AB5)+6,DAY(AB5)))</f>
        <v/>
      </c>
      <c r="M5" s="140" t="str">
        <f ca="1">IF(L5="","",IF(L5&lt;TODAY(),"A RENOUVELER",""))</f>
        <v/>
      </c>
      <c r="N5" s="123">
        <f>IF(OR(AN5&gt;0,AP5&gt;0,AR5&gt;0,AT5&gt;0,AV5&gt;0,AX5&gt;0),LOOKUP(9^9,AN5:AY5),"")</f>
        <v>44232</v>
      </c>
      <c r="O5" s="124">
        <f>IF(N5="","",N5+365)</f>
        <v>44597</v>
      </c>
      <c r="P5" s="123" t="str">
        <f ca="1">IF(O5="","",IF(O5&lt;TODAY(),"A RENOUVELER",""))</f>
        <v/>
      </c>
      <c r="Q5" s="141" t="s">
        <v>101</v>
      </c>
      <c r="R5" s="142">
        <v>43841</v>
      </c>
      <c r="S5" s="142"/>
      <c r="T5" s="143"/>
      <c r="U5" s="143" t="s">
        <v>29</v>
      </c>
      <c r="V5" s="144"/>
      <c r="W5" s="145" t="s">
        <v>44</v>
      </c>
      <c r="X5" s="143" t="s">
        <v>29</v>
      </c>
      <c r="Y5" s="143" t="s">
        <v>29</v>
      </c>
      <c r="Z5" s="145"/>
      <c r="AA5" s="146"/>
      <c r="AB5" s="147"/>
      <c r="AC5" s="148" t="s">
        <v>29</v>
      </c>
      <c r="AD5" s="149"/>
      <c r="AE5" s="150"/>
      <c r="AF5" s="148"/>
      <c r="AG5" s="151"/>
      <c r="AH5" s="147"/>
      <c r="AI5" s="148"/>
      <c r="AJ5" s="149"/>
      <c r="AK5" s="150"/>
      <c r="AL5" s="148"/>
      <c r="AM5" s="151"/>
      <c r="AN5" s="152">
        <v>44232</v>
      </c>
      <c r="AO5" s="153" t="s">
        <v>93</v>
      </c>
      <c r="AP5" s="154"/>
      <c r="AQ5" s="155"/>
      <c r="AR5" s="156"/>
      <c r="AS5" s="183"/>
      <c r="AT5" s="156"/>
      <c r="AU5" s="183"/>
      <c r="AV5" s="156"/>
      <c r="AW5" s="157"/>
      <c r="AX5" s="157"/>
      <c r="AY5" s="158"/>
      <c r="AZ5" s="159"/>
      <c r="BA5" s="160"/>
      <c r="BB5" s="171"/>
      <c r="BC5" s="159"/>
      <c r="BD5" s="159"/>
      <c r="BE5" s="159"/>
    </row>
    <row r="6" spans="1:57" s="8" customFormat="1" ht="22.15" customHeight="1" x14ac:dyDescent="0.25">
      <c r="A6" s="13" t="s">
        <v>20</v>
      </c>
      <c r="B6" s="14">
        <v>13094</v>
      </c>
      <c r="C6" s="164">
        <f ca="1">DATEDIF(B6,TODAY(),"Y")</f>
        <v>85</v>
      </c>
      <c r="D6" s="15" t="s">
        <v>14</v>
      </c>
      <c r="E6" s="15" t="s">
        <v>15</v>
      </c>
      <c r="F6" s="16" t="s">
        <v>21</v>
      </c>
      <c r="G6" s="17">
        <v>135119913914160</v>
      </c>
      <c r="H6" s="54" t="s">
        <v>29</v>
      </c>
      <c r="I6" s="127"/>
      <c r="J6" s="31"/>
      <c r="K6" s="31"/>
      <c r="L6" s="32">
        <f>IF(AB6="","",DATE(YEAR(AB6),MONTH(AB6)+6,DAY(AB6)))</f>
        <v>44581</v>
      </c>
      <c r="M6" s="123" t="str">
        <f ca="1">IF(L6="","",IF(L6&lt;TODAY(),"A RENOUVELER",""))</f>
        <v/>
      </c>
      <c r="N6" s="123" t="str">
        <f>IF(OR(AN6&gt;0,AP6&gt;0,AR6&gt;0,AT6&gt;0,AV6&gt;0,AX6&gt;0),LOOKUP(9^9,AN6:AY6),"")</f>
        <v/>
      </c>
      <c r="O6" s="124" t="str">
        <f>IF(N6="","",N6+365)</f>
        <v/>
      </c>
      <c r="P6" s="123" t="str">
        <f ca="1">IF(O6="","",IF(O6&lt;TODAY(),"A RENOUVELER",""))</f>
        <v/>
      </c>
      <c r="Q6" s="55" t="s">
        <v>138</v>
      </c>
      <c r="R6" s="77">
        <v>44392</v>
      </c>
      <c r="S6" s="77"/>
      <c r="T6" s="74" t="s">
        <v>29</v>
      </c>
      <c r="U6" s="74"/>
      <c r="V6" s="74"/>
      <c r="W6" s="73" t="s">
        <v>33</v>
      </c>
      <c r="X6" s="74" t="s">
        <v>29</v>
      </c>
      <c r="Y6" s="74" t="s">
        <v>29</v>
      </c>
      <c r="Z6" s="73"/>
      <c r="AA6" s="75"/>
      <c r="AB6" s="52">
        <v>44397</v>
      </c>
      <c r="AC6" s="28"/>
      <c r="AD6" s="87">
        <v>35</v>
      </c>
      <c r="AE6" s="92"/>
      <c r="AF6" s="28"/>
      <c r="AG6" s="51"/>
      <c r="AH6" s="50"/>
      <c r="AI6" s="28"/>
      <c r="AJ6" s="87"/>
      <c r="AK6" s="92"/>
      <c r="AL6" s="28"/>
      <c r="AM6" s="51"/>
      <c r="AN6" s="46"/>
      <c r="AO6" s="113"/>
      <c r="AP6" s="99"/>
      <c r="AQ6" s="102"/>
      <c r="AR6" s="25"/>
      <c r="AS6" s="180"/>
      <c r="AT6" s="25"/>
      <c r="AU6" s="180"/>
      <c r="AV6" s="25"/>
      <c r="AW6" s="38"/>
      <c r="AX6" s="38"/>
      <c r="AY6" s="45"/>
      <c r="AZ6" s="40"/>
      <c r="BA6" s="29"/>
      <c r="BB6" s="171"/>
      <c r="BC6" s="40"/>
      <c r="BD6" s="40"/>
      <c r="BE6" s="40"/>
    </row>
  </sheetData>
  <mergeCells count="34">
    <mergeCell ref="A1:G2"/>
    <mergeCell ref="H1:Q1"/>
    <mergeCell ref="R1:AA1"/>
    <mergeCell ref="AB1:AG1"/>
    <mergeCell ref="AH1:AM1"/>
    <mergeCell ref="X2:Y2"/>
    <mergeCell ref="Z2:Z3"/>
    <mergeCell ref="AA2:AA3"/>
    <mergeCell ref="AB2:AB3"/>
    <mergeCell ref="AH2:AH3"/>
    <mergeCell ref="AI2:AL2"/>
    <mergeCell ref="AM2:AM3"/>
    <mergeCell ref="AZ1:BE1"/>
    <mergeCell ref="H2:H3"/>
    <mergeCell ref="I2:I3"/>
    <mergeCell ref="K2:K3"/>
    <mergeCell ref="L2:P2"/>
    <mergeCell ref="Q2:Q3"/>
    <mergeCell ref="R2:R3"/>
    <mergeCell ref="S2:U2"/>
    <mergeCell ref="V2:V3"/>
    <mergeCell ref="W2:W3"/>
    <mergeCell ref="AN1:AY1"/>
    <mergeCell ref="AV2:AW2"/>
    <mergeCell ref="AX2:AY2"/>
    <mergeCell ref="AZ2:BA2"/>
    <mergeCell ref="AC2:AF2"/>
    <mergeCell ref="AG2:AG3"/>
    <mergeCell ref="AT2:AU2"/>
    <mergeCell ref="AN2:AO2"/>
    <mergeCell ref="L3:M3"/>
    <mergeCell ref="O3:P3"/>
    <mergeCell ref="AP2:AQ2"/>
    <mergeCell ref="AR2:AS2"/>
  </mergeCells>
  <conditionalFormatting sqref="M4">
    <cfRule type="expression" dxfId="8" priority="9">
      <formula>$M10=TODAY()</formula>
    </cfRule>
  </conditionalFormatting>
  <conditionalFormatting sqref="O4:P4">
    <cfRule type="expression" dxfId="7" priority="8">
      <formula>$L10=TODAY()</formula>
    </cfRule>
  </conditionalFormatting>
  <conditionalFormatting sqref="N4">
    <cfRule type="expression" dxfId="6" priority="7">
      <formula>$M10=TODAY()</formula>
    </cfRule>
  </conditionalFormatting>
  <conditionalFormatting sqref="O3 O1:P1">
    <cfRule type="expression" dxfId="5" priority="6">
      <formula>$O5=TODAY()</formula>
    </cfRule>
  </conditionalFormatting>
  <conditionalFormatting sqref="M5">
    <cfRule type="expression" dxfId="4" priority="5">
      <formula>$M12=TODAY()</formula>
    </cfRule>
  </conditionalFormatting>
  <conditionalFormatting sqref="O5:P5">
    <cfRule type="expression" dxfId="3" priority="4">
      <formula>$L11=TODAY()</formula>
    </cfRule>
  </conditionalFormatting>
  <conditionalFormatting sqref="N5">
    <cfRule type="expression" dxfId="2" priority="3">
      <formula>$M11=TODAY()</formula>
    </cfRule>
  </conditionalFormatting>
  <conditionalFormatting sqref="O6:P6">
    <cfRule type="expression" dxfId="1" priority="2">
      <formula>$L12=TODAY()</formula>
    </cfRule>
  </conditionalFormatting>
  <conditionalFormatting sqref="M6:N6">
    <cfRule type="expression" dxfId="0" priority="1">
      <formula>$M12=TODAY()</formula>
    </cfRule>
  </conditionalFormatting>
  <hyperlinks>
    <hyperlink ref="AQ4" r:id="rId1" xr:uid="{00000000-0004-0000-0000-000087000000}"/>
    <hyperlink ref="AO4" r:id="rId2" xr:uid="{00000000-0004-0000-0000-000086000000}"/>
    <hyperlink ref="AN4" r:id="rId3" display="000 Dossier résidents\LEFEBVRE Roland - MILLET\Télédiagnostic\19.08.20 - Télédiagnostic LEFEBVRE Roland.pdf" xr:uid="{00000000-0004-0000-0000-000085000000}"/>
    <hyperlink ref="R4" r:id="rId4" display="000 Dossier résidents\LEFEBVRE Roland - MILLET\Consentement\Consentement LEFEBVRE Roland - 27.01.20 - Opt 2.pdf" xr:uid="{00000000-0004-0000-0000-000020000000}"/>
    <hyperlink ref="R5" r:id="rId5" display="000 Dossier résidents\MARIE CELINE Madeleine - DALI\Consentement\Consentement - 11.01.20 - Opt 2.pdf" xr:uid="{00000000-0004-0000-0000-00000D000000}"/>
    <hyperlink ref="Q5" r:id="rId6" xr:uid="{00000000-0004-0000-0000-00004E000000}"/>
    <hyperlink ref="AN5" r:id="rId7" display="000 Dossier résidents\MARIE CELINE Madeleine - DALI\Télédiagnostic\05.02.21 - Télédiagnostic MARIE CELINE Madeleine.pdf" xr:uid="{00000000-0004-0000-0000-00008E000000}"/>
    <hyperlink ref="AO5" r:id="rId8" xr:uid="{00000000-0004-0000-0000-00008F000000}"/>
    <hyperlink ref="R6" r:id="rId9" display="000 Dossier résidents\DIAS DA COSTA Victor - GAUGUIN\Consentement\Consentement DIAS DA COSTA Victor - 15.07.21 - Opt 2.pdf" xr:uid="{00000000-0004-0000-0000-00003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Beraud Charline</dc:creator>
  <cp:lastModifiedBy>JCB40</cp:lastModifiedBy>
  <cp:lastPrinted>2021-08-31T10:49:32Z</cp:lastPrinted>
  <dcterms:created xsi:type="dcterms:W3CDTF">2021-07-19T12:05:32Z</dcterms:created>
  <dcterms:modified xsi:type="dcterms:W3CDTF">2021-09-10T11:53:13Z</dcterms:modified>
</cp:coreProperties>
</file>