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8BFD11-D699-468F-B96D-721BB39BDCD1}" xr6:coauthVersionLast="47" xr6:coauthVersionMax="47" xr10:uidLastSave="{00000000-0000-0000-0000-000000000000}"/>
  <bookViews>
    <workbookView xWindow="-108" yWindow="-108" windowWidth="23256" windowHeight="12576" xr2:uid="{4725FA34-9FE7-4715-9980-F1D7ED6903EC}"/>
  </bookViews>
  <sheets>
    <sheet name="Commandes 2021" sheetId="1" r:id="rId1"/>
  </sheets>
  <externalReferences>
    <externalReference r:id="rId2"/>
  </externalReferences>
  <definedNames>
    <definedName name="_xlnm._FilterDatabase" localSheetId="0" hidden="1">'Commandes 2021'!$R$2:$AK$673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1" l="1"/>
  <c r="X12" i="1"/>
  <c r="AA12" i="1"/>
  <c r="AC12" i="1"/>
  <c r="AE12" i="1"/>
  <c r="AF12" i="1" s="1"/>
  <c r="AG12" i="1" a="1"/>
  <c r="AG12" i="1" s="1"/>
  <c r="AH12" i="1"/>
  <c r="AI12" i="1" a="1"/>
  <c r="AI12" i="1"/>
  <c r="AJ12" i="1"/>
  <c r="V13" i="1"/>
  <c r="X13" i="1"/>
  <c r="AA13" i="1"/>
  <c r="AC13" i="1"/>
  <c r="AE13" i="1"/>
  <c r="AF13" i="1"/>
  <c r="AG13" i="1" a="1"/>
  <c r="AG13" i="1" s="1"/>
  <c r="AH13" i="1"/>
  <c r="AI13" i="1" a="1"/>
  <c r="AI13" i="1"/>
  <c r="AJ13" i="1"/>
  <c r="V14" i="1"/>
  <c r="X14" i="1"/>
  <c r="AF14" i="1" s="1"/>
  <c r="AA14" i="1"/>
  <c r="AC14" i="1"/>
  <c r="AE14" i="1"/>
  <c r="AG14" i="1" a="1"/>
  <c r="AG14" i="1" s="1"/>
  <c r="AH14" i="1"/>
  <c r="AI14" i="1" a="1"/>
  <c r="AI14" i="1"/>
  <c r="AJ14" i="1"/>
  <c r="V15" i="1"/>
  <c r="X15" i="1"/>
  <c r="AA15" i="1"/>
  <c r="AC15" i="1"/>
  <c r="AE15" i="1"/>
  <c r="AF15" i="1"/>
  <c r="AG15" i="1" a="1"/>
  <c r="AG15" i="1" s="1"/>
  <c r="AH15" i="1"/>
  <c r="AI15" i="1" a="1"/>
  <c r="AI15" i="1"/>
  <c r="AJ15" i="1"/>
  <c r="V16" i="1"/>
  <c r="X16" i="1"/>
  <c r="AF16" i="1" s="1"/>
  <c r="AA16" i="1"/>
  <c r="AC16" i="1"/>
  <c r="AE16" i="1"/>
  <c r="AG16" i="1" a="1"/>
  <c r="AG16" i="1" s="1"/>
  <c r="AH16" i="1"/>
  <c r="AI16" i="1" a="1"/>
  <c r="AI16" i="1"/>
  <c r="AJ16" i="1"/>
  <c r="V17" i="1"/>
  <c r="X17" i="1"/>
  <c r="AA17" i="1"/>
  <c r="AC17" i="1"/>
  <c r="AE17" i="1"/>
  <c r="AF17" i="1"/>
  <c r="AG17" i="1" a="1"/>
  <c r="AG17" i="1" s="1"/>
  <c r="AH17" i="1"/>
  <c r="AI17" i="1" a="1"/>
  <c r="AI17" i="1"/>
  <c r="AJ17" i="1"/>
  <c r="V18" i="1"/>
  <c r="X18" i="1"/>
  <c r="AF18" i="1" s="1"/>
  <c r="AA18" i="1"/>
  <c r="AC18" i="1"/>
  <c r="AE18" i="1"/>
  <c r="AG18" i="1" a="1"/>
  <c r="AG18" i="1" s="1"/>
  <c r="AH18" i="1"/>
  <c r="AI18" i="1" a="1"/>
  <c r="AI18" i="1"/>
  <c r="AJ18" i="1"/>
  <c r="V19" i="1"/>
  <c r="X19" i="1"/>
  <c r="AA19" i="1"/>
  <c r="AC19" i="1"/>
  <c r="AE19" i="1"/>
  <c r="AF19" i="1"/>
  <c r="AG19" i="1" a="1"/>
  <c r="AG19" i="1" s="1"/>
  <c r="AH19" i="1"/>
  <c r="AI19" i="1" a="1"/>
  <c r="AI19" i="1"/>
  <c r="AJ19" i="1"/>
  <c r="V20" i="1"/>
  <c r="X20" i="1"/>
  <c r="AF20" i="1" s="1"/>
  <c r="AA20" i="1"/>
  <c r="AC20" i="1"/>
  <c r="AE20" i="1"/>
  <c r="AG20" i="1" a="1"/>
  <c r="AG20" i="1" s="1"/>
  <c r="AH20" i="1"/>
  <c r="AI20" i="1" a="1"/>
  <c r="AI20" i="1"/>
  <c r="AJ20" i="1"/>
  <c r="V21" i="1"/>
  <c r="X21" i="1"/>
  <c r="AF21" i="1" s="1"/>
  <c r="AA21" i="1"/>
  <c r="AC21" i="1"/>
  <c r="AE21" i="1"/>
  <c r="AG21" i="1" a="1"/>
  <c r="AG21" i="1" s="1"/>
  <c r="AH21" i="1"/>
  <c r="AI21" i="1" a="1"/>
  <c r="AI21" i="1"/>
  <c r="AJ21" i="1"/>
  <c r="V22" i="1"/>
  <c r="X22" i="1"/>
  <c r="AF22" i="1" s="1"/>
  <c r="AA22" i="1"/>
  <c r="AC22" i="1"/>
  <c r="AE22" i="1"/>
  <c r="AG22" i="1" a="1"/>
  <c r="AG22" i="1" s="1"/>
  <c r="AH22" i="1"/>
  <c r="AI22" i="1" a="1"/>
  <c r="AI22" i="1"/>
  <c r="AJ22" i="1"/>
  <c r="V23" i="1"/>
  <c r="X23" i="1"/>
  <c r="AF23" i="1" s="1"/>
  <c r="AA23" i="1"/>
  <c r="AC23" i="1"/>
  <c r="AE23" i="1"/>
  <c r="AG23" i="1" a="1"/>
  <c r="AG23" i="1" s="1"/>
  <c r="AH23" i="1"/>
  <c r="AI23" i="1" a="1"/>
  <c r="AI23" i="1"/>
  <c r="AJ23" i="1"/>
  <c r="V24" i="1"/>
  <c r="X24" i="1"/>
  <c r="AF24" i="1" s="1"/>
  <c r="AA24" i="1"/>
  <c r="AC24" i="1"/>
  <c r="AE24" i="1"/>
  <c r="AG24" i="1" a="1"/>
  <c r="AG24" i="1" s="1"/>
  <c r="AH24" i="1"/>
  <c r="AI24" i="1" a="1"/>
  <c r="AI24" i="1"/>
  <c r="AJ24" i="1"/>
  <c r="V25" i="1"/>
  <c r="X25" i="1"/>
  <c r="AF25" i="1" s="1"/>
  <c r="AA25" i="1"/>
  <c r="AC25" i="1"/>
  <c r="AE25" i="1"/>
  <c r="AG25" i="1" a="1"/>
  <c r="AG25" i="1" s="1"/>
  <c r="AH25" i="1"/>
  <c r="AI25" i="1" a="1"/>
  <c r="AI25" i="1"/>
  <c r="AJ25" i="1"/>
  <c r="V26" i="1"/>
  <c r="X26" i="1"/>
  <c r="AF26" i="1" s="1"/>
  <c r="AA26" i="1"/>
  <c r="AC26" i="1"/>
  <c r="AE26" i="1"/>
  <c r="AG26" i="1" a="1"/>
  <c r="AG26" i="1" s="1"/>
  <c r="AH26" i="1"/>
  <c r="AI26" i="1" a="1"/>
  <c r="AI26" i="1"/>
  <c r="AJ26" i="1"/>
  <c r="V27" i="1"/>
  <c r="X27" i="1"/>
  <c r="AF27" i="1" s="1"/>
  <c r="AA27" i="1"/>
  <c r="AC27" i="1"/>
  <c r="AE27" i="1"/>
  <c r="AG27" i="1" a="1"/>
  <c r="AG27" i="1" s="1"/>
  <c r="AH27" i="1"/>
  <c r="AI27" i="1" a="1"/>
  <c r="AI27" i="1"/>
  <c r="AJ27" i="1"/>
  <c r="V28" i="1"/>
  <c r="X28" i="1"/>
  <c r="AF28" i="1" s="1"/>
  <c r="AA28" i="1"/>
  <c r="AC28" i="1"/>
  <c r="AE28" i="1"/>
  <c r="AG28" i="1" a="1"/>
  <c r="AG28" i="1" s="1"/>
  <c r="AH28" i="1"/>
  <c r="AI28" i="1" a="1"/>
  <c r="AI28" i="1"/>
  <c r="AJ28" i="1"/>
  <c r="V29" i="1"/>
  <c r="X29" i="1"/>
  <c r="AF29" i="1" s="1"/>
  <c r="AA29" i="1"/>
  <c r="AC29" i="1"/>
  <c r="AE29" i="1"/>
  <c r="AG29" i="1" a="1"/>
  <c r="AG29" i="1" s="1"/>
  <c r="AH29" i="1"/>
  <c r="AI29" i="1" a="1"/>
  <c r="AI29" i="1"/>
  <c r="AJ29" i="1"/>
  <c r="V30" i="1"/>
  <c r="X30" i="1"/>
  <c r="AF30" i="1" s="1"/>
  <c r="AA30" i="1"/>
  <c r="AC30" i="1"/>
  <c r="AE30" i="1"/>
  <c r="AG30" i="1" a="1"/>
  <c r="AG30" i="1" s="1"/>
  <c r="AH30" i="1"/>
  <c r="AI30" i="1" a="1"/>
  <c r="AI30" i="1"/>
  <c r="AJ30" i="1"/>
  <c r="V31" i="1"/>
  <c r="X31" i="1"/>
  <c r="AF31" i="1" s="1"/>
  <c r="AA31" i="1"/>
  <c r="AC31" i="1"/>
  <c r="AE31" i="1"/>
  <c r="AG31" i="1" a="1"/>
  <c r="AG31" i="1" s="1"/>
  <c r="AH31" i="1"/>
  <c r="AI31" i="1" a="1"/>
  <c r="AI31" i="1"/>
  <c r="AJ31" i="1"/>
  <c r="V32" i="1"/>
  <c r="X32" i="1"/>
  <c r="AF32" i="1" s="1"/>
  <c r="AA32" i="1"/>
  <c r="AC32" i="1"/>
  <c r="AE32" i="1"/>
  <c r="AG32" i="1" a="1"/>
  <c r="AG32" i="1" s="1"/>
  <c r="AH32" i="1"/>
  <c r="AI32" i="1" a="1"/>
  <c r="AI32" i="1"/>
  <c r="AJ32" i="1"/>
  <c r="V33" i="1"/>
  <c r="X33" i="1"/>
  <c r="AA33" i="1"/>
  <c r="AC33" i="1"/>
  <c r="AE33" i="1"/>
  <c r="AF33" i="1"/>
  <c r="AG33" i="1" a="1"/>
  <c r="AG33" i="1" s="1"/>
  <c r="AH33" i="1"/>
  <c r="AI33" i="1" a="1"/>
  <c r="AI33" i="1"/>
  <c r="AJ33" i="1"/>
  <c r="V34" i="1"/>
  <c r="X34" i="1"/>
  <c r="AF34" i="1" s="1"/>
  <c r="AA34" i="1"/>
  <c r="AC34" i="1"/>
  <c r="AE34" i="1"/>
  <c r="AG34" i="1" a="1"/>
  <c r="AG34" i="1" s="1"/>
  <c r="AH34" i="1"/>
  <c r="AI34" i="1" a="1"/>
  <c r="AI34" i="1"/>
  <c r="AJ34" i="1"/>
  <c r="V35" i="1"/>
  <c r="X35" i="1"/>
  <c r="AA35" i="1"/>
  <c r="AC35" i="1"/>
  <c r="AE35" i="1"/>
  <c r="AF35" i="1"/>
  <c r="AG35" i="1" a="1"/>
  <c r="AG35" i="1" s="1"/>
  <c r="AH35" i="1"/>
  <c r="AI35" i="1" a="1"/>
  <c r="AI35" i="1"/>
  <c r="AJ35" i="1"/>
  <c r="V36" i="1"/>
  <c r="X36" i="1"/>
  <c r="AF36" i="1" s="1"/>
  <c r="AA36" i="1"/>
  <c r="AC36" i="1"/>
  <c r="AE36" i="1"/>
  <c r="AG36" i="1" a="1"/>
  <c r="AG36" i="1" s="1"/>
  <c r="AH36" i="1"/>
  <c r="AI36" i="1" a="1"/>
  <c r="AI36" i="1"/>
  <c r="AJ36" i="1"/>
  <c r="V37" i="1"/>
  <c r="X37" i="1"/>
  <c r="AA37" i="1"/>
  <c r="AC37" i="1"/>
  <c r="AE37" i="1"/>
  <c r="AF37" i="1"/>
  <c r="AG37" i="1" a="1"/>
  <c r="AG37" i="1" s="1"/>
  <c r="AH37" i="1"/>
  <c r="AI37" i="1" a="1"/>
  <c r="AI37" i="1"/>
  <c r="AJ37" i="1"/>
  <c r="V38" i="1"/>
  <c r="X38" i="1"/>
  <c r="AF38" i="1" s="1"/>
  <c r="AA38" i="1"/>
  <c r="AC38" i="1"/>
  <c r="AE38" i="1"/>
  <c r="AG38" i="1" a="1"/>
  <c r="AG38" i="1" s="1"/>
  <c r="AH38" i="1"/>
  <c r="AI38" i="1" a="1"/>
  <c r="AI38" i="1"/>
  <c r="AJ38" i="1"/>
  <c r="V39" i="1"/>
  <c r="X39" i="1"/>
  <c r="AA39" i="1"/>
  <c r="AC39" i="1"/>
  <c r="AE39" i="1"/>
  <c r="AF39" i="1"/>
  <c r="AG39" i="1" a="1"/>
  <c r="AG39" i="1" s="1"/>
  <c r="AH39" i="1"/>
  <c r="AI39" i="1" a="1"/>
  <c r="AI39" i="1"/>
  <c r="AJ39" i="1"/>
  <c r="V40" i="1"/>
  <c r="X40" i="1"/>
  <c r="AF40" i="1" s="1"/>
  <c r="AA40" i="1"/>
  <c r="AC40" i="1"/>
  <c r="AE40" i="1"/>
  <c r="AG40" i="1" a="1"/>
  <c r="AG40" i="1" s="1"/>
  <c r="AH40" i="1"/>
  <c r="AI40" i="1" a="1"/>
  <c r="AI40" i="1"/>
  <c r="AJ40" i="1"/>
  <c r="V41" i="1"/>
  <c r="X41" i="1"/>
  <c r="AA41" i="1"/>
  <c r="AC41" i="1"/>
  <c r="AE41" i="1"/>
  <c r="AF41" i="1"/>
  <c r="AG41" i="1" a="1"/>
  <c r="AG41" i="1" s="1"/>
  <c r="AH41" i="1"/>
  <c r="AI41" i="1" a="1"/>
  <c r="AI41" i="1"/>
  <c r="AJ41" i="1"/>
  <c r="V42" i="1"/>
  <c r="X42" i="1"/>
  <c r="AA42" i="1"/>
  <c r="AC42" i="1"/>
  <c r="AE42" i="1"/>
  <c r="AF42" i="1" s="1"/>
  <c r="AG42" i="1" a="1"/>
  <c r="AG42" i="1" s="1"/>
  <c r="AH42" i="1"/>
  <c r="AI42" i="1" a="1"/>
  <c r="AI42" i="1"/>
  <c r="AJ42" i="1"/>
  <c r="V43" i="1"/>
  <c r="X43" i="1"/>
  <c r="AA43" i="1"/>
  <c r="AC43" i="1"/>
  <c r="AE43" i="1"/>
  <c r="AF43" i="1" s="1"/>
  <c r="AG43" i="1" a="1"/>
  <c r="AG43" i="1" s="1"/>
  <c r="AH43" i="1"/>
  <c r="AI43" i="1" a="1"/>
  <c r="AI43" i="1"/>
  <c r="AJ43" i="1"/>
  <c r="V44" i="1"/>
  <c r="X44" i="1"/>
  <c r="AA44" i="1"/>
  <c r="AC44" i="1"/>
  <c r="AE44" i="1"/>
  <c r="AF44" i="1" s="1"/>
  <c r="AG44" i="1" a="1"/>
  <c r="AG44" i="1"/>
  <c r="AH44" i="1"/>
  <c r="AI44" i="1" a="1"/>
  <c r="AI44" i="1"/>
  <c r="AJ44" i="1"/>
  <c r="V45" i="1"/>
  <c r="X45" i="1"/>
  <c r="AA45" i="1"/>
  <c r="AC45" i="1"/>
  <c r="AE45" i="1"/>
  <c r="AF45" i="1" s="1"/>
  <c r="AG45" i="1" a="1"/>
  <c r="AG45" i="1"/>
  <c r="AH45" i="1"/>
  <c r="AI45" i="1" a="1"/>
  <c r="AI45" i="1"/>
  <c r="AJ45" i="1"/>
  <c r="V46" i="1"/>
  <c r="X46" i="1"/>
  <c r="AA46" i="1"/>
  <c r="AC46" i="1"/>
  <c r="AE46" i="1"/>
  <c r="AF46" i="1" s="1"/>
  <c r="AG46" i="1" a="1"/>
  <c r="AG46" i="1"/>
  <c r="AH46" i="1"/>
  <c r="AI46" i="1" a="1"/>
  <c r="AI46" i="1"/>
  <c r="AJ46" i="1"/>
  <c r="V47" i="1"/>
  <c r="X47" i="1"/>
  <c r="AA47" i="1"/>
  <c r="AC47" i="1"/>
  <c r="AE47" i="1"/>
  <c r="AF47" i="1" s="1"/>
  <c r="AG47" i="1" a="1"/>
  <c r="AG47" i="1" s="1"/>
  <c r="AH47" i="1"/>
  <c r="AI47" i="1" a="1"/>
  <c r="AI47" i="1"/>
  <c r="AJ47" i="1"/>
  <c r="V48" i="1"/>
  <c r="X48" i="1"/>
  <c r="AA48" i="1"/>
  <c r="AC48" i="1"/>
  <c r="AE48" i="1"/>
  <c r="AF48" i="1" s="1"/>
  <c r="AG48" i="1" a="1"/>
  <c r="AG48" i="1"/>
  <c r="AH48" i="1"/>
  <c r="AI48" i="1" a="1"/>
  <c r="AI48" i="1"/>
  <c r="AJ48" i="1"/>
  <c r="V49" i="1"/>
  <c r="X49" i="1"/>
  <c r="AA49" i="1"/>
  <c r="AC49" i="1"/>
  <c r="AE49" i="1"/>
  <c r="AF49" i="1" s="1"/>
  <c r="AG49" i="1" a="1"/>
  <c r="AG49" i="1"/>
  <c r="AH49" i="1"/>
  <c r="AI49" i="1" a="1"/>
  <c r="AI49" i="1"/>
  <c r="AJ49" i="1"/>
  <c r="V50" i="1"/>
  <c r="X50" i="1"/>
  <c r="AA50" i="1"/>
  <c r="AC50" i="1"/>
  <c r="AE50" i="1"/>
  <c r="AF50" i="1" s="1"/>
  <c r="AG50" i="1" a="1"/>
  <c r="AG50" i="1" s="1"/>
  <c r="AH50" i="1"/>
  <c r="AI50" i="1" a="1"/>
  <c r="AI50" i="1"/>
  <c r="AJ50" i="1"/>
  <c r="V51" i="1"/>
  <c r="X51" i="1"/>
  <c r="AA51" i="1"/>
  <c r="AC51" i="1"/>
  <c r="AE51" i="1"/>
  <c r="AF51" i="1" s="1"/>
  <c r="AG51" i="1" a="1"/>
  <c r="AG51" i="1" s="1"/>
  <c r="AH51" i="1"/>
  <c r="AI51" i="1" a="1"/>
  <c r="AI51" i="1"/>
  <c r="AJ51" i="1"/>
  <c r="V52" i="1"/>
  <c r="X52" i="1"/>
  <c r="AA52" i="1"/>
  <c r="AC52" i="1"/>
  <c r="AE52" i="1"/>
  <c r="AF52" i="1" s="1"/>
  <c r="AG52" i="1" a="1"/>
  <c r="AG52" i="1"/>
  <c r="AH52" i="1"/>
  <c r="AI52" i="1" a="1"/>
  <c r="AI52" i="1"/>
  <c r="AJ52" i="1"/>
  <c r="V53" i="1"/>
  <c r="X53" i="1"/>
  <c r="AA53" i="1"/>
  <c r="AC53" i="1"/>
  <c r="AE53" i="1"/>
  <c r="AF53" i="1" s="1"/>
  <c r="AG53" i="1" a="1"/>
  <c r="AG53" i="1"/>
  <c r="AH53" i="1"/>
  <c r="AI53" i="1" a="1"/>
  <c r="AI53" i="1"/>
  <c r="AJ53" i="1"/>
  <c r="V54" i="1"/>
  <c r="X54" i="1"/>
  <c r="AA54" i="1"/>
  <c r="AC54" i="1"/>
  <c r="AE54" i="1"/>
  <c r="AF54" i="1" s="1"/>
  <c r="AG54" i="1" a="1"/>
  <c r="AG54" i="1"/>
  <c r="AH54" i="1"/>
  <c r="AI54" i="1" a="1"/>
  <c r="AI54" i="1"/>
  <c r="AJ54" i="1"/>
  <c r="V55" i="1"/>
  <c r="X55" i="1"/>
  <c r="AA55" i="1"/>
  <c r="AC55" i="1"/>
  <c r="AE55" i="1"/>
  <c r="AF55" i="1" s="1"/>
  <c r="AG55" i="1" a="1"/>
  <c r="AG55" i="1" s="1"/>
  <c r="AH55" i="1"/>
  <c r="AI55" i="1" a="1"/>
  <c r="AI55" i="1"/>
  <c r="AJ55" i="1"/>
  <c r="V56" i="1"/>
  <c r="X56" i="1"/>
  <c r="AA56" i="1"/>
  <c r="AC56" i="1"/>
  <c r="AE56" i="1"/>
  <c r="AF56" i="1" s="1"/>
  <c r="AG56" i="1" a="1"/>
  <c r="AG56" i="1" s="1"/>
  <c r="AH56" i="1"/>
  <c r="AI56" i="1" a="1"/>
  <c r="AI56" i="1"/>
  <c r="AJ56" i="1"/>
  <c r="V57" i="1"/>
  <c r="X57" i="1"/>
  <c r="AA57" i="1"/>
  <c r="AC57" i="1"/>
  <c r="AE57" i="1"/>
  <c r="AF57" i="1" s="1"/>
  <c r="AG57" i="1" a="1"/>
  <c r="AG57" i="1"/>
  <c r="AH57" i="1"/>
  <c r="AI57" i="1" a="1"/>
  <c r="AI57" i="1"/>
  <c r="AJ57" i="1"/>
  <c r="V58" i="1"/>
  <c r="X58" i="1"/>
  <c r="AA58" i="1"/>
  <c r="AC58" i="1"/>
  <c r="AE58" i="1"/>
  <c r="AF58" i="1" s="1"/>
  <c r="AG58" i="1" a="1"/>
  <c r="AG58" i="1" s="1"/>
  <c r="AH58" i="1"/>
  <c r="AI58" i="1" a="1"/>
  <c r="AI58" i="1"/>
  <c r="AJ58" i="1"/>
  <c r="V59" i="1"/>
  <c r="X59" i="1"/>
  <c r="AA59" i="1"/>
  <c r="AC59" i="1"/>
  <c r="AE59" i="1"/>
  <c r="AF59" i="1" s="1"/>
  <c r="AG59" i="1" a="1"/>
  <c r="AG59" i="1" s="1"/>
  <c r="AH59" i="1"/>
  <c r="AI59" i="1" a="1"/>
  <c r="AI59" i="1"/>
  <c r="AJ59" i="1"/>
  <c r="V60" i="1"/>
  <c r="X60" i="1"/>
  <c r="AA60" i="1"/>
  <c r="AC60" i="1"/>
  <c r="AE60" i="1"/>
  <c r="AF60" i="1" s="1"/>
  <c r="AG60" i="1" a="1"/>
  <c r="AG60" i="1"/>
  <c r="AH60" i="1"/>
  <c r="AI60" i="1" a="1"/>
  <c r="AI60" i="1"/>
  <c r="AJ60" i="1"/>
  <c r="V61" i="1"/>
  <c r="X61" i="1"/>
  <c r="AA61" i="1"/>
  <c r="AC61" i="1"/>
  <c r="AE61" i="1"/>
  <c r="AF61" i="1" s="1"/>
  <c r="AG61" i="1" a="1"/>
  <c r="AG61" i="1"/>
  <c r="AH61" i="1"/>
  <c r="AI61" i="1" a="1"/>
  <c r="AI61" i="1"/>
  <c r="AJ61" i="1"/>
  <c r="V62" i="1"/>
  <c r="X62" i="1"/>
  <c r="AA62" i="1"/>
  <c r="AC62" i="1"/>
  <c r="AE62" i="1"/>
  <c r="AF62" i="1" s="1"/>
  <c r="AG62" i="1" a="1"/>
  <c r="AG62" i="1"/>
  <c r="AH62" i="1"/>
  <c r="AI62" i="1" a="1"/>
  <c r="AI62" i="1"/>
  <c r="AJ62" i="1"/>
  <c r="V63" i="1"/>
  <c r="X63" i="1"/>
  <c r="AA63" i="1"/>
  <c r="AC63" i="1"/>
  <c r="AE63" i="1"/>
  <c r="AF63" i="1" s="1"/>
  <c r="AG63" i="1" a="1"/>
  <c r="AG63" i="1" s="1"/>
  <c r="AH63" i="1"/>
  <c r="AI63" i="1" a="1"/>
  <c r="AI63" i="1"/>
  <c r="AJ63" i="1"/>
  <c r="V64" i="1"/>
  <c r="X64" i="1"/>
  <c r="AA64" i="1"/>
  <c r="AC64" i="1"/>
  <c r="AE64" i="1"/>
  <c r="AF64" i="1" s="1"/>
  <c r="AG64" i="1" a="1"/>
  <c r="AG64" i="1" s="1"/>
  <c r="AH64" i="1"/>
  <c r="AI64" i="1" a="1"/>
  <c r="AI64" i="1"/>
  <c r="AJ64" i="1"/>
  <c r="V65" i="1"/>
  <c r="X65" i="1"/>
  <c r="AA65" i="1"/>
  <c r="AC65" i="1"/>
  <c r="AE65" i="1"/>
  <c r="AF65" i="1" s="1"/>
  <c r="AG65" i="1" a="1"/>
  <c r="AG65" i="1"/>
  <c r="AH65" i="1"/>
  <c r="AI65" i="1" a="1"/>
  <c r="AI65" i="1"/>
  <c r="AJ65" i="1"/>
  <c r="V66" i="1"/>
  <c r="X66" i="1"/>
  <c r="AA66" i="1"/>
  <c r="AC66" i="1"/>
  <c r="AE66" i="1"/>
  <c r="AF66" i="1" s="1"/>
  <c r="AG66" i="1" a="1"/>
  <c r="AG66" i="1" s="1"/>
  <c r="AH66" i="1"/>
  <c r="AI66" i="1" a="1"/>
  <c r="AI66" i="1"/>
  <c r="AJ66" i="1"/>
  <c r="V67" i="1"/>
  <c r="X67" i="1"/>
  <c r="AA67" i="1"/>
  <c r="AC67" i="1"/>
  <c r="AE67" i="1"/>
  <c r="AF67" i="1" s="1"/>
  <c r="AG67" i="1" a="1"/>
  <c r="AG67" i="1" s="1"/>
  <c r="AH67" i="1"/>
  <c r="AI67" i="1" a="1"/>
  <c r="AI67" i="1"/>
  <c r="AJ67" i="1"/>
  <c r="V68" i="1"/>
  <c r="X68" i="1"/>
  <c r="AA68" i="1"/>
  <c r="AC68" i="1"/>
  <c r="AE68" i="1"/>
  <c r="AF68" i="1" s="1"/>
  <c r="AG68" i="1" a="1"/>
  <c r="AG68" i="1"/>
  <c r="AH68" i="1"/>
  <c r="AI68" i="1" a="1"/>
  <c r="AI68" i="1"/>
  <c r="AJ68" i="1"/>
  <c r="V69" i="1"/>
  <c r="X69" i="1"/>
  <c r="AA69" i="1"/>
  <c r="AC69" i="1"/>
  <c r="AE69" i="1"/>
  <c r="AF69" i="1" s="1"/>
  <c r="AG69" i="1" a="1"/>
  <c r="AG69" i="1"/>
  <c r="AH69" i="1"/>
  <c r="AI69" i="1" a="1"/>
  <c r="AI69" i="1"/>
  <c r="AJ69" i="1"/>
  <c r="V70" i="1"/>
  <c r="X70" i="1"/>
  <c r="AA70" i="1"/>
  <c r="AC70" i="1"/>
  <c r="AE70" i="1"/>
  <c r="AF70" i="1" s="1"/>
  <c r="AG70" i="1" a="1"/>
  <c r="AG70" i="1"/>
  <c r="AH70" i="1"/>
  <c r="AI70" i="1" a="1"/>
  <c r="AI70" i="1"/>
  <c r="AJ70" i="1"/>
  <c r="V71" i="1"/>
  <c r="X71" i="1"/>
  <c r="AA71" i="1"/>
  <c r="AC71" i="1"/>
  <c r="AE71" i="1"/>
  <c r="AF71" i="1" s="1"/>
  <c r="AG71" i="1" a="1"/>
  <c r="AG71" i="1" s="1"/>
  <c r="AH71" i="1"/>
  <c r="AI71" i="1" a="1"/>
  <c r="AI71" i="1"/>
  <c r="AJ71" i="1"/>
  <c r="V72" i="1"/>
  <c r="X72" i="1"/>
  <c r="AA72" i="1"/>
  <c r="AC72" i="1"/>
  <c r="AE72" i="1"/>
  <c r="AF72" i="1" s="1"/>
  <c r="AG72" i="1" a="1"/>
  <c r="AG72" i="1" s="1"/>
  <c r="AH72" i="1"/>
  <c r="AI72" i="1" a="1"/>
  <c r="AI72" i="1"/>
  <c r="AJ72" i="1"/>
  <c r="V73" i="1"/>
  <c r="X73" i="1"/>
  <c r="AA73" i="1"/>
  <c r="AC73" i="1"/>
  <c r="AE73" i="1"/>
  <c r="AF73" i="1" s="1"/>
  <c r="AG73" i="1" a="1"/>
  <c r="AG73" i="1"/>
  <c r="AH73" i="1"/>
  <c r="AI73" i="1" a="1"/>
  <c r="AI73" i="1"/>
  <c r="AJ73" i="1"/>
  <c r="V74" i="1"/>
  <c r="X74" i="1"/>
  <c r="AA74" i="1"/>
  <c r="AC74" i="1"/>
  <c r="AE74" i="1"/>
  <c r="AF74" i="1" s="1"/>
  <c r="AG74" i="1" a="1"/>
  <c r="AG74" i="1" s="1"/>
  <c r="AH74" i="1"/>
  <c r="AI74" i="1" a="1"/>
  <c r="AI74" i="1"/>
  <c r="AJ74" i="1"/>
  <c r="V75" i="1"/>
  <c r="X75" i="1"/>
  <c r="AA75" i="1"/>
  <c r="AC75" i="1"/>
  <c r="AE75" i="1"/>
  <c r="AF75" i="1" s="1"/>
  <c r="AG75" i="1" a="1"/>
  <c r="AG75" i="1" s="1"/>
  <c r="AH75" i="1"/>
  <c r="AI75" i="1" a="1"/>
  <c r="AI75" i="1"/>
  <c r="AJ75" i="1"/>
  <c r="V76" i="1"/>
  <c r="X76" i="1"/>
  <c r="AA76" i="1"/>
  <c r="AC76" i="1"/>
  <c r="AE76" i="1"/>
  <c r="AF76" i="1" s="1"/>
  <c r="AG76" i="1" a="1"/>
  <c r="AG76" i="1"/>
  <c r="AH76" i="1"/>
  <c r="AI76" i="1" a="1"/>
  <c r="AI76" i="1"/>
  <c r="AJ76" i="1"/>
  <c r="V77" i="1"/>
  <c r="X77" i="1"/>
  <c r="AA77" i="1"/>
  <c r="AC77" i="1"/>
  <c r="AE77" i="1"/>
  <c r="AF77" i="1" s="1"/>
  <c r="AG77" i="1" a="1"/>
  <c r="AG77" i="1"/>
  <c r="AH77" i="1"/>
  <c r="AI77" i="1" a="1"/>
  <c r="AI77" i="1"/>
  <c r="AJ77" i="1"/>
  <c r="V78" i="1"/>
  <c r="X78" i="1"/>
  <c r="AA78" i="1"/>
  <c r="AC78" i="1"/>
  <c r="AE78" i="1"/>
  <c r="AF78" i="1" s="1"/>
  <c r="AG78" i="1" a="1"/>
  <c r="AG78" i="1"/>
  <c r="AH78" i="1"/>
  <c r="AI78" i="1" a="1"/>
  <c r="AI78" i="1"/>
  <c r="AJ78" i="1"/>
  <c r="V79" i="1"/>
  <c r="X79" i="1"/>
  <c r="AA79" i="1"/>
  <c r="AC79" i="1"/>
  <c r="AE79" i="1"/>
  <c r="AF79" i="1" s="1"/>
  <c r="AG79" i="1" a="1"/>
  <c r="AG79" i="1" s="1"/>
  <c r="AH79" i="1"/>
  <c r="AI79" i="1" a="1"/>
  <c r="AI79" i="1"/>
  <c r="AJ79" i="1"/>
  <c r="V80" i="1"/>
  <c r="X80" i="1"/>
  <c r="AA80" i="1"/>
  <c r="AC80" i="1"/>
  <c r="AE80" i="1"/>
  <c r="AF80" i="1" s="1"/>
  <c r="AG80" i="1" a="1"/>
  <c r="AG80" i="1" s="1"/>
  <c r="AH80" i="1"/>
  <c r="AI80" i="1" a="1"/>
  <c r="AI80" i="1"/>
  <c r="AJ80" i="1"/>
  <c r="V81" i="1"/>
  <c r="X81" i="1"/>
  <c r="AA81" i="1"/>
  <c r="AC81" i="1"/>
  <c r="AE81" i="1"/>
  <c r="AF81" i="1" s="1"/>
  <c r="AG81" i="1" a="1"/>
  <c r="AG81" i="1"/>
  <c r="AH81" i="1"/>
  <c r="AI81" i="1" a="1"/>
  <c r="AI81" i="1"/>
  <c r="AJ81" i="1"/>
  <c r="V82" i="1"/>
  <c r="X82" i="1"/>
  <c r="AA82" i="1"/>
  <c r="AC82" i="1"/>
  <c r="AE82" i="1"/>
  <c r="AF82" i="1" s="1"/>
  <c r="AG82" i="1" a="1"/>
  <c r="AG82" i="1" s="1"/>
  <c r="AH82" i="1"/>
  <c r="AI82" i="1" a="1"/>
  <c r="AI82" i="1"/>
  <c r="AJ82" i="1"/>
  <c r="V83" i="1"/>
  <c r="X83" i="1"/>
  <c r="AA83" i="1"/>
  <c r="AC83" i="1"/>
  <c r="AE83" i="1"/>
  <c r="AF83" i="1" s="1"/>
  <c r="AG83" i="1" a="1"/>
  <c r="AG83" i="1" s="1"/>
  <c r="AH83" i="1"/>
  <c r="AI83" i="1" a="1"/>
  <c r="AI83" i="1"/>
  <c r="AJ83" i="1"/>
  <c r="V84" i="1"/>
  <c r="X84" i="1"/>
  <c r="AA84" i="1"/>
  <c r="AC84" i="1"/>
  <c r="AE84" i="1"/>
  <c r="AF84" i="1" s="1"/>
  <c r="AG84" i="1" a="1"/>
  <c r="AG84" i="1"/>
  <c r="AH84" i="1"/>
  <c r="AI84" i="1" a="1"/>
  <c r="AI84" i="1"/>
  <c r="AJ84" i="1"/>
  <c r="V85" i="1"/>
  <c r="X85" i="1"/>
  <c r="AA85" i="1"/>
  <c r="AC85" i="1"/>
  <c r="AE85" i="1"/>
  <c r="AF85" i="1" s="1"/>
  <c r="AG85" i="1" a="1"/>
  <c r="AG85" i="1"/>
  <c r="AH85" i="1"/>
  <c r="AI85" i="1" a="1"/>
  <c r="AI85" i="1"/>
  <c r="AJ85" i="1"/>
  <c r="V86" i="1"/>
  <c r="X86" i="1"/>
  <c r="AA86" i="1"/>
  <c r="AC86" i="1"/>
  <c r="AE86" i="1"/>
  <c r="AF86" i="1" s="1"/>
  <c r="AG86" i="1" a="1"/>
  <c r="AG86" i="1"/>
  <c r="AH86" i="1"/>
  <c r="AI86" i="1" a="1"/>
  <c r="AI86" i="1"/>
  <c r="AJ86" i="1"/>
  <c r="V87" i="1"/>
  <c r="X87" i="1"/>
  <c r="AA87" i="1"/>
  <c r="AC87" i="1"/>
  <c r="AE87" i="1"/>
  <c r="AF87" i="1" s="1"/>
  <c r="AG87" i="1" a="1"/>
  <c r="AG87" i="1" s="1"/>
  <c r="AH87" i="1"/>
  <c r="AI87" i="1" a="1"/>
  <c r="AI87" i="1"/>
  <c r="AJ87" i="1"/>
  <c r="V88" i="1"/>
  <c r="X88" i="1"/>
  <c r="AA88" i="1"/>
  <c r="AC88" i="1"/>
  <c r="AE88" i="1"/>
  <c r="AF88" i="1" s="1"/>
  <c r="AG88" i="1" a="1"/>
  <c r="AG88" i="1" s="1"/>
  <c r="AH88" i="1"/>
  <c r="AI88" i="1" a="1"/>
  <c r="AI88" i="1"/>
  <c r="AJ88" i="1"/>
  <c r="V89" i="1"/>
  <c r="X89" i="1"/>
  <c r="AA89" i="1"/>
  <c r="AC89" i="1"/>
  <c r="AE89" i="1"/>
  <c r="AF89" i="1" s="1"/>
  <c r="AG89" i="1" a="1"/>
  <c r="AG89" i="1"/>
  <c r="AH89" i="1"/>
  <c r="AI89" i="1" a="1"/>
  <c r="AI89" i="1"/>
  <c r="AJ89" i="1"/>
  <c r="V90" i="1"/>
  <c r="X90" i="1"/>
  <c r="AA90" i="1"/>
  <c r="AC90" i="1"/>
  <c r="AE90" i="1"/>
  <c r="AF90" i="1" s="1"/>
  <c r="AG90" i="1" a="1"/>
  <c r="AG90" i="1" s="1"/>
  <c r="AH90" i="1"/>
  <c r="AI90" i="1" a="1"/>
  <c r="AI90" i="1"/>
  <c r="AJ90" i="1"/>
  <c r="V91" i="1"/>
  <c r="X91" i="1"/>
  <c r="AA91" i="1"/>
  <c r="AC91" i="1"/>
  <c r="AE91" i="1"/>
  <c r="AF91" i="1" s="1"/>
  <c r="AG91" i="1" a="1"/>
  <c r="AG91" i="1" s="1"/>
  <c r="AH91" i="1"/>
  <c r="AI91" i="1" a="1"/>
  <c r="AI91" i="1"/>
  <c r="AJ91" i="1"/>
  <c r="V92" i="1"/>
  <c r="X92" i="1"/>
  <c r="AA92" i="1"/>
  <c r="AC92" i="1"/>
  <c r="AE92" i="1"/>
  <c r="AF92" i="1" s="1"/>
  <c r="AG92" i="1" a="1"/>
  <c r="AG92" i="1"/>
  <c r="AH92" i="1"/>
  <c r="AI92" i="1" a="1"/>
  <c r="AI92" i="1"/>
  <c r="AJ92" i="1"/>
  <c r="V93" i="1"/>
  <c r="X93" i="1"/>
  <c r="AA93" i="1"/>
  <c r="AC93" i="1"/>
  <c r="AE93" i="1"/>
  <c r="AF93" i="1" s="1"/>
  <c r="AG93" i="1" a="1"/>
  <c r="AG93" i="1"/>
  <c r="AH93" i="1"/>
  <c r="AI93" i="1" a="1"/>
  <c r="AI93" i="1"/>
  <c r="AJ93" i="1"/>
  <c r="V94" i="1"/>
  <c r="X94" i="1"/>
  <c r="AA94" i="1"/>
  <c r="AC94" i="1"/>
  <c r="AE94" i="1"/>
  <c r="AF94" i="1" s="1"/>
  <c r="AG94" i="1" a="1"/>
  <c r="AG94" i="1"/>
  <c r="AH94" i="1"/>
  <c r="AI94" i="1" a="1"/>
  <c r="AI94" i="1"/>
  <c r="AJ94" i="1"/>
  <c r="V95" i="1"/>
  <c r="X95" i="1"/>
  <c r="AA95" i="1"/>
  <c r="AC95" i="1"/>
  <c r="AE95" i="1"/>
  <c r="AF95" i="1" s="1"/>
  <c r="AG95" i="1" a="1"/>
  <c r="AG95" i="1" s="1"/>
  <c r="AH95" i="1"/>
  <c r="AI95" i="1" a="1"/>
  <c r="AI95" i="1"/>
  <c r="AJ95" i="1"/>
  <c r="V96" i="1"/>
  <c r="X96" i="1"/>
  <c r="AA96" i="1"/>
  <c r="AC96" i="1"/>
  <c r="AE96" i="1"/>
  <c r="AF96" i="1" s="1"/>
  <c r="AG96" i="1" a="1"/>
  <c r="AG96" i="1" s="1"/>
  <c r="AH96" i="1"/>
  <c r="AI96" i="1" a="1"/>
  <c r="AI96" i="1"/>
  <c r="AJ96" i="1"/>
  <c r="V97" i="1"/>
  <c r="X97" i="1"/>
  <c r="AA97" i="1"/>
  <c r="AC97" i="1"/>
  <c r="AE97" i="1"/>
  <c r="AF97" i="1" s="1"/>
  <c r="AG97" i="1" a="1"/>
  <c r="AG97" i="1"/>
  <c r="AH97" i="1"/>
  <c r="AI97" i="1" a="1"/>
  <c r="AI97" i="1"/>
  <c r="AJ97" i="1"/>
  <c r="V98" i="1"/>
  <c r="X98" i="1"/>
  <c r="AA98" i="1"/>
  <c r="AC98" i="1"/>
  <c r="AE98" i="1"/>
  <c r="AF98" i="1" s="1"/>
  <c r="AG98" i="1" a="1"/>
  <c r="AG98" i="1" s="1"/>
  <c r="AH98" i="1"/>
  <c r="AI98" i="1" a="1"/>
  <c r="AI98" i="1"/>
  <c r="AJ98" i="1"/>
  <c r="V99" i="1"/>
  <c r="X99" i="1"/>
  <c r="AA99" i="1"/>
  <c r="AC99" i="1"/>
  <c r="AE99" i="1"/>
  <c r="AF99" i="1" s="1"/>
  <c r="AG99" i="1" a="1"/>
  <c r="AG99" i="1" s="1"/>
  <c r="AH99" i="1"/>
  <c r="AI99" i="1" a="1"/>
  <c r="AI99" i="1"/>
  <c r="AJ99" i="1"/>
  <c r="V100" i="1"/>
  <c r="X100" i="1"/>
  <c r="AA100" i="1"/>
  <c r="AC100" i="1"/>
  <c r="AE100" i="1"/>
  <c r="AF100" i="1" s="1"/>
  <c r="AG100" i="1" a="1"/>
  <c r="AG100" i="1"/>
  <c r="AH100" i="1"/>
  <c r="AI100" i="1" a="1"/>
  <c r="AI100" i="1"/>
  <c r="AJ100" i="1"/>
  <c r="V101" i="1"/>
  <c r="X101" i="1"/>
  <c r="AA101" i="1"/>
  <c r="AC101" i="1"/>
  <c r="AE101" i="1"/>
  <c r="AF101" i="1" s="1"/>
  <c r="AG101" i="1" a="1"/>
  <c r="AG101" i="1"/>
  <c r="AH101" i="1"/>
  <c r="AI101" i="1" a="1"/>
  <c r="AI101" i="1"/>
  <c r="AJ101" i="1"/>
  <c r="V102" i="1"/>
  <c r="X102" i="1"/>
  <c r="AA102" i="1"/>
  <c r="AC102" i="1"/>
  <c r="AE102" i="1"/>
  <c r="AF102" i="1" s="1"/>
  <c r="AG102" i="1" a="1"/>
  <c r="AG102" i="1"/>
  <c r="AH102" i="1"/>
  <c r="AI102" i="1" a="1"/>
  <c r="AI102" i="1"/>
  <c r="AJ102" i="1"/>
  <c r="V103" i="1"/>
  <c r="X103" i="1"/>
  <c r="AA103" i="1"/>
  <c r="AC103" i="1"/>
  <c r="AE103" i="1"/>
  <c r="AF103" i="1" s="1"/>
  <c r="AG103" i="1" a="1"/>
  <c r="AG103" i="1" s="1"/>
  <c r="AH103" i="1"/>
  <c r="AI103" i="1" a="1"/>
  <c r="AI103" i="1"/>
  <c r="AJ103" i="1"/>
  <c r="V104" i="1"/>
  <c r="X104" i="1"/>
  <c r="AA104" i="1"/>
  <c r="AC104" i="1"/>
  <c r="AE104" i="1"/>
  <c r="AF104" i="1" s="1"/>
  <c r="AG104" i="1" a="1"/>
  <c r="AG104" i="1" s="1"/>
  <c r="AH104" i="1"/>
  <c r="AI104" i="1" a="1"/>
  <c r="AI104" i="1"/>
  <c r="AJ104" i="1"/>
  <c r="V105" i="1"/>
  <c r="X105" i="1"/>
  <c r="AA105" i="1"/>
  <c r="AC105" i="1"/>
  <c r="AE105" i="1"/>
  <c r="AF105" i="1" s="1"/>
  <c r="AG105" i="1" a="1"/>
  <c r="AG105" i="1"/>
  <c r="AH105" i="1"/>
  <c r="AI105" i="1" a="1"/>
  <c r="AI105" i="1"/>
  <c r="AJ105" i="1"/>
  <c r="V106" i="1"/>
  <c r="X106" i="1"/>
  <c r="AA106" i="1"/>
  <c r="AC106" i="1"/>
  <c r="AE106" i="1"/>
  <c r="AF106" i="1" s="1"/>
  <c r="AG106" i="1" a="1"/>
  <c r="AG106" i="1" s="1"/>
  <c r="AH106" i="1"/>
  <c r="AI106" i="1" a="1"/>
  <c r="AI106" i="1"/>
  <c r="AJ106" i="1"/>
  <c r="V107" i="1"/>
  <c r="X107" i="1"/>
  <c r="AA107" i="1"/>
  <c r="AC107" i="1"/>
  <c r="AE107" i="1"/>
  <c r="AF107" i="1" s="1"/>
  <c r="AG107" i="1" a="1"/>
  <c r="AG107" i="1" s="1"/>
  <c r="AH107" i="1"/>
  <c r="AI107" i="1" a="1"/>
  <c r="AI107" i="1"/>
  <c r="AJ107" i="1"/>
  <c r="V108" i="1"/>
  <c r="X108" i="1"/>
  <c r="AA108" i="1"/>
  <c r="AC108" i="1"/>
  <c r="AE108" i="1"/>
  <c r="AF108" i="1" s="1"/>
  <c r="AG108" i="1" a="1"/>
  <c r="AG108" i="1"/>
  <c r="AH108" i="1"/>
  <c r="AI108" i="1" a="1"/>
  <c r="AI108" i="1"/>
  <c r="AJ108" i="1"/>
  <c r="V109" i="1"/>
  <c r="X109" i="1"/>
  <c r="AA109" i="1"/>
  <c r="AC109" i="1"/>
  <c r="AE109" i="1"/>
  <c r="AF109" i="1" s="1"/>
  <c r="AG109" i="1" a="1"/>
  <c r="AG109" i="1"/>
  <c r="AH109" i="1"/>
  <c r="AI109" i="1" a="1"/>
  <c r="AI109" i="1"/>
  <c r="AJ109" i="1"/>
  <c r="V110" i="1"/>
  <c r="X110" i="1"/>
  <c r="AA110" i="1"/>
  <c r="AC110" i="1"/>
  <c r="AE110" i="1"/>
  <c r="AF110" i="1" s="1"/>
  <c r="AG110" i="1" a="1"/>
  <c r="AG110" i="1"/>
  <c r="AH110" i="1"/>
  <c r="AI110" i="1" a="1"/>
  <c r="AI110" i="1"/>
  <c r="AJ110" i="1"/>
  <c r="V111" i="1"/>
  <c r="X111" i="1"/>
  <c r="AA111" i="1"/>
  <c r="AC111" i="1"/>
  <c r="AE111" i="1"/>
  <c r="AF111" i="1" s="1"/>
  <c r="AG111" i="1" a="1"/>
  <c r="AG111" i="1" s="1"/>
  <c r="AH111" i="1"/>
  <c r="AI111" i="1" a="1"/>
  <c r="AI111" i="1"/>
  <c r="AJ111" i="1"/>
  <c r="V112" i="1"/>
  <c r="X112" i="1"/>
  <c r="AA112" i="1"/>
  <c r="AC112" i="1"/>
  <c r="AE112" i="1"/>
  <c r="AF112" i="1" s="1"/>
  <c r="AG112" i="1" a="1"/>
  <c r="AG112" i="1" s="1"/>
  <c r="AH112" i="1"/>
  <c r="AI112" i="1" a="1"/>
  <c r="AI112" i="1"/>
  <c r="AJ112" i="1"/>
  <c r="V113" i="1"/>
  <c r="X113" i="1"/>
  <c r="AA113" i="1"/>
  <c r="AC113" i="1"/>
  <c r="AE113" i="1"/>
  <c r="AF113" i="1" s="1"/>
  <c r="AG113" i="1" a="1"/>
  <c r="AG113" i="1"/>
  <c r="AH113" i="1"/>
  <c r="AI113" i="1" a="1"/>
  <c r="AI113" i="1"/>
  <c r="AJ113" i="1"/>
  <c r="V114" i="1"/>
  <c r="X114" i="1"/>
  <c r="AA114" i="1"/>
  <c r="AC114" i="1"/>
  <c r="AE114" i="1"/>
  <c r="AF114" i="1" s="1"/>
  <c r="AG114" i="1" a="1"/>
  <c r="AG114" i="1" s="1"/>
  <c r="AH114" i="1"/>
  <c r="AI114" i="1" a="1"/>
  <c r="AI114" i="1"/>
  <c r="AJ114" i="1"/>
  <c r="V115" i="1"/>
  <c r="X115" i="1"/>
  <c r="AA115" i="1"/>
  <c r="AC115" i="1"/>
  <c r="AE115" i="1"/>
  <c r="AF115" i="1" s="1"/>
  <c r="AG115" i="1" a="1"/>
  <c r="AG115" i="1" s="1"/>
  <c r="AH115" i="1"/>
  <c r="AI115" i="1" a="1"/>
  <c r="AI115" i="1"/>
  <c r="AJ115" i="1"/>
  <c r="V116" i="1"/>
  <c r="X116" i="1"/>
  <c r="AA116" i="1"/>
  <c r="AC116" i="1"/>
  <c r="AE116" i="1"/>
  <c r="AF116" i="1" s="1"/>
  <c r="AG116" i="1" a="1"/>
  <c r="AG116" i="1"/>
  <c r="AH116" i="1"/>
  <c r="AI116" i="1" a="1"/>
  <c r="AI116" i="1"/>
  <c r="AJ116" i="1"/>
  <c r="V117" i="1"/>
  <c r="X117" i="1"/>
  <c r="AA117" i="1"/>
  <c r="AC117" i="1"/>
  <c r="AE117" i="1"/>
  <c r="AF117" i="1" s="1"/>
  <c r="AG117" i="1" a="1"/>
  <c r="AG117" i="1"/>
  <c r="AH117" i="1"/>
  <c r="AI117" i="1" a="1"/>
  <c r="AI117" i="1"/>
  <c r="AJ117" i="1"/>
  <c r="V118" i="1"/>
  <c r="X118" i="1"/>
  <c r="AA118" i="1"/>
  <c r="AC118" i="1"/>
  <c r="AE118" i="1"/>
  <c r="AF118" i="1" s="1"/>
  <c r="AG118" i="1" a="1"/>
  <c r="AG118" i="1"/>
  <c r="AH118" i="1"/>
  <c r="AI118" i="1" a="1"/>
  <c r="AI118" i="1"/>
  <c r="AJ118" i="1"/>
  <c r="V119" i="1"/>
  <c r="X119" i="1"/>
  <c r="AA119" i="1"/>
  <c r="AC119" i="1"/>
  <c r="AE119" i="1"/>
  <c r="AF119" i="1" s="1"/>
  <c r="AG119" i="1" a="1"/>
  <c r="AG119" i="1" s="1"/>
  <c r="AH119" i="1"/>
  <c r="AI119" i="1" a="1"/>
  <c r="AI119" i="1"/>
  <c r="AJ119" i="1"/>
  <c r="V120" i="1"/>
  <c r="X120" i="1"/>
  <c r="AA120" i="1"/>
  <c r="AC120" i="1"/>
  <c r="AE120" i="1"/>
  <c r="AF120" i="1" s="1"/>
  <c r="AG120" i="1" a="1"/>
  <c r="AG120" i="1" s="1"/>
  <c r="AH120" i="1"/>
  <c r="AI120" i="1" a="1"/>
  <c r="AI120" i="1"/>
  <c r="AJ120" i="1"/>
  <c r="V121" i="1"/>
  <c r="X121" i="1"/>
  <c r="AA121" i="1"/>
  <c r="AC121" i="1"/>
  <c r="AE121" i="1"/>
  <c r="AF121" i="1" s="1"/>
  <c r="AG121" i="1" a="1"/>
  <c r="AG121" i="1"/>
  <c r="AH121" i="1"/>
  <c r="AI121" i="1" a="1"/>
  <c r="AI121" i="1"/>
  <c r="AJ121" i="1"/>
  <c r="V122" i="1"/>
  <c r="X122" i="1"/>
  <c r="AA122" i="1"/>
  <c r="AC122" i="1"/>
  <c r="AE122" i="1"/>
  <c r="AF122" i="1" s="1"/>
  <c r="AG122" i="1" a="1"/>
  <c r="AG122" i="1" s="1"/>
  <c r="AH122" i="1"/>
  <c r="AI122" i="1" a="1"/>
  <c r="AI122" i="1"/>
  <c r="AJ122" i="1"/>
  <c r="V123" i="1"/>
  <c r="X123" i="1"/>
  <c r="AA123" i="1"/>
  <c r="AC123" i="1"/>
  <c r="AE123" i="1"/>
  <c r="AF123" i="1" s="1"/>
  <c r="AG123" i="1" a="1"/>
  <c r="AG123" i="1" s="1"/>
  <c r="AH123" i="1"/>
  <c r="AI123" i="1" a="1"/>
  <c r="AI123" i="1"/>
  <c r="AJ123" i="1"/>
  <c r="V124" i="1"/>
  <c r="X124" i="1"/>
  <c r="AA124" i="1"/>
  <c r="AC124" i="1"/>
  <c r="AE124" i="1"/>
  <c r="AF124" i="1" s="1"/>
  <c r="AG124" i="1" a="1"/>
  <c r="AG124" i="1"/>
  <c r="AH124" i="1"/>
  <c r="AI124" i="1" a="1"/>
  <c r="AI124" i="1"/>
  <c r="AJ124" i="1"/>
  <c r="V125" i="1"/>
  <c r="X125" i="1"/>
  <c r="AA125" i="1"/>
  <c r="AC125" i="1"/>
  <c r="AE125" i="1"/>
  <c r="AF125" i="1" s="1"/>
  <c r="AG125" i="1" a="1"/>
  <c r="AG125" i="1"/>
  <c r="AH125" i="1"/>
  <c r="AI125" i="1" a="1"/>
  <c r="AI125" i="1"/>
  <c r="AJ125" i="1"/>
  <c r="V126" i="1"/>
  <c r="X126" i="1"/>
  <c r="AA126" i="1"/>
  <c r="AC126" i="1"/>
  <c r="AE126" i="1"/>
  <c r="AF126" i="1" s="1"/>
  <c r="AG126" i="1" a="1"/>
  <c r="AG126" i="1"/>
  <c r="AH126" i="1"/>
  <c r="AI126" i="1" a="1"/>
  <c r="AI126" i="1"/>
  <c r="AJ126" i="1"/>
  <c r="V127" i="1"/>
  <c r="X127" i="1"/>
  <c r="AA127" i="1"/>
  <c r="AC127" i="1"/>
  <c r="AE127" i="1"/>
  <c r="AF127" i="1" s="1"/>
  <c r="AG127" i="1" a="1"/>
  <c r="AG127" i="1" s="1"/>
  <c r="AH127" i="1"/>
  <c r="AI127" i="1" a="1"/>
  <c r="AI127" i="1"/>
  <c r="AJ127" i="1"/>
  <c r="V128" i="1"/>
  <c r="X128" i="1"/>
  <c r="AA128" i="1"/>
  <c r="AC128" i="1"/>
  <c r="AE128" i="1"/>
  <c r="AF128" i="1" s="1"/>
  <c r="AG128" i="1" a="1"/>
  <c r="AG128" i="1"/>
  <c r="AH128" i="1"/>
  <c r="AI128" i="1" a="1"/>
  <c r="AI128" i="1"/>
  <c r="AJ128" i="1"/>
  <c r="V129" i="1"/>
  <c r="X129" i="1"/>
  <c r="AA129" i="1"/>
  <c r="AC129" i="1"/>
  <c r="AE129" i="1"/>
  <c r="AF129" i="1" s="1"/>
  <c r="AG129" i="1" a="1"/>
  <c r="AG129" i="1"/>
  <c r="AH129" i="1"/>
  <c r="AI129" i="1" a="1"/>
  <c r="AI129" i="1"/>
  <c r="AJ129" i="1"/>
  <c r="V130" i="1"/>
  <c r="X130" i="1"/>
  <c r="AA130" i="1"/>
  <c r="AC130" i="1"/>
  <c r="AE130" i="1"/>
  <c r="AF130" i="1" s="1"/>
  <c r="AG130" i="1" a="1"/>
  <c r="AG130" i="1" s="1"/>
  <c r="AH130" i="1"/>
  <c r="AI130" i="1" a="1"/>
  <c r="AI130" i="1"/>
  <c r="AJ130" i="1"/>
  <c r="V131" i="1"/>
  <c r="X131" i="1"/>
  <c r="AA131" i="1"/>
  <c r="AC131" i="1"/>
  <c r="AE131" i="1"/>
  <c r="AF131" i="1" s="1"/>
  <c r="AG131" i="1" a="1"/>
  <c r="AG131" i="1" s="1"/>
  <c r="AH131" i="1"/>
  <c r="AI131" i="1" a="1"/>
  <c r="AI131" i="1"/>
  <c r="AJ131" i="1"/>
  <c r="V132" i="1"/>
  <c r="X132" i="1"/>
  <c r="AA132" i="1"/>
  <c r="AC132" i="1"/>
  <c r="AE132" i="1"/>
  <c r="AF132" i="1" s="1"/>
  <c r="AG132" i="1" a="1"/>
  <c r="AG132" i="1"/>
  <c r="AH132" i="1"/>
  <c r="AI132" i="1" a="1"/>
  <c r="AI132" i="1"/>
  <c r="AJ132" i="1"/>
  <c r="V133" i="1"/>
  <c r="X133" i="1"/>
  <c r="AA133" i="1"/>
  <c r="AC133" i="1"/>
  <c r="AE133" i="1"/>
  <c r="AF133" i="1" s="1"/>
  <c r="AG133" i="1" a="1"/>
  <c r="AG133" i="1"/>
  <c r="AH133" i="1"/>
  <c r="AI133" i="1" a="1"/>
  <c r="AI133" i="1"/>
  <c r="AJ133" i="1"/>
  <c r="V134" i="1"/>
  <c r="X134" i="1"/>
  <c r="AA134" i="1"/>
  <c r="AC134" i="1"/>
  <c r="AE134" i="1"/>
  <c r="AF134" i="1" s="1"/>
  <c r="AG134" i="1" a="1"/>
  <c r="AG134" i="1"/>
  <c r="AH134" i="1"/>
  <c r="AI134" i="1" a="1"/>
  <c r="AI134" i="1"/>
  <c r="AJ134" i="1"/>
  <c r="V135" i="1"/>
  <c r="X135" i="1"/>
  <c r="AA135" i="1"/>
  <c r="AC135" i="1"/>
  <c r="AE135" i="1"/>
  <c r="AF135" i="1" s="1"/>
  <c r="AG135" i="1" a="1"/>
  <c r="AG135" i="1" s="1"/>
  <c r="AH135" i="1"/>
  <c r="AI135" i="1" a="1"/>
  <c r="AI135" i="1"/>
  <c r="AJ135" i="1"/>
  <c r="V136" i="1"/>
  <c r="X136" i="1"/>
  <c r="AA136" i="1"/>
  <c r="AC136" i="1"/>
  <c r="AE136" i="1"/>
  <c r="AF136" i="1" s="1"/>
  <c r="AG136" i="1" a="1"/>
  <c r="AG136" i="1"/>
  <c r="AH136" i="1"/>
  <c r="AI136" i="1" a="1"/>
  <c r="AI136" i="1"/>
  <c r="AJ136" i="1"/>
  <c r="V137" i="1"/>
  <c r="X137" i="1"/>
  <c r="AA137" i="1"/>
  <c r="AC137" i="1"/>
  <c r="AE137" i="1"/>
  <c r="AF137" i="1" s="1"/>
  <c r="AG137" i="1" a="1"/>
  <c r="AG137" i="1"/>
  <c r="AH137" i="1"/>
  <c r="AI137" i="1" a="1"/>
  <c r="AI137" i="1"/>
  <c r="AJ137" i="1"/>
  <c r="V138" i="1"/>
  <c r="X138" i="1"/>
  <c r="AA138" i="1"/>
  <c r="AC138" i="1"/>
  <c r="AE138" i="1"/>
  <c r="AF138" i="1" s="1"/>
  <c r="AG138" i="1" a="1"/>
  <c r="AG138" i="1" s="1"/>
  <c r="AH138" i="1"/>
  <c r="AI138" i="1" a="1"/>
  <c r="AI138" i="1"/>
  <c r="AJ138" i="1"/>
  <c r="V139" i="1"/>
  <c r="X139" i="1"/>
  <c r="AA139" i="1"/>
  <c r="AC139" i="1"/>
  <c r="AE139" i="1"/>
  <c r="AF139" i="1" s="1"/>
  <c r="AG139" i="1" a="1"/>
  <c r="AG139" i="1" s="1"/>
  <c r="AH139" i="1"/>
  <c r="AI139" i="1" a="1"/>
  <c r="AI139" i="1"/>
  <c r="AJ139" i="1"/>
  <c r="V140" i="1"/>
  <c r="X140" i="1"/>
  <c r="AA140" i="1"/>
  <c r="AC140" i="1"/>
  <c r="AE140" i="1"/>
  <c r="AF140" i="1" s="1"/>
  <c r="AG140" i="1" a="1"/>
  <c r="AG140" i="1"/>
  <c r="AH140" i="1"/>
  <c r="AI140" i="1" a="1"/>
  <c r="AI140" i="1"/>
  <c r="AJ140" i="1"/>
  <c r="V141" i="1"/>
  <c r="X141" i="1"/>
  <c r="AA141" i="1"/>
  <c r="AC141" i="1"/>
  <c r="AE141" i="1"/>
  <c r="AF141" i="1" s="1"/>
  <c r="AG141" i="1" a="1"/>
  <c r="AG141" i="1"/>
  <c r="AH141" i="1"/>
  <c r="AI141" i="1" a="1"/>
  <c r="AI141" i="1"/>
  <c r="AJ141" i="1"/>
  <c r="V142" i="1"/>
  <c r="X142" i="1"/>
  <c r="AA142" i="1"/>
  <c r="AC142" i="1"/>
  <c r="AE142" i="1"/>
  <c r="AF142" i="1" s="1"/>
  <c r="AG142" i="1" a="1"/>
  <c r="AG142" i="1"/>
  <c r="AH142" i="1"/>
  <c r="AI142" i="1" a="1"/>
  <c r="AI142" i="1"/>
  <c r="AJ142" i="1"/>
  <c r="V143" i="1"/>
  <c r="X143" i="1"/>
  <c r="AA143" i="1"/>
  <c r="AC143" i="1"/>
  <c r="AE143" i="1"/>
  <c r="AF143" i="1" s="1"/>
  <c r="AG143" i="1" a="1"/>
  <c r="AG143" i="1" s="1"/>
  <c r="AH143" i="1"/>
  <c r="AI143" i="1" a="1"/>
  <c r="AI143" i="1"/>
  <c r="AJ143" i="1"/>
  <c r="V144" i="1"/>
  <c r="X144" i="1"/>
  <c r="AA144" i="1"/>
  <c r="AC144" i="1"/>
  <c r="AE144" i="1"/>
  <c r="AF144" i="1" s="1"/>
  <c r="AG144" i="1" a="1"/>
  <c r="AG144" i="1"/>
  <c r="AH144" i="1"/>
  <c r="AI144" i="1" a="1"/>
  <c r="AI144" i="1"/>
  <c r="AJ144" i="1"/>
  <c r="V145" i="1"/>
  <c r="X145" i="1"/>
  <c r="AA145" i="1"/>
  <c r="AC145" i="1"/>
  <c r="AE145" i="1"/>
  <c r="AF145" i="1" s="1"/>
  <c r="AG145" i="1" a="1"/>
  <c r="AG145" i="1"/>
  <c r="AH145" i="1"/>
  <c r="AI145" i="1" a="1"/>
  <c r="AI145" i="1"/>
  <c r="AJ145" i="1"/>
  <c r="V146" i="1"/>
  <c r="X146" i="1"/>
  <c r="AA146" i="1"/>
  <c r="AC146" i="1"/>
  <c r="AE146" i="1"/>
  <c r="AF146" i="1" s="1"/>
  <c r="AG146" i="1" a="1"/>
  <c r="AG146" i="1" s="1"/>
  <c r="AH146" i="1"/>
  <c r="AI146" i="1" a="1"/>
  <c r="AI146" i="1"/>
  <c r="AJ146" i="1"/>
  <c r="V147" i="1"/>
  <c r="X147" i="1"/>
  <c r="AA147" i="1"/>
  <c r="AC147" i="1"/>
  <c r="AE147" i="1"/>
  <c r="AF147" i="1" s="1"/>
  <c r="AG147" i="1" a="1"/>
  <c r="AG147" i="1" s="1"/>
  <c r="AH147" i="1"/>
  <c r="AI147" i="1" a="1"/>
  <c r="AI147" i="1"/>
  <c r="AJ147" i="1"/>
  <c r="V148" i="1"/>
  <c r="X148" i="1"/>
  <c r="AA148" i="1"/>
  <c r="AC148" i="1"/>
  <c r="AE148" i="1"/>
  <c r="AF148" i="1" s="1"/>
  <c r="AG148" i="1" a="1"/>
  <c r="AG148" i="1"/>
  <c r="AH148" i="1"/>
  <c r="AI148" i="1" a="1"/>
  <c r="AI148" i="1"/>
  <c r="AJ148" i="1"/>
  <c r="V149" i="1"/>
  <c r="X149" i="1"/>
  <c r="AA149" i="1"/>
  <c r="AC149" i="1"/>
  <c r="AE149" i="1"/>
  <c r="AF149" i="1" s="1"/>
  <c r="AG149" i="1" a="1"/>
  <c r="AG149" i="1"/>
  <c r="AH149" i="1"/>
  <c r="AI149" i="1" a="1"/>
  <c r="AI149" i="1"/>
  <c r="AJ149" i="1"/>
  <c r="V150" i="1"/>
  <c r="X150" i="1"/>
  <c r="AA150" i="1"/>
  <c r="AC150" i="1"/>
  <c r="AE150" i="1"/>
  <c r="AF150" i="1" s="1"/>
  <c r="AG150" i="1" a="1"/>
  <c r="AG150" i="1"/>
  <c r="AH150" i="1"/>
  <c r="AI150" i="1" a="1"/>
  <c r="AI150" i="1"/>
  <c r="AJ150" i="1"/>
  <c r="V151" i="1"/>
  <c r="X151" i="1"/>
  <c r="AA151" i="1"/>
  <c r="AC151" i="1"/>
  <c r="AE151" i="1"/>
  <c r="AF151" i="1" s="1"/>
  <c r="AG151" i="1" a="1"/>
  <c r="AG151" i="1" s="1"/>
  <c r="AH151" i="1"/>
  <c r="AI151" i="1" a="1"/>
  <c r="AI151" i="1"/>
  <c r="AJ151" i="1"/>
  <c r="V152" i="1"/>
  <c r="X152" i="1"/>
  <c r="AA152" i="1"/>
  <c r="AC152" i="1"/>
  <c r="AE152" i="1"/>
  <c r="AF152" i="1" s="1"/>
  <c r="AG152" i="1" a="1"/>
  <c r="AG152" i="1"/>
  <c r="AH152" i="1"/>
  <c r="AI152" i="1" a="1"/>
  <c r="AI152" i="1"/>
  <c r="AJ152" i="1"/>
  <c r="V153" i="1"/>
  <c r="X153" i="1"/>
  <c r="AA153" i="1"/>
  <c r="AC153" i="1"/>
  <c r="AE153" i="1"/>
  <c r="AF153" i="1" s="1"/>
  <c r="AG153" i="1" a="1"/>
  <c r="AG153" i="1"/>
  <c r="AH153" i="1"/>
  <c r="AI153" i="1" a="1"/>
  <c r="AI153" i="1"/>
  <c r="AJ153" i="1"/>
  <c r="V154" i="1"/>
  <c r="X154" i="1"/>
  <c r="AA154" i="1"/>
  <c r="AC154" i="1"/>
  <c r="AE154" i="1"/>
  <c r="AF154" i="1" s="1"/>
  <c r="AG154" i="1" a="1"/>
  <c r="AG154" i="1" s="1"/>
  <c r="AH154" i="1"/>
  <c r="AI154" i="1" a="1"/>
  <c r="AI154" i="1"/>
  <c r="AJ154" i="1"/>
  <c r="V155" i="1"/>
  <c r="X155" i="1"/>
  <c r="AA155" i="1"/>
  <c r="AC155" i="1"/>
  <c r="AE155" i="1"/>
  <c r="AF155" i="1" s="1"/>
  <c r="AG155" i="1" a="1"/>
  <c r="AG155" i="1" s="1"/>
  <c r="AH155" i="1"/>
  <c r="AI155" i="1" a="1"/>
  <c r="AI155" i="1"/>
  <c r="AJ155" i="1"/>
  <c r="V156" i="1"/>
  <c r="X156" i="1"/>
  <c r="AA156" i="1"/>
  <c r="AC156" i="1"/>
  <c r="AE156" i="1"/>
  <c r="AF156" i="1" s="1"/>
  <c r="AG156" i="1" a="1"/>
  <c r="AG156" i="1"/>
  <c r="AH156" i="1"/>
  <c r="AI156" i="1" a="1"/>
  <c r="AI156" i="1"/>
  <c r="AJ156" i="1"/>
  <c r="V157" i="1"/>
  <c r="X157" i="1"/>
  <c r="AA157" i="1"/>
  <c r="AC157" i="1"/>
  <c r="AE157" i="1"/>
  <c r="AF157" i="1" s="1"/>
  <c r="AG157" i="1" a="1"/>
  <c r="AG157" i="1"/>
  <c r="AH157" i="1"/>
  <c r="AI157" i="1" a="1"/>
  <c r="AI157" i="1"/>
  <c r="AJ157" i="1"/>
  <c r="V158" i="1"/>
  <c r="X158" i="1"/>
  <c r="AA158" i="1"/>
  <c r="AC158" i="1"/>
  <c r="AE158" i="1"/>
  <c r="AF158" i="1" s="1"/>
  <c r="AG158" i="1" a="1"/>
  <c r="AG158" i="1"/>
  <c r="AH158" i="1"/>
  <c r="AI158" i="1" a="1"/>
  <c r="AI158" i="1"/>
  <c r="AJ158" i="1"/>
  <c r="V159" i="1"/>
  <c r="X159" i="1"/>
  <c r="AA159" i="1"/>
  <c r="AC159" i="1"/>
  <c r="AE159" i="1"/>
  <c r="AF159" i="1" s="1"/>
  <c r="AG159" i="1" a="1"/>
  <c r="AG159" i="1" s="1"/>
  <c r="AH159" i="1"/>
  <c r="AI159" i="1" a="1"/>
  <c r="AI159" i="1"/>
  <c r="AJ159" i="1"/>
  <c r="V160" i="1"/>
  <c r="X160" i="1"/>
  <c r="AA160" i="1"/>
  <c r="AC160" i="1"/>
  <c r="AE160" i="1"/>
  <c r="AF160" i="1" s="1"/>
  <c r="AG160" i="1" a="1"/>
  <c r="AG160" i="1"/>
  <c r="AH160" i="1"/>
  <c r="AI160" i="1" a="1"/>
  <c r="AI160" i="1"/>
  <c r="AJ160" i="1"/>
  <c r="V161" i="1"/>
  <c r="X161" i="1"/>
  <c r="AA161" i="1"/>
  <c r="AC161" i="1"/>
  <c r="AE161" i="1"/>
  <c r="AF161" i="1" s="1"/>
  <c r="AG161" i="1" a="1"/>
  <c r="AG161" i="1"/>
  <c r="AH161" i="1"/>
  <c r="AI161" i="1" a="1"/>
  <c r="AI161" i="1"/>
  <c r="AJ161" i="1"/>
  <c r="V162" i="1"/>
  <c r="X162" i="1"/>
  <c r="AA162" i="1"/>
  <c r="AC162" i="1"/>
  <c r="AE162" i="1"/>
  <c r="AF162" i="1" s="1"/>
  <c r="AG162" i="1" a="1"/>
  <c r="AG162" i="1" s="1"/>
  <c r="AH162" i="1"/>
  <c r="AI162" i="1" a="1"/>
  <c r="AI162" i="1"/>
  <c r="AJ162" i="1"/>
  <c r="V163" i="1"/>
  <c r="X163" i="1"/>
  <c r="AA163" i="1"/>
  <c r="AC163" i="1"/>
  <c r="AE163" i="1"/>
  <c r="AF163" i="1" s="1"/>
  <c r="AG163" i="1" a="1"/>
  <c r="AG163" i="1" s="1"/>
  <c r="AH163" i="1"/>
  <c r="AI163" i="1" a="1"/>
  <c r="AI163" i="1"/>
  <c r="AJ163" i="1"/>
  <c r="V164" i="1"/>
  <c r="X164" i="1"/>
  <c r="AA164" i="1"/>
  <c r="AC164" i="1"/>
  <c r="AE164" i="1"/>
  <c r="AF164" i="1" s="1"/>
  <c r="AG164" i="1" a="1"/>
  <c r="AG164" i="1"/>
  <c r="AH164" i="1"/>
  <c r="AI164" i="1" a="1"/>
  <c r="AI164" i="1"/>
  <c r="AJ164" i="1"/>
  <c r="V165" i="1"/>
  <c r="X165" i="1"/>
  <c r="AA165" i="1"/>
  <c r="AC165" i="1"/>
  <c r="AE165" i="1"/>
  <c r="AF165" i="1" s="1"/>
  <c r="AG165" i="1" a="1"/>
  <c r="AG165" i="1"/>
  <c r="AH165" i="1"/>
  <c r="AI165" i="1" a="1"/>
  <c r="AI165" i="1"/>
  <c r="AJ165" i="1"/>
  <c r="V166" i="1"/>
  <c r="X166" i="1"/>
  <c r="AA166" i="1"/>
  <c r="AC166" i="1"/>
  <c r="AE166" i="1"/>
  <c r="AF166" i="1" s="1"/>
  <c r="AG166" i="1" a="1"/>
  <c r="AG166" i="1"/>
  <c r="AH166" i="1"/>
  <c r="AI166" i="1" a="1"/>
  <c r="AI166" i="1"/>
  <c r="AJ166" i="1"/>
  <c r="V167" i="1"/>
  <c r="X167" i="1"/>
  <c r="AA167" i="1"/>
  <c r="AC167" i="1"/>
  <c r="AE167" i="1"/>
  <c r="AF167" i="1" s="1"/>
  <c r="AG167" i="1" a="1"/>
  <c r="AG167" i="1"/>
  <c r="AH167" i="1"/>
  <c r="AI167" i="1" a="1"/>
  <c r="AI167" i="1"/>
  <c r="AJ167" i="1"/>
  <c r="V168" i="1"/>
  <c r="X168" i="1"/>
  <c r="AA168" i="1"/>
  <c r="AC168" i="1"/>
  <c r="AE168" i="1"/>
  <c r="AF168" i="1" s="1"/>
  <c r="AG168" i="1" a="1"/>
  <c r="AG168" i="1"/>
  <c r="AH168" i="1"/>
  <c r="AI168" i="1" a="1"/>
  <c r="AI168" i="1"/>
  <c r="AJ168" i="1"/>
  <c r="V169" i="1"/>
  <c r="X169" i="1"/>
  <c r="AA169" i="1"/>
  <c r="AC169" i="1"/>
  <c r="AE169" i="1"/>
  <c r="AF169" i="1" s="1"/>
  <c r="AG169" i="1" a="1"/>
  <c r="AG169" i="1" s="1"/>
  <c r="AH169" i="1"/>
  <c r="AI169" i="1" a="1"/>
  <c r="AI169" i="1"/>
  <c r="AJ169" i="1"/>
  <c r="V170" i="1"/>
  <c r="X170" i="1"/>
  <c r="AA170" i="1"/>
  <c r="AC170" i="1"/>
  <c r="AE170" i="1"/>
  <c r="AF170" i="1" s="1"/>
  <c r="AG170" i="1" a="1"/>
  <c r="AG170" i="1" s="1"/>
  <c r="AH170" i="1"/>
  <c r="AI170" i="1" a="1"/>
  <c r="AI170" i="1"/>
  <c r="AJ170" i="1"/>
  <c r="V171" i="1"/>
  <c r="X171" i="1"/>
  <c r="AA171" i="1"/>
  <c r="AC171" i="1"/>
  <c r="AE171" i="1"/>
  <c r="AF171" i="1" s="1"/>
  <c r="AG171" i="1" a="1"/>
  <c r="AG171" i="1" s="1"/>
  <c r="AH171" i="1"/>
  <c r="AI171" i="1" a="1"/>
  <c r="AI171" i="1"/>
  <c r="AJ171" i="1"/>
  <c r="V172" i="1"/>
  <c r="X172" i="1"/>
  <c r="AA172" i="1"/>
  <c r="AC172" i="1"/>
  <c r="AE172" i="1"/>
  <c r="AF172" i="1" s="1"/>
  <c r="AG172" i="1" a="1"/>
  <c r="AG172" i="1" s="1"/>
  <c r="AH172" i="1"/>
  <c r="AI172" i="1" a="1"/>
  <c r="AI172" i="1"/>
  <c r="AJ172" i="1"/>
  <c r="V173" i="1"/>
  <c r="X173" i="1"/>
  <c r="AA173" i="1"/>
  <c r="AC173" i="1"/>
  <c r="AE173" i="1"/>
  <c r="AF173" i="1" s="1"/>
  <c r="AG173" i="1" a="1"/>
  <c r="AG173" i="1"/>
  <c r="AH173" i="1"/>
  <c r="AI173" i="1" a="1"/>
  <c r="AI173" i="1"/>
  <c r="AJ173" i="1"/>
  <c r="V174" i="1"/>
  <c r="X174" i="1"/>
  <c r="AA174" i="1"/>
  <c r="AC174" i="1"/>
  <c r="AE174" i="1"/>
  <c r="AF174" i="1" s="1"/>
  <c r="AG174" i="1" a="1"/>
  <c r="AG174" i="1"/>
  <c r="AH174" i="1"/>
  <c r="AI174" i="1" a="1"/>
  <c r="AI174" i="1"/>
  <c r="AJ174" i="1"/>
  <c r="V175" i="1"/>
  <c r="X175" i="1"/>
  <c r="AA175" i="1"/>
  <c r="AC175" i="1"/>
  <c r="AE175" i="1"/>
  <c r="AF175" i="1" s="1"/>
  <c r="AG175" i="1" a="1"/>
  <c r="AG175" i="1"/>
  <c r="AH175" i="1"/>
  <c r="AI175" i="1" a="1"/>
  <c r="AI175" i="1"/>
  <c r="AJ175" i="1"/>
  <c r="V176" i="1"/>
  <c r="X176" i="1"/>
  <c r="AA176" i="1"/>
  <c r="AC176" i="1"/>
  <c r="AE176" i="1"/>
  <c r="AF176" i="1" s="1"/>
  <c r="AG176" i="1" a="1"/>
  <c r="AG176" i="1"/>
  <c r="AH176" i="1"/>
  <c r="AI176" i="1" a="1"/>
  <c r="AI176" i="1"/>
  <c r="AJ176" i="1"/>
  <c r="V177" i="1"/>
  <c r="X177" i="1"/>
  <c r="AA177" i="1"/>
  <c r="AC177" i="1"/>
  <c r="AE177" i="1"/>
  <c r="AF177" i="1" s="1"/>
  <c r="AG177" i="1" a="1"/>
  <c r="AG177" i="1" s="1"/>
  <c r="AH177" i="1"/>
  <c r="AI177" i="1" a="1"/>
  <c r="AI177" i="1"/>
  <c r="AJ177" i="1"/>
  <c r="V178" i="1"/>
  <c r="X178" i="1"/>
  <c r="AA178" i="1"/>
  <c r="AC178" i="1"/>
  <c r="AE178" i="1"/>
  <c r="AF178" i="1" s="1"/>
  <c r="AG178" i="1" a="1"/>
  <c r="AG178" i="1" s="1"/>
  <c r="AH178" i="1"/>
  <c r="AI178" i="1" a="1"/>
  <c r="AI178" i="1"/>
  <c r="AJ178" i="1"/>
  <c r="V179" i="1"/>
  <c r="X179" i="1"/>
  <c r="AA179" i="1"/>
  <c r="AC179" i="1"/>
  <c r="AE179" i="1"/>
  <c r="AF179" i="1" s="1"/>
  <c r="AG179" i="1" a="1"/>
  <c r="AG179" i="1" s="1"/>
  <c r="AH179" i="1"/>
  <c r="AI179" i="1" a="1"/>
  <c r="AI179" i="1"/>
  <c r="AJ179" i="1"/>
  <c r="V180" i="1"/>
  <c r="X180" i="1"/>
  <c r="AA180" i="1"/>
  <c r="AC180" i="1"/>
  <c r="AE180" i="1"/>
  <c r="AF180" i="1" s="1"/>
  <c r="AG180" i="1" a="1"/>
  <c r="AG180" i="1" s="1"/>
  <c r="AH180" i="1"/>
  <c r="AI180" i="1" a="1"/>
  <c r="AI180" i="1"/>
  <c r="AJ180" i="1"/>
  <c r="V181" i="1"/>
  <c r="X181" i="1"/>
  <c r="AA181" i="1"/>
  <c r="AC181" i="1"/>
  <c r="AE181" i="1"/>
  <c r="AG181" i="1" a="1"/>
  <c r="AG181" i="1" s="1"/>
  <c r="AH181" i="1"/>
  <c r="AI181" i="1" a="1"/>
  <c r="AI181" i="1"/>
  <c r="AJ181" i="1"/>
  <c r="V182" i="1"/>
  <c r="X182" i="1"/>
  <c r="AA182" i="1"/>
  <c r="AC182" i="1"/>
  <c r="AE182" i="1"/>
  <c r="AF182" i="1" s="1"/>
  <c r="AG182" i="1" a="1"/>
  <c r="AG182" i="1"/>
  <c r="AH182" i="1"/>
  <c r="AI182" i="1" a="1"/>
  <c r="AI182" i="1"/>
  <c r="AJ182" i="1"/>
  <c r="V183" i="1"/>
  <c r="X183" i="1"/>
  <c r="AA183" i="1"/>
  <c r="AC183" i="1"/>
  <c r="AE183" i="1"/>
  <c r="AG183" i="1" a="1"/>
  <c r="AG183" i="1"/>
  <c r="AH183" i="1"/>
  <c r="AI183" i="1" a="1"/>
  <c r="AI183" i="1"/>
  <c r="AJ183" i="1"/>
  <c r="V184" i="1"/>
  <c r="X184" i="1"/>
  <c r="AA184" i="1"/>
  <c r="AC184" i="1"/>
  <c r="AE184" i="1"/>
  <c r="AF184" i="1"/>
  <c r="AG184" i="1" a="1"/>
  <c r="AG184" i="1"/>
  <c r="AH184" i="1"/>
  <c r="AI184" i="1" a="1"/>
  <c r="AI184" i="1"/>
  <c r="AJ184" i="1"/>
  <c r="V185" i="1"/>
  <c r="X185" i="1"/>
  <c r="AA185" i="1"/>
  <c r="AC185" i="1"/>
  <c r="AE185" i="1"/>
  <c r="AF185" i="1" s="1"/>
  <c r="AG185" i="1" a="1"/>
  <c r="AG185" i="1" s="1"/>
  <c r="AH185" i="1"/>
  <c r="AI185" i="1" a="1"/>
  <c r="AI185" i="1"/>
  <c r="AJ185" i="1"/>
  <c r="V186" i="1"/>
  <c r="X186" i="1"/>
  <c r="AA186" i="1"/>
  <c r="AC186" i="1"/>
  <c r="AE186" i="1"/>
  <c r="AF186" i="1" s="1"/>
  <c r="AG186" i="1" a="1"/>
  <c r="AG186" i="1"/>
  <c r="AH186" i="1"/>
  <c r="AI186" i="1" a="1"/>
  <c r="AI186" i="1"/>
  <c r="AJ186" i="1"/>
  <c r="V187" i="1"/>
  <c r="X187" i="1"/>
  <c r="AA187" i="1"/>
  <c r="AC187" i="1"/>
  <c r="AE187" i="1"/>
  <c r="AF187" i="1" s="1"/>
  <c r="AG187" i="1" a="1"/>
  <c r="AG187" i="1" s="1"/>
  <c r="AH187" i="1"/>
  <c r="AI187" i="1" a="1"/>
  <c r="AI187" i="1" s="1"/>
  <c r="AJ187" i="1"/>
  <c r="V188" i="1"/>
  <c r="X188" i="1"/>
  <c r="AA188" i="1"/>
  <c r="AC188" i="1"/>
  <c r="AE188" i="1"/>
  <c r="AF188" i="1"/>
  <c r="AG188" i="1" a="1"/>
  <c r="AG188" i="1"/>
  <c r="AH188" i="1"/>
  <c r="AI188" i="1" a="1"/>
  <c r="AI188" i="1"/>
  <c r="AJ188" i="1"/>
  <c r="V189" i="1"/>
  <c r="X189" i="1"/>
  <c r="AA189" i="1"/>
  <c r="AC189" i="1"/>
  <c r="AE189" i="1"/>
  <c r="AG189" i="1" a="1"/>
  <c r="AG189" i="1" s="1"/>
  <c r="AH189" i="1"/>
  <c r="AI189" i="1" a="1"/>
  <c r="AI189" i="1"/>
  <c r="AJ189" i="1"/>
  <c r="V190" i="1"/>
  <c r="X190" i="1"/>
  <c r="AA190" i="1"/>
  <c r="AC190" i="1"/>
  <c r="AE190" i="1"/>
  <c r="AF190" i="1"/>
  <c r="AG190" i="1" a="1"/>
  <c r="AG190" i="1" s="1"/>
  <c r="AH190" i="1"/>
  <c r="AI190" i="1" a="1"/>
  <c r="AI190" i="1"/>
  <c r="AJ190" i="1"/>
  <c r="V191" i="1"/>
  <c r="X191" i="1"/>
  <c r="AA191" i="1"/>
  <c r="AC191" i="1"/>
  <c r="AE191" i="1"/>
  <c r="AF191" i="1" s="1"/>
  <c r="AG191" i="1" a="1"/>
  <c r="AG191" i="1"/>
  <c r="AH191" i="1"/>
  <c r="AI191" i="1" a="1"/>
  <c r="AI191" i="1"/>
  <c r="AJ191" i="1"/>
  <c r="V192" i="1"/>
  <c r="X192" i="1"/>
  <c r="AA192" i="1"/>
  <c r="AC192" i="1"/>
  <c r="AE192" i="1"/>
  <c r="AF192" i="1" s="1"/>
  <c r="AG192" i="1" a="1"/>
  <c r="AG192" i="1"/>
  <c r="AH192" i="1"/>
  <c r="AI192" i="1" a="1"/>
  <c r="AI192" i="1"/>
  <c r="AJ192" i="1"/>
  <c r="V193" i="1"/>
  <c r="X193" i="1"/>
  <c r="AA193" i="1"/>
  <c r="AC193" i="1"/>
  <c r="AE193" i="1"/>
  <c r="AF193" i="1" s="1"/>
  <c r="AG193" i="1" a="1"/>
  <c r="AG193" i="1"/>
  <c r="AH193" i="1"/>
  <c r="AI193" i="1" a="1"/>
  <c r="AI193" i="1" s="1"/>
  <c r="AJ193" i="1"/>
  <c r="V194" i="1"/>
  <c r="X194" i="1"/>
  <c r="AA194" i="1"/>
  <c r="AC194" i="1"/>
  <c r="AE194" i="1"/>
  <c r="AF194" i="1" s="1"/>
  <c r="AG194" i="1" a="1"/>
  <c r="AG194" i="1"/>
  <c r="AH194" i="1"/>
  <c r="AI194" i="1" a="1"/>
  <c r="AI194" i="1"/>
  <c r="AJ194" i="1"/>
  <c r="V195" i="1"/>
  <c r="X195" i="1"/>
  <c r="AA195" i="1"/>
  <c r="AC195" i="1"/>
  <c r="AE195" i="1"/>
  <c r="AF195" i="1" s="1"/>
  <c r="AG195" i="1" a="1"/>
  <c r="AG195" i="1"/>
  <c r="AH195" i="1"/>
  <c r="AI195" i="1" a="1"/>
  <c r="AI195" i="1" s="1"/>
  <c r="AJ195" i="1"/>
  <c r="V196" i="1"/>
  <c r="X196" i="1"/>
  <c r="AA196" i="1"/>
  <c r="AC196" i="1"/>
  <c r="AE196" i="1"/>
  <c r="AF196" i="1"/>
  <c r="AG196" i="1" a="1"/>
  <c r="AG196" i="1" s="1"/>
  <c r="AH196" i="1"/>
  <c r="AI196" i="1" a="1"/>
  <c r="AI196" i="1"/>
  <c r="AJ196" i="1"/>
  <c r="V197" i="1"/>
  <c r="X197" i="1"/>
  <c r="AA197" i="1"/>
  <c r="AC197" i="1"/>
  <c r="AE197" i="1"/>
  <c r="AG197" i="1" a="1"/>
  <c r="AG197" i="1" s="1"/>
  <c r="AH197" i="1"/>
  <c r="AI197" i="1" a="1"/>
  <c r="AI197" i="1"/>
  <c r="AJ197" i="1"/>
  <c r="V198" i="1"/>
  <c r="X198" i="1"/>
  <c r="AA198" i="1"/>
  <c r="AC198" i="1"/>
  <c r="AE198" i="1"/>
  <c r="AF198" i="1"/>
  <c r="AG198" i="1" a="1"/>
  <c r="AG198" i="1"/>
  <c r="AH198" i="1"/>
  <c r="AI198" i="1" a="1"/>
  <c r="AI198" i="1"/>
  <c r="AJ198" i="1"/>
  <c r="V199" i="1"/>
  <c r="X199" i="1"/>
  <c r="AA199" i="1"/>
  <c r="AC199" i="1"/>
  <c r="AE199" i="1"/>
  <c r="AG199" i="1" a="1"/>
  <c r="AG199" i="1"/>
  <c r="AH199" i="1"/>
  <c r="AI199" i="1" a="1"/>
  <c r="AI199" i="1"/>
  <c r="AJ199" i="1"/>
  <c r="V200" i="1"/>
  <c r="X200" i="1"/>
  <c r="AA200" i="1"/>
  <c r="AC200" i="1"/>
  <c r="AE200" i="1"/>
  <c r="AF200" i="1"/>
  <c r="AG200" i="1" a="1"/>
  <c r="AG200" i="1"/>
  <c r="AH200" i="1"/>
  <c r="AI200" i="1" a="1"/>
  <c r="AI200" i="1"/>
  <c r="AJ200" i="1"/>
  <c r="V201" i="1"/>
  <c r="X201" i="1"/>
  <c r="AA201" i="1"/>
  <c r="AC201" i="1"/>
  <c r="AE201" i="1"/>
  <c r="AF201" i="1" s="1"/>
  <c r="AG201" i="1" a="1"/>
  <c r="AG201" i="1" s="1"/>
  <c r="AH201" i="1"/>
  <c r="AI201" i="1" a="1"/>
  <c r="AI201" i="1"/>
  <c r="AJ201" i="1"/>
  <c r="V202" i="1"/>
  <c r="X202" i="1"/>
  <c r="AA202" i="1"/>
  <c r="AC202" i="1"/>
  <c r="AE202" i="1"/>
  <c r="AF202" i="1" s="1"/>
  <c r="AG202" i="1" a="1"/>
  <c r="AG202" i="1"/>
  <c r="AH202" i="1"/>
  <c r="AI202" i="1" a="1"/>
  <c r="AI202" i="1"/>
  <c r="AJ202" i="1"/>
  <c r="V203" i="1"/>
  <c r="X203" i="1"/>
  <c r="AA203" i="1"/>
  <c r="AC203" i="1"/>
  <c r="AE203" i="1"/>
  <c r="AF203" i="1" s="1"/>
  <c r="AG203" i="1" a="1"/>
  <c r="AG203" i="1" s="1"/>
  <c r="AH203" i="1"/>
  <c r="AI203" i="1" a="1"/>
  <c r="AI203" i="1" s="1"/>
  <c r="AJ203" i="1"/>
  <c r="V204" i="1"/>
  <c r="X204" i="1"/>
  <c r="AA204" i="1"/>
  <c r="AC204" i="1"/>
  <c r="AE204" i="1"/>
  <c r="AF204" i="1"/>
  <c r="AG204" i="1" a="1"/>
  <c r="AG204" i="1"/>
  <c r="AH204" i="1"/>
  <c r="AI204" i="1" a="1"/>
  <c r="AI204" i="1"/>
  <c r="AJ204" i="1"/>
  <c r="V205" i="1"/>
  <c r="X205" i="1"/>
  <c r="AA205" i="1"/>
  <c r="AC205" i="1"/>
  <c r="AE205" i="1"/>
  <c r="AG205" i="1" a="1"/>
  <c r="AG205" i="1" s="1"/>
  <c r="AH205" i="1"/>
  <c r="AI205" i="1" a="1"/>
  <c r="AI205" i="1"/>
  <c r="AJ205" i="1"/>
  <c r="V206" i="1"/>
  <c r="X206" i="1"/>
  <c r="AA206" i="1"/>
  <c r="AC206" i="1"/>
  <c r="AE206" i="1"/>
  <c r="AF206" i="1"/>
  <c r="AG206" i="1" a="1"/>
  <c r="AG206" i="1" s="1"/>
  <c r="AH206" i="1"/>
  <c r="AI206" i="1" a="1"/>
  <c r="AI206" i="1"/>
  <c r="AJ206" i="1"/>
  <c r="V207" i="1"/>
  <c r="X207" i="1"/>
  <c r="AA207" i="1"/>
  <c r="AC207" i="1"/>
  <c r="AE207" i="1"/>
  <c r="AF207" i="1" s="1"/>
  <c r="AG207" i="1" a="1"/>
  <c r="AG207" i="1"/>
  <c r="AH207" i="1"/>
  <c r="AI207" i="1" a="1"/>
  <c r="AI207" i="1"/>
  <c r="AJ207" i="1"/>
  <c r="V208" i="1"/>
  <c r="X208" i="1"/>
  <c r="AA208" i="1"/>
  <c r="AC208" i="1"/>
  <c r="AE208" i="1"/>
  <c r="AF208" i="1" s="1"/>
  <c r="AG208" i="1" a="1"/>
  <c r="AG208" i="1"/>
  <c r="AH208" i="1"/>
  <c r="AI208" i="1" a="1"/>
  <c r="AI208" i="1"/>
  <c r="AJ208" i="1"/>
  <c r="V209" i="1"/>
  <c r="X209" i="1"/>
  <c r="AA209" i="1"/>
  <c r="AC209" i="1"/>
  <c r="AE209" i="1"/>
  <c r="AF209" i="1" s="1"/>
  <c r="AG209" i="1" a="1"/>
  <c r="AG209" i="1"/>
  <c r="AH209" i="1"/>
  <c r="AI209" i="1" a="1"/>
  <c r="AI209" i="1" s="1"/>
  <c r="AJ209" i="1"/>
  <c r="V210" i="1"/>
  <c r="X210" i="1"/>
  <c r="AA210" i="1"/>
  <c r="AC210" i="1"/>
  <c r="AE210" i="1"/>
  <c r="AF210" i="1" s="1"/>
  <c r="AG210" i="1" a="1"/>
  <c r="AG210" i="1" s="1"/>
  <c r="AH210" i="1"/>
  <c r="AI210" i="1" a="1"/>
  <c r="AI210" i="1"/>
  <c r="AJ210" i="1"/>
  <c r="V211" i="1"/>
  <c r="X211" i="1"/>
  <c r="AA211" i="1"/>
  <c r="AC211" i="1"/>
  <c r="AE211" i="1"/>
  <c r="AG211" i="1" a="1"/>
  <c r="AG211" i="1"/>
  <c r="AH211" i="1"/>
  <c r="AI211" i="1" a="1"/>
  <c r="AI211" i="1"/>
  <c r="AJ211" i="1"/>
  <c r="V212" i="1"/>
  <c r="X212" i="1"/>
  <c r="AA212" i="1"/>
  <c r="AC212" i="1"/>
  <c r="AE212" i="1"/>
  <c r="AF212" i="1"/>
  <c r="AG212" i="1" a="1"/>
  <c r="AG212" i="1" s="1"/>
  <c r="AH212" i="1"/>
  <c r="AI212" i="1" a="1"/>
  <c r="AI212" i="1"/>
  <c r="AJ212" i="1"/>
  <c r="V213" i="1"/>
  <c r="X213" i="1"/>
  <c r="AA213" i="1"/>
  <c r="AC213" i="1"/>
  <c r="AE213" i="1"/>
  <c r="AG213" i="1" a="1"/>
  <c r="AG213" i="1" s="1"/>
  <c r="AH213" i="1"/>
  <c r="AI213" i="1" a="1"/>
  <c r="AI213" i="1"/>
  <c r="AJ213" i="1"/>
  <c r="V214" i="1"/>
  <c r="X214" i="1"/>
  <c r="AA214" i="1"/>
  <c r="AC214" i="1"/>
  <c r="AE214" i="1"/>
  <c r="AF214" i="1"/>
  <c r="AG214" i="1" a="1"/>
  <c r="AG214" i="1"/>
  <c r="AH214" i="1"/>
  <c r="AI214" i="1" a="1"/>
  <c r="AI214" i="1"/>
  <c r="AJ214" i="1"/>
  <c r="V215" i="1"/>
  <c r="X215" i="1"/>
  <c r="AA215" i="1"/>
  <c r="AC215" i="1"/>
  <c r="AE215" i="1"/>
  <c r="AG215" i="1" a="1"/>
  <c r="AG215" i="1"/>
  <c r="AH215" i="1"/>
  <c r="AI215" i="1" a="1"/>
  <c r="AI215" i="1"/>
  <c r="AJ215" i="1"/>
  <c r="V216" i="1"/>
  <c r="X216" i="1"/>
  <c r="AA216" i="1"/>
  <c r="AC216" i="1"/>
  <c r="AE216" i="1"/>
  <c r="AF216" i="1"/>
  <c r="AG216" i="1" a="1"/>
  <c r="AG216" i="1"/>
  <c r="AH216" i="1"/>
  <c r="AI216" i="1" a="1"/>
  <c r="AI216" i="1"/>
  <c r="AJ216" i="1"/>
  <c r="V217" i="1"/>
  <c r="X217" i="1"/>
  <c r="AA217" i="1"/>
  <c r="AC217" i="1"/>
  <c r="AE217" i="1"/>
  <c r="AF217" i="1" s="1"/>
  <c r="AG217" i="1" a="1"/>
  <c r="AG217" i="1" s="1"/>
  <c r="AH217" i="1"/>
  <c r="AI217" i="1" a="1"/>
  <c r="AI217" i="1"/>
  <c r="AJ217" i="1"/>
  <c r="V218" i="1"/>
  <c r="X218" i="1"/>
  <c r="AA218" i="1"/>
  <c r="AC218" i="1"/>
  <c r="AE218" i="1"/>
  <c r="AF218" i="1" s="1"/>
  <c r="AG218" i="1" a="1"/>
  <c r="AG218" i="1"/>
  <c r="AH218" i="1"/>
  <c r="AI218" i="1" a="1"/>
  <c r="AI218" i="1"/>
  <c r="AJ218" i="1"/>
  <c r="V219" i="1"/>
  <c r="X219" i="1"/>
  <c r="AA219" i="1"/>
  <c r="AC219" i="1"/>
  <c r="AE219" i="1"/>
  <c r="AF219" i="1" s="1"/>
  <c r="AG219" i="1" a="1"/>
  <c r="AG219" i="1" s="1"/>
  <c r="AH219" i="1"/>
  <c r="AI219" i="1" a="1"/>
  <c r="AI219" i="1" s="1"/>
  <c r="AJ219" i="1"/>
  <c r="V220" i="1"/>
  <c r="X220" i="1"/>
  <c r="AA220" i="1"/>
  <c r="AC220" i="1"/>
  <c r="AE220" i="1"/>
  <c r="AF220" i="1"/>
  <c r="AG220" i="1" a="1"/>
  <c r="AG220" i="1"/>
  <c r="AH220" i="1"/>
  <c r="AI220" i="1" a="1"/>
  <c r="AI220" i="1"/>
  <c r="AJ220" i="1"/>
  <c r="V221" i="1"/>
  <c r="X221" i="1"/>
  <c r="AA221" i="1"/>
  <c r="AC221" i="1"/>
  <c r="AE221" i="1"/>
  <c r="AG221" i="1" a="1"/>
  <c r="AG221" i="1" s="1"/>
  <c r="AH221" i="1"/>
  <c r="AI221" i="1" a="1"/>
  <c r="AI221" i="1"/>
  <c r="AJ221" i="1"/>
  <c r="V222" i="1"/>
  <c r="X222" i="1"/>
  <c r="AA222" i="1"/>
  <c r="AC222" i="1"/>
  <c r="AE222" i="1"/>
  <c r="AF222" i="1" s="1"/>
  <c r="AG222" i="1" a="1"/>
  <c r="AG222" i="1" s="1"/>
  <c r="AH222" i="1"/>
  <c r="AI222" i="1" a="1"/>
  <c r="AI222" i="1"/>
  <c r="AJ222" i="1"/>
  <c r="V223" i="1"/>
  <c r="X223" i="1"/>
  <c r="AA223" i="1"/>
  <c r="AC223" i="1"/>
  <c r="AE223" i="1"/>
  <c r="AF223" i="1" s="1"/>
  <c r="AG223" i="1" a="1"/>
  <c r="AG223" i="1"/>
  <c r="AH223" i="1"/>
  <c r="AI223" i="1" a="1"/>
  <c r="AI223" i="1"/>
  <c r="AJ223" i="1"/>
  <c r="V224" i="1"/>
  <c r="X224" i="1"/>
  <c r="AA224" i="1"/>
  <c r="AC224" i="1"/>
  <c r="AE224" i="1"/>
  <c r="AF224" i="1" s="1"/>
  <c r="AG224" i="1" a="1"/>
  <c r="AG224" i="1"/>
  <c r="AH224" i="1"/>
  <c r="AI224" i="1" a="1"/>
  <c r="AI224" i="1"/>
  <c r="AJ224" i="1"/>
  <c r="V225" i="1"/>
  <c r="X225" i="1"/>
  <c r="AA225" i="1"/>
  <c r="AC225" i="1"/>
  <c r="AE225" i="1"/>
  <c r="AF225" i="1" s="1"/>
  <c r="AG225" i="1" a="1"/>
  <c r="AG225" i="1"/>
  <c r="AH225" i="1"/>
  <c r="AI225" i="1" a="1"/>
  <c r="AI225" i="1" s="1"/>
  <c r="AJ225" i="1"/>
  <c r="V226" i="1"/>
  <c r="X226" i="1"/>
  <c r="AA226" i="1"/>
  <c r="AC226" i="1"/>
  <c r="AE226" i="1"/>
  <c r="AF226" i="1"/>
  <c r="AG226" i="1" a="1"/>
  <c r="AG226" i="1" s="1"/>
  <c r="AH226" i="1"/>
  <c r="AI226" i="1" a="1"/>
  <c r="AI226" i="1"/>
  <c r="AJ226" i="1"/>
  <c r="V227" i="1"/>
  <c r="X227" i="1"/>
  <c r="AA227" i="1"/>
  <c r="AC227" i="1"/>
  <c r="AE227" i="1"/>
  <c r="AF227" i="1" s="1"/>
  <c r="AG227" i="1" a="1"/>
  <c r="AG227" i="1"/>
  <c r="AH227" i="1"/>
  <c r="AI227" i="1" a="1"/>
  <c r="AI227" i="1"/>
  <c r="AJ227" i="1"/>
  <c r="V228" i="1"/>
  <c r="X228" i="1"/>
  <c r="AA228" i="1"/>
  <c r="AC228" i="1"/>
  <c r="AE228" i="1"/>
  <c r="AF228" i="1"/>
  <c r="AG228" i="1" a="1"/>
  <c r="AG228" i="1" s="1"/>
  <c r="AH228" i="1"/>
  <c r="AI228" i="1" a="1"/>
  <c r="AI228" i="1"/>
  <c r="AJ228" i="1"/>
  <c r="V229" i="1"/>
  <c r="X229" i="1"/>
  <c r="AA229" i="1"/>
  <c r="AC229" i="1"/>
  <c r="AE229" i="1"/>
  <c r="AG229" i="1" a="1"/>
  <c r="AG229" i="1" s="1"/>
  <c r="AH229" i="1"/>
  <c r="AI229" i="1" a="1"/>
  <c r="AI229" i="1"/>
  <c r="AJ229" i="1"/>
  <c r="V230" i="1"/>
  <c r="X230" i="1"/>
  <c r="AA230" i="1"/>
  <c r="AC230" i="1"/>
  <c r="AE230" i="1"/>
  <c r="AF230" i="1"/>
  <c r="AG230" i="1" a="1"/>
  <c r="AG230" i="1"/>
  <c r="AH230" i="1"/>
  <c r="AI230" i="1" a="1"/>
  <c r="AI230" i="1"/>
  <c r="AJ230" i="1"/>
  <c r="V231" i="1"/>
  <c r="X231" i="1"/>
  <c r="AA231" i="1"/>
  <c r="AC231" i="1"/>
  <c r="AE231" i="1"/>
  <c r="AG231" i="1" a="1"/>
  <c r="AG231" i="1"/>
  <c r="AH231" i="1"/>
  <c r="AI231" i="1" a="1"/>
  <c r="AI231" i="1"/>
  <c r="AJ231" i="1"/>
  <c r="V232" i="1"/>
  <c r="X232" i="1"/>
  <c r="AA232" i="1"/>
  <c r="AC232" i="1"/>
  <c r="AE232" i="1"/>
  <c r="AF232" i="1"/>
  <c r="AG232" i="1" a="1"/>
  <c r="AG232" i="1"/>
  <c r="AH232" i="1"/>
  <c r="AI232" i="1" a="1"/>
  <c r="AI232" i="1"/>
  <c r="AJ232" i="1"/>
  <c r="V233" i="1"/>
  <c r="X233" i="1"/>
  <c r="AA233" i="1"/>
  <c r="AC233" i="1"/>
  <c r="AE233" i="1"/>
  <c r="AF233" i="1" s="1"/>
  <c r="AG233" i="1" a="1"/>
  <c r="AG233" i="1" s="1"/>
  <c r="AH233" i="1"/>
  <c r="AI233" i="1" a="1"/>
  <c r="AI233" i="1"/>
  <c r="AJ233" i="1"/>
  <c r="V234" i="1"/>
  <c r="X234" i="1"/>
  <c r="AA234" i="1"/>
  <c r="AC234" i="1"/>
  <c r="AE234" i="1"/>
  <c r="AF234" i="1" s="1"/>
  <c r="AG234" i="1" a="1"/>
  <c r="AG234" i="1"/>
  <c r="AH234" i="1"/>
  <c r="AI234" i="1" a="1"/>
  <c r="AI234" i="1"/>
  <c r="AJ234" i="1"/>
  <c r="V235" i="1"/>
  <c r="X235" i="1"/>
  <c r="AA235" i="1"/>
  <c r="AC235" i="1"/>
  <c r="AE235" i="1"/>
  <c r="AF235" i="1" s="1"/>
  <c r="AG235" i="1" a="1"/>
  <c r="AG235" i="1" s="1"/>
  <c r="AH235" i="1"/>
  <c r="AI235" i="1" a="1"/>
  <c r="AI235" i="1" s="1"/>
  <c r="AJ235" i="1"/>
  <c r="V236" i="1"/>
  <c r="X236" i="1"/>
  <c r="AA236" i="1"/>
  <c r="AC236" i="1"/>
  <c r="AE236" i="1"/>
  <c r="AF236" i="1"/>
  <c r="AG236" i="1" a="1"/>
  <c r="AG236" i="1"/>
  <c r="AH236" i="1"/>
  <c r="AI236" i="1" a="1"/>
  <c r="AI236" i="1"/>
  <c r="AJ236" i="1"/>
  <c r="V237" i="1"/>
  <c r="X237" i="1"/>
  <c r="AA237" i="1"/>
  <c r="AC237" i="1"/>
  <c r="AE237" i="1"/>
  <c r="AG237" i="1" a="1"/>
  <c r="AG237" i="1" s="1"/>
  <c r="AH237" i="1"/>
  <c r="AI237" i="1" a="1"/>
  <c r="AI237" i="1"/>
  <c r="AJ237" i="1"/>
  <c r="V238" i="1"/>
  <c r="X238" i="1"/>
  <c r="AA238" i="1"/>
  <c r="AC238" i="1"/>
  <c r="AE238" i="1"/>
  <c r="AF238" i="1" s="1"/>
  <c r="AG238" i="1" a="1"/>
  <c r="AG238" i="1" s="1"/>
  <c r="AH238" i="1"/>
  <c r="AI238" i="1" a="1"/>
  <c r="AI238" i="1"/>
  <c r="AJ238" i="1"/>
  <c r="V239" i="1"/>
  <c r="X239" i="1"/>
  <c r="AA239" i="1"/>
  <c r="AC239" i="1"/>
  <c r="AE239" i="1"/>
  <c r="AF239" i="1" s="1"/>
  <c r="AG239" i="1" a="1"/>
  <c r="AG239" i="1"/>
  <c r="AH239" i="1"/>
  <c r="AI239" i="1" a="1"/>
  <c r="AI239" i="1"/>
  <c r="AJ239" i="1"/>
  <c r="V240" i="1"/>
  <c r="X240" i="1"/>
  <c r="AA240" i="1"/>
  <c r="AC240" i="1"/>
  <c r="AE240" i="1"/>
  <c r="AF240" i="1" s="1"/>
  <c r="AG240" i="1" a="1"/>
  <c r="AG240" i="1"/>
  <c r="AH240" i="1"/>
  <c r="AI240" i="1" a="1"/>
  <c r="AI240" i="1"/>
  <c r="AJ240" i="1"/>
  <c r="V241" i="1"/>
  <c r="X241" i="1"/>
  <c r="AA241" i="1"/>
  <c r="AC241" i="1"/>
  <c r="AE241" i="1"/>
  <c r="AG241" i="1" a="1"/>
  <c r="AG241" i="1"/>
  <c r="AH241" i="1"/>
  <c r="AI241" i="1" a="1"/>
  <c r="AI241" i="1" s="1"/>
  <c r="AJ241" i="1"/>
  <c r="V242" i="1"/>
  <c r="X242" i="1"/>
  <c r="AA242" i="1"/>
  <c r="AC242" i="1"/>
  <c r="AE242" i="1"/>
  <c r="AF242" i="1"/>
  <c r="AG242" i="1" a="1"/>
  <c r="AG242" i="1" s="1"/>
  <c r="AH242" i="1"/>
  <c r="AI242" i="1" a="1"/>
  <c r="AI242" i="1"/>
  <c r="AJ242" i="1"/>
  <c r="V243" i="1"/>
  <c r="X243" i="1"/>
  <c r="AA243" i="1"/>
  <c r="AC243" i="1"/>
  <c r="AE243" i="1"/>
  <c r="AF243" i="1" s="1"/>
  <c r="AG243" i="1" a="1"/>
  <c r="AG243" i="1"/>
  <c r="AH243" i="1"/>
  <c r="AI243" i="1" a="1"/>
  <c r="AI243" i="1" s="1"/>
  <c r="AJ243" i="1"/>
  <c r="V244" i="1"/>
  <c r="X244" i="1"/>
  <c r="AA244" i="1"/>
  <c r="AC244" i="1"/>
  <c r="AE244" i="1"/>
  <c r="AF244" i="1"/>
  <c r="AG244" i="1" a="1"/>
  <c r="AG244" i="1" s="1"/>
  <c r="AH244" i="1"/>
  <c r="AI244" i="1" a="1"/>
  <c r="AI244" i="1"/>
  <c r="AJ244" i="1"/>
  <c r="V245" i="1"/>
  <c r="X245" i="1"/>
  <c r="AA245" i="1"/>
  <c r="AC245" i="1"/>
  <c r="AE245" i="1"/>
  <c r="AG245" i="1" a="1"/>
  <c r="AG245" i="1" s="1"/>
  <c r="AH245" i="1"/>
  <c r="AI245" i="1" a="1"/>
  <c r="AI245" i="1"/>
  <c r="AJ245" i="1"/>
  <c r="V246" i="1"/>
  <c r="X246" i="1"/>
  <c r="AA246" i="1"/>
  <c r="AC246" i="1"/>
  <c r="AE246" i="1"/>
  <c r="AF246" i="1"/>
  <c r="AG246" i="1" a="1"/>
  <c r="AG246" i="1"/>
  <c r="AH246" i="1"/>
  <c r="AI246" i="1" a="1"/>
  <c r="AI246" i="1"/>
  <c r="AJ246" i="1"/>
  <c r="V247" i="1"/>
  <c r="X247" i="1"/>
  <c r="AA247" i="1"/>
  <c r="AC247" i="1"/>
  <c r="AE247" i="1"/>
  <c r="AG247" i="1" a="1"/>
  <c r="AG247" i="1"/>
  <c r="AH247" i="1"/>
  <c r="AI247" i="1" a="1"/>
  <c r="AI247" i="1"/>
  <c r="AJ247" i="1"/>
  <c r="V248" i="1"/>
  <c r="X248" i="1"/>
  <c r="AA248" i="1"/>
  <c r="AC248" i="1"/>
  <c r="AE248" i="1"/>
  <c r="AF248" i="1"/>
  <c r="AG248" i="1" a="1"/>
  <c r="AG248" i="1"/>
  <c r="AH248" i="1"/>
  <c r="AI248" i="1" a="1"/>
  <c r="AI248" i="1"/>
  <c r="AJ248" i="1"/>
  <c r="V249" i="1"/>
  <c r="X249" i="1"/>
  <c r="AA249" i="1"/>
  <c r="AC249" i="1"/>
  <c r="AE249" i="1"/>
  <c r="AF249" i="1" s="1"/>
  <c r="AG249" i="1" a="1"/>
  <c r="AG249" i="1" s="1"/>
  <c r="AH249" i="1"/>
  <c r="AI249" i="1" a="1"/>
  <c r="AI249" i="1"/>
  <c r="AJ249" i="1"/>
  <c r="V250" i="1"/>
  <c r="X250" i="1"/>
  <c r="AA250" i="1"/>
  <c r="AC250" i="1"/>
  <c r="AE250" i="1"/>
  <c r="AF250" i="1" s="1"/>
  <c r="AG250" i="1" a="1"/>
  <c r="AG250" i="1"/>
  <c r="AH250" i="1"/>
  <c r="AI250" i="1" a="1"/>
  <c r="AI250" i="1"/>
  <c r="AJ250" i="1"/>
  <c r="V251" i="1"/>
  <c r="X251" i="1"/>
  <c r="AA251" i="1"/>
  <c r="AC251" i="1"/>
  <c r="AE251" i="1"/>
  <c r="AF251" i="1" s="1"/>
  <c r="AG251" i="1" a="1"/>
  <c r="AG251" i="1" s="1"/>
  <c r="AH251" i="1"/>
  <c r="AI251" i="1" a="1"/>
  <c r="AI251" i="1" s="1"/>
  <c r="AJ251" i="1"/>
  <c r="V252" i="1"/>
  <c r="X252" i="1"/>
  <c r="AA252" i="1"/>
  <c r="AC252" i="1"/>
  <c r="AE252" i="1"/>
  <c r="AF252" i="1"/>
  <c r="AG252" i="1" a="1"/>
  <c r="AG252" i="1"/>
  <c r="AH252" i="1"/>
  <c r="AI252" i="1" a="1"/>
  <c r="AI252" i="1"/>
  <c r="AJ252" i="1"/>
  <c r="V253" i="1"/>
  <c r="X253" i="1"/>
  <c r="AA253" i="1"/>
  <c r="AC253" i="1"/>
  <c r="AE253" i="1"/>
  <c r="AG253" i="1" a="1"/>
  <c r="AG253" i="1" s="1"/>
  <c r="AH253" i="1"/>
  <c r="AI253" i="1" a="1"/>
  <c r="AI253" i="1"/>
  <c r="AJ253" i="1"/>
  <c r="V254" i="1"/>
  <c r="X254" i="1"/>
  <c r="AA254" i="1"/>
  <c r="AC254" i="1"/>
  <c r="AE254" i="1"/>
  <c r="AF254" i="1" s="1"/>
  <c r="AG254" i="1" a="1"/>
  <c r="AG254" i="1" s="1"/>
  <c r="AH254" i="1"/>
  <c r="AI254" i="1" a="1"/>
  <c r="AI254" i="1"/>
  <c r="AJ254" i="1"/>
  <c r="V255" i="1"/>
  <c r="X255" i="1"/>
  <c r="AA255" i="1"/>
  <c r="AC255" i="1"/>
  <c r="AE255" i="1"/>
  <c r="AF255" i="1" s="1"/>
  <c r="AG255" i="1" a="1"/>
  <c r="AG255" i="1"/>
  <c r="AH255" i="1"/>
  <c r="AI255" i="1" a="1"/>
  <c r="AI255" i="1"/>
  <c r="AJ255" i="1"/>
  <c r="V256" i="1"/>
  <c r="X256" i="1"/>
  <c r="AA256" i="1"/>
  <c r="AC256" i="1"/>
  <c r="AE256" i="1"/>
  <c r="AF256" i="1" s="1"/>
  <c r="AG256" i="1" a="1"/>
  <c r="AG256" i="1"/>
  <c r="AH256" i="1"/>
  <c r="AI256" i="1" a="1"/>
  <c r="AI256" i="1"/>
  <c r="AJ256" i="1"/>
  <c r="V257" i="1"/>
  <c r="X257" i="1"/>
  <c r="AA257" i="1"/>
  <c r="AC257" i="1"/>
  <c r="AE257" i="1"/>
  <c r="AG257" i="1" a="1"/>
  <c r="AG257" i="1"/>
  <c r="AH257" i="1"/>
  <c r="AI257" i="1" a="1"/>
  <c r="AI257" i="1" s="1"/>
  <c r="AJ257" i="1"/>
  <c r="V258" i="1"/>
  <c r="X258" i="1"/>
  <c r="AA258" i="1"/>
  <c r="AC258" i="1"/>
  <c r="AE258" i="1"/>
  <c r="AF258" i="1"/>
  <c r="AG258" i="1" a="1"/>
  <c r="AG258" i="1" s="1"/>
  <c r="AH258" i="1"/>
  <c r="AI258" i="1" a="1"/>
  <c r="AI258" i="1"/>
  <c r="AJ258" i="1"/>
  <c r="V259" i="1"/>
  <c r="X259" i="1"/>
  <c r="AA259" i="1"/>
  <c r="AC259" i="1"/>
  <c r="AE259" i="1"/>
  <c r="AF259" i="1" s="1"/>
  <c r="AG259" i="1" a="1"/>
  <c r="AG259" i="1"/>
  <c r="AH259" i="1"/>
  <c r="AI259" i="1" a="1"/>
  <c r="AI259" i="1" s="1"/>
  <c r="AJ259" i="1"/>
  <c r="V260" i="1"/>
  <c r="X260" i="1"/>
  <c r="AA260" i="1"/>
  <c r="AC260" i="1"/>
  <c r="AE260" i="1"/>
  <c r="AF260" i="1"/>
  <c r="AG260" i="1" a="1"/>
  <c r="AG260" i="1" s="1"/>
  <c r="AH260" i="1"/>
  <c r="AI260" i="1" a="1"/>
  <c r="AI260" i="1"/>
  <c r="AJ260" i="1"/>
  <c r="V261" i="1"/>
  <c r="X261" i="1"/>
  <c r="AA261" i="1"/>
  <c r="AC261" i="1"/>
  <c r="AE261" i="1"/>
  <c r="AG261" i="1" a="1"/>
  <c r="AG261" i="1" s="1"/>
  <c r="AH261" i="1"/>
  <c r="AI261" i="1" a="1"/>
  <c r="AI261" i="1"/>
  <c r="AJ261" i="1"/>
  <c r="V262" i="1"/>
  <c r="X262" i="1"/>
  <c r="AA262" i="1"/>
  <c r="AC262" i="1"/>
  <c r="AE262" i="1"/>
  <c r="AF262" i="1"/>
  <c r="AG262" i="1" a="1"/>
  <c r="AG262" i="1"/>
  <c r="AH262" i="1"/>
  <c r="AI262" i="1" a="1"/>
  <c r="AI262" i="1"/>
  <c r="AJ262" i="1"/>
  <c r="V263" i="1"/>
  <c r="X263" i="1"/>
  <c r="AA263" i="1"/>
  <c r="AC263" i="1"/>
  <c r="AE263" i="1"/>
  <c r="AG263" i="1" a="1"/>
  <c r="AG263" i="1"/>
  <c r="AH263" i="1"/>
  <c r="AI263" i="1" a="1"/>
  <c r="AI263" i="1"/>
  <c r="AJ263" i="1"/>
  <c r="V264" i="1"/>
  <c r="X264" i="1"/>
  <c r="AA264" i="1"/>
  <c r="AC264" i="1"/>
  <c r="AE264" i="1"/>
  <c r="AF264" i="1"/>
  <c r="AG264" i="1" a="1"/>
  <c r="AG264" i="1"/>
  <c r="AH264" i="1"/>
  <c r="AI264" i="1" a="1"/>
  <c r="AI264" i="1"/>
  <c r="AJ264" i="1"/>
  <c r="V265" i="1"/>
  <c r="X265" i="1"/>
  <c r="AA265" i="1"/>
  <c r="AC265" i="1"/>
  <c r="AE265" i="1"/>
  <c r="AF265" i="1" s="1"/>
  <c r="AG265" i="1" a="1"/>
  <c r="AG265" i="1" s="1"/>
  <c r="AH265" i="1"/>
  <c r="AI265" i="1" a="1"/>
  <c r="AI265" i="1"/>
  <c r="AJ265" i="1"/>
  <c r="V266" i="1"/>
  <c r="X266" i="1"/>
  <c r="AA266" i="1"/>
  <c r="AC266" i="1"/>
  <c r="AE266" i="1"/>
  <c r="AF266" i="1" s="1"/>
  <c r="AG266" i="1" a="1"/>
  <c r="AG266" i="1"/>
  <c r="AH266" i="1"/>
  <c r="AI266" i="1" a="1"/>
  <c r="AI266" i="1"/>
  <c r="AJ266" i="1"/>
  <c r="V267" i="1"/>
  <c r="X267" i="1"/>
  <c r="AA267" i="1"/>
  <c r="AC267" i="1"/>
  <c r="AE267" i="1"/>
  <c r="AF267" i="1" s="1"/>
  <c r="AG267" i="1" a="1"/>
  <c r="AG267" i="1" s="1"/>
  <c r="AH267" i="1"/>
  <c r="AI267" i="1" a="1"/>
  <c r="AI267" i="1" s="1"/>
  <c r="AJ267" i="1"/>
  <c r="V268" i="1"/>
  <c r="X268" i="1"/>
  <c r="AA268" i="1"/>
  <c r="AC268" i="1"/>
  <c r="AE268" i="1"/>
  <c r="AF268" i="1"/>
  <c r="AG268" i="1" a="1"/>
  <c r="AG268" i="1"/>
  <c r="AH268" i="1"/>
  <c r="AI268" i="1" a="1"/>
  <c r="AI268" i="1"/>
  <c r="AJ268" i="1"/>
  <c r="V269" i="1"/>
  <c r="X269" i="1"/>
  <c r="AA269" i="1"/>
  <c r="AC269" i="1"/>
  <c r="AE269" i="1"/>
  <c r="AG269" i="1" a="1"/>
  <c r="AG269" i="1" s="1"/>
  <c r="AH269" i="1"/>
  <c r="AI269" i="1" a="1"/>
  <c r="AI269" i="1"/>
  <c r="AJ269" i="1"/>
  <c r="V270" i="1"/>
  <c r="X270" i="1"/>
  <c r="AA270" i="1"/>
  <c r="AC270" i="1"/>
  <c r="AE270" i="1"/>
  <c r="AF270" i="1" s="1"/>
  <c r="AG270" i="1" a="1"/>
  <c r="AG270" i="1" s="1"/>
  <c r="AH270" i="1"/>
  <c r="AI270" i="1" a="1"/>
  <c r="AI270" i="1"/>
  <c r="AJ270" i="1"/>
  <c r="V271" i="1"/>
  <c r="X271" i="1"/>
  <c r="AA271" i="1"/>
  <c r="AC271" i="1"/>
  <c r="AE271" i="1"/>
  <c r="AF271" i="1" s="1"/>
  <c r="AG271" i="1" a="1"/>
  <c r="AG271" i="1"/>
  <c r="AH271" i="1"/>
  <c r="AI271" i="1" a="1"/>
  <c r="AI271" i="1" s="1"/>
  <c r="AJ271" i="1"/>
  <c r="V272" i="1"/>
  <c r="X272" i="1"/>
  <c r="AA272" i="1"/>
  <c r="AC272" i="1"/>
  <c r="AE272" i="1"/>
  <c r="AF272" i="1" s="1"/>
  <c r="AG272" i="1" a="1"/>
  <c r="AG272" i="1"/>
  <c r="AH272" i="1"/>
  <c r="AI272" i="1" a="1"/>
  <c r="AI272" i="1"/>
  <c r="AJ272" i="1"/>
  <c r="V273" i="1"/>
  <c r="X273" i="1"/>
  <c r="AA273" i="1"/>
  <c r="AC273" i="1"/>
  <c r="AE273" i="1"/>
  <c r="AG273" i="1" a="1"/>
  <c r="AG273" i="1"/>
  <c r="AH273" i="1"/>
  <c r="AI273" i="1" a="1"/>
  <c r="AI273" i="1" s="1"/>
  <c r="AJ273" i="1"/>
  <c r="V274" i="1"/>
  <c r="X274" i="1"/>
  <c r="AA274" i="1"/>
  <c r="AC274" i="1"/>
  <c r="AE274" i="1"/>
  <c r="AF274" i="1" s="1"/>
  <c r="AG274" i="1" a="1"/>
  <c r="AG274" i="1" s="1"/>
  <c r="AH274" i="1"/>
  <c r="AI274" i="1" a="1"/>
  <c r="AI274" i="1"/>
  <c r="AJ274" i="1"/>
  <c r="V275" i="1"/>
  <c r="X275" i="1"/>
  <c r="AA275" i="1"/>
  <c r="AC275" i="1"/>
  <c r="AE275" i="1"/>
  <c r="AG275" i="1" a="1"/>
  <c r="AG275" i="1"/>
  <c r="AH275" i="1"/>
  <c r="AI275" i="1" a="1"/>
  <c r="AI275" i="1"/>
  <c r="AJ275" i="1"/>
  <c r="V276" i="1"/>
  <c r="X276" i="1"/>
  <c r="AA276" i="1"/>
  <c r="AC276" i="1"/>
  <c r="AE276" i="1"/>
  <c r="AF276" i="1"/>
  <c r="AG276" i="1" a="1"/>
  <c r="AG276" i="1" s="1"/>
  <c r="AH276" i="1"/>
  <c r="AI276" i="1" a="1"/>
  <c r="AI276" i="1"/>
  <c r="AJ276" i="1"/>
  <c r="V277" i="1"/>
  <c r="X277" i="1"/>
  <c r="AA277" i="1"/>
  <c r="AC277" i="1"/>
  <c r="AE277" i="1"/>
  <c r="AG277" i="1" a="1"/>
  <c r="AG277" i="1" s="1"/>
  <c r="AH277" i="1"/>
  <c r="AI277" i="1" a="1"/>
  <c r="AI277" i="1"/>
  <c r="AJ277" i="1"/>
  <c r="V278" i="1"/>
  <c r="X278" i="1"/>
  <c r="AA278" i="1"/>
  <c r="AC278" i="1"/>
  <c r="AE278" i="1"/>
  <c r="AF278" i="1"/>
  <c r="AG278" i="1" a="1"/>
  <c r="AG278" i="1" s="1"/>
  <c r="AH278" i="1"/>
  <c r="AI278" i="1" a="1"/>
  <c r="AI278" i="1"/>
  <c r="AJ278" i="1"/>
  <c r="V279" i="1"/>
  <c r="X279" i="1"/>
  <c r="AA279" i="1"/>
  <c r="AC279" i="1"/>
  <c r="AE279" i="1"/>
  <c r="AG279" i="1" a="1"/>
  <c r="AG279" i="1"/>
  <c r="AH279" i="1"/>
  <c r="AI279" i="1" a="1"/>
  <c r="AI279" i="1"/>
  <c r="AJ279" i="1"/>
  <c r="V280" i="1"/>
  <c r="X280" i="1"/>
  <c r="AA280" i="1"/>
  <c r="AC280" i="1"/>
  <c r="AE280" i="1"/>
  <c r="AF280" i="1"/>
  <c r="AG280" i="1" a="1"/>
  <c r="AG280" i="1"/>
  <c r="AH280" i="1"/>
  <c r="AI280" i="1" a="1"/>
  <c r="AI280" i="1"/>
  <c r="AJ280" i="1"/>
  <c r="V281" i="1"/>
  <c r="X281" i="1"/>
  <c r="AA281" i="1"/>
  <c r="AC281" i="1"/>
  <c r="AE281" i="1"/>
  <c r="AF281" i="1" s="1"/>
  <c r="AG281" i="1" a="1"/>
  <c r="AG281" i="1" s="1"/>
  <c r="AH281" i="1"/>
  <c r="AI281" i="1" a="1"/>
  <c r="AI281" i="1"/>
  <c r="AJ281" i="1"/>
  <c r="V282" i="1"/>
  <c r="X282" i="1"/>
  <c r="AA282" i="1"/>
  <c r="AC282" i="1"/>
  <c r="AE282" i="1"/>
  <c r="AF282" i="1" s="1"/>
  <c r="AG282" i="1" a="1"/>
  <c r="AG282" i="1"/>
  <c r="AH282" i="1"/>
  <c r="AI282" i="1" a="1"/>
  <c r="AI282" i="1"/>
  <c r="AJ282" i="1"/>
  <c r="V283" i="1"/>
  <c r="X283" i="1"/>
  <c r="AA283" i="1"/>
  <c r="AC283" i="1"/>
  <c r="AE283" i="1"/>
  <c r="AF283" i="1" s="1"/>
  <c r="AG283" i="1" a="1"/>
  <c r="AG283" i="1" s="1"/>
  <c r="AH283" i="1"/>
  <c r="AI283" i="1" a="1"/>
  <c r="AI283" i="1" s="1"/>
  <c r="AJ283" i="1"/>
  <c r="V284" i="1"/>
  <c r="X284" i="1"/>
  <c r="AA284" i="1"/>
  <c r="AC284" i="1"/>
  <c r="AE284" i="1"/>
  <c r="AF284" i="1"/>
  <c r="AG284" i="1" a="1"/>
  <c r="AG284" i="1"/>
  <c r="AH284" i="1"/>
  <c r="AI284" i="1" a="1"/>
  <c r="AI284" i="1"/>
  <c r="AJ284" i="1"/>
  <c r="V285" i="1"/>
  <c r="X285" i="1"/>
  <c r="AA285" i="1"/>
  <c r="AC285" i="1"/>
  <c r="AE285" i="1"/>
  <c r="AG285" i="1" a="1"/>
  <c r="AG285" i="1"/>
  <c r="AH285" i="1"/>
  <c r="AI285" i="1" a="1"/>
  <c r="AI285" i="1"/>
  <c r="AJ285" i="1"/>
  <c r="V286" i="1"/>
  <c r="X286" i="1"/>
  <c r="AA286" i="1"/>
  <c r="AC286" i="1"/>
  <c r="AE286" i="1"/>
  <c r="AF286" i="1" s="1"/>
  <c r="AG286" i="1" a="1"/>
  <c r="AG286" i="1" s="1"/>
  <c r="AH286" i="1"/>
  <c r="AI286" i="1" a="1"/>
  <c r="AI286" i="1"/>
  <c r="AJ286" i="1"/>
  <c r="V287" i="1"/>
  <c r="X287" i="1"/>
  <c r="AA287" i="1"/>
  <c r="AC287" i="1"/>
  <c r="AE287" i="1"/>
  <c r="AF287" i="1" s="1"/>
  <c r="AG287" i="1" a="1"/>
  <c r="AG287" i="1"/>
  <c r="AH287" i="1"/>
  <c r="AI287" i="1" a="1"/>
  <c r="AI287" i="1" s="1"/>
  <c r="AJ287" i="1"/>
  <c r="V288" i="1"/>
  <c r="X288" i="1"/>
  <c r="AA288" i="1"/>
  <c r="AC288" i="1"/>
  <c r="AE288" i="1"/>
  <c r="AF288" i="1" s="1"/>
  <c r="AG288" i="1" a="1"/>
  <c r="AG288" i="1"/>
  <c r="AH288" i="1"/>
  <c r="AI288" i="1" a="1"/>
  <c r="AI288" i="1"/>
  <c r="AJ288" i="1"/>
  <c r="V289" i="1"/>
  <c r="X289" i="1"/>
  <c r="AA289" i="1"/>
  <c r="AC289" i="1"/>
  <c r="AE289" i="1"/>
  <c r="AG289" i="1" a="1"/>
  <c r="AG289" i="1" s="1"/>
  <c r="AH289" i="1"/>
  <c r="AI289" i="1" a="1"/>
  <c r="AI289" i="1" s="1"/>
  <c r="AJ289" i="1"/>
  <c r="V290" i="1"/>
  <c r="X290" i="1"/>
  <c r="AA290" i="1"/>
  <c r="AC290" i="1"/>
  <c r="AE290" i="1"/>
  <c r="AF290" i="1" s="1"/>
  <c r="AG290" i="1" a="1"/>
  <c r="AG290" i="1" s="1"/>
  <c r="AH290" i="1"/>
  <c r="AI290" i="1" a="1"/>
  <c r="AI290" i="1"/>
  <c r="AJ290" i="1"/>
  <c r="V291" i="1"/>
  <c r="X291" i="1"/>
  <c r="AA291" i="1"/>
  <c r="AC291" i="1"/>
  <c r="AE291" i="1"/>
  <c r="AG291" i="1" a="1"/>
  <c r="AG291" i="1"/>
  <c r="AH291" i="1"/>
  <c r="AI291" i="1" a="1"/>
  <c r="AI291" i="1" s="1"/>
  <c r="AJ291" i="1"/>
  <c r="V292" i="1"/>
  <c r="X292" i="1"/>
  <c r="AA292" i="1"/>
  <c r="AC292" i="1"/>
  <c r="AE292" i="1"/>
  <c r="AF292" i="1"/>
  <c r="AG292" i="1" a="1"/>
  <c r="AG292" i="1" s="1"/>
  <c r="AH292" i="1"/>
  <c r="AI292" i="1" a="1"/>
  <c r="AI292" i="1"/>
  <c r="AJ292" i="1"/>
  <c r="V293" i="1"/>
  <c r="X293" i="1"/>
  <c r="AA293" i="1"/>
  <c r="AC293" i="1"/>
  <c r="AE293" i="1"/>
  <c r="AG293" i="1" a="1"/>
  <c r="AG293" i="1" s="1"/>
  <c r="AH293" i="1"/>
  <c r="AI293" i="1" a="1"/>
  <c r="AI293" i="1"/>
  <c r="AJ293" i="1"/>
  <c r="V294" i="1"/>
  <c r="X294" i="1"/>
  <c r="AA294" i="1"/>
  <c r="AC294" i="1"/>
  <c r="AE294" i="1"/>
  <c r="AF294" i="1"/>
  <c r="AG294" i="1" a="1"/>
  <c r="AG294" i="1" s="1"/>
  <c r="AH294" i="1"/>
  <c r="AI294" i="1" a="1"/>
  <c r="AI294" i="1"/>
  <c r="AJ294" i="1"/>
  <c r="V295" i="1"/>
  <c r="X295" i="1"/>
  <c r="AA295" i="1"/>
  <c r="AC295" i="1"/>
  <c r="AE295" i="1"/>
  <c r="AG295" i="1" a="1"/>
  <c r="AG295" i="1"/>
  <c r="AH295" i="1"/>
  <c r="AI295" i="1" a="1"/>
  <c r="AI295" i="1"/>
  <c r="AJ295" i="1"/>
  <c r="V296" i="1"/>
  <c r="X296" i="1"/>
  <c r="AA296" i="1"/>
  <c r="AC296" i="1"/>
  <c r="AE296" i="1"/>
  <c r="AF296" i="1"/>
  <c r="AG296" i="1" a="1"/>
  <c r="AG296" i="1"/>
  <c r="AH296" i="1"/>
  <c r="AI296" i="1" a="1"/>
  <c r="AI296" i="1"/>
  <c r="AJ296" i="1"/>
  <c r="V297" i="1"/>
  <c r="X297" i="1"/>
  <c r="AA297" i="1"/>
  <c r="AC297" i="1"/>
  <c r="AE297" i="1"/>
  <c r="AF297" i="1" s="1"/>
  <c r="AG297" i="1" a="1"/>
  <c r="AG297" i="1" s="1"/>
  <c r="AH297" i="1"/>
  <c r="AI297" i="1" a="1"/>
  <c r="AI297" i="1"/>
  <c r="AJ297" i="1"/>
  <c r="V298" i="1"/>
  <c r="X298" i="1"/>
  <c r="AA298" i="1"/>
  <c r="AC298" i="1"/>
  <c r="AE298" i="1"/>
  <c r="AF298" i="1" s="1"/>
  <c r="AG298" i="1" a="1"/>
  <c r="AG298" i="1" s="1"/>
  <c r="AH298" i="1"/>
  <c r="AI298" i="1" a="1"/>
  <c r="AI298" i="1"/>
  <c r="AJ298" i="1"/>
  <c r="V299" i="1"/>
  <c r="X299" i="1"/>
  <c r="AA299" i="1"/>
  <c r="AC299" i="1"/>
  <c r="AE299" i="1"/>
  <c r="AF299" i="1" s="1"/>
  <c r="AG299" i="1" a="1"/>
  <c r="AG299" i="1" s="1"/>
  <c r="AH299" i="1"/>
  <c r="AI299" i="1" a="1"/>
  <c r="AI299" i="1" s="1"/>
  <c r="AJ299" i="1"/>
  <c r="V300" i="1"/>
  <c r="X300" i="1"/>
  <c r="AA300" i="1"/>
  <c r="AC300" i="1"/>
  <c r="AE300" i="1"/>
  <c r="AF300" i="1"/>
  <c r="AG300" i="1" a="1"/>
  <c r="AG300" i="1"/>
  <c r="AH300" i="1"/>
  <c r="AI300" i="1" a="1"/>
  <c r="AI300" i="1"/>
  <c r="AJ300" i="1"/>
  <c r="V301" i="1"/>
  <c r="X301" i="1"/>
  <c r="AA301" i="1"/>
  <c r="AC301" i="1"/>
  <c r="AE301" i="1"/>
  <c r="AG301" i="1" a="1"/>
  <c r="AG301" i="1" s="1"/>
  <c r="AH301" i="1"/>
  <c r="AI301" i="1" a="1"/>
  <c r="AI301" i="1"/>
  <c r="AJ301" i="1"/>
  <c r="V302" i="1"/>
  <c r="X302" i="1"/>
  <c r="AA302" i="1"/>
  <c r="AC302" i="1"/>
  <c r="AE302" i="1"/>
  <c r="AF302" i="1" s="1"/>
  <c r="AG302" i="1" a="1"/>
  <c r="AG302" i="1" s="1"/>
  <c r="AH302" i="1"/>
  <c r="AI302" i="1" a="1"/>
  <c r="AI302" i="1"/>
  <c r="AJ302" i="1"/>
  <c r="V303" i="1"/>
  <c r="X303" i="1"/>
  <c r="AA303" i="1"/>
  <c r="AC303" i="1"/>
  <c r="AE303" i="1"/>
  <c r="AF303" i="1" s="1"/>
  <c r="AG303" i="1" a="1"/>
  <c r="AG303" i="1"/>
  <c r="AH303" i="1"/>
  <c r="AI303" i="1" a="1"/>
  <c r="AI303" i="1" s="1"/>
  <c r="AJ303" i="1"/>
  <c r="V304" i="1"/>
  <c r="X304" i="1"/>
  <c r="AA304" i="1"/>
  <c r="AC304" i="1"/>
  <c r="AE304" i="1"/>
  <c r="AF304" i="1" s="1"/>
  <c r="AG304" i="1" a="1"/>
  <c r="AG304" i="1"/>
  <c r="AH304" i="1"/>
  <c r="AI304" i="1" a="1"/>
  <c r="AI304" i="1"/>
  <c r="AJ304" i="1"/>
  <c r="V305" i="1"/>
  <c r="X305" i="1"/>
  <c r="AA305" i="1"/>
  <c r="AC305" i="1"/>
  <c r="AE305" i="1"/>
  <c r="AG305" i="1" a="1"/>
  <c r="AG305" i="1" s="1"/>
  <c r="AH305" i="1"/>
  <c r="AI305" i="1" a="1"/>
  <c r="AI305" i="1" s="1"/>
  <c r="AJ305" i="1"/>
  <c r="V306" i="1"/>
  <c r="X306" i="1"/>
  <c r="AA306" i="1"/>
  <c r="AC306" i="1"/>
  <c r="AE306" i="1"/>
  <c r="AF306" i="1" s="1"/>
  <c r="AG306" i="1" a="1"/>
  <c r="AG306" i="1" s="1"/>
  <c r="AH306" i="1"/>
  <c r="AI306" i="1" a="1"/>
  <c r="AI306" i="1"/>
  <c r="AJ306" i="1"/>
  <c r="V307" i="1"/>
  <c r="X307" i="1"/>
  <c r="AA307" i="1"/>
  <c r="AC307" i="1"/>
  <c r="AE307" i="1"/>
  <c r="AG307" i="1" a="1"/>
  <c r="AG307" i="1"/>
  <c r="AH307" i="1"/>
  <c r="AI307" i="1" a="1"/>
  <c r="AI307" i="1"/>
  <c r="AJ307" i="1"/>
  <c r="V308" i="1"/>
  <c r="X308" i="1"/>
  <c r="AA308" i="1"/>
  <c r="AC308" i="1"/>
  <c r="AE308" i="1"/>
  <c r="AF308" i="1"/>
  <c r="AG308" i="1" a="1"/>
  <c r="AG308" i="1" s="1"/>
  <c r="AH308" i="1"/>
  <c r="AI308" i="1" a="1"/>
  <c r="AI308" i="1"/>
  <c r="AJ308" i="1"/>
  <c r="V309" i="1"/>
  <c r="X309" i="1"/>
  <c r="AA309" i="1"/>
  <c r="AC309" i="1"/>
  <c r="AE309" i="1"/>
  <c r="AG309" i="1" a="1"/>
  <c r="AG309" i="1" s="1"/>
  <c r="AH309" i="1"/>
  <c r="AI309" i="1" a="1"/>
  <c r="AI309" i="1"/>
  <c r="AJ309" i="1"/>
  <c r="V310" i="1"/>
  <c r="X310" i="1"/>
  <c r="AA310" i="1"/>
  <c r="AC310" i="1"/>
  <c r="AE310" i="1"/>
  <c r="AF310" i="1"/>
  <c r="AG310" i="1" a="1"/>
  <c r="AG310" i="1"/>
  <c r="AH310" i="1"/>
  <c r="AI310" i="1" a="1"/>
  <c r="AI310" i="1"/>
  <c r="AJ310" i="1"/>
  <c r="V311" i="1"/>
  <c r="X311" i="1"/>
  <c r="AA311" i="1"/>
  <c r="AC311" i="1"/>
  <c r="AE311" i="1"/>
  <c r="AG311" i="1" a="1"/>
  <c r="AG311" i="1"/>
  <c r="AH311" i="1"/>
  <c r="AI311" i="1" a="1"/>
  <c r="AI311" i="1"/>
  <c r="AJ311" i="1"/>
  <c r="V312" i="1"/>
  <c r="X312" i="1"/>
  <c r="AA312" i="1"/>
  <c r="AC312" i="1"/>
  <c r="AE312" i="1"/>
  <c r="AF312" i="1"/>
  <c r="AG312" i="1" a="1"/>
  <c r="AG312" i="1"/>
  <c r="AH312" i="1"/>
  <c r="AI312" i="1" a="1"/>
  <c r="AI312" i="1"/>
  <c r="AJ312" i="1"/>
  <c r="V313" i="1"/>
  <c r="X313" i="1"/>
  <c r="AA313" i="1"/>
  <c r="AC313" i="1"/>
  <c r="AE313" i="1"/>
  <c r="AF313" i="1" s="1"/>
  <c r="AG313" i="1" a="1"/>
  <c r="AG313" i="1" s="1"/>
  <c r="AH313" i="1"/>
  <c r="AI313" i="1" a="1"/>
  <c r="AI313" i="1"/>
  <c r="AJ313" i="1"/>
  <c r="V314" i="1"/>
  <c r="X314" i="1"/>
  <c r="AA314" i="1"/>
  <c r="AC314" i="1"/>
  <c r="AE314" i="1"/>
  <c r="AF314" i="1" s="1"/>
  <c r="AG314" i="1" a="1"/>
  <c r="AG314" i="1"/>
  <c r="AH314" i="1"/>
  <c r="AI314" i="1" a="1"/>
  <c r="AI314" i="1"/>
  <c r="AJ314" i="1"/>
  <c r="V315" i="1"/>
  <c r="X315" i="1"/>
  <c r="AA315" i="1"/>
  <c r="AC315" i="1"/>
  <c r="AE315" i="1"/>
  <c r="AF315" i="1" s="1"/>
  <c r="AG315" i="1" a="1"/>
  <c r="AG315" i="1" s="1"/>
  <c r="AH315" i="1"/>
  <c r="AI315" i="1" a="1"/>
  <c r="AI315" i="1" s="1"/>
  <c r="AJ315" i="1"/>
  <c r="V316" i="1"/>
  <c r="X316" i="1"/>
  <c r="AA316" i="1"/>
  <c r="AC316" i="1"/>
  <c r="AE316" i="1"/>
  <c r="AF316" i="1"/>
  <c r="AG316" i="1" a="1"/>
  <c r="AG316" i="1"/>
  <c r="AH316" i="1"/>
  <c r="AI316" i="1" a="1"/>
  <c r="AI316" i="1" s="1"/>
  <c r="AJ316" i="1"/>
  <c r="V317" i="1"/>
  <c r="X317" i="1"/>
  <c r="AF317" i="1" s="1"/>
  <c r="AA317" i="1"/>
  <c r="AC317" i="1"/>
  <c r="AE317" i="1"/>
  <c r="AG317" i="1" a="1"/>
  <c r="AG317" i="1" s="1"/>
  <c r="AH317" i="1"/>
  <c r="AI317" i="1" a="1"/>
  <c r="AI317" i="1" s="1"/>
  <c r="AJ317" i="1"/>
  <c r="V318" i="1"/>
  <c r="X318" i="1"/>
  <c r="AA318" i="1"/>
  <c r="AC318" i="1"/>
  <c r="AE318" i="1"/>
  <c r="AF318" i="1"/>
  <c r="AG318" i="1" a="1"/>
  <c r="AG318" i="1"/>
  <c r="AH318" i="1"/>
  <c r="AI318" i="1" a="1"/>
  <c r="AI318" i="1"/>
  <c r="AJ318" i="1"/>
  <c r="V319" i="1"/>
  <c r="X319" i="1"/>
  <c r="AF319" i="1" s="1"/>
  <c r="AA319" i="1"/>
  <c r="AC319" i="1"/>
  <c r="AE319" i="1"/>
  <c r="AG319" i="1" a="1"/>
  <c r="AG319" i="1" s="1"/>
  <c r="AH319" i="1"/>
  <c r="AI319" i="1" a="1"/>
  <c r="AI319" i="1" s="1"/>
  <c r="AJ319" i="1"/>
  <c r="V320" i="1"/>
  <c r="X320" i="1"/>
  <c r="AF320" i="1" s="1"/>
  <c r="AA320" i="1"/>
  <c r="AC320" i="1"/>
  <c r="AE320" i="1"/>
  <c r="AG320" i="1" a="1"/>
  <c r="AG320" i="1"/>
  <c r="AH320" i="1"/>
  <c r="AI320" i="1" a="1"/>
  <c r="AI320" i="1" s="1"/>
  <c r="AJ320" i="1"/>
  <c r="V321" i="1"/>
  <c r="X321" i="1"/>
  <c r="AA321" i="1"/>
  <c r="AC321" i="1"/>
  <c r="AE321" i="1"/>
  <c r="AF321" i="1"/>
  <c r="AG321" i="1" a="1"/>
  <c r="AG321" i="1" s="1"/>
  <c r="AH321" i="1"/>
  <c r="AI321" i="1" a="1"/>
  <c r="AI321" i="1" s="1"/>
  <c r="AJ321" i="1"/>
  <c r="V322" i="1"/>
  <c r="X322" i="1"/>
  <c r="AF322" i="1" s="1"/>
  <c r="AA322" i="1"/>
  <c r="AC322" i="1"/>
  <c r="AE322" i="1"/>
  <c r="AG322" i="1" a="1"/>
  <c r="AG322" i="1"/>
  <c r="AH322" i="1"/>
  <c r="AI322" i="1" a="1"/>
  <c r="AI322" i="1" s="1"/>
  <c r="AJ322" i="1"/>
  <c r="V323" i="1"/>
  <c r="X323" i="1"/>
  <c r="AA323" i="1"/>
  <c r="AC323" i="1"/>
  <c r="AE323" i="1"/>
  <c r="AF323" i="1"/>
  <c r="AG323" i="1" a="1"/>
  <c r="AG323" i="1" s="1"/>
  <c r="AH323" i="1"/>
  <c r="AI323" i="1" a="1"/>
  <c r="AI323" i="1" s="1"/>
  <c r="AJ323" i="1"/>
  <c r="V324" i="1"/>
  <c r="X324" i="1"/>
  <c r="AA324" i="1"/>
  <c r="AC324" i="1"/>
  <c r="AE324" i="1"/>
  <c r="AF324" i="1"/>
  <c r="AG324" i="1" a="1"/>
  <c r="AG324" i="1"/>
  <c r="AH324" i="1"/>
  <c r="AI324" i="1" a="1"/>
  <c r="AI324" i="1" s="1"/>
  <c r="AJ324" i="1"/>
  <c r="V325" i="1"/>
  <c r="X325" i="1"/>
  <c r="AF325" i="1" s="1"/>
  <c r="AA325" i="1"/>
  <c r="AC325" i="1"/>
  <c r="AE325" i="1"/>
  <c r="AG325" i="1" a="1"/>
  <c r="AG325" i="1" s="1"/>
  <c r="AH325" i="1"/>
  <c r="AI325" i="1" a="1"/>
  <c r="AI325" i="1" s="1"/>
  <c r="AJ325" i="1"/>
  <c r="V326" i="1"/>
  <c r="X326" i="1"/>
  <c r="AA326" i="1"/>
  <c r="AC326" i="1"/>
  <c r="AE326" i="1"/>
  <c r="AF326" i="1"/>
  <c r="AG326" i="1" a="1"/>
  <c r="AG326" i="1"/>
  <c r="AH326" i="1"/>
  <c r="AI326" i="1" a="1"/>
  <c r="AI326" i="1"/>
  <c r="AJ326" i="1"/>
  <c r="V327" i="1"/>
  <c r="X327" i="1"/>
  <c r="AF327" i="1" s="1"/>
  <c r="AA327" i="1"/>
  <c r="AC327" i="1"/>
  <c r="AE327" i="1"/>
  <c r="AG327" i="1" a="1"/>
  <c r="AG327" i="1" s="1"/>
  <c r="AH327" i="1"/>
  <c r="AI327" i="1" a="1"/>
  <c r="AI327" i="1" s="1"/>
  <c r="AJ327" i="1"/>
  <c r="V328" i="1"/>
  <c r="X328" i="1"/>
  <c r="AF328" i="1" s="1"/>
  <c r="AA328" i="1"/>
  <c r="AC328" i="1"/>
  <c r="AE328" i="1"/>
  <c r="AG328" i="1" a="1"/>
  <c r="AG328" i="1"/>
  <c r="AH328" i="1"/>
  <c r="AI328" i="1" a="1"/>
  <c r="AI328" i="1" s="1"/>
  <c r="AJ328" i="1"/>
  <c r="V329" i="1"/>
  <c r="X329" i="1"/>
  <c r="AA329" i="1"/>
  <c r="AC329" i="1"/>
  <c r="AE329" i="1"/>
  <c r="AF329" i="1"/>
  <c r="AG329" i="1" a="1"/>
  <c r="AG329" i="1" s="1"/>
  <c r="AH329" i="1"/>
  <c r="AI329" i="1" a="1"/>
  <c r="AI329" i="1" s="1"/>
  <c r="AJ329" i="1"/>
  <c r="V330" i="1"/>
  <c r="X330" i="1"/>
  <c r="AF330" i="1" s="1"/>
  <c r="AA330" i="1"/>
  <c r="AC330" i="1"/>
  <c r="AE330" i="1"/>
  <c r="AG330" i="1" a="1"/>
  <c r="AG330" i="1" s="1"/>
  <c r="AH330" i="1"/>
  <c r="AI330" i="1" a="1"/>
  <c r="AI330" i="1"/>
  <c r="AJ330" i="1"/>
  <c r="V331" i="1"/>
  <c r="X331" i="1"/>
  <c r="AF331" i="1" s="1"/>
  <c r="AA331" i="1"/>
  <c r="AC331" i="1"/>
  <c r="AE331" i="1"/>
  <c r="AG331" i="1" a="1"/>
  <c r="AG331" i="1" s="1"/>
  <c r="AH331" i="1"/>
  <c r="AI331" i="1" a="1"/>
  <c r="AI331" i="1" s="1"/>
  <c r="AJ331" i="1"/>
  <c r="V332" i="1"/>
  <c r="X332" i="1"/>
  <c r="AF332" i="1" s="1"/>
  <c r="AA332" i="1"/>
  <c r="AC332" i="1"/>
  <c r="AE332" i="1"/>
  <c r="AG332" i="1" a="1"/>
  <c r="AG332" i="1" s="1"/>
  <c r="AH332" i="1"/>
  <c r="AI332" i="1" a="1"/>
  <c r="AI332" i="1"/>
  <c r="AJ332" i="1"/>
  <c r="V333" i="1"/>
  <c r="X333" i="1"/>
  <c r="AF333" i="1" s="1"/>
  <c r="AA333" i="1"/>
  <c r="AC333" i="1"/>
  <c r="AE333" i="1"/>
  <c r="AG333" i="1" a="1"/>
  <c r="AG333" i="1" s="1"/>
  <c r="AH333" i="1"/>
  <c r="AI333" i="1" a="1"/>
  <c r="AI333" i="1" s="1"/>
  <c r="AJ333" i="1"/>
  <c r="V334" i="1"/>
  <c r="X334" i="1"/>
  <c r="AF334" i="1" s="1"/>
  <c r="AA334" i="1"/>
  <c r="AC334" i="1"/>
  <c r="AE334" i="1"/>
  <c r="AG334" i="1" a="1"/>
  <c r="AG334" i="1" s="1"/>
  <c r="AH334" i="1"/>
  <c r="AI334" i="1" a="1"/>
  <c r="AI334" i="1"/>
  <c r="AJ334" i="1"/>
  <c r="V335" i="1"/>
  <c r="X335" i="1"/>
  <c r="AF335" i="1" s="1"/>
  <c r="AA335" i="1"/>
  <c r="AC335" i="1"/>
  <c r="AE335" i="1"/>
  <c r="AG335" i="1" a="1"/>
  <c r="AG335" i="1" s="1"/>
  <c r="AH335" i="1"/>
  <c r="AI335" i="1" a="1"/>
  <c r="AI335" i="1" s="1"/>
  <c r="AJ335" i="1"/>
  <c r="V336" i="1"/>
  <c r="X336" i="1"/>
  <c r="AA336" i="1"/>
  <c r="AC336" i="1"/>
  <c r="AE336" i="1"/>
  <c r="AF336" i="1"/>
  <c r="AG336" i="1" a="1"/>
  <c r="AG336" i="1" s="1"/>
  <c r="AH336" i="1"/>
  <c r="AI336" i="1" a="1"/>
  <c r="AI336" i="1" s="1"/>
  <c r="AJ336" i="1"/>
  <c r="V337" i="1"/>
  <c r="X337" i="1"/>
  <c r="AF337" i="1" s="1"/>
  <c r="AA337" i="1"/>
  <c r="AC337" i="1"/>
  <c r="AE337" i="1"/>
  <c r="AG337" i="1" a="1"/>
  <c r="AG337" i="1" s="1"/>
  <c r="AH337" i="1"/>
  <c r="AI337" i="1" a="1"/>
  <c r="AI337" i="1" s="1"/>
  <c r="AJ337" i="1"/>
  <c r="V338" i="1"/>
  <c r="X338" i="1"/>
  <c r="AA338" i="1"/>
  <c r="AC338" i="1"/>
  <c r="AE338" i="1"/>
  <c r="AF338" i="1"/>
  <c r="AG338" i="1" a="1"/>
  <c r="AG338" i="1" s="1"/>
  <c r="AH338" i="1"/>
  <c r="AI338" i="1" a="1"/>
  <c r="AI338" i="1" s="1"/>
  <c r="AJ338" i="1"/>
  <c r="V339" i="1"/>
  <c r="X339" i="1"/>
  <c r="AA339" i="1"/>
  <c r="AC339" i="1"/>
  <c r="AE339" i="1"/>
  <c r="AF339" i="1"/>
  <c r="AG339" i="1" a="1"/>
  <c r="AG339" i="1" s="1"/>
  <c r="AH339" i="1"/>
  <c r="AI339" i="1" a="1"/>
  <c r="AI339" i="1" s="1"/>
  <c r="AJ339" i="1"/>
  <c r="V340" i="1"/>
  <c r="X340" i="1"/>
  <c r="AA340" i="1"/>
  <c r="AC340" i="1"/>
  <c r="AE340" i="1"/>
  <c r="AF340" i="1"/>
  <c r="AG340" i="1" a="1"/>
  <c r="AG340" i="1" s="1"/>
  <c r="AH340" i="1"/>
  <c r="AI340" i="1" a="1"/>
  <c r="AI340" i="1" s="1"/>
  <c r="AJ340" i="1"/>
  <c r="V341" i="1"/>
  <c r="X341" i="1"/>
  <c r="AA341" i="1"/>
  <c r="AC341" i="1"/>
  <c r="AE341" i="1"/>
  <c r="AF341" i="1"/>
  <c r="AG341" i="1" a="1"/>
  <c r="AG341" i="1" s="1"/>
  <c r="AH341" i="1"/>
  <c r="AI341" i="1" a="1"/>
  <c r="AI341" i="1" s="1"/>
  <c r="AJ341" i="1"/>
  <c r="V342" i="1"/>
  <c r="X342" i="1"/>
  <c r="AA342" i="1"/>
  <c r="AC342" i="1"/>
  <c r="AE342" i="1"/>
  <c r="AF342" i="1"/>
  <c r="AG342" i="1" a="1"/>
  <c r="AG342" i="1" s="1"/>
  <c r="AH342" i="1"/>
  <c r="AI342" i="1" a="1"/>
  <c r="AI342" i="1" s="1"/>
  <c r="AJ342" i="1"/>
  <c r="V343" i="1"/>
  <c r="X343" i="1"/>
  <c r="AA343" i="1"/>
  <c r="AC343" i="1"/>
  <c r="AE343" i="1"/>
  <c r="AF343" i="1"/>
  <c r="AG343" i="1" a="1"/>
  <c r="AG343" i="1" s="1"/>
  <c r="AH343" i="1"/>
  <c r="AI343" i="1" a="1"/>
  <c r="AI343" i="1" s="1"/>
  <c r="AJ343" i="1"/>
  <c r="V344" i="1"/>
  <c r="X344" i="1"/>
  <c r="AF344" i="1" s="1"/>
  <c r="AA344" i="1"/>
  <c r="AC344" i="1"/>
  <c r="AE344" i="1"/>
  <c r="AG344" i="1" a="1"/>
  <c r="AG344" i="1" s="1"/>
  <c r="AH344" i="1"/>
  <c r="AI344" i="1" a="1"/>
  <c r="AI344" i="1" s="1"/>
  <c r="AJ344" i="1"/>
  <c r="V345" i="1"/>
  <c r="X345" i="1"/>
  <c r="AA345" i="1"/>
  <c r="AC345" i="1"/>
  <c r="AE345" i="1"/>
  <c r="AF345" i="1"/>
  <c r="AG345" i="1" a="1"/>
  <c r="AG345" i="1" s="1"/>
  <c r="AH345" i="1"/>
  <c r="AI345" i="1" a="1"/>
  <c r="AI345" i="1" s="1"/>
  <c r="AJ345" i="1"/>
  <c r="V346" i="1"/>
  <c r="X346" i="1"/>
  <c r="AF346" i="1" s="1"/>
  <c r="AA346" i="1"/>
  <c r="AC346" i="1"/>
  <c r="AE346" i="1"/>
  <c r="AG346" i="1" a="1"/>
  <c r="AG346" i="1" s="1"/>
  <c r="AH346" i="1"/>
  <c r="AI346" i="1" a="1"/>
  <c r="AI346" i="1"/>
  <c r="AJ346" i="1"/>
  <c r="V347" i="1"/>
  <c r="X347" i="1"/>
  <c r="AF347" i="1" s="1"/>
  <c r="AA347" i="1"/>
  <c r="AC347" i="1"/>
  <c r="AE347" i="1"/>
  <c r="AG347" i="1" a="1"/>
  <c r="AG347" i="1" s="1"/>
  <c r="AH347" i="1"/>
  <c r="AI347" i="1" a="1"/>
  <c r="AI347" i="1" s="1"/>
  <c r="AJ347" i="1"/>
  <c r="V348" i="1"/>
  <c r="X348" i="1"/>
  <c r="AF348" i="1" s="1"/>
  <c r="AA348" i="1"/>
  <c r="AC348" i="1"/>
  <c r="AE348" i="1"/>
  <c r="AG348" i="1" a="1"/>
  <c r="AG348" i="1" s="1"/>
  <c r="AH348" i="1"/>
  <c r="AI348" i="1" a="1"/>
  <c r="AI348" i="1"/>
  <c r="AJ348" i="1"/>
  <c r="V349" i="1"/>
  <c r="X349" i="1"/>
  <c r="AF349" i="1" s="1"/>
  <c r="AA349" i="1"/>
  <c r="AC349" i="1"/>
  <c r="AE349" i="1"/>
  <c r="AG349" i="1" a="1"/>
  <c r="AG349" i="1" s="1"/>
  <c r="AH349" i="1"/>
  <c r="AI349" i="1" a="1"/>
  <c r="AI349" i="1" s="1"/>
  <c r="AJ349" i="1"/>
  <c r="V350" i="1"/>
  <c r="X350" i="1"/>
  <c r="AF350" i="1" s="1"/>
  <c r="AA350" i="1"/>
  <c r="AC350" i="1"/>
  <c r="AE350" i="1"/>
  <c r="AG350" i="1" a="1"/>
  <c r="AG350" i="1" s="1"/>
  <c r="AH350" i="1"/>
  <c r="AI350" i="1" a="1"/>
  <c r="AI350" i="1"/>
  <c r="AJ350" i="1"/>
  <c r="V351" i="1"/>
  <c r="X351" i="1"/>
  <c r="AF351" i="1" s="1"/>
  <c r="AA351" i="1"/>
  <c r="AC351" i="1"/>
  <c r="AE351" i="1"/>
  <c r="AG351" i="1" a="1"/>
  <c r="AG351" i="1" s="1"/>
  <c r="AH351" i="1"/>
  <c r="AI351" i="1" a="1"/>
  <c r="AI351" i="1" s="1"/>
  <c r="AJ351" i="1"/>
  <c r="V352" i="1"/>
  <c r="X352" i="1"/>
  <c r="AA352" i="1"/>
  <c r="AC352" i="1"/>
  <c r="AE352" i="1"/>
  <c r="AF352" i="1"/>
  <c r="AG352" i="1" a="1"/>
  <c r="AG352" i="1" s="1"/>
  <c r="AH352" i="1"/>
  <c r="AI352" i="1" a="1"/>
  <c r="AI352" i="1" s="1"/>
  <c r="AJ352" i="1"/>
  <c r="V353" i="1"/>
  <c r="X353" i="1"/>
  <c r="AF353" i="1" s="1"/>
  <c r="AA353" i="1"/>
  <c r="AC353" i="1"/>
  <c r="AE353" i="1"/>
  <c r="AG353" i="1" a="1"/>
  <c r="AG353" i="1" s="1"/>
  <c r="AH353" i="1"/>
  <c r="AI353" i="1" a="1"/>
  <c r="AI353" i="1" s="1"/>
  <c r="AJ353" i="1"/>
  <c r="V354" i="1"/>
  <c r="X354" i="1"/>
  <c r="AA354" i="1"/>
  <c r="AC354" i="1"/>
  <c r="AE354" i="1"/>
  <c r="AF354" i="1"/>
  <c r="AG354" i="1" a="1"/>
  <c r="AG354" i="1" s="1"/>
  <c r="AH354" i="1"/>
  <c r="AI354" i="1" a="1"/>
  <c r="AI354" i="1" s="1"/>
  <c r="AJ354" i="1"/>
  <c r="V355" i="1"/>
  <c r="X355" i="1"/>
  <c r="AA355" i="1"/>
  <c r="AC355" i="1"/>
  <c r="AE355" i="1"/>
  <c r="AF355" i="1"/>
  <c r="AG355" i="1" a="1"/>
  <c r="AG355" i="1" s="1"/>
  <c r="AH355" i="1"/>
  <c r="AI355" i="1" a="1"/>
  <c r="AI355" i="1" s="1"/>
  <c r="AJ355" i="1"/>
  <c r="V356" i="1"/>
  <c r="X356" i="1"/>
  <c r="AA356" i="1"/>
  <c r="AC356" i="1"/>
  <c r="AE356" i="1"/>
  <c r="AF356" i="1"/>
  <c r="AG356" i="1" a="1"/>
  <c r="AG356" i="1" s="1"/>
  <c r="AH356" i="1"/>
  <c r="AI356" i="1" a="1"/>
  <c r="AI356" i="1" s="1"/>
  <c r="AJ356" i="1"/>
  <c r="V357" i="1"/>
  <c r="X357" i="1"/>
  <c r="AA357" i="1"/>
  <c r="AC357" i="1"/>
  <c r="AE357" i="1"/>
  <c r="AF357" i="1"/>
  <c r="AG357" i="1" a="1"/>
  <c r="AG357" i="1" s="1"/>
  <c r="AH357" i="1"/>
  <c r="AI357" i="1" a="1"/>
  <c r="AI357" i="1" s="1"/>
  <c r="AJ357" i="1"/>
  <c r="V358" i="1"/>
  <c r="X358" i="1"/>
  <c r="AA358" i="1"/>
  <c r="AC358" i="1"/>
  <c r="AE358" i="1"/>
  <c r="AF358" i="1"/>
  <c r="AG358" i="1" a="1"/>
  <c r="AG358" i="1" s="1"/>
  <c r="AH358" i="1"/>
  <c r="AI358" i="1" a="1"/>
  <c r="AI358" i="1" s="1"/>
  <c r="AJ358" i="1"/>
  <c r="V359" i="1"/>
  <c r="X359" i="1"/>
  <c r="AA359" i="1"/>
  <c r="AC359" i="1"/>
  <c r="AE359" i="1"/>
  <c r="AF359" i="1"/>
  <c r="AG359" i="1" a="1"/>
  <c r="AG359" i="1" s="1"/>
  <c r="AH359" i="1"/>
  <c r="AI359" i="1" a="1"/>
  <c r="AI359" i="1" s="1"/>
  <c r="AJ359" i="1"/>
  <c r="V360" i="1"/>
  <c r="X360" i="1"/>
  <c r="AF360" i="1" s="1"/>
  <c r="AA360" i="1"/>
  <c r="AC360" i="1"/>
  <c r="AE360" i="1"/>
  <c r="AG360" i="1" a="1"/>
  <c r="AG360" i="1" s="1"/>
  <c r="AH360" i="1"/>
  <c r="AI360" i="1" a="1"/>
  <c r="AI360" i="1" s="1"/>
  <c r="AJ360" i="1"/>
  <c r="V361" i="1"/>
  <c r="X361" i="1"/>
  <c r="AA361" i="1"/>
  <c r="AC361" i="1"/>
  <c r="AE361" i="1"/>
  <c r="AF361" i="1"/>
  <c r="AG361" i="1" a="1"/>
  <c r="AG361" i="1" s="1"/>
  <c r="AH361" i="1"/>
  <c r="AI361" i="1" a="1"/>
  <c r="AI361" i="1" s="1"/>
  <c r="AJ361" i="1"/>
  <c r="V362" i="1"/>
  <c r="X362" i="1"/>
  <c r="AF362" i="1" s="1"/>
  <c r="AA362" i="1"/>
  <c r="AC362" i="1"/>
  <c r="AE362" i="1"/>
  <c r="AG362" i="1" a="1"/>
  <c r="AG362" i="1" s="1"/>
  <c r="AH362" i="1"/>
  <c r="AI362" i="1" a="1"/>
  <c r="AI362" i="1"/>
  <c r="AJ362" i="1"/>
  <c r="V363" i="1"/>
  <c r="X363" i="1"/>
  <c r="AF363" i="1" s="1"/>
  <c r="AA363" i="1"/>
  <c r="AC363" i="1"/>
  <c r="AE363" i="1"/>
  <c r="AG363" i="1" a="1"/>
  <c r="AG363" i="1" s="1"/>
  <c r="AH363" i="1"/>
  <c r="AI363" i="1" a="1"/>
  <c r="AI363" i="1" s="1"/>
  <c r="AJ363" i="1"/>
  <c r="V364" i="1"/>
  <c r="X364" i="1"/>
  <c r="AF364" i="1" s="1"/>
  <c r="AA364" i="1"/>
  <c r="AC364" i="1"/>
  <c r="AE364" i="1"/>
  <c r="AG364" i="1" a="1"/>
  <c r="AG364" i="1" s="1"/>
  <c r="AH364" i="1"/>
  <c r="AI364" i="1" a="1"/>
  <c r="AI364" i="1"/>
  <c r="AJ364" i="1"/>
  <c r="V365" i="1"/>
  <c r="X365" i="1"/>
  <c r="AF365" i="1" s="1"/>
  <c r="AA365" i="1"/>
  <c r="AC365" i="1"/>
  <c r="AE365" i="1"/>
  <c r="AG365" i="1" a="1"/>
  <c r="AG365" i="1" s="1"/>
  <c r="AH365" i="1"/>
  <c r="AI365" i="1" a="1"/>
  <c r="AI365" i="1" s="1"/>
  <c r="AJ365" i="1"/>
  <c r="V366" i="1"/>
  <c r="X366" i="1"/>
  <c r="AF366" i="1" s="1"/>
  <c r="AA366" i="1"/>
  <c r="AC366" i="1"/>
  <c r="AE366" i="1"/>
  <c r="AG366" i="1" a="1"/>
  <c r="AG366" i="1" s="1"/>
  <c r="AH366" i="1"/>
  <c r="AI366" i="1" a="1"/>
  <c r="AI366" i="1"/>
  <c r="AJ366" i="1"/>
  <c r="V367" i="1"/>
  <c r="X367" i="1"/>
  <c r="AF367" i="1" s="1"/>
  <c r="AA367" i="1"/>
  <c r="AC367" i="1"/>
  <c r="AE367" i="1"/>
  <c r="AG367" i="1" a="1"/>
  <c r="AG367" i="1" s="1"/>
  <c r="AH367" i="1"/>
  <c r="AI367" i="1" a="1"/>
  <c r="AI367" i="1" s="1"/>
  <c r="AJ367" i="1"/>
  <c r="V368" i="1"/>
  <c r="X368" i="1"/>
  <c r="AA368" i="1"/>
  <c r="AC368" i="1"/>
  <c r="AE368" i="1"/>
  <c r="AF368" i="1"/>
  <c r="AG368" i="1" a="1"/>
  <c r="AG368" i="1" s="1"/>
  <c r="AH368" i="1"/>
  <c r="AI368" i="1" a="1"/>
  <c r="AI368" i="1" s="1"/>
  <c r="AJ368" i="1"/>
  <c r="V369" i="1"/>
  <c r="X369" i="1"/>
  <c r="AF369" i="1" s="1"/>
  <c r="AA369" i="1"/>
  <c r="AC369" i="1"/>
  <c r="AE369" i="1"/>
  <c r="AG369" i="1" a="1"/>
  <c r="AG369" i="1" s="1"/>
  <c r="AH369" i="1"/>
  <c r="AI369" i="1" a="1"/>
  <c r="AI369" i="1" s="1"/>
  <c r="AJ369" i="1"/>
  <c r="V370" i="1"/>
  <c r="X370" i="1"/>
  <c r="AA370" i="1"/>
  <c r="AC370" i="1"/>
  <c r="AE370" i="1"/>
  <c r="AF370" i="1"/>
  <c r="AG370" i="1" a="1"/>
  <c r="AG370" i="1" s="1"/>
  <c r="AH370" i="1"/>
  <c r="AI370" i="1" a="1"/>
  <c r="AI370" i="1" s="1"/>
  <c r="AJ370" i="1"/>
  <c r="V371" i="1"/>
  <c r="X371" i="1"/>
  <c r="AA371" i="1"/>
  <c r="AC371" i="1"/>
  <c r="AE371" i="1"/>
  <c r="AF371" i="1"/>
  <c r="AG371" i="1" a="1"/>
  <c r="AG371" i="1" s="1"/>
  <c r="AH371" i="1"/>
  <c r="AI371" i="1" a="1"/>
  <c r="AI371" i="1" s="1"/>
  <c r="AJ371" i="1"/>
  <c r="V372" i="1"/>
  <c r="X372" i="1"/>
  <c r="AA372" i="1"/>
  <c r="AC372" i="1"/>
  <c r="AE372" i="1"/>
  <c r="AF372" i="1"/>
  <c r="AG372" i="1" a="1"/>
  <c r="AG372" i="1" s="1"/>
  <c r="AH372" i="1"/>
  <c r="AI372" i="1" a="1"/>
  <c r="AI372" i="1" s="1"/>
  <c r="AJ372" i="1"/>
  <c r="V373" i="1"/>
  <c r="X373" i="1"/>
  <c r="AA373" i="1"/>
  <c r="AC373" i="1"/>
  <c r="AE373" i="1"/>
  <c r="AF373" i="1"/>
  <c r="AG373" i="1" a="1"/>
  <c r="AG373" i="1" s="1"/>
  <c r="AH373" i="1"/>
  <c r="AI373" i="1" a="1"/>
  <c r="AI373" i="1" s="1"/>
  <c r="AJ373" i="1"/>
  <c r="V374" i="1"/>
  <c r="X374" i="1"/>
  <c r="AA374" i="1"/>
  <c r="AC374" i="1"/>
  <c r="AE374" i="1"/>
  <c r="AF374" i="1"/>
  <c r="AG374" i="1" a="1"/>
  <c r="AG374" i="1" s="1"/>
  <c r="AH374" i="1"/>
  <c r="AI374" i="1" a="1"/>
  <c r="AI374" i="1" s="1"/>
  <c r="AJ374" i="1"/>
  <c r="V375" i="1"/>
  <c r="X375" i="1"/>
  <c r="AA375" i="1"/>
  <c r="AC375" i="1"/>
  <c r="AE375" i="1"/>
  <c r="AF375" i="1"/>
  <c r="AG375" i="1" a="1"/>
  <c r="AG375" i="1" s="1"/>
  <c r="AH375" i="1"/>
  <c r="AI375" i="1" a="1"/>
  <c r="AI375" i="1" s="1"/>
  <c r="AJ375" i="1"/>
  <c r="V376" i="1"/>
  <c r="X376" i="1"/>
  <c r="AF376" i="1" s="1"/>
  <c r="AA376" i="1"/>
  <c r="AC376" i="1"/>
  <c r="AE376" i="1"/>
  <c r="AG376" i="1" a="1"/>
  <c r="AG376" i="1" s="1"/>
  <c r="AH376" i="1"/>
  <c r="AI376" i="1" a="1"/>
  <c r="AI376" i="1" s="1"/>
  <c r="AJ376" i="1"/>
  <c r="V377" i="1"/>
  <c r="X377" i="1"/>
  <c r="AA377" i="1"/>
  <c r="AC377" i="1"/>
  <c r="AE377" i="1"/>
  <c r="AF377" i="1"/>
  <c r="AG377" i="1" a="1"/>
  <c r="AG377" i="1" s="1"/>
  <c r="AH377" i="1"/>
  <c r="AI377" i="1" a="1"/>
  <c r="AI377" i="1" s="1"/>
  <c r="AJ377" i="1"/>
  <c r="V378" i="1"/>
  <c r="X378" i="1"/>
  <c r="AF378" i="1" s="1"/>
  <c r="AA378" i="1"/>
  <c r="AC378" i="1"/>
  <c r="AE378" i="1"/>
  <c r="AG378" i="1" a="1"/>
  <c r="AG378" i="1" s="1"/>
  <c r="AH378" i="1"/>
  <c r="AI378" i="1" a="1"/>
  <c r="AI378" i="1"/>
  <c r="AJ378" i="1"/>
  <c r="V379" i="1"/>
  <c r="X379" i="1"/>
  <c r="AF379" i="1" s="1"/>
  <c r="AA379" i="1"/>
  <c r="AC379" i="1"/>
  <c r="AE379" i="1"/>
  <c r="AG379" i="1" a="1"/>
  <c r="AG379" i="1" s="1"/>
  <c r="AH379" i="1"/>
  <c r="AI379" i="1" a="1"/>
  <c r="AI379" i="1" s="1"/>
  <c r="AJ379" i="1"/>
  <c r="V380" i="1"/>
  <c r="X380" i="1"/>
  <c r="AF380" i="1" s="1"/>
  <c r="AA380" i="1"/>
  <c r="AC380" i="1"/>
  <c r="AE380" i="1"/>
  <c r="AG380" i="1" a="1"/>
  <c r="AG380" i="1" s="1"/>
  <c r="AH380" i="1"/>
  <c r="AI380" i="1" a="1"/>
  <c r="AI380" i="1"/>
  <c r="AJ380" i="1"/>
  <c r="V381" i="1"/>
  <c r="X381" i="1"/>
  <c r="AF381" i="1" s="1"/>
  <c r="AA381" i="1"/>
  <c r="AC381" i="1"/>
  <c r="AE381" i="1"/>
  <c r="AG381" i="1" a="1"/>
  <c r="AG381" i="1" s="1"/>
  <c r="AH381" i="1"/>
  <c r="AI381" i="1" a="1"/>
  <c r="AI381" i="1" s="1"/>
  <c r="AJ381" i="1"/>
  <c r="V382" i="1"/>
  <c r="X382" i="1"/>
  <c r="AF382" i="1" s="1"/>
  <c r="AA382" i="1"/>
  <c r="AC382" i="1"/>
  <c r="AE382" i="1"/>
  <c r="AG382" i="1" a="1"/>
  <c r="AG382" i="1" s="1"/>
  <c r="AH382" i="1"/>
  <c r="AI382" i="1" a="1"/>
  <c r="AI382" i="1"/>
  <c r="AJ382" i="1"/>
  <c r="V383" i="1"/>
  <c r="X383" i="1"/>
  <c r="AA383" i="1"/>
  <c r="AC383" i="1"/>
  <c r="AE383" i="1"/>
  <c r="AF383" i="1" s="1"/>
  <c r="AG383" i="1" a="1"/>
  <c r="AG383" i="1" s="1"/>
  <c r="AH383" i="1"/>
  <c r="AI383" i="1" a="1"/>
  <c r="AI383" i="1" s="1"/>
  <c r="AJ383" i="1"/>
  <c r="V384" i="1"/>
  <c r="X384" i="1"/>
  <c r="AA384" i="1"/>
  <c r="AC384" i="1"/>
  <c r="AE384" i="1"/>
  <c r="AF384" i="1"/>
  <c r="AG384" i="1" a="1"/>
  <c r="AG384" i="1" s="1"/>
  <c r="AH384" i="1"/>
  <c r="AI384" i="1" a="1"/>
  <c r="AI384" i="1" s="1"/>
  <c r="AJ384" i="1"/>
  <c r="V385" i="1"/>
  <c r="X385" i="1"/>
  <c r="AA385" i="1"/>
  <c r="AC385" i="1"/>
  <c r="AE385" i="1"/>
  <c r="AF385" i="1" s="1"/>
  <c r="AG385" i="1" a="1"/>
  <c r="AG385" i="1" s="1"/>
  <c r="AH385" i="1"/>
  <c r="AI385" i="1" a="1"/>
  <c r="AI385" i="1" s="1"/>
  <c r="AJ385" i="1"/>
  <c r="V386" i="1"/>
  <c r="X386" i="1"/>
  <c r="AA386" i="1"/>
  <c r="AC386" i="1"/>
  <c r="AE386" i="1"/>
  <c r="AF386" i="1"/>
  <c r="AG386" i="1" a="1"/>
  <c r="AG386" i="1" s="1"/>
  <c r="AH386" i="1"/>
  <c r="AI386" i="1" a="1"/>
  <c r="AI386" i="1" s="1"/>
  <c r="AJ386" i="1"/>
  <c r="V387" i="1"/>
  <c r="X387" i="1"/>
  <c r="AA387" i="1"/>
  <c r="AC387" i="1"/>
  <c r="AE387" i="1"/>
  <c r="AF387" i="1" s="1"/>
  <c r="AG387" i="1" a="1"/>
  <c r="AG387" i="1" s="1"/>
  <c r="AH387" i="1"/>
  <c r="AI387" i="1" a="1"/>
  <c r="AI387" i="1" s="1"/>
  <c r="AJ387" i="1"/>
  <c r="V388" i="1"/>
  <c r="X388" i="1"/>
  <c r="AA388" i="1"/>
  <c r="AC388" i="1"/>
  <c r="AE388" i="1"/>
  <c r="AF388" i="1"/>
  <c r="AG388" i="1" a="1"/>
  <c r="AG388" i="1" s="1"/>
  <c r="AH388" i="1"/>
  <c r="AI388" i="1" a="1"/>
  <c r="AI388" i="1" s="1"/>
  <c r="AJ388" i="1"/>
  <c r="V389" i="1"/>
  <c r="X389" i="1"/>
  <c r="AA389" i="1"/>
  <c r="AC389" i="1"/>
  <c r="AE389" i="1"/>
  <c r="AF389" i="1"/>
  <c r="AG389" i="1" a="1"/>
  <c r="AG389" i="1" s="1"/>
  <c r="AH389" i="1"/>
  <c r="AI389" i="1" a="1"/>
  <c r="AI389" i="1" s="1"/>
  <c r="AJ389" i="1"/>
  <c r="V390" i="1"/>
  <c r="X390" i="1"/>
  <c r="AA390" i="1"/>
  <c r="AC390" i="1"/>
  <c r="AE390" i="1"/>
  <c r="AF390" i="1"/>
  <c r="AG390" i="1" a="1"/>
  <c r="AG390" i="1" s="1"/>
  <c r="AH390" i="1"/>
  <c r="AI390" i="1" a="1"/>
  <c r="AI390" i="1" s="1"/>
  <c r="AJ390" i="1"/>
  <c r="V391" i="1"/>
  <c r="X391" i="1"/>
  <c r="AA391" i="1"/>
  <c r="AC391" i="1"/>
  <c r="AE391" i="1"/>
  <c r="AF391" i="1"/>
  <c r="AG391" i="1" a="1"/>
  <c r="AG391" i="1" s="1"/>
  <c r="AH391" i="1"/>
  <c r="AI391" i="1" a="1"/>
  <c r="AI391" i="1" s="1"/>
  <c r="AJ391" i="1"/>
  <c r="V392" i="1"/>
  <c r="X392" i="1"/>
  <c r="AA392" i="1"/>
  <c r="AC392" i="1"/>
  <c r="AE392" i="1"/>
  <c r="AF392" i="1" s="1"/>
  <c r="AG392" i="1" a="1"/>
  <c r="AG392" i="1" s="1"/>
  <c r="AH392" i="1"/>
  <c r="AI392" i="1" a="1"/>
  <c r="AI392" i="1" s="1"/>
  <c r="AJ392" i="1"/>
  <c r="V393" i="1"/>
  <c r="X393" i="1"/>
  <c r="AA393" i="1"/>
  <c r="AC393" i="1"/>
  <c r="AE393" i="1"/>
  <c r="AF393" i="1"/>
  <c r="AG393" i="1" a="1"/>
  <c r="AG393" i="1" s="1"/>
  <c r="AH393" i="1"/>
  <c r="AI393" i="1" a="1"/>
  <c r="AI393" i="1" s="1"/>
  <c r="AJ393" i="1"/>
  <c r="V394" i="1"/>
  <c r="X394" i="1"/>
  <c r="AA394" i="1"/>
  <c r="AC394" i="1"/>
  <c r="AE394" i="1"/>
  <c r="AF394" i="1" s="1"/>
  <c r="AG394" i="1" a="1"/>
  <c r="AG394" i="1" s="1"/>
  <c r="AH394" i="1"/>
  <c r="AI394" i="1" a="1"/>
  <c r="AI394" i="1"/>
  <c r="AJ394" i="1"/>
  <c r="V395" i="1"/>
  <c r="X395" i="1"/>
  <c r="AA395" i="1"/>
  <c r="AC395" i="1"/>
  <c r="AE395" i="1"/>
  <c r="AF395" i="1" s="1"/>
  <c r="AG395" i="1" a="1"/>
  <c r="AG395" i="1" s="1"/>
  <c r="AH395" i="1"/>
  <c r="AI395" i="1" a="1"/>
  <c r="AI395" i="1" s="1"/>
  <c r="AJ395" i="1"/>
  <c r="V396" i="1"/>
  <c r="X396" i="1"/>
  <c r="AA396" i="1"/>
  <c r="AC396" i="1"/>
  <c r="AE396" i="1"/>
  <c r="AF396" i="1" s="1"/>
  <c r="AG396" i="1" a="1"/>
  <c r="AG396" i="1" s="1"/>
  <c r="AH396" i="1"/>
  <c r="AI396" i="1" a="1"/>
  <c r="AI396" i="1"/>
  <c r="AJ396" i="1"/>
  <c r="V397" i="1"/>
  <c r="X397" i="1"/>
  <c r="AA397" i="1"/>
  <c r="AC397" i="1"/>
  <c r="AE397" i="1"/>
  <c r="AF397" i="1" s="1"/>
  <c r="AG397" i="1" a="1"/>
  <c r="AG397" i="1" s="1"/>
  <c r="AH397" i="1"/>
  <c r="AI397" i="1" a="1"/>
  <c r="AI397" i="1"/>
  <c r="AJ397" i="1"/>
  <c r="V398" i="1"/>
  <c r="X398" i="1"/>
  <c r="AA398" i="1"/>
  <c r="AC398" i="1"/>
  <c r="AE398" i="1"/>
  <c r="AF398" i="1" s="1"/>
  <c r="AG398" i="1" a="1"/>
  <c r="AG398" i="1" s="1"/>
  <c r="AH398" i="1"/>
  <c r="AI398" i="1" a="1"/>
  <c r="AI398" i="1" s="1"/>
  <c r="AJ398" i="1"/>
  <c r="V399" i="1"/>
  <c r="X399" i="1"/>
  <c r="AA399" i="1"/>
  <c r="AC399" i="1"/>
  <c r="AE399" i="1"/>
  <c r="AF399" i="1" s="1"/>
  <c r="AG399" i="1" a="1"/>
  <c r="AG399" i="1"/>
  <c r="AH399" i="1"/>
  <c r="AI399" i="1" a="1"/>
  <c r="AI399" i="1"/>
  <c r="AJ399" i="1"/>
  <c r="V400" i="1"/>
  <c r="X400" i="1"/>
  <c r="AA400" i="1"/>
  <c r="AC400" i="1"/>
  <c r="AE400" i="1"/>
  <c r="AF400" i="1" s="1"/>
  <c r="AG400" i="1" a="1"/>
  <c r="AG400" i="1" s="1"/>
  <c r="AH400" i="1"/>
  <c r="AI400" i="1" a="1"/>
  <c r="AI400" i="1" s="1"/>
  <c r="AJ400" i="1"/>
  <c r="V401" i="1"/>
  <c r="X401" i="1"/>
  <c r="AA401" i="1"/>
  <c r="AC401" i="1"/>
  <c r="AE401" i="1"/>
  <c r="AF401" i="1"/>
  <c r="AG401" i="1" a="1"/>
  <c r="AG401" i="1"/>
  <c r="AH401" i="1"/>
  <c r="AI401" i="1" a="1"/>
  <c r="AI401" i="1"/>
  <c r="AJ401" i="1"/>
  <c r="V402" i="1"/>
  <c r="X402" i="1"/>
  <c r="AA402" i="1"/>
  <c r="AC402" i="1"/>
  <c r="AE402" i="1"/>
  <c r="AF402" i="1" s="1"/>
  <c r="AG402" i="1" a="1"/>
  <c r="AG402" i="1" s="1"/>
  <c r="AH402" i="1"/>
  <c r="AI402" i="1" a="1"/>
  <c r="AI402" i="1" s="1"/>
  <c r="AJ402" i="1"/>
  <c r="V403" i="1"/>
  <c r="X403" i="1"/>
  <c r="AA403" i="1"/>
  <c r="AC403" i="1"/>
  <c r="AE403" i="1"/>
  <c r="AF403" i="1"/>
  <c r="AG403" i="1" a="1"/>
  <c r="AG403" i="1"/>
  <c r="AH403" i="1"/>
  <c r="AI403" i="1" a="1"/>
  <c r="AI403" i="1"/>
  <c r="AJ403" i="1"/>
  <c r="V404" i="1"/>
  <c r="X404" i="1"/>
  <c r="AA404" i="1"/>
  <c r="AC404" i="1"/>
  <c r="AE404" i="1"/>
  <c r="AF404" i="1" s="1"/>
  <c r="AG404" i="1" a="1"/>
  <c r="AG404" i="1" s="1"/>
  <c r="AH404" i="1"/>
  <c r="AI404" i="1" a="1"/>
  <c r="AI404" i="1" s="1"/>
  <c r="AJ404" i="1"/>
  <c r="V405" i="1"/>
  <c r="X405" i="1"/>
  <c r="AA405" i="1"/>
  <c r="AC405" i="1"/>
  <c r="AE405" i="1"/>
  <c r="AF405" i="1"/>
  <c r="AG405" i="1" a="1"/>
  <c r="AG405" i="1"/>
  <c r="AH405" i="1"/>
  <c r="AI405" i="1" a="1"/>
  <c r="AI405" i="1"/>
  <c r="AJ405" i="1"/>
  <c r="V406" i="1"/>
  <c r="X406" i="1"/>
  <c r="AA406" i="1"/>
  <c r="AC406" i="1"/>
  <c r="AE406" i="1"/>
  <c r="AF406" i="1" s="1"/>
  <c r="AG406" i="1" a="1"/>
  <c r="AG406" i="1" s="1"/>
  <c r="AH406" i="1"/>
  <c r="AI406" i="1" a="1"/>
  <c r="AI406" i="1" s="1"/>
  <c r="AJ406" i="1"/>
  <c r="V407" i="1"/>
  <c r="X407" i="1"/>
  <c r="AA407" i="1"/>
  <c r="AC407" i="1"/>
  <c r="AE407" i="1"/>
  <c r="AF407" i="1"/>
  <c r="AG407" i="1" a="1"/>
  <c r="AG407" i="1"/>
  <c r="AH407" i="1"/>
  <c r="AI407" i="1" a="1"/>
  <c r="AI407" i="1"/>
  <c r="AJ407" i="1"/>
  <c r="V408" i="1"/>
  <c r="X408" i="1"/>
  <c r="AA408" i="1"/>
  <c r="AC408" i="1"/>
  <c r="AE408" i="1"/>
  <c r="AF408" i="1" s="1"/>
  <c r="AG408" i="1" a="1"/>
  <c r="AG408" i="1" s="1"/>
  <c r="AH408" i="1"/>
  <c r="AI408" i="1" a="1"/>
  <c r="AI408" i="1" s="1"/>
  <c r="AJ408" i="1"/>
  <c r="V409" i="1"/>
  <c r="X409" i="1"/>
  <c r="AA409" i="1"/>
  <c r="AC409" i="1"/>
  <c r="AE409" i="1"/>
  <c r="AF409" i="1"/>
  <c r="AG409" i="1" a="1"/>
  <c r="AG409" i="1"/>
  <c r="AH409" i="1"/>
  <c r="AI409" i="1" a="1"/>
  <c r="AI409" i="1"/>
  <c r="AJ409" i="1"/>
  <c r="V410" i="1"/>
  <c r="X410" i="1"/>
  <c r="AA410" i="1"/>
  <c r="AC410" i="1"/>
  <c r="AE410" i="1"/>
  <c r="AF410" i="1" s="1"/>
  <c r="AG410" i="1" a="1"/>
  <c r="AG410" i="1" s="1"/>
  <c r="AH410" i="1"/>
  <c r="AI410" i="1" a="1"/>
  <c r="AI410" i="1" s="1"/>
  <c r="AJ410" i="1"/>
  <c r="V411" i="1"/>
  <c r="X411" i="1"/>
  <c r="AA411" i="1"/>
  <c r="AC411" i="1"/>
  <c r="AE411" i="1"/>
  <c r="AF411" i="1"/>
  <c r="AG411" i="1" a="1"/>
  <c r="AG411" i="1"/>
  <c r="AH411" i="1"/>
  <c r="AI411" i="1" a="1"/>
  <c r="AI411" i="1"/>
  <c r="AJ411" i="1"/>
  <c r="V412" i="1"/>
  <c r="X412" i="1"/>
  <c r="AA412" i="1"/>
  <c r="AC412" i="1"/>
  <c r="AE412" i="1"/>
  <c r="AF412" i="1" s="1"/>
  <c r="AG412" i="1" a="1"/>
  <c r="AG412" i="1" s="1"/>
  <c r="AH412" i="1"/>
  <c r="AI412" i="1" a="1"/>
  <c r="AI412" i="1" s="1"/>
  <c r="AJ412" i="1"/>
  <c r="V413" i="1"/>
  <c r="X413" i="1"/>
  <c r="AA413" i="1"/>
  <c r="AC413" i="1"/>
  <c r="AE413" i="1"/>
  <c r="AF413" i="1"/>
  <c r="AG413" i="1" a="1"/>
  <c r="AG413" i="1"/>
  <c r="AH413" i="1"/>
  <c r="AI413" i="1" a="1"/>
  <c r="AI413" i="1"/>
  <c r="AJ413" i="1"/>
  <c r="V414" i="1"/>
  <c r="X414" i="1"/>
  <c r="AA414" i="1"/>
  <c r="AC414" i="1"/>
  <c r="AE414" i="1"/>
  <c r="AF414" i="1" s="1"/>
  <c r="AG414" i="1" a="1"/>
  <c r="AG414" i="1" s="1"/>
  <c r="AH414" i="1"/>
  <c r="AI414" i="1" a="1"/>
  <c r="AI414" i="1" s="1"/>
  <c r="AJ414" i="1"/>
  <c r="V415" i="1"/>
  <c r="X415" i="1"/>
  <c r="AA415" i="1"/>
  <c r="AC415" i="1"/>
  <c r="AE415" i="1"/>
  <c r="AF415" i="1"/>
  <c r="AG415" i="1" a="1"/>
  <c r="AG415" i="1"/>
  <c r="AH415" i="1"/>
  <c r="AI415" i="1" a="1"/>
  <c r="AI415" i="1"/>
  <c r="AJ415" i="1"/>
  <c r="V416" i="1"/>
  <c r="X416" i="1"/>
  <c r="AA416" i="1"/>
  <c r="AC416" i="1"/>
  <c r="AE416" i="1"/>
  <c r="AF416" i="1" s="1"/>
  <c r="AG416" i="1" a="1"/>
  <c r="AG416" i="1" s="1"/>
  <c r="AH416" i="1"/>
  <c r="AI416" i="1" a="1"/>
  <c r="AI416" i="1" s="1"/>
  <c r="AJ416" i="1"/>
  <c r="V417" i="1"/>
  <c r="X417" i="1"/>
  <c r="AA417" i="1"/>
  <c r="AC417" i="1"/>
  <c r="AE417" i="1"/>
  <c r="AF417" i="1"/>
  <c r="AG417" i="1" a="1"/>
  <c r="AG417" i="1"/>
  <c r="AH417" i="1"/>
  <c r="AI417" i="1" a="1"/>
  <c r="AI417" i="1"/>
  <c r="AJ417" i="1"/>
  <c r="V418" i="1"/>
  <c r="X418" i="1"/>
  <c r="AF418" i="1" s="1"/>
  <c r="AA418" i="1"/>
  <c r="AC418" i="1"/>
  <c r="AE418" i="1"/>
  <c r="AG418" i="1" a="1"/>
  <c r="AG418" i="1" s="1"/>
  <c r="AH418" i="1"/>
  <c r="AI418" i="1" a="1"/>
  <c r="AI418" i="1" s="1"/>
  <c r="AJ418" i="1"/>
  <c r="V419" i="1"/>
  <c r="X419" i="1"/>
  <c r="AA419" i="1"/>
  <c r="AC419" i="1"/>
  <c r="AE419" i="1"/>
  <c r="AF419" i="1"/>
  <c r="AG419" i="1" a="1"/>
  <c r="AG419" i="1"/>
  <c r="AH419" i="1"/>
  <c r="AI419" i="1" a="1"/>
  <c r="AI419" i="1"/>
  <c r="AJ419" i="1"/>
  <c r="V420" i="1"/>
  <c r="X420" i="1"/>
  <c r="AF420" i="1" s="1"/>
  <c r="AA420" i="1"/>
  <c r="AC420" i="1"/>
  <c r="AE420" i="1"/>
  <c r="AG420" i="1" a="1"/>
  <c r="AG420" i="1" s="1"/>
  <c r="AH420" i="1"/>
  <c r="AI420" i="1" a="1"/>
  <c r="AI420" i="1" s="1"/>
  <c r="AJ420" i="1"/>
  <c r="V421" i="1"/>
  <c r="X421" i="1"/>
  <c r="AA421" i="1"/>
  <c r="AC421" i="1"/>
  <c r="AE421" i="1"/>
  <c r="AF421" i="1"/>
  <c r="AG421" i="1" a="1"/>
  <c r="AG421" i="1"/>
  <c r="AH421" i="1"/>
  <c r="AI421" i="1" a="1"/>
  <c r="AI421" i="1" s="1"/>
  <c r="AJ421" i="1"/>
  <c r="V422" i="1"/>
  <c r="X422" i="1"/>
  <c r="AF422" i="1" s="1"/>
  <c r="AA422" i="1"/>
  <c r="AC422" i="1"/>
  <c r="AE422" i="1"/>
  <c r="AG422" i="1" a="1"/>
  <c r="AG422" i="1" s="1"/>
  <c r="AH422" i="1"/>
  <c r="AI422" i="1" a="1"/>
  <c r="AI422" i="1" s="1"/>
  <c r="AJ422" i="1"/>
  <c r="V423" i="1"/>
  <c r="X423" i="1"/>
  <c r="AA423" i="1"/>
  <c r="AC423" i="1"/>
  <c r="AE423" i="1"/>
  <c r="AF423" i="1"/>
  <c r="AG423" i="1" a="1"/>
  <c r="AG423" i="1"/>
  <c r="AH423" i="1"/>
  <c r="AI423" i="1" a="1"/>
  <c r="AI423" i="1" s="1"/>
  <c r="AJ423" i="1"/>
  <c r="V424" i="1"/>
  <c r="X424" i="1"/>
  <c r="AF424" i="1" s="1"/>
  <c r="AA424" i="1"/>
  <c r="AC424" i="1"/>
  <c r="AE424" i="1"/>
  <c r="AG424" i="1" a="1"/>
  <c r="AG424" i="1" s="1"/>
  <c r="AH424" i="1"/>
  <c r="AI424" i="1" a="1"/>
  <c r="AI424" i="1" s="1"/>
  <c r="AJ424" i="1"/>
  <c r="V425" i="1"/>
  <c r="X425" i="1"/>
  <c r="AA425" i="1"/>
  <c r="AC425" i="1"/>
  <c r="AE425" i="1"/>
  <c r="AF425" i="1"/>
  <c r="AG425" i="1" a="1"/>
  <c r="AG425" i="1"/>
  <c r="AH425" i="1"/>
  <c r="AI425" i="1" a="1"/>
  <c r="AI425" i="1" s="1"/>
  <c r="AJ425" i="1"/>
  <c r="V426" i="1"/>
  <c r="X426" i="1"/>
  <c r="AF426" i="1" s="1"/>
  <c r="AA426" i="1"/>
  <c r="AC426" i="1"/>
  <c r="AE426" i="1"/>
  <c r="AG426" i="1" a="1"/>
  <c r="AG426" i="1" s="1"/>
  <c r="AH426" i="1"/>
  <c r="AI426" i="1" a="1"/>
  <c r="AI426" i="1" s="1"/>
  <c r="AJ426" i="1"/>
  <c r="V427" i="1"/>
  <c r="X427" i="1"/>
  <c r="AA427" i="1"/>
  <c r="AC427" i="1"/>
  <c r="AE427" i="1"/>
  <c r="AF427" i="1"/>
  <c r="AG427" i="1" a="1"/>
  <c r="AG427" i="1"/>
  <c r="AH427" i="1"/>
  <c r="AI427" i="1" a="1"/>
  <c r="AI427" i="1" s="1"/>
  <c r="AJ427" i="1"/>
  <c r="V428" i="1"/>
  <c r="X428" i="1"/>
  <c r="AF428" i="1" s="1"/>
  <c r="AA428" i="1"/>
  <c r="AC428" i="1"/>
  <c r="AE428" i="1"/>
  <c r="AG428" i="1" a="1"/>
  <c r="AG428" i="1" s="1"/>
  <c r="AH428" i="1"/>
  <c r="AI428" i="1" a="1"/>
  <c r="AI428" i="1" s="1"/>
  <c r="AJ428" i="1"/>
  <c r="V429" i="1"/>
  <c r="X429" i="1"/>
  <c r="AA429" i="1"/>
  <c r="AC429" i="1"/>
  <c r="AE429" i="1"/>
  <c r="AF429" i="1"/>
  <c r="AG429" i="1" a="1"/>
  <c r="AG429" i="1"/>
  <c r="AH429" i="1"/>
  <c r="AI429" i="1" a="1"/>
  <c r="AI429" i="1" s="1"/>
  <c r="AJ429" i="1"/>
  <c r="V430" i="1"/>
  <c r="X430" i="1"/>
  <c r="AF430" i="1" s="1"/>
  <c r="AA430" i="1"/>
  <c r="AC430" i="1"/>
  <c r="AE430" i="1"/>
  <c r="AG430" i="1" a="1"/>
  <c r="AG430" i="1" s="1"/>
  <c r="AH430" i="1"/>
  <c r="AI430" i="1" a="1"/>
  <c r="AI430" i="1" s="1"/>
  <c r="AJ430" i="1"/>
  <c r="V431" i="1"/>
  <c r="X431" i="1"/>
  <c r="AA431" i="1"/>
  <c r="AC431" i="1"/>
  <c r="AE431" i="1"/>
  <c r="AF431" i="1"/>
  <c r="AG431" i="1" a="1"/>
  <c r="AG431" i="1"/>
  <c r="AH431" i="1"/>
  <c r="AI431" i="1" a="1"/>
  <c r="AI431" i="1" s="1"/>
  <c r="AJ431" i="1"/>
  <c r="V432" i="1"/>
  <c r="X432" i="1"/>
  <c r="AF432" i="1" s="1"/>
  <c r="AA432" i="1"/>
  <c r="AC432" i="1"/>
  <c r="AE432" i="1"/>
  <c r="AG432" i="1" a="1"/>
  <c r="AG432" i="1" s="1"/>
  <c r="AH432" i="1"/>
  <c r="AI432" i="1" a="1"/>
  <c r="AI432" i="1" s="1"/>
  <c r="AJ432" i="1"/>
  <c r="V433" i="1"/>
  <c r="X433" i="1"/>
  <c r="AA433" i="1"/>
  <c r="AC433" i="1"/>
  <c r="AE433" i="1"/>
  <c r="AF433" i="1"/>
  <c r="AG433" i="1" a="1"/>
  <c r="AG433" i="1"/>
  <c r="AH433" i="1"/>
  <c r="AI433" i="1" a="1"/>
  <c r="AI433" i="1" s="1"/>
  <c r="AJ433" i="1"/>
  <c r="V434" i="1"/>
  <c r="X434" i="1"/>
  <c r="AF434" i="1" s="1"/>
  <c r="AA434" i="1"/>
  <c r="AC434" i="1"/>
  <c r="AE434" i="1"/>
  <c r="AG434" i="1" a="1"/>
  <c r="AG434" i="1" s="1"/>
  <c r="AH434" i="1"/>
  <c r="AI434" i="1" a="1"/>
  <c r="AI434" i="1" s="1"/>
  <c r="AJ434" i="1"/>
  <c r="V435" i="1"/>
  <c r="X435" i="1"/>
  <c r="AA435" i="1"/>
  <c r="AC435" i="1"/>
  <c r="AE435" i="1"/>
  <c r="AF435" i="1"/>
  <c r="AG435" i="1" a="1"/>
  <c r="AG435" i="1"/>
  <c r="AH435" i="1"/>
  <c r="AI435" i="1" a="1"/>
  <c r="AI435" i="1" s="1"/>
  <c r="AJ435" i="1"/>
  <c r="V436" i="1"/>
  <c r="X436" i="1"/>
  <c r="AF436" i="1" s="1"/>
  <c r="AA436" i="1"/>
  <c r="AC436" i="1"/>
  <c r="AE436" i="1"/>
  <c r="AG436" i="1" a="1"/>
  <c r="AG436" i="1" s="1"/>
  <c r="AH436" i="1"/>
  <c r="AI436" i="1" a="1"/>
  <c r="AI436" i="1" s="1"/>
  <c r="AJ436" i="1"/>
  <c r="V437" i="1"/>
  <c r="X437" i="1"/>
  <c r="AA437" i="1"/>
  <c r="AC437" i="1"/>
  <c r="AE437" i="1"/>
  <c r="AF437" i="1"/>
  <c r="AG437" i="1" a="1"/>
  <c r="AG437" i="1"/>
  <c r="AH437" i="1"/>
  <c r="AI437" i="1" a="1"/>
  <c r="AI437" i="1" s="1"/>
  <c r="AJ437" i="1"/>
  <c r="V438" i="1"/>
  <c r="X438" i="1"/>
  <c r="AF438" i="1" s="1"/>
  <c r="AA438" i="1"/>
  <c r="AC438" i="1"/>
  <c r="AE438" i="1"/>
  <c r="AG438" i="1" a="1"/>
  <c r="AG438" i="1" s="1"/>
  <c r="AH438" i="1"/>
  <c r="AI438" i="1" a="1"/>
  <c r="AI438" i="1" s="1"/>
  <c r="AJ438" i="1"/>
  <c r="V439" i="1"/>
  <c r="X439" i="1"/>
  <c r="AA439" i="1"/>
  <c r="AC439" i="1"/>
  <c r="AE439" i="1"/>
  <c r="AF439" i="1"/>
  <c r="AG439" i="1" a="1"/>
  <c r="AG439" i="1"/>
  <c r="AH439" i="1"/>
  <c r="AI439" i="1" a="1"/>
  <c r="AI439" i="1" s="1"/>
  <c r="AJ439" i="1"/>
  <c r="V440" i="1"/>
  <c r="X440" i="1"/>
  <c r="AF440" i="1" s="1"/>
  <c r="AA440" i="1"/>
  <c r="AC440" i="1"/>
  <c r="AE440" i="1"/>
  <c r="AG440" i="1" a="1"/>
  <c r="AG440" i="1" s="1"/>
  <c r="AH440" i="1"/>
  <c r="AI440" i="1" a="1"/>
  <c r="AI440" i="1" s="1"/>
  <c r="AJ440" i="1"/>
  <c r="V441" i="1"/>
  <c r="X441" i="1"/>
  <c r="AA441" i="1"/>
  <c r="AC441" i="1"/>
  <c r="AE441" i="1"/>
  <c r="AF441" i="1"/>
  <c r="AG441" i="1" a="1"/>
  <c r="AG441" i="1"/>
  <c r="AH441" i="1"/>
  <c r="AI441" i="1" a="1"/>
  <c r="AI441" i="1" s="1"/>
  <c r="AJ441" i="1"/>
  <c r="V442" i="1"/>
  <c r="X442" i="1"/>
  <c r="AF442" i="1" s="1"/>
  <c r="AA442" i="1"/>
  <c r="AC442" i="1"/>
  <c r="AE442" i="1"/>
  <c r="AG442" i="1" a="1"/>
  <c r="AG442" i="1" s="1"/>
  <c r="AH442" i="1"/>
  <c r="AI442" i="1" a="1"/>
  <c r="AI442" i="1" s="1"/>
  <c r="AJ442" i="1"/>
  <c r="V443" i="1"/>
  <c r="X443" i="1"/>
  <c r="AA443" i="1"/>
  <c r="AC443" i="1"/>
  <c r="AE443" i="1"/>
  <c r="AF443" i="1"/>
  <c r="AG443" i="1" a="1"/>
  <c r="AG443" i="1"/>
  <c r="AH443" i="1"/>
  <c r="AI443" i="1" a="1"/>
  <c r="AI443" i="1" s="1"/>
  <c r="AJ443" i="1"/>
  <c r="V444" i="1"/>
  <c r="X444" i="1"/>
  <c r="AF444" i="1" s="1"/>
  <c r="AA444" i="1"/>
  <c r="AC444" i="1"/>
  <c r="AE444" i="1"/>
  <c r="AG444" i="1" a="1"/>
  <c r="AG444" i="1" s="1"/>
  <c r="AH444" i="1"/>
  <c r="AI444" i="1" a="1"/>
  <c r="AI444" i="1" s="1"/>
  <c r="AJ444" i="1"/>
  <c r="V445" i="1"/>
  <c r="X445" i="1"/>
  <c r="AA445" i="1"/>
  <c r="AC445" i="1"/>
  <c r="AE445" i="1"/>
  <c r="AF445" i="1"/>
  <c r="AG445" i="1" a="1"/>
  <c r="AG445" i="1"/>
  <c r="AH445" i="1"/>
  <c r="AI445" i="1" a="1"/>
  <c r="AI445" i="1" s="1"/>
  <c r="AJ445" i="1"/>
  <c r="V446" i="1"/>
  <c r="X446" i="1"/>
  <c r="AF446" i="1" s="1"/>
  <c r="AA446" i="1"/>
  <c r="AC446" i="1"/>
  <c r="AE446" i="1"/>
  <c r="AG446" i="1" a="1"/>
  <c r="AG446" i="1" s="1"/>
  <c r="AH446" i="1"/>
  <c r="AI446" i="1" a="1"/>
  <c r="AI446" i="1" s="1"/>
  <c r="AJ446" i="1"/>
  <c r="V447" i="1"/>
  <c r="X447" i="1"/>
  <c r="AA447" i="1"/>
  <c r="AC447" i="1"/>
  <c r="AE447" i="1"/>
  <c r="AF447" i="1"/>
  <c r="AG447" i="1" a="1"/>
  <c r="AG447" i="1"/>
  <c r="AH447" i="1"/>
  <c r="AI447" i="1" a="1"/>
  <c r="AI447" i="1" s="1"/>
  <c r="AJ447" i="1"/>
  <c r="V448" i="1"/>
  <c r="X448" i="1"/>
  <c r="AF448" i="1" s="1"/>
  <c r="AA448" i="1"/>
  <c r="AC448" i="1"/>
  <c r="AE448" i="1"/>
  <c r="AG448" i="1" a="1"/>
  <c r="AG448" i="1" s="1"/>
  <c r="AH448" i="1"/>
  <c r="AI448" i="1" a="1"/>
  <c r="AI448" i="1" s="1"/>
  <c r="AJ448" i="1"/>
  <c r="V449" i="1"/>
  <c r="X449" i="1"/>
  <c r="AA449" i="1"/>
  <c r="AC449" i="1"/>
  <c r="AE449" i="1"/>
  <c r="AF449" i="1"/>
  <c r="AG449" i="1" a="1"/>
  <c r="AG449" i="1"/>
  <c r="AH449" i="1"/>
  <c r="AI449" i="1" a="1"/>
  <c r="AI449" i="1" s="1"/>
  <c r="AJ449" i="1"/>
  <c r="V450" i="1"/>
  <c r="X450" i="1"/>
  <c r="AF450" i="1" s="1"/>
  <c r="AA450" i="1"/>
  <c r="AC450" i="1"/>
  <c r="AE450" i="1"/>
  <c r="AG450" i="1" a="1"/>
  <c r="AG450" i="1" s="1"/>
  <c r="AH450" i="1"/>
  <c r="AI450" i="1" a="1"/>
  <c r="AI450" i="1" s="1"/>
  <c r="AJ450" i="1"/>
  <c r="V451" i="1"/>
  <c r="X451" i="1"/>
  <c r="AA451" i="1"/>
  <c r="AC451" i="1"/>
  <c r="AE451" i="1"/>
  <c r="AF451" i="1"/>
  <c r="AG451" i="1" a="1"/>
  <c r="AG451" i="1"/>
  <c r="AH451" i="1"/>
  <c r="AI451" i="1" a="1"/>
  <c r="AI451" i="1" s="1"/>
  <c r="AJ451" i="1"/>
  <c r="V452" i="1"/>
  <c r="X452" i="1"/>
  <c r="AF452" i="1" s="1"/>
  <c r="AA452" i="1"/>
  <c r="AC452" i="1"/>
  <c r="AE452" i="1"/>
  <c r="AG452" i="1" a="1"/>
  <c r="AG452" i="1" s="1"/>
  <c r="AH452" i="1"/>
  <c r="AI452" i="1" a="1"/>
  <c r="AI452" i="1" s="1"/>
  <c r="AJ452" i="1"/>
  <c r="V453" i="1"/>
  <c r="X453" i="1"/>
  <c r="AA453" i="1"/>
  <c r="AC453" i="1"/>
  <c r="AE453" i="1"/>
  <c r="AF453" i="1"/>
  <c r="AG453" i="1" a="1"/>
  <c r="AG453" i="1"/>
  <c r="AH453" i="1"/>
  <c r="AI453" i="1" a="1"/>
  <c r="AI453" i="1" s="1"/>
  <c r="AJ453" i="1"/>
  <c r="V454" i="1"/>
  <c r="X454" i="1"/>
  <c r="AF454" i="1" s="1"/>
  <c r="AA454" i="1"/>
  <c r="AC454" i="1"/>
  <c r="AE454" i="1"/>
  <c r="AG454" i="1" a="1"/>
  <c r="AG454" i="1" s="1"/>
  <c r="AH454" i="1"/>
  <c r="AI454" i="1" a="1"/>
  <c r="AI454" i="1" s="1"/>
  <c r="AJ454" i="1"/>
  <c r="V455" i="1"/>
  <c r="X455" i="1"/>
  <c r="AA455" i="1"/>
  <c r="AC455" i="1"/>
  <c r="AE455" i="1"/>
  <c r="AF455" i="1"/>
  <c r="AG455" i="1" a="1"/>
  <c r="AG455" i="1"/>
  <c r="AH455" i="1"/>
  <c r="AI455" i="1" a="1"/>
  <c r="AI455" i="1" s="1"/>
  <c r="AJ455" i="1"/>
  <c r="V456" i="1"/>
  <c r="X456" i="1"/>
  <c r="AF456" i="1" s="1"/>
  <c r="AA456" i="1"/>
  <c r="AC456" i="1"/>
  <c r="AE456" i="1"/>
  <c r="AG456" i="1" a="1"/>
  <c r="AG456" i="1" s="1"/>
  <c r="AH456" i="1"/>
  <c r="AI456" i="1" a="1"/>
  <c r="AI456" i="1" s="1"/>
  <c r="AJ456" i="1"/>
  <c r="V457" i="1"/>
  <c r="X457" i="1"/>
  <c r="AA457" i="1"/>
  <c r="AC457" i="1"/>
  <c r="AE457" i="1"/>
  <c r="AF457" i="1"/>
  <c r="AG457" i="1" a="1"/>
  <c r="AG457" i="1"/>
  <c r="AH457" i="1"/>
  <c r="AI457" i="1" a="1"/>
  <c r="AI457" i="1" s="1"/>
  <c r="AJ457" i="1"/>
  <c r="V458" i="1"/>
  <c r="X458" i="1"/>
  <c r="AF458" i="1" s="1"/>
  <c r="AA458" i="1"/>
  <c r="AC458" i="1"/>
  <c r="AE458" i="1"/>
  <c r="AG458" i="1" a="1"/>
  <c r="AG458" i="1" s="1"/>
  <c r="AH458" i="1"/>
  <c r="AI458" i="1" a="1"/>
  <c r="AI458" i="1" s="1"/>
  <c r="AJ458" i="1"/>
  <c r="V459" i="1"/>
  <c r="X459" i="1"/>
  <c r="AA459" i="1"/>
  <c r="AC459" i="1"/>
  <c r="AE459" i="1"/>
  <c r="AF459" i="1"/>
  <c r="AG459" i="1" a="1"/>
  <c r="AG459" i="1"/>
  <c r="AH459" i="1"/>
  <c r="AI459" i="1" a="1"/>
  <c r="AI459" i="1" s="1"/>
  <c r="AJ459" i="1"/>
  <c r="V460" i="1"/>
  <c r="X460" i="1"/>
  <c r="AF460" i="1" s="1"/>
  <c r="AA460" i="1"/>
  <c r="AC460" i="1"/>
  <c r="AE460" i="1"/>
  <c r="AG460" i="1" a="1"/>
  <c r="AG460" i="1" s="1"/>
  <c r="AH460" i="1"/>
  <c r="AI460" i="1" a="1"/>
  <c r="AI460" i="1" s="1"/>
  <c r="AJ460" i="1"/>
  <c r="V461" i="1"/>
  <c r="X461" i="1"/>
  <c r="AA461" i="1"/>
  <c r="AC461" i="1"/>
  <c r="AE461" i="1"/>
  <c r="AF461" i="1"/>
  <c r="AG461" i="1" a="1"/>
  <c r="AG461" i="1"/>
  <c r="AH461" i="1"/>
  <c r="AI461" i="1" a="1"/>
  <c r="AI461" i="1" s="1"/>
  <c r="AJ461" i="1"/>
  <c r="V462" i="1"/>
  <c r="X462" i="1"/>
  <c r="AF462" i="1" s="1"/>
  <c r="AA462" i="1"/>
  <c r="AC462" i="1"/>
  <c r="AE462" i="1"/>
  <c r="AG462" i="1" a="1"/>
  <c r="AG462" i="1" s="1"/>
  <c r="AH462" i="1"/>
  <c r="AI462" i="1" a="1"/>
  <c r="AI462" i="1" s="1"/>
  <c r="AJ462" i="1"/>
  <c r="V463" i="1"/>
  <c r="X463" i="1"/>
  <c r="AA463" i="1"/>
  <c r="AC463" i="1"/>
  <c r="AE463" i="1"/>
  <c r="AF463" i="1"/>
  <c r="AG463" i="1" a="1"/>
  <c r="AG463" i="1"/>
  <c r="AH463" i="1"/>
  <c r="AI463" i="1" a="1"/>
  <c r="AI463" i="1" s="1"/>
  <c r="AJ463" i="1"/>
  <c r="V464" i="1"/>
  <c r="X464" i="1"/>
  <c r="AF464" i="1" s="1"/>
  <c r="AA464" i="1"/>
  <c r="AC464" i="1"/>
  <c r="AE464" i="1"/>
  <c r="AG464" i="1" a="1"/>
  <c r="AG464" i="1" s="1"/>
  <c r="AH464" i="1"/>
  <c r="AI464" i="1" a="1"/>
  <c r="AI464" i="1" s="1"/>
  <c r="AJ464" i="1"/>
  <c r="V465" i="1"/>
  <c r="X465" i="1"/>
  <c r="AA465" i="1"/>
  <c r="AC465" i="1"/>
  <c r="AE465" i="1"/>
  <c r="AF465" i="1"/>
  <c r="AG465" i="1" a="1"/>
  <c r="AG465" i="1"/>
  <c r="AH465" i="1"/>
  <c r="AI465" i="1" a="1"/>
  <c r="AI465" i="1" s="1"/>
  <c r="AJ465" i="1"/>
  <c r="V466" i="1"/>
  <c r="X466" i="1"/>
  <c r="AF466" i="1" s="1"/>
  <c r="AA466" i="1"/>
  <c r="AC466" i="1"/>
  <c r="AE466" i="1"/>
  <c r="AG466" i="1" a="1"/>
  <c r="AG466" i="1" s="1"/>
  <c r="AH466" i="1"/>
  <c r="AI466" i="1" a="1"/>
  <c r="AI466" i="1" s="1"/>
  <c r="AJ466" i="1"/>
  <c r="V467" i="1"/>
  <c r="X467" i="1"/>
  <c r="AA467" i="1"/>
  <c r="AC467" i="1"/>
  <c r="AE467" i="1"/>
  <c r="AF467" i="1"/>
  <c r="AG467" i="1" a="1"/>
  <c r="AG467" i="1"/>
  <c r="AH467" i="1"/>
  <c r="AI467" i="1" a="1"/>
  <c r="AI467" i="1" s="1"/>
  <c r="AJ467" i="1"/>
  <c r="V468" i="1"/>
  <c r="X468" i="1"/>
  <c r="AA468" i="1"/>
  <c r="AC468" i="1"/>
  <c r="AE468" i="1"/>
  <c r="AF468" i="1"/>
  <c r="AG468" i="1" a="1"/>
  <c r="AG468" i="1" s="1"/>
  <c r="AH468" i="1"/>
  <c r="AI468" i="1" a="1"/>
  <c r="AI468" i="1" s="1"/>
  <c r="AJ468" i="1"/>
  <c r="V469" i="1"/>
  <c r="X469" i="1"/>
  <c r="AA469" i="1"/>
  <c r="AC469" i="1"/>
  <c r="AE469" i="1"/>
  <c r="AF469" i="1"/>
  <c r="AG469" i="1" a="1"/>
  <c r="AG469" i="1"/>
  <c r="AH469" i="1"/>
  <c r="AI469" i="1" a="1"/>
  <c r="AI469" i="1" s="1"/>
  <c r="AJ469" i="1"/>
  <c r="V470" i="1"/>
  <c r="X470" i="1"/>
  <c r="AA470" i="1"/>
  <c r="AC470" i="1"/>
  <c r="AE470" i="1"/>
  <c r="AF470" i="1"/>
  <c r="AG470" i="1" a="1"/>
  <c r="AG470" i="1" s="1"/>
  <c r="AH470" i="1"/>
  <c r="AI470" i="1" a="1"/>
  <c r="AI470" i="1" s="1"/>
  <c r="AJ470" i="1"/>
  <c r="V471" i="1"/>
  <c r="X471" i="1"/>
  <c r="AF471" i="1" s="1"/>
  <c r="AA471" i="1"/>
  <c r="AC471" i="1"/>
  <c r="AE471" i="1"/>
  <c r="AG471" i="1" a="1"/>
  <c r="AG471" i="1"/>
  <c r="AH471" i="1"/>
  <c r="AI471" i="1" a="1"/>
  <c r="AI471" i="1" s="1"/>
  <c r="AJ471" i="1"/>
  <c r="V472" i="1"/>
  <c r="X472" i="1"/>
  <c r="AA472" i="1"/>
  <c r="AC472" i="1"/>
  <c r="AE472" i="1"/>
  <c r="AF472" i="1"/>
  <c r="AG472" i="1" a="1"/>
  <c r="AG472" i="1" s="1"/>
  <c r="AH472" i="1"/>
  <c r="AI472" i="1" a="1"/>
  <c r="AI472" i="1" s="1"/>
  <c r="AJ472" i="1"/>
  <c r="V473" i="1"/>
  <c r="X473" i="1"/>
  <c r="AF473" i="1" s="1"/>
  <c r="AA473" i="1"/>
  <c r="AC473" i="1"/>
  <c r="AE473" i="1"/>
  <c r="AG473" i="1" a="1"/>
  <c r="AG473" i="1"/>
  <c r="AH473" i="1"/>
  <c r="AI473" i="1" a="1"/>
  <c r="AI473" i="1" s="1"/>
  <c r="AJ473" i="1"/>
  <c r="V474" i="1"/>
  <c r="X474" i="1"/>
  <c r="AF474" i="1" s="1"/>
  <c r="AA474" i="1"/>
  <c r="AC474" i="1"/>
  <c r="AE474" i="1"/>
  <c r="AG474" i="1" a="1"/>
  <c r="AG474" i="1" s="1"/>
  <c r="AH474" i="1"/>
  <c r="AI474" i="1" a="1"/>
  <c r="AI474" i="1" s="1"/>
  <c r="AJ474" i="1"/>
  <c r="V475" i="1"/>
  <c r="X475" i="1"/>
  <c r="AF475" i="1" s="1"/>
  <c r="AA475" i="1"/>
  <c r="AC475" i="1"/>
  <c r="AE475" i="1"/>
  <c r="AG475" i="1" a="1"/>
  <c r="AG475" i="1"/>
  <c r="AH475" i="1"/>
  <c r="AI475" i="1" a="1"/>
  <c r="AI475" i="1" s="1"/>
  <c r="AJ475" i="1"/>
  <c r="V476" i="1"/>
  <c r="X476" i="1"/>
  <c r="AF476" i="1" s="1"/>
  <c r="AA476" i="1"/>
  <c r="AC476" i="1"/>
  <c r="AE476" i="1"/>
  <c r="AG476" i="1" a="1"/>
  <c r="AG476" i="1" s="1"/>
  <c r="AH476" i="1"/>
  <c r="AI476" i="1" a="1"/>
  <c r="AI476" i="1" s="1"/>
  <c r="AJ476" i="1"/>
  <c r="V477" i="1"/>
  <c r="X477" i="1"/>
  <c r="AF477" i="1" s="1"/>
  <c r="AA477" i="1"/>
  <c r="AC477" i="1"/>
  <c r="AE477" i="1"/>
  <c r="AG477" i="1" a="1"/>
  <c r="AG477" i="1"/>
  <c r="AH477" i="1"/>
  <c r="AI477" i="1" a="1"/>
  <c r="AI477" i="1" s="1"/>
  <c r="AJ477" i="1"/>
  <c r="V478" i="1"/>
  <c r="X478" i="1"/>
  <c r="AF478" i="1" s="1"/>
  <c r="AA478" i="1"/>
  <c r="AC478" i="1"/>
  <c r="AE478" i="1"/>
  <c r="AG478" i="1" a="1"/>
  <c r="AG478" i="1" s="1"/>
  <c r="AH478" i="1"/>
  <c r="AI478" i="1" a="1"/>
  <c r="AI478" i="1" s="1"/>
  <c r="AJ478" i="1"/>
  <c r="V479" i="1"/>
  <c r="X479" i="1"/>
  <c r="AA479" i="1"/>
  <c r="AC479" i="1"/>
  <c r="AE479" i="1"/>
  <c r="AF479" i="1"/>
  <c r="AG479" i="1" a="1"/>
  <c r="AG479" i="1"/>
  <c r="AH479" i="1"/>
  <c r="AI479" i="1" a="1"/>
  <c r="AI479" i="1" s="1"/>
  <c r="AJ479" i="1"/>
  <c r="V480" i="1"/>
  <c r="X480" i="1"/>
  <c r="AF480" i="1" s="1"/>
  <c r="AA480" i="1"/>
  <c r="AC480" i="1"/>
  <c r="AE480" i="1"/>
  <c r="AG480" i="1" a="1"/>
  <c r="AG480" i="1" s="1"/>
  <c r="AH480" i="1"/>
  <c r="AI480" i="1" a="1"/>
  <c r="AI480" i="1" s="1"/>
  <c r="AJ480" i="1"/>
  <c r="V481" i="1"/>
  <c r="X481" i="1"/>
  <c r="AA481" i="1"/>
  <c r="AC481" i="1"/>
  <c r="AE481" i="1"/>
  <c r="AF481" i="1"/>
  <c r="AG481" i="1" a="1"/>
  <c r="AG481" i="1"/>
  <c r="AH481" i="1"/>
  <c r="AI481" i="1" a="1"/>
  <c r="AI481" i="1" s="1"/>
  <c r="AJ481" i="1"/>
  <c r="V482" i="1"/>
  <c r="X482" i="1"/>
  <c r="AF482" i="1" s="1"/>
  <c r="AA482" i="1"/>
  <c r="AC482" i="1"/>
  <c r="AE482" i="1"/>
  <c r="AG482" i="1" a="1"/>
  <c r="AG482" i="1" s="1"/>
  <c r="AH482" i="1"/>
  <c r="AI482" i="1" a="1"/>
  <c r="AI482" i="1" s="1"/>
  <c r="AJ482" i="1"/>
  <c r="V483" i="1"/>
  <c r="X483" i="1"/>
  <c r="AA483" i="1"/>
  <c r="AC483" i="1"/>
  <c r="AE483" i="1"/>
  <c r="AF483" i="1"/>
  <c r="AG483" i="1" a="1"/>
  <c r="AG483" i="1"/>
  <c r="AH483" i="1"/>
  <c r="AI483" i="1" a="1"/>
  <c r="AI483" i="1" s="1"/>
  <c r="AJ483" i="1"/>
  <c r="V484" i="1"/>
  <c r="X484" i="1"/>
  <c r="AA484" i="1"/>
  <c r="AC484" i="1"/>
  <c r="AE484" i="1"/>
  <c r="AF484" i="1"/>
  <c r="AG484" i="1" a="1"/>
  <c r="AG484" i="1" s="1"/>
  <c r="AH484" i="1"/>
  <c r="AI484" i="1" a="1"/>
  <c r="AI484" i="1" s="1"/>
  <c r="AJ484" i="1"/>
  <c r="V485" i="1"/>
  <c r="X485" i="1"/>
  <c r="AA485" i="1"/>
  <c r="AC485" i="1"/>
  <c r="AE485" i="1"/>
  <c r="AF485" i="1"/>
  <c r="AG485" i="1" a="1"/>
  <c r="AG485" i="1"/>
  <c r="AH485" i="1"/>
  <c r="AI485" i="1" a="1"/>
  <c r="AI485" i="1" s="1"/>
  <c r="AJ485" i="1"/>
  <c r="V486" i="1"/>
  <c r="X486" i="1"/>
  <c r="AA486" i="1"/>
  <c r="AC486" i="1"/>
  <c r="AE486" i="1"/>
  <c r="AF486" i="1"/>
  <c r="AG486" i="1" a="1"/>
  <c r="AG486" i="1" s="1"/>
  <c r="AH486" i="1"/>
  <c r="AI486" i="1" a="1"/>
  <c r="AI486" i="1" s="1"/>
  <c r="AJ486" i="1"/>
  <c r="V487" i="1"/>
  <c r="X487" i="1"/>
  <c r="AF487" i="1" s="1"/>
  <c r="AA487" i="1"/>
  <c r="AC487" i="1"/>
  <c r="AE487" i="1"/>
  <c r="AG487" i="1" a="1"/>
  <c r="AG487" i="1"/>
  <c r="AH487" i="1"/>
  <c r="AI487" i="1" a="1"/>
  <c r="AI487" i="1" s="1"/>
  <c r="AJ487" i="1"/>
  <c r="V488" i="1"/>
  <c r="X488" i="1"/>
  <c r="AA488" i="1"/>
  <c r="AC488" i="1"/>
  <c r="AE488" i="1"/>
  <c r="AF488" i="1"/>
  <c r="AG488" i="1" a="1"/>
  <c r="AG488" i="1" s="1"/>
  <c r="AH488" i="1"/>
  <c r="AI488" i="1" a="1"/>
  <c r="AI488" i="1" s="1"/>
  <c r="AJ488" i="1"/>
  <c r="V489" i="1"/>
  <c r="X489" i="1"/>
  <c r="AF489" i="1" s="1"/>
  <c r="AA489" i="1"/>
  <c r="AC489" i="1"/>
  <c r="AE489" i="1"/>
  <c r="AG489" i="1" a="1"/>
  <c r="AG489" i="1"/>
  <c r="AH489" i="1"/>
  <c r="AI489" i="1" a="1"/>
  <c r="AI489" i="1" s="1"/>
  <c r="AJ489" i="1"/>
  <c r="V490" i="1"/>
  <c r="X490" i="1"/>
  <c r="AF490" i="1" s="1"/>
  <c r="AA490" i="1"/>
  <c r="AC490" i="1"/>
  <c r="AE490" i="1"/>
  <c r="AG490" i="1" a="1"/>
  <c r="AG490" i="1" s="1"/>
  <c r="AH490" i="1"/>
  <c r="AI490" i="1" a="1"/>
  <c r="AI490" i="1" s="1"/>
  <c r="AJ490" i="1"/>
  <c r="V491" i="1"/>
  <c r="X491" i="1"/>
  <c r="AF491" i="1" s="1"/>
  <c r="AA491" i="1"/>
  <c r="AC491" i="1"/>
  <c r="AE491" i="1"/>
  <c r="AG491" i="1" a="1"/>
  <c r="AG491" i="1"/>
  <c r="AH491" i="1"/>
  <c r="AI491" i="1" a="1"/>
  <c r="AI491" i="1" s="1"/>
  <c r="AJ491" i="1"/>
  <c r="V492" i="1"/>
  <c r="X492" i="1"/>
  <c r="AF492" i="1" s="1"/>
  <c r="AA492" i="1"/>
  <c r="AC492" i="1"/>
  <c r="AE492" i="1"/>
  <c r="AG492" i="1" a="1"/>
  <c r="AG492" i="1" s="1"/>
  <c r="AH492" i="1"/>
  <c r="AI492" i="1" a="1"/>
  <c r="AI492" i="1" s="1"/>
  <c r="AJ492" i="1"/>
  <c r="V493" i="1"/>
  <c r="X493" i="1"/>
  <c r="AF493" i="1" s="1"/>
  <c r="AA493" i="1"/>
  <c r="AC493" i="1"/>
  <c r="AE493" i="1"/>
  <c r="AG493" i="1" a="1"/>
  <c r="AG493" i="1" s="1"/>
  <c r="AH493" i="1"/>
  <c r="AI493" i="1" a="1"/>
  <c r="AI493" i="1" s="1"/>
  <c r="AJ493" i="1"/>
  <c r="V494" i="1"/>
  <c r="X494" i="1"/>
  <c r="AA494" i="1"/>
  <c r="AC494" i="1"/>
  <c r="AE494" i="1"/>
  <c r="AF494" i="1"/>
  <c r="AG494" i="1" a="1"/>
  <c r="AG494" i="1" s="1"/>
  <c r="AH494" i="1"/>
  <c r="AI494" i="1" a="1"/>
  <c r="AI494" i="1" s="1"/>
  <c r="AJ494" i="1"/>
  <c r="V495" i="1"/>
  <c r="X495" i="1"/>
  <c r="AA495" i="1"/>
  <c r="AC495" i="1"/>
  <c r="AE495" i="1"/>
  <c r="AF495" i="1"/>
  <c r="AG495" i="1" a="1"/>
  <c r="AG495" i="1" s="1"/>
  <c r="AH495" i="1"/>
  <c r="AI495" i="1" a="1"/>
  <c r="AI495" i="1" s="1"/>
  <c r="AJ495" i="1"/>
  <c r="V496" i="1"/>
  <c r="X496" i="1"/>
  <c r="AF496" i="1" s="1"/>
  <c r="AA496" i="1"/>
  <c r="AC496" i="1"/>
  <c r="AE496" i="1"/>
  <c r="AG496" i="1" a="1"/>
  <c r="AG496" i="1" s="1"/>
  <c r="AH496" i="1"/>
  <c r="AI496" i="1" a="1"/>
  <c r="AI496" i="1" s="1"/>
  <c r="AJ496" i="1"/>
  <c r="V497" i="1"/>
  <c r="X497" i="1"/>
  <c r="AF497" i="1" s="1"/>
  <c r="AA497" i="1"/>
  <c r="AC497" i="1"/>
  <c r="AE497" i="1"/>
  <c r="AG497" i="1" a="1"/>
  <c r="AG497" i="1" s="1"/>
  <c r="AH497" i="1"/>
  <c r="AI497" i="1" a="1"/>
  <c r="AI497" i="1" s="1"/>
  <c r="AJ497" i="1"/>
  <c r="V498" i="1"/>
  <c r="X498" i="1"/>
  <c r="AA498" i="1"/>
  <c r="AC498" i="1"/>
  <c r="AE498" i="1"/>
  <c r="AF498" i="1"/>
  <c r="AG498" i="1" a="1"/>
  <c r="AG498" i="1" s="1"/>
  <c r="AH498" i="1"/>
  <c r="AI498" i="1" a="1"/>
  <c r="AI498" i="1" s="1"/>
  <c r="AJ498" i="1"/>
  <c r="V499" i="1"/>
  <c r="X499" i="1"/>
  <c r="AA499" i="1"/>
  <c r="AC499" i="1"/>
  <c r="AE499" i="1"/>
  <c r="AF499" i="1"/>
  <c r="AG499" i="1" a="1"/>
  <c r="AG499" i="1" s="1"/>
  <c r="AH499" i="1"/>
  <c r="AI499" i="1" a="1"/>
  <c r="AI499" i="1" s="1"/>
  <c r="AJ499" i="1"/>
  <c r="V500" i="1"/>
  <c r="X500" i="1"/>
  <c r="AF500" i="1" s="1"/>
  <c r="AA500" i="1"/>
  <c r="AC500" i="1"/>
  <c r="AE500" i="1"/>
  <c r="AG500" i="1" a="1"/>
  <c r="AG500" i="1" s="1"/>
  <c r="AH500" i="1"/>
  <c r="AI500" i="1" a="1"/>
  <c r="AI500" i="1" s="1"/>
  <c r="AJ500" i="1"/>
  <c r="V501" i="1"/>
  <c r="X501" i="1"/>
  <c r="AA501" i="1"/>
  <c r="AC501" i="1"/>
  <c r="AE501" i="1"/>
  <c r="AF501" i="1" s="1"/>
  <c r="AG501" i="1" a="1"/>
  <c r="AG501" i="1" s="1"/>
  <c r="AH501" i="1"/>
  <c r="AI501" i="1" a="1"/>
  <c r="AI501" i="1" s="1"/>
  <c r="AJ501" i="1"/>
  <c r="V502" i="1"/>
  <c r="X502" i="1"/>
  <c r="AA502" i="1"/>
  <c r="AC502" i="1"/>
  <c r="AE502" i="1"/>
  <c r="AF502" i="1"/>
  <c r="AG502" i="1" a="1"/>
  <c r="AG502" i="1" s="1"/>
  <c r="AH502" i="1"/>
  <c r="AI502" i="1" a="1"/>
  <c r="AI502" i="1" s="1"/>
  <c r="AJ502" i="1"/>
  <c r="V503" i="1"/>
  <c r="X503" i="1"/>
  <c r="AA503" i="1"/>
  <c r="AC503" i="1"/>
  <c r="AE503" i="1"/>
  <c r="AF503" i="1"/>
  <c r="AG503" i="1" a="1"/>
  <c r="AG503" i="1" s="1"/>
  <c r="AH503" i="1"/>
  <c r="AI503" i="1" a="1"/>
  <c r="AI503" i="1" s="1"/>
  <c r="AJ503" i="1"/>
  <c r="V504" i="1"/>
  <c r="X504" i="1"/>
  <c r="AF504" i="1" s="1"/>
  <c r="AA504" i="1"/>
  <c r="AC504" i="1"/>
  <c r="AE504" i="1"/>
  <c r="AG504" i="1" a="1"/>
  <c r="AG504" i="1" s="1"/>
  <c r="AH504" i="1"/>
  <c r="AI504" i="1" a="1"/>
  <c r="AI504" i="1" s="1"/>
  <c r="AJ504" i="1"/>
  <c r="V505" i="1"/>
  <c r="X505" i="1"/>
  <c r="AA505" i="1"/>
  <c r="AC505" i="1"/>
  <c r="AE505" i="1"/>
  <c r="AF505" i="1" s="1"/>
  <c r="AG505" i="1" a="1"/>
  <c r="AG505" i="1" s="1"/>
  <c r="AH505" i="1"/>
  <c r="AI505" i="1" a="1"/>
  <c r="AI505" i="1" s="1"/>
  <c r="AJ505" i="1"/>
  <c r="V506" i="1"/>
  <c r="X506" i="1"/>
  <c r="AA506" i="1"/>
  <c r="AC506" i="1"/>
  <c r="AE506" i="1"/>
  <c r="AF506" i="1"/>
  <c r="AG506" i="1" a="1"/>
  <c r="AG506" i="1" s="1"/>
  <c r="AH506" i="1"/>
  <c r="AI506" i="1" a="1"/>
  <c r="AI506" i="1" s="1"/>
  <c r="AJ506" i="1"/>
  <c r="V507" i="1"/>
  <c r="X507" i="1"/>
  <c r="AA507" i="1"/>
  <c r="AC507" i="1"/>
  <c r="AE507" i="1"/>
  <c r="AF507" i="1"/>
  <c r="AG507" i="1" a="1"/>
  <c r="AG507" i="1" s="1"/>
  <c r="AH507" i="1"/>
  <c r="AI507" i="1" a="1"/>
  <c r="AI507" i="1" s="1"/>
  <c r="AJ507" i="1"/>
  <c r="V508" i="1"/>
  <c r="X508" i="1"/>
  <c r="AF508" i="1" s="1"/>
  <c r="AA508" i="1"/>
  <c r="AC508" i="1"/>
  <c r="AE508" i="1"/>
  <c r="AG508" i="1" a="1"/>
  <c r="AG508" i="1" s="1"/>
  <c r="AH508" i="1"/>
  <c r="AI508" i="1" a="1"/>
  <c r="AI508" i="1" s="1"/>
  <c r="AJ508" i="1"/>
  <c r="V509" i="1"/>
  <c r="X509" i="1"/>
  <c r="AA509" i="1"/>
  <c r="AC509" i="1"/>
  <c r="AE509" i="1"/>
  <c r="AF509" i="1" s="1"/>
  <c r="AG509" i="1" a="1"/>
  <c r="AG509" i="1" s="1"/>
  <c r="AH509" i="1"/>
  <c r="AI509" i="1" a="1"/>
  <c r="AI509" i="1" s="1"/>
  <c r="AJ509" i="1"/>
  <c r="V510" i="1"/>
  <c r="X510" i="1"/>
  <c r="AA510" i="1"/>
  <c r="AC510" i="1"/>
  <c r="AE510" i="1"/>
  <c r="AF510" i="1"/>
  <c r="AG510" i="1" a="1"/>
  <c r="AG510" i="1" s="1"/>
  <c r="AH510" i="1"/>
  <c r="AI510" i="1" a="1"/>
  <c r="AI510" i="1" s="1"/>
  <c r="AJ510" i="1"/>
  <c r="V511" i="1"/>
  <c r="X511" i="1"/>
  <c r="AA511" i="1"/>
  <c r="AC511" i="1"/>
  <c r="AE511" i="1"/>
  <c r="AF511" i="1"/>
  <c r="AG511" i="1" a="1"/>
  <c r="AG511" i="1" s="1"/>
  <c r="AH511" i="1"/>
  <c r="AI511" i="1" a="1"/>
  <c r="AI511" i="1" s="1"/>
  <c r="AJ511" i="1"/>
  <c r="V512" i="1"/>
  <c r="X512" i="1"/>
  <c r="AF512" i="1" s="1"/>
  <c r="AA512" i="1"/>
  <c r="AC512" i="1"/>
  <c r="AE512" i="1"/>
  <c r="AG512" i="1" a="1"/>
  <c r="AG512" i="1" s="1"/>
  <c r="AH512" i="1"/>
  <c r="AI512" i="1" a="1"/>
  <c r="AI512" i="1" s="1"/>
  <c r="AJ512" i="1"/>
  <c r="V513" i="1"/>
  <c r="X513" i="1"/>
  <c r="AA513" i="1"/>
  <c r="AC513" i="1"/>
  <c r="AE513" i="1"/>
  <c r="AF513" i="1" s="1"/>
  <c r="AG513" i="1" a="1"/>
  <c r="AG513" i="1" s="1"/>
  <c r="AH513" i="1"/>
  <c r="AI513" i="1" a="1"/>
  <c r="AI513" i="1" s="1"/>
  <c r="AJ513" i="1"/>
  <c r="V514" i="1"/>
  <c r="X514" i="1"/>
  <c r="AA514" i="1"/>
  <c r="AC514" i="1"/>
  <c r="AE514" i="1"/>
  <c r="AF514" i="1"/>
  <c r="AG514" i="1" a="1"/>
  <c r="AG514" i="1" s="1"/>
  <c r="AH514" i="1"/>
  <c r="AI514" i="1" a="1"/>
  <c r="AI514" i="1" s="1"/>
  <c r="AJ514" i="1"/>
  <c r="V515" i="1"/>
  <c r="X515" i="1"/>
  <c r="AA515" i="1"/>
  <c r="AC515" i="1"/>
  <c r="AE515" i="1"/>
  <c r="AF515" i="1"/>
  <c r="AG515" i="1" a="1"/>
  <c r="AG515" i="1" s="1"/>
  <c r="AH515" i="1"/>
  <c r="AI515" i="1" a="1"/>
  <c r="AI515" i="1" s="1"/>
  <c r="AJ515" i="1"/>
  <c r="V516" i="1"/>
  <c r="X516" i="1"/>
  <c r="AF516" i="1" s="1"/>
  <c r="AA516" i="1"/>
  <c r="AC516" i="1"/>
  <c r="AE516" i="1"/>
  <c r="AG516" i="1" a="1"/>
  <c r="AG516" i="1" s="1"/>
  <c r="AH516" i="1"/>
  <c r="AI516" i="1" a="1"/>
  <c r="AI516" i="1" s="1"/>
  <c r="AJ516" i="1"/>
  <c r="V517" i="1"/>
  <c r="X517" i="1"/>
  <c r="AA517" i="1"/>
  <c r="AC517" i="1"/>
  <c r="AE517" i="1"/>
  <c r="AF517" i="1" s="1"/>
  <c r="AG517" i="1" a="1"/>
  <c r="AG517" i="1" s="1"/>
  <c r="AH517" i="1"/>
  <c r="AI517" i="1" a="1"/>
  <c r="AI517" i="1" s="1"/>
  <c r="AJ517" i="1"/>
  <c r="V518" i="1"/>
  <c r="X518" i="1"/>
  <c r="AA518" i="1"/>
  <c r="AC518" i="1"/>
  <c r="AE518" i="1"/>
  <c r="AF518" i="1"/>
  <c r="AG518" i="1" a="1"/>
  <c r="AG518" i="1" s="1"/>
  <c r="AH518" i="1"/>
  <c r="AI518" i="1" a="1"/>
  <c r="AI518" i="1" s="1"/>
  <c r="AJ518" i="1"/>
  <c r="V519" i="1"/>
  <c r="X519" i="1"/>
  <c r="AA519" i="1"/>
  <c r="AC519" i="1"/>
  <c r="AE519" i="1"/>
  <c r="AF519" i="1"/>
  <c r="AG519" i="1" a="1"/>
  <c r="AG519" i="1" s="1"/>
  <c r="AH519" i="1"/>
  <c r="AI519" i="1" a="1"/>
  <c r="AI519" i="1" s="1"/>
  <c r="AJ519" i="1"/>
  <c r="V520" i="1"/>
  <c r="X520" i="1"/>
  <c r="AF520" i="1" s="1"/>
  <c r="AA520" i="1"/>
  <c r="AC520" i="1"/>
  <c r="AE520" i="1"/>
  <c r="AG520" i="1" a="1"/>
  <c r="AG520" i="1" s="1"/>
  <c r="AH520" i="1"/>
  <c r="AI520" i="1" a="1"/>
  <c r="AI520" i="1" s="1"/>
  <c r="AJ520" i="1"/>
  <c r="V521" i="1"/>
  <c r="X521" i="1"/>
  <c r="AA521" i="1"/>
  <c r="AC521" i="1"/>
  <c r="AE521" i="1"/>
  <c r="AF521" i="1" s="1"/>
  <c r="AG521" i="1" a="1"/>
  <c r="AG521" i="1" s="1"/>
  <c r="AH521" i="1"/>
  <c r="AI521" i="1" a="1"/>
  <c r="AI521" i="1"/>
  <c r="AJ521" i="1"/>
  <c r="V522" i="1"/>
  <c r="X522" i="1"/>
  <c r="AA522" i="1"/>
  <c r="AC522" i="1"/>
  <c r="AE522" i="1"/>
  <c r="AF522" i="1" s="1"/>
  <c r="AG522" i="1" a="1"/>
  <c r="AG522" i="1" s="1"/>
  <c r="AH522" i="1"/>
  <c r="AI522" i="1" a="1"/>
  <c r="AI522" i="1" s="1"/>
  <c r="AJ522" i="1"/>
  <c r="V523" i="1"/>
  <c r="X523" i="1"/>
  <c r="AA523" i="1"/>
  <c r="AC523" i="1"/>
  <c r="AE523" i="1"/>
  <c r="AF523" i="1" s="1"/>
  <c r="AG523" i="1" a="1"/>
  <c r="AG523" i="1" s="1"/>
  <c r="AH523" i="1"/>
  <c r="AI523" i="1" a="1"/>
  <c r="AI523" i="1"/>
  <c r="AJ523" i="1"/>
  <c r="V524" i="1"/>
  <c r="X524" i="1"/>
  <c r="AA524" i="1"/>
  <c r="AC524" i="1"/>
  <c r="AE524" i="1"/>
  <c r="AF524" i="1" s="1"/>
  <c r="AG524" i="1" a="1"/>
  <c r="AG524" i="1" s="1"/>
  <c r="AH524" i="1"/>
  <c r="AI524" i="1" a="1"/>
  <c r="AI524" i="1" s="1"/>
  <c r="AJ524" i="1"/>
  <c r="V525" i="1"/>
  <c r="X525" i="1"/>
  <c r="AA525" i="1"/>
  <c r="AC525" i="1"/>
  <c r="AE525" i="1"/>
  <c r="AF525" i="1"/>
  <c r="AG525" i="1" a="1"/>
  <c r="AG525" i="1" s="1"/>
  <c r="AH525" i="1"/>
  <c r="AI525" i="1" a="1"/>
  <c r="AI525" i="1"/>
  <c r="AJ525" i="1"/>
  <c r="V526" i="1"/>
  <c r="X526" i="1"/>
  <c r="AA526" i="1"/>
  <c r="AC526" i="1"/>
  <c r="AE526" i="1"/>
  <c r="AF526" i="1" s="1"/>
  <c r="AG526" i="1" a="1"/>
  <c r="AG526" i="1" s="1"/>
  <c r="AH526" i="1"/>
  <c r="AI526" i="1" a="1"/>
  <c r="AI526" i="1"/>
  <c r="AJ526" i="1"/>
  <c r="V527" i="1"/>
  <c r="X527" i="1"/>
  <c r="AA527" i="1"/>
  <c r="AC527" i="1"/>
  <c r="AE527" i="1"/>
  <c r="AF527" i="1" s="1"/>
  <c r="AG527" i="1" a="1"/>
  <c r="AG527" i="1" s="1"/>
  <c r="AH527" i="1"/>
  <c r="AI527" i="1" a="1"/>
  <c r="AI527" i="1"/>
  <c r="AJ527" i="1"/>
  <c r="V528" i="1"/>
  <c r="X528" i="1"/>
  <c r="AA528" i="1"/>
  <c r="AC528" i="1"/>
  <c r="AE528" i="1"/>
  <c r="AF528" i="1" s="1"/>
  <c r="AG528" i="1" a="1"/>
  <c r="AG528" i="1" s="1"/>
  <c r="AH528" i="1"/>
  <c r="AI528" i="1" a="1"/>
  <c r="AI528" i="1" s="1"/>
  <c r="AJ528" i="1"/>
  <c r="V529" i="1"/>
  <c r="X529" i="1"/>
  <c r="AA529" i="1"/>
  <c r="AC529" i="1"/>
  <c r="AE529" i="1"/>
  <c r="AF529" i="1" s="1"/>
  <c r="AG529" i="1" a="1"/>
  <c r="AG529" i="1"/>
  <c r="AH529" i="1"/>
  <c r="AI529" i="1" a="1"/>
  <c r="AI529" i="1"/>
  <c r="AJ529" i="1"/>
  <c r="V530" i="1"/>
  <c r="X530" i="1"/>
  <c r="AA530" i="1"/>
  <c r="AC530" i="1"/>
  <c r="AE530" i="1"/>
  <c r="AF530" i="1" s="1"/>
  <c r="AG530" i="1" a="1"/>
  <c r="AG530" i="1" s="1"/>
  <c r="AH530" i="1"/>
  <c r="AI530" i="1" a="1"/>
  <c r="AI530" i="1" s="1"/>
  <c r="AJ530" i="1"/>
  <c r="V531" i="1"/>
  <c r="X531" i="1"/>
  <c r="AA531" i="1"/>
  <c r="AC531" i="1"/>
  <c r="AE531" i="1"/>
  <c r="AF531" i="1" s="1"/>
  <c r="AG531" i="1" a="1"/>
  <c r="AG531" i="1"/>
  <c r="AH531" i="1"/>
  <c r="AI531" i="1" a="1"/>
  <c r="AI531" i="1"/>
  <c r="AJ531" i="1"/>
  <c r="V532" i="1"/>
  <c r="X532" i="1"/>
  <c r="AA532" i="1"/>
  <c r="AC532" i="1"/>
  <c r="AE532" i="1"/>
  <c r="AF532" i="1" s="1"/>
  <c r="AG532" i="1" a="1"/>
  <c r="AG532" i="1" s="1"/>
  <c r="AH532" i="1"/>
  <c r="AI532" i="1" a="1"/>
  <c r="AI532" i="1" s="1"/>
  <c r="AJ532" i="1"/>
  <c r="V533" i="1"/>
  <c r="X533" i="1"/>
  <c r="AA533" i="1"/>
  <c r="AC533" i="1"/>
  <c r="AE533" i="1"/>
  <c r="AF533" i="1" s="1"/>
  <c r="AG533" i="1" a="1"/>
  <c r="AG533" i="1"/>
  <c r="AH533" i="1"/>
  <c r="AI533" i="1" a="1"/>
  <c r="AI533" i="1"/>
  <c r="AJ533" i="1"/>
  <c r="V534" i="1"/>
  <c r="X534" i="1"/>
  <c r="AA534" i="1"/>
  <c r="AC534" i="1"/>
  <c r="AE534" i="1"/>
  <c r="AF534" i="1" s="1"/>
  <c r="AG534" i="1" a="1"/>
  <c r="AG534" i="1" s="1"/>
  <c r="AH534" i="1"/>
  <c r="AI534" i="1" a="1"/>
  <c r="AI534" i="1" s="1"/>
  <c r="AJ534" i="1"/>
  <c r="V535" i="1"/>
  <c r="X535" i="1"/>
  <c r="AA535" i="1"/>
  <c r="AC535" i="1"/>
  <c r="AE535" i="1"/>
  <c r="AF535" i="1" s="1"/>
  <c r="AG535" i="1" a="1"/>
  <c r="AG535" i="1"/>
  <c r="AH535" i="1"/>
  <c r="AI535" i="1" a="1"/>
  <c r="AI535" i="1"/>
  <c r="AJ535" i="1"/>
  <c r="V536" i="1"/>
  <c r="X536" i="1"/>
  <c r="AA536" i="1"/>
  <c r="AC536" i="1"/>
  <c r="AE536" i="1"/>
  <c r="AF536" i="1" s="1"/>
  <c r="AG536" i="1" a="1"/>
  <c r="AG536" i="1" s="1"/>
  <c r="AH536" i="1"/>
  <c r="AI536" i="1" a="1"/>
  <c r="AI536" i="1" s="1"/>
  <c r="AJ536" i="1"/>
  <c r="V537" i="1"/>
  <c r="X537" i="1"/>
  <c r="AA537" i="1"/>
  <c r="AC537" i="1"/>
  <c r="AE537" i="1"/>
  <c r="AF537" i="1" s="1"/>
  <c r="AG537" i="1" a="1"/>
  <c r="AG537" i="1"/>
  <c r="AH537" i="1"/>
  <c r="AI537" i="1" a="1"/>
  <c r="AI537" i="1"/>
  <c r="AJ537" i="1"/>
  <c r="V538" i="1"/>
  <c r="X538" i="1"/>
  <c r="AA538" i="1"/>
  <c r="AC538" i="1"/>
  <c r="AE538" i="1"/>
  <c r="AF538" i="1" s="1"/>
  <c r="AG538" i="1" a="1"/>
  <c r="AG538" i="1" s="1"/>
  <c r="AH538" i="1"/>
  <c r="AI538" i="1" a="1"/>
  <c r="AI538" i="1" s="1"/>
  <c r="AJ538" i="1"/>
  <c r="V539" i="1"/>
  <c r="X539" i="1"/>
  <c r="AA539" i="1"/>
  <c r="AC539" i="1"/>
  <c r="AE539" i="1"/>
  <c r="AF539" i="1" s="1"/>
  <c r="AG539" i="1" a="1"/>
  <c r="AG539" i="1"/>
  <c r="AH539" i="1"/>
  <c r="AI539" i="1" a="1"/>
  <c r="AI539" i="1"/>
  <c r="AJ539" i="1"/>
  <c r="V540" i="1"/>
  <c r="X540" i="1"/>
  <c r="AA540" i="1"/>
  <c r="AC540" i="1"/>
  <c r="AE540" i="1"/>
  <c r="AF540" i="1" s="1"/>
  <c r="AG540" i="1" a="1"/>
  <c r="AG540" i="1" s="1"/>
  <c r="AH540" i="1"/>
  <c r="AI540" i="1" a="1"/>
  <c r="AI540" i="1" s="1"/>
  <c r="AJ540" i="1"/>
  <c r="V541" i="1"/>
  <c r="X541" i="1"/>
  <c r="AA541" i="1"/>
  <c r="AC541" i="1"/>
  <c r="AE541" i="1"/>
  <c r="AF541" i="1"/>
  <c r="AG541" i="1" a="1"/>
  <c r="AG541" i="1"/>
  <c r="AH541" i="1"/>
  <c r="AI541" i="1" a="1"/>
  <c r="AI541" i="1"/>
  <c r="AJ541" i="1"/>
  <c r="V542" i="1"/>
  <c r="X542" i="1"/>
  <c r="AA542" i="1"/>
  <c r="AC542" i="1"/>
  <c r="AE542" i="1"/>
  <c r="AF542" i="1" s="1"/>
  <c r="AG542" i="1" a="1"/>
  <c r="AG542" i="1" s="1"/>
  <c r="AH542" i="1"/>
  <c r="AI542" i="1" a="1"/>
  <c r="AI542" i="1" s="1"/>
  <c r="AJ542" i="1"/>
  <c r="V543" i="1"/>
  <c r="X543" i="1"/>
  <c r="AA543" i="1"/>
  <c r="AC543" i="1"/>
  <c r="AE543" i="1"/>
  <c r="AF543" i="1"/>
  <c r="AG543" i="1" a="1"/>
  <c r="AG543" i="1"/>
  <c r="AH543" i="1"/>
  <c r="AI543" i="1" a="1"/>
  <c r="AI543" i="1"/>
  <c r="AJ543" i="1"/>
  <c r="V544" i="1"/>
  <c r="X544" i="1"/>
  <c r="AA544" i="1"/>
  <c r="AC544" i="1"/>
  <c r="AE544" i="1"/>
  <c r="AF544" i="1" s="1"/>
  <c r="AG544" i="1" a="1"/>
  <c r="AG544" i="1" s="1"/>
  <c r="AH544" i="1"/>
  <c r="AI544" i="1" a="1"/>
  <c r="AI544" i="1" s="1"/>
  <c r="AJ544" i="1"/>
  <c r="V545" i="1"/>
  <c r="X545" i="1"/>
  <c r="AA545" i="1"/>
  <c r="AC545" i="1"/>
  <c r="AE545" i="1"/>
  <c r="AF545" i="1"/>
  <c r="AG545" i="1" a="1"/>
  <c r="AG545" i="1"/>
  <c r="AH545" i="1"/>
  <c r="AI545" i="1" a="1"/>
  <c r="AI545" i="1"/>
  <c r="AJ545" i="1"/>
  <c r="V546" i="1"/>
  <c r="X546" i="1"/>
  <c r="AA546" i="1"/>
  <c r="AC546" i="1"/>
  <c r="AE546" i="1"/>
  <c r="AF546" i="1" s="1"/>
  <c r="AG546" i="1" a="1"/>
  <c r="AG546" i="1" s="1"/>
  <c r="AH546" i="1"/>
  <c r="AI546" i="1" a="1"/>
  <c r="AI546" i="1" s="1"/>
  <c r="AJ546" i="1"/>
  <c r="V547" i="1"/>
  <c r="X547" i="1"/>
  <c r="AA547" i="1"/>
  <c r="AC547" i="1"/>
  <c r="AE547" i="1"/>
  <c r="AF547" i="1"/>
  <c r="AG547" i="1" a="1"/>
  <c r="AG547" i="1"/>
  <c r="AH547" i="1"/>
  <c r="AI547" i="1" a="1"/>
  <c r="AI547" i="1"/>
  <c r="AJ547" i="1"/>
  <c r="V548" i="1"/>
  <c r="X548" i="1"/>
  <c r="AA548" i="1"/>
  <c r="AC548" i="1"/>
  <c r="AE548" i="1"/>
  <c r="AF548" i="1" s="1"/>
  <c r="AG548" i="1" a="1"/>
  <c r="AG548" i="1" s="1"/>
  <c r="AH548" i="1"/>
  <c r="AI548" i="1" a="1"/>
  <c r="AI548" i="1" s="1"/>
  <c r="AJ548" i="1"/>
  <c r="V549" i="1"/>
  <c r="X549" i="1"/>
  <c r="AA549" i="1"/>
  <c r="AC549" i="1"/>
  <c r="AE549" i="1"/>
  <c r="AF549" i="1"/>
  <c r="AG549" i="1" a="1"/>
  <c r="AG549" i="1"/>
  <c r="AH549" i="1"/>
  <c r="AI549" i="1" a="1"/>
  <c r="AI549" i="1"/>
  <c r="AJ549" i="1"/>
  <c r="V550" i="1"/>
  <c r="X550" i="1"/>
  <c r="AA550" i="1"/>
  <c r="AC550" i="1"/>
  <c r="AE550" i="1"/>
  <c r="AF550" i="1" s="1"/>
  <c r="AG550" i="1" a="1"/>
  <c r="AG550" i="1" s="1"/>
  <c r="AH550" i="1"/>
  <c r="AI550" i="1" a="1"/>
  <c r="AI550" i="1" s="1"/>
  <c r="AJ550" i="1"/>
  <c r="V551" i="1"/>
  <c r="X551" i="1"/>
  <c r="AA551" i="1"/>
  <c r="AC551" i="1"/>
  <c r="AE551" i="1"/>
  <c r="AF551" i="1"/>
  <c r="AG551" i="1" a="1"/>
  <c r="AG551" i="1"/>
  <c r="AH551" i="1"/>
  <c r="AI551" i="1" a="1"/>
  <c r="AI551" i="1"/>
  <c r="AJ551" i="1"/>
  <c r="V552" i="1"/>
  <c r="X552" i="1"/>
  <c r="AA552" i="1"/>
  <c r="AC552" i="1"/>
  <c r="AE552" i="1"/>
  <c r="AF552" i="1" s="1"/>
  <c r="AG552" i="1" a="1"/>
  <c r="AG552" i="1" s="1"/>
  <c r="AH552" i="1"/>
  <c r="AI552" i="1" a="1"/>
  <c r="AI552" i="1" s="1"/>
  <c r="AJ552" i="1"/>
  <c r="V553" i="1"/>
  <c r="X553" i="1"/>
  <c r="AA553" i="1"/>
  <c r="AC553" i="1"/>
  <c r="AE553" i="1"/>
  <c r="AF553" i="1"/>
  <c r="AG553" i="1" a="1"/>
  <c r="AG553" i="1"/>
  <c r="AH553" i="1"/>
  <c r="AI553" i="1" a="1"/>
  <c r="AI553" i="1"/>
  <c r="AJ553" i="1"/>
  <c r="V554" i="1"/>
  <c r="X554" i="1"/>
  <c r="AA554" i="1"/>
  <c r="AC554" i="1"/>
  <c r="AE554" i="1"/>
  <c r="AF554" i="1" s="1"/>
  <c r="AG554" i="1" a="1"/>
  <c r="AG554" i="1" s="1"/>
  <c r="AH554" i="1"/>
  <c r="AI554" i="1" a="1"/>
  <c r="AI554" i="1" s="1"/>
  <c r="AJ554" i="1"/>
  <c r="V555" i="1"/>
  <c r="X555" i="1"/>
  <c r="AA555" i="1"/>
  <c r="AC555" i="1"/>
  <c r="AE555" i="1"/>
  <c r="AF555" i="1"/>
  <c r="AG555" i="1" a="1"/>
  <c r="AG555" i="1"/>
  <c r="AH555" i="1"/>
  <c r="AI555" i="1" a="1"/>
  <c r="AI555" i="1"/>
  <c r="AJ555" i="1"/>
  <c r="V556" i="1"/>
  <c r="X556" i="1"/>
  <c r="AA556" i="1"/>
  <c r="AC556" i="1"/>
  <c r="AE556" i="1"/>
  <c r="AF556" i="1" s="1"/>
  <c r="AG556" i="1" a="1"/>
  <c r="AG556" i="1" s="1"/>
  <c r="AH556" i="1"/>
  <c r="AI556" i="1" a="1"/>
  <c r="AI556" i="1" s="1"/>
  <c r="AJ556" i="1"/>
  <c r="V557" i="1"/>
  <c r="X557" i="1"/>
  <c r="AA557" i="1"/>
  <c r="AC557" i="1"/>
  <c r="AE557" i="1"/>
  <c r="AF557" i="1"/>
  <c r="AG557" i="1" a="1"/>
  <c r="AG557" i="1"/>
  <c r="AH557" i="1"/>
  <c r="AI557" i="1" a="1"/>
  <c r="AI557" i="1"/>
  <c r="AJ557" i="1"/>
  <c r="V558" i="1"/>
  <c r="X558" i="1"/>
  <c r="AA558" i="1"/>
  <c r="AC558" i="1"/>
  <c r="AE558" i="1"/>
  <c r="AF558" i="1" s="1"/>
  <c r="AG558" i="1" a="1"/>
  <c r="AG558" i="1" s="1"/>
  <c r="AH558" i="1"/>
  <c r="AI558" i="1" a="1"/>
  <c r="AI558" i="1" s="1"/>
  <c r="AJ558" i="1"/>
  <c r="V559" i="1"/>
  <c r="X559" i="1"/>
  <c r="AA559" i="1"/>
  <c r="AC559" i="1"/>
  <c r="AE559" i="1"/>
  <c r="AF559" i="1"/>
  <c r="AG559" i="1" a="1"/>
  <c r="AG559" i="1"/>
  <c r="AH559" i="1"/>
  <c r="AI559" i="1" a="1"/>
  <c r="AI559" i="1"/>
  <c r="AJ559" i="1"/>
  <c r="V560" i="1"/>
  <c r="X560" i="1"/>
  <c r="AA560" i="1"/>
  <c r="AC560" i="1"/>
  <c r="AE560" i="1"/>
  <c r="AF560" i="1" s="1"/>
  <c r="AG560" i="1" a="1"/>
  <c r="AG560" i="1" s="1"/>
  <c r="AH560" i="1"/>
  <c r="AI560" i="1" a="1"/>
  <c r="AI560" i="1" s="1"/>
  <c r="AJ560" i="1"/>
  <c r="V561" i="1"/>
  <c r="X561" i="1"/>
  <c r="AA561" i="1"/>
  <c r="AC561" i="1"/>
  <c r="AE561" i="1"/>
  <c r="AF561" i="1"/>
  <c r="AG561" i="1" a="1"/>
  <c r="AG561" i="1"/>
  <c r="AH561" i="1"/>
  <c r="AI561" i="1" a="1"/>
  <c r="AI561" i="1"/>
  <c r="AJ561" i="1"/>
  <c r="V562" i="1"/>
  <c r="X562" i="1"/>
  <c r="AA562" i="1"/>
  <c r="AC562" i="1"/>
  <c r="AE562" i="1"/>
  <c r="AF562" i="1" s="1"/>
  <c r="AG562" i="1" a="1"/>
  <c r="AG562" i="1" s="1"/>
  <c r="AH562" i="1"/>
  <c r="AI562" i="1" a="1"/>
  <c r="AI562" i="1" s="1"/>
  <c r="AJ562" i="1"/>
  <c r="V563" i="1"/>
  <c r="X563" i="1"/>
  <c r="AA563" i="1"/>
  <c r="AC563" i="1"/>
  <c r="AE563" i="1"/>
  <c r="AF563" i="1"/>
  <c r="AG563" i="1" a="1"/>
  <c r="AG563" i="1"/>
  <c r="AH563" i="1"/>
  <c r="AI563" i="1" a="1"/>
  <c r="AI563" i="1"/>
  <c r="AJ563" i="1"/>
  <c r="V564" i="1"/>
  <c r="X564" i="1"/>
  <c r="AA564" i="1"/>
  <c r="AC564" i="1"/>
  <c r="AE564" i="1"/>
  <c r="AF564" i="1" s="1"/>
  <c r="AG564" i="1" a="1"/>
  <c r="AG564" i="1" s="1"/>
  <c r="AH564" i="1"/>
  <c r="AI564" i="1" a="1"/>
  <c r="AI564" i="1" s="1"/>
  <c r="AJ564" i="1"/>
  <c r="V565" i="1"/>
  <c r="X565" i="1"/>
  <c r="AA565" i="1"/>
  <c r="AC565" i="1"/>
  <c r="AE565" i="1"/>
  <c r="AF565" i="1"/>
  <c r="AG565" i="1" a="1"/>
  <c r="AG565" i="1"/>
  <c r="AH565" i="1"/>
  <c r="AI565" i="1" a="1"/>
  <c r="AI565" i="1"/>
  <c r="AJ565" i="1"/>
  <c r="V566" i="1"/>
  <c r="X566" i="1"/>
  <c r="AA566" i="1"/>
  <c r="AC566" i="1"/>
  <c r="AE566" i="1"/>
  <c r="AF566" i="1" s="1"/>
  <c r="AG566" i="1" a="1"/>
  <c r="AG566" i="1" s="1"/>
  <c r="AH566" i="1"/>
  <c r="AI566" i="1" a="1"/>
  <c r="AI566" i="1" s="1"/>
  <c r="AJ566" i="1"/>
  <c r="V567" i="1"/>
  <c r="X567" i="1"/>
  <c r="AA567" i="1"/>
  <c r="AC567" i="1"/>
  <c r="AE567" i="1"/>
  <c r="AF567" i="1"/>
  <c r="AG567" i="1" a="1"/>
  <c r="AG567" i="1"/>
  <c r="AH567" i="1"/>
  <c r="AI567" i="1" a="1"/>
  <c r="AI567" i="1" s="1"/>
  <c r="AJ567" i="1"/>
  <c r="V568" i="1"/>
  <c r="X568" i="1"/>
  <c r="AA568" i="1"/>
  <c r="AC568" i="1"/>
  <c r="AE568" i="1"/>
  <c r="AF568" i="1" s="1"/>
  <c r="AG568" i="1" a="1"/>
  <c r="AG568" i="1" s="1"/>
  <c r="AH568" i="1"/>
  <c r="AI568" i="1" a="1"/>
  <c r="AI568" i="1" s="1"/>
  <c r="AJ568" i="1"/>
  <c r="V569" i="1"/>
  <c r="X569" i="1"/>
  <c r="AA569" i="1"/>
  <c r="AC569" i="1"/>
  <c r="AE569" i="1"/>
  <c r="AF569" i="1"/>
  <c r="AG569" i="1" a="1"/>
  <c r="AG569" i="1"/>
  <c r="AH569" i="1"/>
  <c r="AI569" i="1" a="1"/>
  <c r="AI569" i="1" s="1"/>
  <c r="AJ569" i="1"/>
  <c r="V570" i="1"/>
  <c r="X570" i="1"/>
  <c r="AA570" i="1"/>
  <c r="AC570" i="1"/>
  <c r="AE570" i="1"/>
  <c r="AF570" i="1" s="1"/>
  <c r="AG570" i="1" a="1"/>
  <c r="AG570" i="1" s="1"/>
  <c r="AH570" i="1"/>
  <c r="AI570" i="1" a="1"/>
  <c r="AI570" i="1" s="1"/>
  <c r="AJ570" i="1"/>
  <c r="V571" i="1"/>
  <c r="X571" i="1"/>
  <c r="AA571" i="1"/>
  <c r="AC571" i="1"/>
  <c r="AE571" i="1"/>
  <c r="AF571" i="1"/>
  <c r="AG571" i="1" a="1"/>
  <c r="AG571" i="1"/>
  <c r="AH571" i="1"/>
  <c r="AI571" i="1" a="1"/>
  <c r="AI571" i="1" s="1"/>
  <c r="AJ571" i="1"/>
  <c r="V572" i="1"/>
  <c r="X572" i="1"/>
  <c r="AA572" i="1"/>
  <c r="AC572" i="1"/>
  <c r="AE572" i="1"/>
  <c r="AF572" i="1" s="1"/>
  <c r="AG572" i="1" a="1"/>
  <c r="AG572" i="1" s="1"/>
  <c r="AH572" i="1"/>
  <c r="AI572" i="1" a="1"/>
  <c r="AI572" i="1" s="1"/>
  <c r="AJ572" i="1"/>
  <c r="V573" i="1"/>
  <c r="X573" i="1"/>
  <c r="AA573" i="1"/>
  <c r="AC573" i="1"/>
  <c r="AE573" i="1"/>
  <c r="AF573" i="1"/>
  <c r="AG573" i="1" a="1"/>
  <c r="AG573" i="1"/>
  <c r="AH573" i="1"/>
  <c r="AI573" i="1" a="1"/>
  <c r="AI573" i="1" s="1"/>
  <c r="AJ573" i="1"/>
  <c r="V574" i="1"/>
  <c r="X574" i="1"/>
  <c r="AA574" i="1"/>
  <c r="AC574" i="1"/>
  <c r="AE574" i="1"/>
  <c r="AF574" i="1" s="1"/>
  <c r="AG574" i="1" a="1"/>
  <c r="AG574" i="1" s="1"/>
  <c r="AH574" i="1"/>
  <c r="AI574" i="1" a="1"/>
  <c r="AI574" i="1" s="1"/>
  <c r="AJ574" i="1"/>
  <c r="V575" i="1"/>
  <c r="X575" i="1"/>
  <c r="AA575" i="1"/>
  <c r="AC575" i="1"/>
  <c r="AE575" i="1"/>
  <c r="AF575" i="1"/>
  <c r="AG575" i="1" a="1"/>
  <c r="AG575" i="1"/>
  <c r="AH575" i="1"/>
  <c r="AI575" i="1" a="1"/>
  <c r="AI575" i="1" s="1"/>
  <c r="AJ575" i="1"/>
  <c r="V576" i="1"/>
  <c r="X576" i="1"/>
  <c r="AA576" i="1"/>
  <c r="AC576" i="1"/>
  <c r="AE576" i="1"/>
  <c r="AF576" i="1" s="1"/>
  <c r="AG576" i="1" a="1"/>
  <c r="AG576" i="1" s="1"/>
  <c r="AH576" i="1"/>
  <c r="AI576" i="1" a="1"/>
  <c r="AI576" i="1" s="1"/>
  <c r="AJ576" i="1"/>
  <c r="V577" i="1"/>
  <c r="X577" i="1"/>
  <c r="AA577" i="1"/>
  <c r="AC577" i="1"/>
  <c r="AE577" i="1"/>
  <c r="AF577" i="1"/>
  <c r="AG577" i="1" a="1"/>
  <c r="AG577" i="1"/>
  <c r="AH577" i="1"/>
  <c r="AI577" i="1" a="1"/>
  <c r="AI577" i="1" s="1"/>
  <c r="AJ577" i="1"/>
  <c r="V578" i="1"/>
  <c r="X578" i="1"/>
  <c r="AA578" i="1"/>
  <c r="AC578" i="1"/>
  <c r="AE578" i="1"/>
  <c r="AF578" i="1" s="1"/>
  <c r="AG578" i="1" a="1"/>
  <c r="AG578" i="1" s="1"/>
  <c r="AH578" i="1"/>
  <c r="AI578" i="1" a="1"/>
  <c r="AI578" i="1" s="1"/>
  <c r="AJ578" i="1"/>
  <c r="V579" i="1"/>
  <c r="X579" i="1"/>
  <c r="AA579" i="1"/>
  <c r="AC579" i="1"/>
  <c r="AE579" i="1"/>
  <c r="AF579" i="1"/>
  <c r="AG579" i="1" a="1"/>
  <c r="AG579" i="1"/>
  <c r="AH579" i="1"/>
  <c r="AI579" i="1" a="1"/>
  <c r="AI579" i="1" s="1"/>
  <c r="AJ579" i="1"/>
  <c r="V580" i="1"/>
  <c r="X580" i="1"/>
  <c r="AA580" i="1"/>
  <c r="AC580" i="1"/>
  <c r="AE580" i="1"/>
  <c r="AF580" i="1" s="1"/>
  <c r="AG580" i="1" a="1"/>
  <c r="AG580" i="1" s="1"/>
  <c r="AH580" i="1"/>
  <c r="AI580" i="1" a="1"/>
  <c r="AI580" i="1" s="1"/>
  <c r="AJ580" i="1"/>
  <c r="V581" i="1"/>
  <c r="X581" i="1"/>
  <c r="AA581" i="1"/>
  <c r="AC581" i="1"/>
  <c r="AE581" i="1"/>
  <c r="AF581" i="1"/>
  <c r="AG581" i="1" a="1"/>
  <c r="AG581" i="1"/>
  <c r="AH581" i="1"/>
  <c r="AI581" i="1" a="1"/>
  <c r="AI581" i="1" s="1"/>
  <c r="AJ581" i="1"/>
  <c r="V582" i="1"/>
  <c r="X582" i="1"/>
  <c r="AA582" i="1"/>
  <c r="AC582" i="1"/>
  <c r="AE582" i="1"/>
  <c r="AF582" i="1" s="1"/>
  <c r="AG582" i="1" a="1"/>
  <c r="AG582" i="1" s="1"/>
  <c r="AH582" i="1"/>
  <c r="AI582" i="1" a="1"/>
  <c r="AI582" i="1" s="1"/>
  <c r="AJ582" i="1"/>
  <c r="V583" i="1"/>
  <c r="X583" i="1"/>
  <c r="AA583" i="1"/>
  <c r="AC583" i="1"/>
  <c r="AE583" i="1"/>
  <c r="AF583" i="1"/>
  <c r="AG583" i="1" a="1"/>
  <c r="AG583" i="1"/>
  <c r="AH583" i="1"/>
  <c r="AI583" i="1" a="1"/>
  <c r="AI583" i="1" s="1"/>
  <c r="AJ583" i="1"/>
  <c r="V584" i="1"/>
  <c r="X584" i="1"/>
  <c r="AA584" i="1"/>
  <c r="AC584" i="1"/>
  <c r="AE584" i="1"/>
  <c r="AF584" i="1" s="1"/>
  <c r="AG584" i="1" a="1"/>
  <c r="AG584" i="1" s="1"/>
  <c r="AH584" i="1"/>
  <c r="AI584" i="1" a="1"/>
  <c r="AI584" i="1" s="1"/>
  <c r="AJ584" i="1"/>
  <c r="V585" i="1"/>
  <c r="X585" i="1"/>
  <c r="AA585" i="1"/>
  <c r="AC585" i="1"/>
  <c r="AE585" i="1"/>
  <c r="AF585" i="1"/>
  <c r="AG585" i="1" a="1"/>
  <c r="AG585" i="1"/>
  <c r="AH585" i="1"/>
  <c r="AI585" i="1" a="1"/>
  <c r="AI585" i="1" s="1"/>
  <c r="AJ585" i="1"/>
  <c r="V586" i="1"/>
  <c r="X586" i="1"/>
  <c r="AA586" i="1"/>
  <c r="AC586" i="1"/>
  <c r="AE586" i="1"/>
  <c r="AF586" i="1" s="1"/>
  <c r="AG586" i="1" a="1"/>
  <c r="AG586" i="1" s="1"/>
  <c r="AH586" i="1"/>
  <c r="AI586" i="1" a="1"/>
  <c r="AI586" i="1" s="1"/>
  <c r="AJ586" i="1"/>
  <c r="V587" i="1"/>
  <c r="X587" i="1"/>
  <c r="AA587" i="1"/>
  <c r="AC587" i="1"/>
  <c r="AE587" i="1"/>
  <c r="AF587" i="1"/>
  <c r="AG587" i="1" a="1"/>
  <c r="AG587" i="1"/>
  <c r="AH587" i="1"/>
  <c r="AI587" i="1" a="1"/>
  <c r="AI587" i="1" s="1"/>
  <c r="AJ587" i="1"/>
  <c r="V588" i="1"/>
  <c r="X588" i="1"/>
  <c r="AF588" i="1" s="1"/>
  <c r="AA588" i="1"/>
  <c r="AC588" i="1"/>
  <c r="AE588" i="1"/>
  <c r="AG588" i="1" a="1"/>
  <c r="AG588" i="1" s="1"/>
  <c r="AH588" i="1"/>
  <c r="AI588" i="1" a="1"/>
  <c r="AI588" i="1" s="1"/>
  <c r="AJ588" i="1"/>
  <c r="V589" i="1"/>
  <c r="X589" i="1"/>
  <c r="AA589" i="1"/>
  <c r="AC589" i="1"/>
  <c r="AE589" i="1"/>
  <c r="AF589" i="1"/>
  <c r="AG589" i="1" a="1"/>
  <c r="AG589" i="1"/>
  <c r="AH589" i="1"/>
  <c r="AI589" i="1" a="1"/>
  <c r="AI589" i="1" s="1"/>
  <c r="AJ589" i="1"/>
  <c r="V590" i="1"/>
  <c r="X590" i="1"/>
  <c r="AF590" i="1" s="1"/>
  <c r="AA590" i="1"/>
  <c r="AC590" i="1"/>
  <c r="AE590" i="1"/>
  <c r="AG590" i="1" a="1"/>
  <c r="AG590" i="1" s="1"/>
  <c r="AH590" i="1"/>
  <c r="AI590" i="1" a="1"/>
  <c r="AI590" i="1" s="1"/>
  <c r="AJ590" i="1"/>
  <c r="V591" i="1"/>
  <c r="X591" i="1"/>
  <c r="AA591" i="1"/>
  <c r="AC591" i="1"/>
  <c r="AE591" i="1"/>
  <c r="AF591" i="1"/>
  <c r="AG591" i="1" a="1"/>
  <c r="AG591" i="1"/>
  <c r="AH591" i="1"/>
  <c r="AI591" i="1" a="1"/>
  <c r="AI591" i="1" s="1"/>
  <c r="AJ591" i="1"/>
  <c r="V592" i="1"/>
  <c r="X592" i="1"/>
  <c r="AF592" i="1" s="1"/>
  <c r="AA592" i="1"/>
  <c r="AC592" i="1"/>
  <c r="AE592" i="1"/>
  <c r="AG592" i="1" a="1"/>
  <c r="AG592" i="1" s="1"/>
  <c r="AH592" i="1"/>
  <c r="AI592" i="1" a="1"/>
  <c r="AI592" i="1" s="1"/>
  <c r="AJ592" i="1"/>
  <c r="V593" i="1"/>
  <c r="X593" i="1"/>
  <c r="AA593" i="1"/>
  <c r="AC593" i="1"/>
  <c r="AE593" i="1"/>
  <c r="AF593" i="1"/>
  <c r="AG593" i="1" a="1"/>
  <c r="AG593" i="1" s="1"/>
  <c r="AH593" i="1"/>
  <c r="AI593" i="1" a="1"/>
  <c r="AI593" i="1" s="1"/>
  <c r="AJ593" i="1"/>
  <c r="V594" i="1"/>
  <c r="X594" i="1"/>
  <c r="AF594" i="1" s="1"/>
  <c r="AA594" i="1"/>
  <c r="AC594" i="1"/>
  <c r="AE594" i="1"/>
  <c r="AG594" i="1" a="1"/>
  <c r="AG594" i="1" s="1"/>
  <c r="AH594" i="1"/>
  <c r="AI594" i="1" a="1"/>
  <c r="AI594" i="1" s="1"/>
  <c r="AJ594" i="1"/>
  <c r="V595" i="1"/>
  <c r="X595" i="1"/>
  <c r="AA595" i="1"/>
  <c r="AC595" i="1"/>
  <c r="AE595" i="1"/>
  <c r="AF595" i="1"/>
  <c r="AG595" i="1" a="1"/>
  <c r="AG595" i="1" s="1"/>
  <c r="AH595" i="1"/>
  <c r="AI595" i="1" a="1"/>
  <c r="AI595" i="1" s="1"/>
  <c r="AJ595" i="1"/>
  <c r="V596" i="1"/>
  <c r="X596" i="1"/>
  <c r="AF596" i="1" s="1"/>
  <c r="AA596" i="1"/>
  <c r="AC596" i="1"/>
  <c r="AE596" i="1"/>
  <c r="AG596" i="1" a="1"/>
  <c r="AG596" i="1" s="1"/>
  <c r="AH596" i="1"/>
  <c r="AI596" i="1" a="1"/>
  <c r="AI596" i="1" s="1"/>
  <c r="AJ596" i="1"/>
  <c r="V597" i="1"/>
  <c r="X597" i="1"/>
  <c r="AA597" i="1"/>
  <c r="AC597" i="1"/>
  <c r="AE597" i="1"/>
  <c r="AF597" i="1"/>
  <c r="AG597" i="1" a="1"/>
  <c r="AG597" i="1" s="1"/>
  <c r="AH597" i="1"/>
  <c r="AI597" i="1" a="1"/>
  <c r="AI597" i="1" s="1"/>
  <c r="AJ597" i="1"/>
  <c r="V598" i="1"/>
  <c r="X598" i="1"/>
  <c r="AF598" i="1" s="1"/>
  <c r="AA598" i="1"/>
  <c r="AC598" i="1"/>
  <c r="AE598" i="1"/>
  <c r="AG598" i="1" a="1"/>
  <c r="AG598" i="1" s="1"/>
  <c r="AH598" i="1"/>
  <c r="AI598" i="1" a="1"/>
  <c r="AI598" i="1" s="1"/>
  <c r="AJ598" i="1"/>
  <c r="V599" i="1"/>
  <c r="X599" i="1"/>
  <c r="AA599" i="1"/>
  <c r="AC599" i="1"/>
  <c r="AE599" i="1"/>
  <c r="AF599" i="1"/>
  <c r="AG599" i="1" a="1"/>
  <c r="AG599" i="1" s="1"/>
  <c r="AH599" i="1"/>
  <c r="AI599" i="1" a="1"/>
  <c r="AI599" i="1" s="1"/>
  <c r="AJ599" i="1"/>
  <c r="V600" i="1"/>
  <c r="X600" i="1"/>
  <c r="AF600" i="1" s="1"/>
  <c r="AA600" i="1"/>
  <c r="AC600" i="1"/>
  <c r="AE600" i="1"/>
  <c r="AG600" i="1" a="1"/>
  <c r="AG600" i="1" s="1"/>
  <c r="AH600" i="1"/>
  <c r="AI600" i="1" a="1"/>
  <c r="AI600" i="1" s="1"/>
  <c r="AJ600" i="1"/>
  <c r="V601" i="1"/>
  <c r="X601" i="1"/>
  <c r="AA601" i="1"/>
  <c r="AC601" i="1"/>
  <c r="AE601" i="1"/>
  <c r="AF601" i="1"/>
  <c r="AG601" i="1" a="1"/>
  <c r="AG601" i="1" s="1"/>
  <c r="AH601" i="1"/>
  <c r="AI601" i="1" a="1"/>
  <c r="AI601" i="1" s="1"/>
  <c r="AJ601" i="1"/>
  <c r="V602" i="1"/>
  <c r="X602" i="1"/>
  <c r="AF602" i="1" s="1"/>
  <c r="AA602" i="1"/>
  <c r="AC602" i="1"/>
  <c r="AE602" i="1"/>
  <c r="AG602" i="1" a="1"/>
  <c r="AG602" i="1" s="1"/>
  <c r="AH602" i="1"/>
  <c r="AI602" i="1" a="1"/>
  <c r="AI602" i="1" s="1"/>
  <c r="AJ602" i="1"/>
  <c r="V603" i="1"/>
  <c r="X603" i="1"/>
  <c r="AA603" i="1"/>
  <c r="AC603" i="1"/>
  <c r="AE603" i="1"/>
  <c r="AF603" i="1"/>
  <c r="AG603" i="1" a="1"/>
  <c r="AG603" i="1" s="1"/>
  <c r="AH603" i="1"/>
  <c r="AI603" i="1" a="1"/>
  <c r="AI603" i="1" s="1"/>
  <c r="AJ603" i="1"/>
  <c r="V604" i="1"/>
  <c r="X604" i="1"/>
  <c r="AF604" i="1" s="1"/>
  <c r="AA604" i="1"/>
  <c r="AC604" i="1"/>
  <c r="AE604" i="1"/>
  <c r="AG604" i="1" a="1"/>
  <c r="AG604" i="1" s="1"/>
  <c r="AH604" i="1"/>
  <c r="AI604" i="1" a="1"/>
  <c r="AI604" i="1" s="1"/>
  <c r="AJ604" i="1"/>
  <c r="V605" i="1"/>
  <c r="X605" i="1"/>
  <c r="AA605" i="1"/>
  <c r="AC605" i="1"/>
  <c r="AE605" i="1"/>
  <c r="AF605" i="1"/>
  <c r="AG605" i="1" a="1"/>
  <c r="AG605" i="1" s="1"/>
  <c r="AH605" i="1"/>
  <c r="AI605" i="1" a="1"/>
  <c r="AI605" i="1" s="1"/>
  <c r="AJ605" i="1"/>
  <c r="V606" i="1"/>
  <c r="X606" i="1"/>
  <c r="AF606" i="1" s="1"/>
  <c r="AA606" i="1"/>
  <c r="AC606" i="1"/>
  <c r="AE606" i="1"/>
  <c r="AG606" i="1" a="1"/>
  <c r="AG606" i="1" s="1"/>
  <c r="AH606" i="1"/>
  <c r="AI606" i="1" a="1"/>
  <c r="AI606" i="1" s="1"/>
  <c r="AJ606" i="1"/>
  <c r="V607" i="1"/>
  <c r="X607" i="1"/>
  <c r="AA607" i="1"/>
  <c r="AC607" i="1"/>
  <c r="AE607" i="1"/>
  <c r="AF607" i="1"/>
  <c r="AG607" i="1" a="1"/>
  <c r="AG607" i="1" s="1"/>
  <c r="AH607" i="1"/>
  <c r="AI607" i="1" a="1"/>
  <c r="AI607" i="1" s="1"/>
  <c r="AJ607" i="1"/>
  <c r="V608" i="1"/>
  <c r="X608" i="1"/>
  <c r="AF608" i="1" s="1"/>
  <c r="AA608" i="1"/>
  <c r="AC608" i="1"/>
  <c r="AE608" i="1"/>
  <c r="AG608" i="1" a="1"/>
  <c r="AG608" i="1" s="1"/>
  <c r="AH608" i="1"/>
  <c r="AI608" i="1" a="1"/>
  <c r="AI608" i="1" s="1"/>
  <c r="AJ608" i="1"/>
  <c r="V609" i="1"/>
  <c r="X609" i="1"/>
  <c r="AA609" i="1"/>
  <c r="AC609" i="1"/>
  <c r="AE609" i="1"/>
  <c r="AF609" i="1"/>
  <c r="AG609" i="1" a="1"/>
  <c r="AG609" i="1" s="1"/>
  <c r="AH609" i="1"/>
  <c r="AI609" i="1" a="1"/>
  <c r="AI609" i="1" s="1"/>
  <c r="AJ609" i="1"/>
  <c r="V610" i="1"/>
  <c r="X610" i="1"/>
  <c r="AF610" i="1" s="1"/>
  <c r="AA610" i="1"/>
  <c r="AC610" i="1"/>
  <c r="AE610" i="1"/>
  <c r="AG610" i="1" a="1"/>
  <c r="AG610" i="1" s="1"/>
  <c r="AH610" i="1"/>
  <c r="AI610" i="1" a="1"/>
  <c r="AI610" i="1" s="1"/>
  <c r="AJ610" i="1"/>
  <c r="V611" i="1"/>
  <c r="X611" i="1"/>
  <c r="AA611" i="1"/>
  <c r="AC611" i="1"/>
  <c r="AE611" i="1"/>
  <c r="AF611" i="1"/>
  <c r="AG611" i="1" a="1"/>
  <c r="AG611" i="1" s="1"/>
  <c r="AH611" i="1"/>
  <c r="AI611" i="1" a="1"/>
  <c r="AI611" i="1" s="1"/>
  <c r="AJ611" i="1"/>
  <c r="V612" i="1"/>
  <c r="X612" i="1"/>
  <c r="AF612" i="1" s="1"/>
  <c r="AA612" i="1"/>
  <c r="AC612" i="1"/>
  <c r="AE612" i="1"/>
  <c r="AG612" i="1" a="1"/>
  <c r="AG612" i="1" s="1"/>
  <c r="AH612" i="1"/>
  <c r="AI612" i="1" a="1"/>
  <c r="AI612" i="1" s="1"/>
  <c r="AJ612" i="1"/>
  <c r="V613" i="1"/>
  <c r="X613" i="1"/>
  <c r="AA613" i="1"/>
  <c r="AC613" i="1"/>
  <c r="AE613" i="1"/>
  <c r="AF613" i="1"/>
  <c r="AG613" i="1" a="1"/>
  <c r="AG613" i="1" s="1"/>
  <c r="AH613" i="1"/>
  <c r="AI613" i="1" a="1"/>
  <c r="AI613" i="1" s="1"/>
  <c r="AJ613" i="1"/>
  <c r="V614" i="1"/>
  <c r="X614" i="1"/>
  <c r="AF614" i="1" s="1"/>
  <c r="AA614" i="1"/>
  <c r="AC614" i="1"/>
  <c r="AE614" i="1"/>
  <c r="AG614" i="1" a="1"/>
  <c r="AG614" i="1" s="1"/>
  <c r="AH614" i="1"/>
  <c r="AI614" i="1" a="1"/>
  <c r="AI614" i="1" s="1"/>
  <c r="AJ614" i="1"/>
  <c r="V615" i="1"/>
  <c r="X615" i="1"/>
  <c r="AA615" i="1"/>
  <c r="AC615" i="1"/>
  <c r="AE615" i="1"/>
  <c r="AF615" i="1"/>
  <c r="AG615" i="1" a="1"/>
  <c r="AG615" i="1" s="1"/>
  <c r="AH615" i="1"/>
  <c r="AI615" i="1" a="1"/>
  <c r="AI615" i="1" s="1"/>
  <c r="AJ615" i="1"/>
  <c r="V616" i="1"/>
  <c r="X616" i="1"/>
  <c r="AF616" i="1" s="1"/>
  <c r="AA616" i="1"/>
  <c r="AC616" i="1"/>
  <c r="AE616" i="1"/>
  <c r="AG616" i="1" a="1"/>
  <c r="AG616" i="1" s="1"/>
  <c r="AH616" i="1"/>
  <c r="AI616" i="1" a="1"/>
  <c r="AI616" i="1" s="1"/>
  <c r="AJ616" i="1"/>
  <c r="V617" i="1"/>
  <c r="X617" i="1"/>
  <c r="AA617" i="1"/>
  <c r="AC617" i="1"/>
  <c r="AE617" i="1"/>
  <c r="AF617" i="1"/>
  <c r="AG617" i="1" a="1"/>
  <c r="AG617" i="1" s="1"/>
  <c r="AH617" i="1"/>
  <c r="AI617" i="1" a="1"/>
  <c r="AI617" i="1" s="1"/>
  <c r="AJ617" i="1"/>
  <c r="V618" i="1"/>
  <c r="X618" i="1"/>
  <c r="AF618" i="1" s="1"/>
  <c r="AA618" i="1"/>
  <c r="AC618" i="1"/>
  <c r="AE618" i="1"/>
  <c r="AG618" i="1" a="1"/>
  <c r="AG618" i="1" s="1"/>
  <c r="AH618" i="1"/>
  <c r="AI618" i="1" a="1"/>
  <c r="AI618" i="1" s="1"/>
  <c r="AJ618" i="1"/>
  <c r="V619" i="1"/>
  <c r="X619" i="1"/>
  <c r="AA619" i="1"/>
  <c r="AC619" i="1"/>
  <c r="AE619" i="1"/>
  <c r="AF619" i="1"/>
  <c r="AG619" i="1" a="1"/>
  <c r="AG619" i="1" s="1"/>
  <c r="AH619" i="1"/>
  <c r="AI619" i="1" a="1"/>
  <c r="AI619" i="1" s="1"/>
  <c r="AJ619" i="1"/>
  <c r="V620" i="1"/>
  <c r="X620" i="1"/>
  <c r="AF620" i="1" s="1"/>
  <c r="AA620" i="1"/>
  <c r="AC620" i="1"/>
  <c r="AE620" i="1"/>
  <c r="AG620" i="1" a="1"/>
  <c r="AG620" i="1" s="1"/>
  <c r="AH620" i="1"/>
  <c r="AI620" i="1" a="1"/>
  <c r="AI620" i="1" s="1"/>
  <c r="AJ620" i="1"/>
  <c r="V621" i="1"/>
  <c r="X621" i="1"/>
  <c r="AA621" i="1"/>
  <c r="AC621" i="1"/>
  <c r="AE621" i="1"/>
  <c r="AF621" i="1"/>
  <c r="AG621" i="1" a="1"/>
  <c r="AG621" i="1" s="1"/>
  <c r="AH621" i="1"/>
  <c r="AI621" i="1" a="1"/>
  <c r="AI621" i="1" s="1"/>
  <c r="AJ621" i="1"/>
  <c r="V622" i="1"/>
  <c r="X622" i="1"/>
  <c r="AF622" i="1" s="1"/>
  <c r="AA622" i="1"/>
  <c r="AC622" i="1"/>
  <c r="AE622" i="1"/>
  <c r="AG622" i="1" a="1"/>
  <c r="AG622" i="1" s="1"/>
  <c r="AH622" i="1"/>
  <c r="AI622" i="1" a="1"/>
  <c r="AI622" i="1" s="1"/>
  <c r="AJ622" i="1"/>
  <c r="V623" i="1"/>
  <c r="X623" i="1"/>
  <c r="AA623" i="1"/>
  <c r="AC623" i="1"/>
  <c r="AE623" i="1"/>
  <c r="AF623" i="1"/>
  <c r="AG623" i="1" a="1"/>
  <c r="AG623" i="1" s="1"/>
  <c r="AH623" i="1"/>
  <c r="AI623" i="1" a="1"/>
  <c r="AI623" i="1" s="1"/>
  <c r="AJ623" i="1"/>
  <c r="V624" i="1"/>
  <c r="X624" i="1"/>
  <c r="AF624" i="1" s="1"/>
  <c r="AA624" i="1"/>
  <c r="AC624" i="1"/>
  <c r="AE624" i="1"/>
  <c r="AG624" i="1" a="1"/>
  <c r="AG624" i="1" s="1"/>
  <c r="AH624" i="1"/>
  <c r="AI624" i="1" a="1"/>
  <c r="AI624" i="1" s="1"/>
  <c r="AJ624" i="1"/>
  <c r="V625" i="1"/>
  <c r="X625" i="1"/>
  <c r="AA625" i="1"/>
  <c r="AC625" i="1"/>
  <c r="AE625" i="1"/>
  <c r="AF625" i="1"/>
  <c r="AG625" i="1" a="1"/>
  <c r="AG625" i="1" s="1"/>
  <c r="AH625" i="1"/>
  <c r="AI625" i="1" a="1"/>
  <c r="AI625" i="1" s="1"/>
  <c r="AJ625" i="1"/>
  <c r="V626" i="1"/>
  <c r="X626" i="1"/>
  <c r="AF626" i="1" s="1"/>
  <c r="AA626" i="1"/>
  <c r="AC626" i="1"/>
  <c r="AE626" i="1"/>
  <c r="AG626" i="1" a="1"/>
  <c r="AG626" i="1" s="1"/>
  <c r="AH626" i="1"/>
  <c r="AI626" i="1" a="1"/>
  <c r="AI626" i="1" s="1"/>
  <c r="AJ626" i="1"/>
  <c r="V627" i="1"/>
  <c r="X627" i="1"/>
  <c r="AA627" i="1"/>
  <c r="AC627" i="1"/>
  <c r="AE627" i="1"/>
  <c r="AF627" i="1"/>
  <c r="AG627" i="1" a="1"/>
  <c r="AG627" i="1" s="1"/>
  <c r="AH627" i="1"/>
  <c r="AI627" i="1" a="1"/>
  <c r="AI627" i="1" s="1"/>
  <c r="AJ627" i="1"/>
  <c r="V628" i="1"/>
  <c r="X628" i="1"/>
  <c r="AF628" i="1" s="1"/>
  <c r="AA628" i="1"/>
  <c r="AC628" i="1"/>
  <c r="AE628" i="1"/>
  <c r="AG628" i="1" a="1"/>
  <c r="AG628" i="1" s="1"/>
  <c r="AH628" i="1"/>
  <c r="AI628" i="1" a="1"/>
  <c r="AI628" i="1" s="1"/>
  <c r="AJ628" i="1"/>
  <c r="V629" i="1"/>
  <c r="X629" i="1"/>
  <c r="AA629" i="1"/>
  <c r="AC629" i="1"/>
  <c r="AE629" i="1"/>
  <c r="AF629" i="1"/>
  <c r="AG629" i="1" a="1"/>
  <c r="AG629" i="1" s="1"/>
  <c r="AH629" i="1"/>
  <c r="AI629" i="1" a="1"/>
  <c r="AI629" i="1" s="1"/>
  <c r="AJ629" i="1"/>
  <c r="V630" i="1"/>
  <c r="X630" i="1"/>
  <c r="AF630" i="1" s="1"/>
  <c r="AA630" i="1"/>
  <c r="AC630" i="1"/>
  <c r="AE630" i="1"/>
  <c r="AG630" i="1" a="1"/>
  <c r="AG630" i="1" s="1"/>
  <c r="AH630" i="1"/>
  <c r="AI630" i="1" a="1"/>
  <c r="AI630" i="1" s="1"/>
  <c r="AJ630" i="1"/>
  <c r="V631" i="1"/>
  <c r="X631" i="1"/>
  <c r="AA631" i="1"/>
  <c r="AC631" i="1"/>
  <c r="AE631" i="1"/>
  <c r="AF631" i="1"/>
  <c r="AG631" i="1" a="1"/>
  <c r="AG631" i="1" s="1"/>
  <c r="AH631" i="1"/>
  <c r="AI631" i="1" a="1"/>
  <c r="AI631" i="1" s="1"/>
  <c r="AJ631" i="1"/>
  <c r="V632" i="1"/>
  <c r="X632" i="1"/>
  <c r="AF632" i="1" s="1"/>
  <c r="AA632" i="1"/>
  <c r="AC632" i="1"/>
  <c r="AE632" i="1"/>
  <c r="AG632" i="1" a="1"/>
  <c r="AG632" i="1" s="1"/>
  <c r="AH632" i="1"/>
  <c r="AI632" i="1" a="1"/>
  <c r="AI632" i="1" s="1"/>
  <c r="AJ632" i="1"/>
  <c r="V633" i="1"/>
  <c r="X633" i="1"/>
  <c r="AA633" i="1"/>
  <c r="AC633" i="1"/>
  <c r="AE633" i="1"/>
  <c r="AF633" i="1"/>
  <c r="AG633" i="1" a="1"/>
  <c r="AG633" i="1" s="1"/>
  <c r="AH633" i="1"/>
  <c r="AI633" i="1" a="1"/>
  <c r="AI633" i="1" s="1"/>
  <c r="AJ633" i="1"/>
  <c r="V634" i="1"/>
  <c r="X634" i="1"/>
  <c r="AF634" i="1" s="1"/>
  <c r="AA634" i="1"/>
  <c r="AC634" i="1"/>
  <c r="AE634" i="1"/>
  <c r="AG634" i="1" a="1"/>
  <c r="AG634" i="1" s="1"/>
  <c r="AH634" i="1"/>
  <c r="AI634" i="1" a="1"/>
  <c r="AI634" i="1" s="1"/>
  <c r="AJ634" i="1"/>
  <c r="V635" i="1"/>
  <c r="X635" i="1"/>
  <c r="AA635" i="1"/>
  <c r="AC635" i="1"/>
  <c r="AE635" i="1"/>
  <c r="AF635" i="1"/>
  <c r="AG635" i="1" a="1"/>
  <c r="AG635" i="1" s="1"/>
  <c r="AH635" i="1"/>
  <c r="AI635" i="1" a="1"/>
  <c r="AI635" i="1" s="1"/>
  <c r="AJ635" i="1"/>
  <c r="V636" i="1"/>
  <c r="X636" i="1"/>
  <c r="AF636" i="1" s="1"/>
  <c r="AA636" i="1"/>
  <c r="AC636" i="1"/>
  <c r="AE636" i="1"/>
  <c r="AG636" i="1" a="1"/>
  <c r="AG636" i="1" s="1"/>
  <c r="AH636" i="1"/>
  <c r="AI636" i="1" a="1"/>
  <c r="AI636" i="1" s="1"/>
  <c r="AJ636" i="1"/>
  <c r="V637" i="1"/>
  <c r="X637" i="1"/>
  <c r="AA637" i="1"/>
  <c r="AC637" i="1"/>
  <c r="AE637" i="1"/>
  <c r="AF637" i="1"/>
  <c r="AG637" i="1" a="1"/>
  <c r="AG637" i="1" s="1"/>
  <c r="AH637" i="1"/>
  <c r="AI637" i="1" a="1"/>
  <c r="AI637" i="1" s="1"/>
  <c r="AJ637" i="1"/>
  <c r="V638" i="1"/>
  <c r="X638" i="1"/>
  <c r="AF638" i="1" s="1"/>
  <c r="AA638" i="1"/>
  <c r="AC638" i="1"/>
  <c r="AE638" i="1"/>
  <c r="AG638" i="1" a="1"/>
  <c r="AG638" i="1" s="1"/>
  <c r="AH638" i="1"/>
  <c r="AI638" i="1" a="1"/>
  <c r="AI638" i="1" s="1"/>
  <c r="AJ638" i="1"/>
  <c r="V639" i="1"/>
  <c r="X639" i="1"/>
  <c r="AA639" i="1"/>
  <c r="AC639" i="1"/>
  <c r="AE639" i="1"/>
  <c r="AF639" i="1"/>
  <c r="AG639" i="1" a="1"/>
  <c r="AG639" i="1" s="1"/>
  <c r="AH639" i="1"/>
  <c r="AI639" i="1" a="1"/>
  <c r="AI639" i="1" s="1"/>
  <c r="AJ639" i="1"/>
  <c r="V640" i="1"/>
  <c r="X640" i="1"/>
  <c r="AF640" i="1" s="1"/>
  <c r="AA640" i="1"/>
  <c r="AC640" i="1"/>
  <c r="AE640" i="1"/>
  <c r="AG640" i="1" a="1"/>
  <c r="AG640" i="1" s="1"/>
  <c r="AH640" i="1"/>
  <c r="AI640" i="1" a="1"/>
  <c r="AI640" i="1" s="1"/>
  <c r="AJ640" i="1"/>
  <c r="V641" i="1"/>
  <c r="X641" i="1"/>
  <c r="AA641" i="1"/>
  <c r="AC641" i="1"/>
  <c r="AE641" i="1"/>
  <c r="AF641" i="1"/>
  <c r="AG641" i="1" a="1"/>
  <c r="AG641" i="1" s="1"/>
  <c r="AH641" i="1"/>
  <c r="AI641" i="1" a="1"/>
  <c r="AI641" i="1" s="1"/>
  <c r="AJ641" i="1"/>
  <c r="V642" i="1"/>
  <c r="X642" i="1"/>
  <c r="AF642" i="1" s="1"/>
  <c r="AA642" i="1"/>
  <c r="AC642" i="1"/>
  <c r="AE642" i="1"/>
  <c r="AG642" i="1" a="1"/>
  <c r="AG642" i="1" s="1"/>
  <c r="AH642" i="1"/>
  <c r="AI642" i="1" a="1"/>
  <c r="AI642" i="1" s="1"/>
  <c r="AJ642" i="1"/>
  <c r="V643" i="1"/>
  <c r="X643" i="1"/>
  <c r="AA643" i="1"/>
  <c r="AC643" i="1"/>
  <c r="AE643" i="1"/>
  <c r="AF643" i="1"/>
  <c r="AG643" i="1" a="1"/>
  <c r="AG643" i="1" s="1"/>
  <c r="AH643" i="1"/>
  <c r="AI643" i="1" a="1"/>
  <c r="AI643" i="1" s="1"/>
  <c r="AJ643" i="1"/>
  <c r="V644" i="1"/>
  <c r="X644" i="1"/>
  <c r="AF644" i="1" s="1"/>
  <c r="AA644" i="1"/>
  <c r="AC644" i="1"/>
  <c r="AE644" i="1"/>
  <c r="AG644" i="1" a="1"/>
  <c r="AG644" i="1" s="1"/>
  <c r="AH644" i="1"/>
  <c r="AI644" i="1" a="1"/>
  <c r="AI644" i="1" s="1"/>
  <c r="AJ644" i="1"/>
  <c r="V645" i="1"/>
  <c r="X645" i="1"/>
  <c r="AA645" i="1"/>
  <c r="AC645" i="1"/>
  <c r="AE645" i="1"/>
  <c r="AF645" i="1"/>
  <c r="AG645" i="1" a="1"/>
  <c r="AG645" i="1" s="1"/>
  <c r="AH645" i="1"/>
  <c r="AI645" i="1" a="1"/>
  <c r="AI645" i="1" s="1"/>
  <c r="AJ645" i="1"/>
  <c r="V646" i="1"/>
  <c r="X646" i="1"/>
  <c r="AF646" i="1" s="1"/>
  <c r="AA646" i="1"/>
  <c r="AC646" i="1"/>
  <c r="AE646" i="1"/>
  <c r="AG646" i="1" a="1"/>
  <c r="AG646" i="1" s="1"/>
  <c r="AH646" i="1"/>
  <c r="AI646" i="1" a="1"/>
  <c r="AI646" i="1" s="1"/>
  <c r="AJ646" i="1"/>
  <c r="V647" i="1"/>
  <c r="X647" i="1"/>
  <c r="AA647" i="1"/>
  <c r="AC647" i="1"/>
  <c r="AE647" i="1"/>
  <c r="AF647" i="1"/>
  <c r="AG647" i="1" a="1"/>
  <c r="AG647" i="1" s="1"/>
  <c r="AH647" i="1"/>
  <c r="AI647" i="1" a="1"/>
  <c r="AI647" i="1" s="1"/>
  <c r="AJ647" i="1"/>
  <c r="V648" i="1"/>
  <c r="X648" i="1"/>
  <c r="AF648" i="1" s="1"/>
  <c r="AA648" i="1"/>
  <c r="AC648" i="1"/>
  <c r="AE648" i="1"/>
  <c r="AG648" i="1" a="1"/>
  <c r="AG648" i="1" s="1"/>
  <c r="AH648" i="1"/>
  <c r="AI648" i="1" a="1"/>
  <c r="AI648" i="1" s="1"/>
  <c r="AJ648" i="1"/>
  <c r="V649" i="1"/>
  <c r="X649" i="1"/>
  <c r="AA649" i="1"/>
  <c r="AC649" i="1"/>
  <c r="AE649" i="1"/>
  <c r="AF649" i="1"/>
  <c r="AG649" i="1" a="1"/>
  <c r="AG649" i="1" s="1"/>
  <c r="AH649" i="1"/>
  <c r="AI649" i="1" a="1"/>
  <c r="AI649" i="1" s="1"/>
  <c r="AJ649" i="1"/>
  <c r="V650" i="1"/>
  <c r="X650" i="1"/>
  <c r="AF650" i="1" s="1"/>
  <c r="AA650" i="1"/>
  <c r="AC650" i="1"/>
  <c r="AE650" i="1"/>
  <c r="AG650" i="1" a="1"/>
  <c r="AG650" i="1" s="1"/>
  <c r="AH650" i="1"/>
  <c r="AI650" i="1" a="1"/>
  <c r="AI650" i="1" s="1"/>
  <c r="AJ650" i="1"/>
  <c r="V651" i="1"/>
  <c r="X651" i="1"/>
  <c r="AA651" i="1"/>
  <c r="AC651" i="1"/>
  <c r="AE651" i="1"/>
  <c r="AF651" i="1"/>
  <c r="AG651" i="1" a="1"/>
  <c r="AG651" i="1" s="1"/>
  <c r="AH651" i="1"/>
  <c r="AI651" i="1" a="1"/>
  <c r="AI651" i="1" s="1"/>
  <c r="AJ651" i="1"/>
  <c r="V652" i="1"/>
  <c r="X652" i="1"/>
  <c r="AF652" i="1" s="1"/>
  <c r="AA652" i="1"/>
  <c r="AC652" i="1"/>
  <c r="AE652" i="1"/>
  <c r="AG652" i="1" a="1"/>
  <c r="AG652" i="1" s="1"/>
  <c r="AH652" i="1"/>
  <c r="AI652" i="1" a="1"/>
  <c r="AI652" i="1" s="1"/>
  <c r="AJ652" i="1"/>
  <c r="V653" i="1"/>
  <c r="X653" i="1"/>
  <c r="AA653" i="1"/>
  <c r="AC653" i="1"/>
  <c r="AE653" i="1"/>
  <c r="AF653" i="1"/>
  <c r="AG653" i="1" a="1"/>
  <c r="AG653" i="1" s="1"/>
  <c r="AH653" i="1"/>
  <c r="AI653" i="1" a="1"/>
  <c r="AI653" i="1" s="1"/>
  <c r="AJ653" i="1"/>
  <c r="V654" i="1"/>
  <c r="X654" i="1"/>
  <c r="AF654" i="1" s="1"/>
  <c r="AA654" i="1"/>
  <c r="AC654" i="1"/>
  <c r="AE654" i="1"/>
  <c r="AG654" i="1" a="1"/>
  <c r="AG654" i="1" s="1"/>
  <c r="AH654" i="1"/>
  <c r="AI654" i="1" a="1"/>
  <c r="AI654" i="1" s="1"/>
  <c r="AJ654" i="1"/>
  <c r="V655" i="1"/>
  <c r="X655" i="1"/>
  <c r="AA655" i="1"/>
  <c r="AC655" i="1"/>
  <c r="AE655" i="1"/>
  <c r="AF655" i="1"/>
  <c r="AG655" i="1" a="1"/>
  <c r="AG655" i="1" s="1"/>
  <c r="AH655" i="1"/>
  <c r="AI655" i="1" a="1"/>
  <c r="AI655" i="1" s="1"/>
  <c r="AJ655" i="1"/>
  <c r="V656" i="1"/>
  <c r="X656" i="1"/>
  <c r="AF656" i="1" s="1"/>
  <c r="AA656" i="1"/>
  <c r="AC656" i="1"/>
  <c r="AE656" i="1"/>
  <c r="AG656" i="1" a="1"/>
  <c r="AG656" i="1" s="1"/>
  <c r="AH656" i="1"/>
  <c r="AI656" i="1" a="1"/>
  <c r="AI656" i="1" s="1"/>
  <c r="AJ656" i="1"/>
  <c r="V657" i="1"/>
  <c r="X657" i="1"/>
  <c r="AA657" i="1"/>
  <c r="AC657" i="1"/>
  <c r="AE657" i="1"/>
  <c r="AF657" i="1"/>
  <c r="AG657" i="1" a="1"/>
  <c r="AG657" i="1" s="1"/>
  <c r="AH657" i="1"/>
  <c r="AI657" i="1" a="1"/>
  <c r="AI657" i="1" s="1"/>
  <c r="AJ657" i="1"/>
  <c r="V658" i="1"/>
  <c r="X658" i="1"/>
  <c r="AF658" i="1" s="1"/>
  <c r="AA658" i="1"/>
  <c r="AC658" i="1"/>
  <c r="AE658" i="1"/>
  <c r="AG658" i="1" a="1"/>
  <c r="AG658" i="1" s="1"/>
  <c r="AH658" i="1"/>
  <c r="AI658" i="1" a="1"/>
  <c r="AI658" i="1" s="1"/>
  <c r="AJ658" i="1"/>
  <c r="V659" i="1"/>
  <c r="X659" i="1"/>
  <c r="AA659" i="1"/>
  <c r="AC659" i="1"/>
  <c r="AE659" i="1"/>
  <c r="AF659" i="1"/>
  <c r="AG659" i="1" a="1"/>
  <c r="AG659" i="1" s="1"/>
  <c r="AH659" i="1"/>
  <c r="AI659" i="1" a="1"/>
  <c r="AI659" i="1" s="1"/>
  <c r="AJ659" i="1"/>
  <c r="V660" i="1"/>
  <c r="X660" i="1"/>
  <c r="AF660" i="1" s="1"/>
  <c r="AA660" i="1"/>
  <c r="AC660" i="1"/>
  <c r="AE660" i="1"/>
  <c r="AG660" i="1" a="1"/>
  <c r="AG660" i="1" s="1"/>
  <c r="AH660" i="1"/>
  <c r="AI660" i="1" a="1"/>
  <c r="AI660" i="1" s="1"/>
  <c r="AJ660" i="1"/>
  <c r="V661" i="1"/>
  <c r="X661" i="1"/>
  <c r="AA661" i="1"/>
  <c r="AC661" i="1"/>
  <c r="AE661" i="1"/>
  <c r="AF661" i="1"/>
  <c r="AG661" i="1" a="1"/>
  <c r="AG661" i="1" s="1"/>
  <c r="AH661" i="1"/>
  <c r="AI661" i="1" a="1"/>
  <c r="AI661" i="1" s="1"/>
  <c r="AJ661" i="1"/>
  <c r="V662" i="1"/>
  <c r="X662" i="1"/>
  <c r="AF662" i="1" s="1"/>
  <c r="AA662" i="1"/>
  <c r="AC662" i="1"/>
  <c r="AE662" i="1"/>
  <c r="AG662" i="1" a="1"/>
  <c r="AG662" i="1" s="1"/>
  <c r="AH662" i="1"/>
  <c r="AI662" i="1" a="1"/>
  <c r="AI662" i="1" s="1"/>
  <c r="AJ662" i="1"/>
  <c r="V663" i="1"/>
  <c r="X663" i="1"/>
  <c r="AA663" i="1"/>
  <c r="AC663" i="1"/>
  <c r="AE663" i="1"/>
  <c r="AF663" i="1"/>
  <c r="AG663" i="1" a="1"/>
  <c r="AG663" i="1" s="1"/>
  <c r="AH663" i="1"/>
  <c r="AI663" i="1" a="1"/>
  <c r="AI663" i="1" s="1"/>
  <c r="AJ663" i="1"/>
  <c r="V664" i="1"/>
  <c r="X664" i="1"/>
  <c r="AF664" i="1" s="1"/>
  <c r="AA664" i="1"/>
  <c r="AC664" i="1"/>
  <c r="AE664" i="1"/>
  <c r="AG664" i="1" a="1"/>
  <c r="AG664" i="1" s="1"/>
  <c r="AH664" i="1"/>
  <c r="AI664" i="1" a="1"/>
  <c r="AI664" i="1" s="1"/>
  <c r="AJ664" i="1"/>
  <c r="V665" i="1"/>
  <c r="X665" i="1"/>
  <c r="AA665" i="1"/>
  <c r="AC665" i="1"/>
  <c r="AE665" i="1"/>
  <c r="AF665" i="1"/>
  <c r="AG665" i="1" a="1"/>
  <c r="AG665" i="1" s="1"/>
  <c r="AH665" i="1"/>
  <c r="AI665" i="1" a="1"/>
  <c r="AI665" i="1" s="1"/>
  <c r="AJ665" i="1"/>
  <c r="V666" i="1"/>
  <c r="X666" i="1"/>
  <c r="AF666" i="1" s="1"/>
  <c r="AA666" i="1"/>
  <c r="AC666" i="1"/>
  <c r="AE666" i="1"/>
  <c r="AG666" i="1" a="1"/>
  <c r="AG666" i="1" s="1"/>
  <c r="AH666" i="1"/>
  <c r="AI666" i="1" a="1"/>
  <c r="AI666" i="1" s="1"/>
  <c r="AJ666" i="1"/>
  <c r="V667" i="1"/>
  <c r="X667" i="1"/>
  <c r="AA667" i="1"/>
  <c r="AC667" i="1"/>
  <c r="AE667" i="1"/>
  <c r="AF667" i="1"/>
  <c r="AG667" i="1" a="1"/>
  <c r="AG667" i="1" s="1"/>
  <c r="AH667" i="1"/>
  <c r="AI667" i="1" a="1"/>
  <c r="AI667" i="1" s="1"/>
  <c r="AJ667" i="1"/>
  <c r="V668" i="1"/>
  <c r="X668" i="1"/>
  <c r="AF668" i="1" s="1"/>
  <c r="AA668" i="1"/>
  <c r="AC668" i="1"/>
  <c r="AE668" i="1"/>
  <c r="AG668" i="1" a="1"/>
  <c r="AG668" i="1" s="1"/>
  <c r="AH668" i="1"/>
  <c r="AI668" i="1" a="1"/>
  <c r="AI668" i="1" s="1"/>
  <c r="AJ668" i="1"/>
  <c r="V669" i="1"/>
  <c r="X669" i="1"/>
  <c r="AA669" i="1"/>
  <c r="AC669" i="1"/>
  <c r="AE669" i="1"/>
  <c r="AF669" i="1"/>
  <c r="AG669" i="1" a="1"/>
  <c r="AG669" i="1" s="1"/>
  <c r="AH669" i="1"/>
  <c r="AI669" i="1" a="1"/>
  <c r="AI669" i="1" s="1"/>
  <c r="AJ669" i="1"/>
  <c r="V670" i="1"/>
  <c r="X670" i="1"/>
  <c r="AF670" i="1" s="1"/>
  <c r="AA670" i="1"/>
  <c r="AC670" i="1"/>
  <c r="AE670" i="1"/>
  <c r="AG670" i="1" a="1"/>
  <c r="AG670" i="1" s="1"/>
  <c r="AH670" i="1"/>
  <c r="AI670" i="1" a="1"/>
  <c r="AI670" i="1" s="1"/>
  <c r="AJ670" i="1"/>
  <c r="V671" i="1"/>
  <c r="X671" i="1"/>
  <c r="AA671" i="1"/>
  <c r="AC671" i="1"/>
  <c r="AE671" i="1"/>
  <c r="AF671" i="1"/>
  <c r="AG671" i="1" a="1"/>
  <c r="AG671" i="1" s="1"/>
  <c r="AH671" i="1"/>
  <c r="AI671" i="1" a="1"/>
  <c r="AI671" i="1" s="1"/>
  <c r="AJ671" i="1"/>
  <c r="V672" i="1"/>
  <c r="X672" i="1"/>
  <c r="AF672" i="1" s="1"/>
  <c r="AA672" i="1"/>
  <c r="AC672" i="1"/>
  <c r="AE672" i="1"/>
  <c r="AG672" i="1" a="1"/>
  <c r="AG672" i="1" s="1"/>
  <c r="AH672" i="1"/>
  <c r="AI672" i="1" a="1"/>
  <c r="AI672" i="1" s="1"/>
  <c r="AJ672" i="1"/>
  <c r="V673" i="1"/>
  <c r="X673" i="1"/>
  <c r="AA673" i="1"/>
  <c r="AC673" i="1"/>
  <c r="AE673" i="1"/>
  <c r="AF673" i="1"/>
  <c r="AG673" i="1" a="1"/>
  <c r="AG673" i="1" s="1"/>
  <c r="AH673" i="1"/>
  <c r="AI673" i="1" a="1"/>
  <c r="AI673" i="1" s="1"/>
  <c r="AJ673" i="1"/>
  <c r="V5" i="1"/>
  <c r="V6" i="1"/>
  <c r="V7" i="1"/>
  <c r="V8" i="1"/>
  <c r="V9" i="1"/>
  <c r="V10" i="1"/>
  <c r="X5" i="1"/>
  <c r="AA5" i="1"/>
  <c r="AC5" i="1"/>
  <c r="AG5" i="1" a="1"/>
  <c r="AG5" i="1" s="1"/>
  <c r="AH5" i="1"/>
  <c r="AI5" i="1" a="1"/>
  <c r="AI5" i="1" s="1"/>
  <c r="AJ5" i="1"/>
  <c r="X6" i="1"/>
  <c r="AA6" i="1"/>
  <c r="AC6" i="1"/>
  <c r="AE6" i="1"/>
  <c r="AG6" i="1" a="1"/>
  <c r="AG6" i="1" s="1"/>
  <c r="AH6" i="1"/>
  <c r="AI6" i="1" a="1"/>
  <c r="AI6" i="1" s="1"/>
  <c r="AJ6" i="1"/>
  <c r="X7" i="1"/>
  <c r="AA7" i="1"/>
  <c r="AC7" i="1"/>
  <c r="AE7" i="1"/>
  <c r="AG7" i="1" a="1"/>
  <c r="AG7" i="1" s="1"/>
  <c r="AH7" i="1"/>
  <c r="AI7" i="1" a="1"/>
  <c r="AI7" i="1" s="1"/>
  <c r="AJ7" i="1"/>
  <c r="X8" i="1"/>
  <c r="AA8" i="1"/>
  <c r="AC8" i="1"/>
  <c r="AE8" i="1"/>
  <c r="AG8" i="1" a="1"/>
  <c r="AG8" i="1" s="1"/>
  <c r="AH8" i="1"/>
  <c r="AI8" i="1" a="1"/>
  <c r="AI8" i="1" s="1"/>
  <c r="AJ8" i="1"/>
  <c r="X9" i="1"/>
  <c r="AA9" i="1"/>
  <c r="AC9" i="1"/>
  <c r="AE9" i="1"/>
  <c r="AG9" i="1" a="1"/>
  <c r="AG9" i="1" s="1"/>
  <c r="AH9" i="1"/>
  <c r="AI9" i="1" a="1"/>
  <c r="AI9" i="1" s="1"/>
  <c r="AJ9" i="1"/>
  <c r="X10" i="1"/>
  <c r="AA10" i="1"/>
  <c r="AC10" i="1"/>
  <c r="AG10" i="1" a="1"/>
  <c r="AG10" i="1" s="1"/>
  <c r="AH10" i="1"/>
  <c r="AI10" i="1" a="1"/>
  <c r="AI10" i="1" s="1"/>
  <c r="AJ10" i="1"/>
  <c r="V11" i="1"/>
  <c r="X11" i="1"/>
  <c r="AA11" i="1"/>
  <c r="AC11" i="1"/>
  <c r="AE11" i="1"/>
  <c r="AG11" i="1" a="1"/>
  <c r="AG11" i="1" s="1"/>
  <c r="AH11" i="1"/>
  <c r="AI11" i="1" a="1"/>
  <c r="AI11" i="1" s="1"/>
  <c r="AJ11" i="1"/>
  <c r="AF291" i="1" l="1"/>
  <c r="AF275" i="1"/>
  <c r="AF307" i="1"/>
  <c r="AF211" i="1"/>
  <c r="AF311" i="1"/>
  <c r="AF295" i="1"/>
  <c r="AF279" i="1"/>
  <c r="AF263" i="1"/>
  <c r="AF247" i="1"/>
  <c r="AF231" i="1"/>
  <c r="AF215" i="1"/>
  <c r="AF199" i="1"/>
  <c r="AF183" i="1"/>
  <c r="AF301" i="1"/>
  <c r="AF285" i="1"/>
  <c r="AF269" i="1"/>
  <c r="AF253" i="1"/>
  <c r="AF237" i="1"/>
  <c r="AF221" i="1"/>
  <c r="AF205" i="1"/>
  <c r="AF189" i="1"/>
  <c r="AF305" i="1"/>
  <c r="AF289" i="1"/>
  <c r="AF273" i="1"/>
  <c r="AF257" i="1"/>
  <c r="AF241" i="1"/>
  <c r="AF309" i="1"/>
  <c r="AF293" i="1"/>
  <c r="AF277" i="1"/>
  <c r="AF261" i="1"/>
  <c r="AF245" i="1"/>
  <c r="AF229" i="1"/>
  <c r="AF213" i="1"/>
  <c r="AF197" i="1"/>
  <c r="AF181" i="1"/>
  <c r="AF6" i="1"/>
  <c r="AF5" i="1"/>
  <c r="AF11" i="1"/>
  <c r="AF8" i="1"/>
  <c r="AF7" i="1"/>
  <c r="AF10" i="1"/>
  <c r="A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CE247102-1C01-4700-BB4E-85EB7A5987F7}">
      <text>
        <r>
          <rPr>
            <sz val="11"/>
            <color indexed="81"/>
            <rFont val="Tahoma"/>
            <family val="2"/>
          </rPr>
          <t>Si date immédiate alors renvoi a l'accord cadre 7 jours (5 jours de livraison+2 jours week-end)</t>
        </r>
      </text>
    </comment>
    <comment ref="AD6" authorId="0" shapeId="0" xr:uid="{7A0CB174-EF14-48B8-BF70-029FEAE69CAC}">
      <text>
        <r>
          <rPr>
            <sz val="9"/>
            <color indexed="81"/>
            <rFont val="Tahoma"/>
            <family val="2"/>
          </rPr>
          <t>G21040689</t>
        </r>
      </text>
    </comment>
    <comment ref="D8" authorId="0" shapeId="0" xr:uid="{4B72E70A-4377-4047-824E-F858C2D2753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Host name non présent sur demande smart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<sst xmlns="http://schemas.openxmlformats.org/spreadsheetml/2006/main" count="734" uniqueCount="58">
  <si>
    <t>Matériel commandé</t>
  </si>
  <si>
    <t>Dates</t>
  </si>
  <si>
    <t>Infos reprises</t>
  </si>
  <si>
    <t>Bailleur</t>
  </si>
  <si>
    <t>Recouvrement</t>
  </si>
  <si>
    <t xml:space="preserve">Sharepoint </t>
  </si>
  <si>
    <t xml:space="preserve">Relance </t>
  </si>
  <si>
    <t xml:space="preserve"> </t>
  </si>
  <si>
    <t>Champ Irène</t>
  </si>
  <si>
    <t>pour paiement</t>
  </si>
  <si>
    <t>Nom d'usage</t>
  </si>
  <si>
    <t>Modèle</t>
  </si>
  <si>
    <t>Réception Email</t>
  </si>
  <si>
    <t>Livraison souhaité</t>
  </si>
  <si>
    <t>Date livraison</t>
  </si>
  <si>
    <t>Ancien Nom d'usage</t>
  </si>
  <si>
    <t>N° de série repris</t>
  </si>
  <si>
    <t>Dossier Capital+
Concerné</t>
  </si>
  <si>
    <t>N° Bon de commande Bailleur vérification</t>
  </si>
  <si>
    <t>N° de facture AM Trust</t>
  </si>
  <si>
    <t>Date de paiement</t>
  </si>
  <si>
    <t>Délai de paiement en jours</t>
  </si>
  <si>
    <t>Montant de la commande</t>
  </si>
  <si>
    <t>Payé</t>
  </si>
  <si>
    <t>Fonctionnement</t>
  </si>
  <si>
    <t>Présence du BL</t>
  </si>
  <si>
    <t>IMC2500</t>
  </si>
  <si>
    <t>BNP</t>
  </si>
  <si>
    <t>IMC4500</t>
  </si>
  <si>
    <t>IMC6000</t>
  </si>
  <si>
    <t>NC</t>
  </si>
  <si>
    <t>TOKOSS</t>
  </si>
  <si>
    <t>NORGE</t>
  </si>
  <si>
    <t>V9834700725</t>
  </si>
  <si>
    <t>G21040516</t>
  </si>
  <si>
    <t>BALAVOINE</t>
  </si>
  <si>
    <t>ACENTROPINAE</t>
  </si>
  <si>
    <t>W874JC00042</t>
  </si>
  <si>
    <t>G21050413</t>
  </si>
  <si>
    <t>SIMBA</t>
  </si>
  <si>
    <t>OBIWAN</t>
  </si>
  <si>
    <t>E175M520386</t>
  </si>
  <si>
    <t>G21050493</t>
  </si>
  <si>
    <t>MELON</t>
  </si>
  <si>
    <t>G21040690</t>
  </si>
  <si>
    <t>DOZER</t>
  </si>
  <si>
    <t>VITALLY</t>
  </si>
  <si>
    <t>E175MA30428</t>
  </si>
  <si>
    <t>G21060484</t>
  </si>
  <si>
    <t>MERIDA</t>
  </si>
  <si>
    <t xml:space="preserve">SKIT </t>
  </si>
  <si>
    <t>E173JA00133</t>
  </si>
  <si>
    <t>G21040517</t>
  </si>
  <si>
    <t>NON</t>
  </si>
  <si>
    <t>OUI</t>
  </si>
  <si>
    <t xml:space="preserve">Demande </t>
  </si>
  <si>
    <t xml:space="preserve">Nbre de Jours 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</si>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</sst>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40C]dd\-mmm\-yy;@"/>
    <numFmt numFmtId="166" formatCode="#,##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Raav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Raavi"/>
      <family val="2"/>
    </font>
    <font>
      <b/>
      <sz val="14"/>
      <color theme="1"/>
      <name val="Calibri"/>
      <family val="2"/>
      <scheme val="minor"/>
    </font>
    <font>
      <sz val="12"/>
      <name val="Raavi"/>
      <family val="2"/>
    </font>
    <font>
      <sz val="14"/>
      <name val="Raavi"/>
      <family val="2"/>
    </font>
    <font>
      <sz val="12"/>
      <color rgb="FF00B050"/>
      <name val="Calibri"/>
      <family val="2"/>
      <scheme val="minor"/>
    </font>
    <font>
      <sz val="14"/>
      <color theme="1"/>
      <name val="Raavi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164" fontId="5" fillId="7" borderId="1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164" fontId="7" fillId="7" borderId="2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/>
    </xf>
    <xf numFmtId="0" fontId="5" fillId="8" borderId="2" xfId="0" applyFont="1" applyFill="1" applyBorder="1" applyAlignment="1">
      <alignment horizontal="right" vertical="center"/>
    </xf>
    <xf numFmtId="0" fontId="5" fillId="8" borderId="2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right" vertical="center"/>
    </xf>
    <xf numFmtId="166" fontId="8" fillId="10" borderId="2" xfId="0" applyNumberFormat="1" applyFont="1" applyFill="1" applyBorder="1" applyAlignment="1">
      <alignment horizontal="center" vertical="center"/>
    </xf>
    <xf numFmtId="166" fontId="8" fillId="11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5" fillId="4" borderId="5" xfId="0" applyFont="1" applyFill="1" applyBorder="1" applyAlignment="1">
      <alignment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49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right" vertical="center"/>
    </xf>
    <xf numFmtId="0" fontId="5" fillId="8" borderId="4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5" fillId="9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right" vertical="center"/>
    </xf>
    <xf numFmtId="166" fontId="8" fillId="10" borderId="0" xfId="0" applyNumberFormat="1" applyFont="1" applyFill="1" applyAlignment="1">
      <alignment horizontal="center" vertical="center"/>
    </xf>
    <xf numFmtId="166" fontId="8" fillId="11" borderId="0" xfId="0" applyNumberFormat="1" applyFont="1" applyFill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49" fontId="2" fillId="12" borderId="4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49" fontId="1" fillId="12" borderId="0" xfId="0" applyNumberFormat="1" applyFont="1" applyFill="1" applyAlignment="1">
      <alignment horizontal="center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49" fontId="1" fillId="12" borderId="0" xfId="0" applyNumberFormat="1" applyFont="1" applyFill="1" applyAlignment="1">
      <alignment horizontal="right" vertical="center" wrapText="1"/>
    </xf>
    <xf numFmtId="49" fontId="1" fillId="12" borderId="4" xfId="0" applyNumberFormat="1" applyFont="1" applyFill="1" applyBorder="1" applyAlignment="1">
      <alignment horizontal="center" vertical="center" wrapText="1"/>
    </xf>
    <xf numFmtId="164" fontId="1" fillId="12" borderId="4" xfId="0" applyNumberFormat="1" applyFont="1" applyFill="1" applyBorder="1" applyAlignment="1">
      <alignment horizontal="center" vertical="center" wrapText="1"/>
    </xf>
    <xf numFmtId="164" fontId="1" fillId="12" borderId="0" xfId="0" applyNumberFormat="1" applyFont="1" applyFill="1" applyAlignment="1">
      <alignment horizontal="center" vertical="center" wrapText="1"/>
    </xf>
    <xf numFmtId="1" fontId="1" fillId="12" borderId="0" xfId="0" applyNumberFormat="1" applyFont="1" applyFill="1" applyAlignment="1">
      <alignment horizontal="center" vertical="center" wrapText="1"/>
    </xf>
    <xf numFmtId="164" fontId="3" fillId="12" borderId="0" xfId="0" applyNumberFormat="1" applyFont="1" applyFill="1" applyAlignment="1">
      <alignment horizontal="right" vertical="center" wrapText="1"/>
    </xf>
    <xf numFmtId="165" fontId="1" fillId="12" borderId="4" xfId="0" applyNumberFormat="1" applyFont="1" applyFill="1" applyBorder="1" applyAlignment="1">
      <alignment horizontal="center" vertical="center" wrapText="1"/>
    </xf>
    <xf numFmtId="166" fontId="4" fillId="1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13" borderId="0" xfId="0" applyFont="1" applyFill="1"/>
    <xf numFmtId="164" fontId="10" fillId="0" borderId="7" xfId="0" applyNumberFormat="1" applyFont="1" applyBorder="1" applyAlignment="1">
      <alignment horizontal="center"/>
    </xf>
    <xf numFmtId="166" fontId="10" fillId="13" borderId="7" xfId="0" applyNumberFormat="1" applyFont="1" applyFill="1" applyBorder="1" applyAlignment="1">
      <alignment horizontal="center"/>
    </xf>
    <xf numFmtId="166" fontId="10" fillId="13" borderId="4" xfId="0" applyNumberFormat="1" applyFont="1" applyFill="1" applyBorder="1" applyAlignment="1">
      <alignment horizontal="right"/>
    </xf>
    <xf numFmtId="164" fontId="10" fillId="13" borderId="4" xfId="0" applyNumberFormat="1" applyFont="1" applyFill="1" applyBorder="1" applyAlignment="1">
      <alignment horizontal="right"/>
    </xf>
    <xf numFmtId="0" fontId="2" fillId="0" borderId="0" xfId="0" applyFont="1"/>
    <xf numFmtId="0" fontId="9" fillId="13" borderId="4" xfId="0" applyFont="1" applyFill="1" applyBorder="1"/>
    <xf numFmtId="0" fontId="9" fillId="4" borderId="0" xfId="0" applyFont="1" applyFill="1"/>
    <xf numFmtId="49" fontId="9" fillId="3" borderId="7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4" borderId="5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49" fontId="9" fillId="3" borderId="0" xfId="0" applyNumberFormat="1" applyFont="1" applyFill="1" applyAlignment="1">
      <alignment horizontal="right"/>
    </xf>
    <xf numFmtId="49" fontId="9" fillId="3" borderId="4" xfId="0" applyNumberFormat="1" applyFont="1" applyFill="1" applyBorder="1"/>
    <xf numFmtId="1" fontId="10" fillId="0" borderId="0" xfId="0" applyNumberFormat="1" applyFont="1" applyAlignment="1">
      <alignment horizontal="right"/>
    </xf>
    <xf numFmtId="0" fontId="9" fillId="3" borderId="4" xfId="0" applyFont="1" applyFill="1" applyBorder="1" applyAlignment="1">
      <alignment horizontal="left" wrapText="1"/>
    </xf>
    <xf numFmtId="0" fontId="9" fillId="3" borderId="0" xfId="0" applyFont="1" applyFill="1" applyAlignment="1">
      <alignment horizontal="right"/>
    </xf>
    <xf numFmtId="0" fontId="9" fillId="13" borderId="5" xfId="0" applyFont="1" applyFill="1" applyBorder="1" applyAlignment="1">
      <alignment horizontal="right" wrapText="1"/>
    </xf>
    <xf numFmtId="0" fontId="9" fillId="0" borderId="4" xfId="0" applyFont="1" applyBorder="1"/>
    <xf numFmtId="0" fontId="9" fillId="0" borderId="0" xfId="0" applyFont="1" applyAlignment="1">
      <alignment wrapText="1"/>
    </xf>
    <xf numFmtId="0" fontId="9" fillId="9" borderId="5" xfId="0" applyFont="1" applyFill="1" applyBorder="1"/>
    <xf numFmtId="15" fontId="9" fillId="13" borderId="4" xfId="0" applyNumberFormat="1" applyFont="1" applyFill="1" applyBorder="1"/>
    <xf numFmtId="1" fontId="9" fillId="13" borderId="0" xfId="0" applyNumberFormat="1" applyFont="1" applyFill="1"/>
    <xf numFmtId="166" fontId="10" fillId="13" borderId="0" xfId="0" applyNumberFormat="1" applyFont="1" applyFill="1" applyAlignment="1">
      <alignment wrapText="1"/>
    </xf>
    <xf numFmtId="0" fontId="2" fillId="14" borderId="0" xfId="0" applyFont="1" applyFill="1"/>
    <xf numFmtId="0" fontId="2" fillId="13" borderId="0" xfId="0" applyFont="1" applyFill="1"/>
    <xf numFmtId="164" fontId="10" fillId="13" borderId="4" xfId="0" applyNumberFormat="1" applyFont="1" applyFill="1" applyBorder="1"/>
    <xf numFmtId="164" fontId="10" fillId="13" borderId="0" xfId="0" applyNumberFormat="1" applyFont="1" applyFill="1"/>
    <xf numFmtId="164" fontId="10" fillId="13" borderId="0" xfId="0" applyNumberFormat="1" applyFont="1" applyFill="1" applyAlignment="1">
      <alignment horizontal="right" vertical="center"/>
    </xf>
    <xf numFmtId="0" fontId="11" fillId="13" borderId="0" xfId="0" applyFont="1" applyFill="1"/>
    <xf numFmtId="49" fontId="9" fillId="3" borderId="7" xfId="0" applyNumberFormat="1" applyFont="1" applyFill="1" applyBorder="1" applyAlignment="1">
      <alignment horizontal="left" wrapText="1"/>
    </xf>
    <xf numFmtId="0" fontId="3" fillId="13" borderId="4" xfId="0" applyFont="1" applyFill="1" applyBorder="1"/>
    <xf numFmtId="0" fontId="3" fillId="4" borderId="0" xfId="0" applyFont="1" applyFill="1"/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/>
    <xf numFmtId="0" fontId="3" fillId="9" borderId="5" xfId="0" applyFont="1" applyFill="1" applyBorder="1"/>
    <xf numFmtId="49" fontId="1" fillId="3" borderId="0" xfId="0" applyNumberFormat="1" applyFont="1" applyFill="1" applyAlignment="1">
      <alignment horizontal="right"/>
    </xf>
    <xf numFmtId="0" fontId="1" fillId="4" borderId="0" xfId="0" applyFont="1" applyFill="1"/>
    <xf numFmtId="0" fontId="1" fillId="3" borderId="0" xfId="0" applyFont="1" applyFill="1" applyAlignment="1">
      <alignment horizontal="right"/>
    </xf>
    <xf numFmtId="49" fontId="1" fillId="3" borderId="0" xfId="0" applyNumberFormat="1" applyFont="1" applyFill="1"/>
    <xf numFmtId="164" fontId="4" fillId="0" borderId="4" xfId="0" applyNumberFormat="1" applyFont="1" applyBorder="1"/>
    <xf numFmtId="164" fontId="4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0" fontId="3" fillId="13" borderId="8" xfId="0" applyFont="1" applyFill="1" applyBorder="1"/>
    <xf numFmtId="0" fontId="9" fillId="4" borderId="9" xfId="0" applyFont="1" applyFill="1" applyBorder="1"/>
    <xf numFmtId="0" fontId="3" fillId="4" borderId="9" xfId="0" applyFont="1" applyFill="1" applyBorder="1"/>
    <xf numFmtId="49" fontId="9" fillId="3" borderId="10" xfId="0" applyNumberFormat="1" applyFont="1" applyFill="1" applyBorder="1" applyAlignment="1">
      <alignment wrapText="1"/>
    </xf>
    <xf numFmtId="0" fontId="9" fillId="0" borderId="9" xfId="0" applyFont="1" applyBorder="1"/>
    <xf numFmtId="0" fontId="9" fillId="0" borderId="9" xfId="0" applyFont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0" fontId="9" fillId="0" borderId="9" xfId="0" applyFont="1" applyBorder="1" applyAlignment="1">
      <alignment horizontal="left"/>
    </xf>
    <xf numFmtId="49" fontId="1" fillId="3" borderId="9" xfId="0" applyNumberFormat="1" applyFont="1" applyFill="1" applyBorder="1" applyAlignment="1">
      <alignment horizontal="right"/>
    </xf>
    <xf numFmtId="0" fontId="1" fillId="4" borderId="9" xfId="0" applyFont="1" applyFill="1" applyBorder="1"/>
    <xf numFmtId="49" fontId="1" fillId="3" borderId="9" xfId="0" applyNumberFormat="1" applyFont="1" applyFill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" fontId="10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right"/>
    </xf>
    <xf numFmtId="0" fontId="9" fillId="13" borderId="6" xfId="0" applyFont="1" applyFill="1" applyBorder="1" applyAlignment="1">
      <alignment horizontal="right" wrapText="1"/>
    </xf>
    <xf numFmtId="0" fontId="3" fillId="0" borderId="8" xfId="0" applyFont="1" applyBorder="1"/>
    <xf numFmtId="0" fontId="9" fillId="0" borderId="9" xfId="0" applyFont="1" applyBorder="1" applyAlignment="1">
      <alignment wrapText="1"/>
    </xf>
    <xf numFmtId="0" fontId="3" fillId="9" borderId="6" xfId="0" applyFont="1" applyFill="1" applyBorder="1"/>
    <xf numFmtId="15" fontId="9" fillId="13" borderId="8" xfId="0" applyNumberFormat="1" applyFont="1" applyFill="1" applyBorder="1"/>
    <xf numFmtId="1" fontId="9" fillId="13" borderId="9" xfId="0" applyNumberFormat="1" applyFont="1" applyFill="1" applyBorder="1"/>
    <xf numFmtId="166" fontId="10" fillId="13" borderId="9" xfId="0" applyNumberFormat="1" applyFont="1" applyFill="1" applyBorder="1" applyAlignment="1">
      <alignment wrapText="1"/>
    </xf>
    <xf numFmtId="166" fontId="10" fillId="13" borderId="10" xfId="0" applyNumberFormat="1" applyFont="1" applyFill="1" applyBorder="1" applyAlignment="1">
      <alignment horizontal="center"/>
    </xf>
    <xf numFmtId="0" fontId="3" fillId="13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26%20Juille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"/>
      <sheetName val="Parc FONCIA Base Light"/>
      <sheetName val="Livraisons du 05 08"/>
      <sheetName val="GP2A-Commandes"/>
      <sheetName val="Paiement BNP"/>
      <sheetName val="Référentiel Foncia"/>
      <sheetName val="Sharepoint direct Foncia"/>
    </sheetNames>
    <sheetDataSet>
      <sheetData sheetId="0">
        <row r="8">
          <cell r="A8" t="str">
            <v>IMC2500</v>
          </cell>
          <cell r="B8">
            <v>2404</v>
          </cell>
          <cell r="C8">
            <v>291.20999999999998</v>
          </cell>
        </row>
        <row r="10">
          <cell r="A10" t="str">
            <v>IMC4500</v>
          </cell>
          <cell r="B10">
            <v>3478</v>
          </cell>
          <cell r="C10">
            <v>352.79</v>
          </cell>
        </row>
        <row r="11">
          <cell r="A11" t="str">
            <v>IMC6000</v>
          </cell>
          <cell r="B11">
            <v>4937</v>
          </cell>
          <cell r="C11">
            <v>422.26</v>
          </cell>
        </row>
      </sheetData>
      <sheetData sheetId="1"/>
      <sheetData sheetId="2">
        <row r="1">
          <cell r="C1" t="str">
            <v>Facturation</v>
          </cell>
          <cell r="E1" t="str">
            <v>Livraison</v>
          </cell>
        </row>
        <row r="2">
          <cell r="B2" t="str">
            <v>Numéro de série</v>
          </cell>
          <cell r="C2" t="str">
            <v>Raison Sociale</v>
          </cell>
          <cell r="D2" t="str">
            <v>Ville</v>
          </cell>
          <cell r="E2" t="str">
            <v>Raison Sociale</v>
          </cell>
          <cell r="F2" t="str">
            <v>Ville</v>
          </cell>
          <cell r="G2" t="str">
            <v>Nom d'usage</v>
          </cell>
          <cell r="H2" t="str">
            <v>Modèle</v>
          </cell>
          <cell r="I2" t="str">
            <v>Date de début de contrat</v>
          </cell>
          <cell r="J2" t="str">
            <v>Date de Fin de contrat</v>
          </cell>
          <cell r="K2" t="str">
            <v>contrat de maintenance</v>
          </cell>
          <cell r="L2" t="str">
            <v>Société de location</v>
          </cell>
          <cell r="M2" t="str">
            <v>N° de contrat de location</v>
          </cell>
        </row>
        <row r="3">
          <cell r="B3" t="str">
            <v>W875J700048</v>
          </cell>
          <cell r="C3" t="str">
            <v>FONCIA EFIMO LGI</v>
          </cell>
          <cell r="D3" t="str">
            <v>ANTONY</v>
          </cell>
          <cell r="E3" t="str">
            <v>FONCIA EFIMO LGI</v>
          </cell>
          <cell r="F3" t="str">
            <v>ANTONY</v>
          </cell>
          <cell r="G3" t="str">
            <v>ROSE</v>
          </cell>
          <cell r="H3" t="str">
            <v>Aficio MP 7502</v>
          </cell>
          <cell r="I3">
            <v>42243</v>
          </cell>
          <cell r="J3">
            <v>44069</v>
          </cell>
          <cell r="K3" t="str">
            <v>ATP4054</v>
          </cell>
          <cell r="L3" t="str">
            <v>C+ -LIXXBAIL</v>
          </cell>
          <cell r="M3" t="str">
            <v>254524-F0</v>
          </cell>
        </row>
        <row r="4">
          <cell r="B4" t="str">
            <v>E175M520683</v>
          </cell>
          <cell r="C4" t="str">
            <v>FONCIA LYON</v>
          </cell>
          <cell r="D4" t="str">
            <v>LYON</v>
          </cell>
          <cell r="E4" t="str">
            <v>FONCIA JACOBINS</v>
          </cell>
          <cell r="F4" t="str">
            <v>LYON</v>
          </cell>
          <cell r="G4" t="str">
            <v>GOLDENIA</v>
          </cell>
          <cell r="H4" t="str">
            <v>MP C4503</v>
          </cell>
          <cell r="I4">
            <v>42219</v>
          </cell>
          <cell r="J4">
            <v>44045</v>
          </cell>
          <cell r="K4" t="str">
            <v>ATP4002</v>
          </cell>
          <cell r="L4" t="str">
            <v>C+ - LIXXBAIL</v>
          </cell>
          <cell r="M4" t="str">
            <v>245915-F0</v>
          </cell>
        </row>
        <row r="5">
          <cell r="B5" t="str">
            <v>C737MC05223</v>
          </cell>
          <cell r="C5" t="str">
            <v>FONCIA ALSACE COLMAR</v>
          </cell>
          <cell r="D5" t="str">
            <v>COLMAR</v>
          </cell>
          <cell r="E5" t="str">
            <v>FONCIA ALSACE</v>
          </cell>
          <cell r="F5" t="str">
            <v>COLMAR</v>
          </cell>
          <cell r="G5" t="str">
            <v>ACTINIUM</v>
          </cell>
          <cell r="H5" t="str">
            <v>MP C4504</v>
          </cell>
          <cell r="I5">
            <v>43160</v>
          </cell>
          <cell r="J5">
            <v>44985</v>
          </cell>
          <cell r="K5" t="str">
            <v>ATP06577-ABT</v>
          </cell>
          <cell r="L5">
            <v>0</v>
          </cell>
          <cell r="M5">
            <v>0</v>
          </cell>
        </row>
        <row r="6">
          <cell r="B6" t="str">
            <v>C777RC20111</v>
          </cell>
          <cell r="C6" t="str">
            <v>FONCIA ALSACE COLMAR</v>
          </cell>
          <cell r="D6" t="str">
            <v>COLMAR</v>
          </cell>
          <cell r="E6" t="str">
            <v>FONCIA ALSACE</v>
          </cell>
          <cell r="F6" t="str">
            <v>COLMAR</v>
          </cell>
          <cell r="G6" t="str">
            <v>VESCE</v>
          </cell>
          <cell r="H6" t="str">
            <v>MP C2504ex</v>
          </cell>
          <cell r="I6">
            <v>43160</v>
          </cell>
          <cell r="J6">
            <v>44985</v>
          </cell>
          <cell r="K6" t="str">
            <v>ATP06575-ABT</v>
          </cell>
          <cell r="L6">
            <v>0</v>
          </cell>
          <cell r="M6">
            <v>0</v>
          </cell>
        </row>
        <row r="7">
          <cell r="B7" t="str">
            <v>E215R860311</v>
          </cell>
          <cell r="C7" t="str">
            <v>FONCIA TRANSAC ILLE ET MAINE ANGERS</v>
          </cell>
          <cell r="D7" t="str">
            <v>ANGERS</v>
          </cell>
          <cell r="E7" t="str">
            <v>FONCIA TRANSAC ILLE ET MAINE ANGERS</v>
          </cell>
          <cell r="F7" t="str">
            <v>ANGERS</v>
          </cell>
          <cell r="G7" t="str">
            <v>AANG - RDC-ANGERS</v>
          </cell>
          <cell r="H7" t="str">
            <v>MP C2503</v>
          </cell>
          <cell r="I7">
            <v>42440</v>
          </cell>
          <cell r="J7">
            <v>44265</v>
          </cell>
          <cell r="K7" t="str">
            <v>ATP5088</v>
          </cell>
          <cell r="L7" t="str">
            <v>C+ - LIXXBAIL</v>
          </cell>
          <cell r="M7" t="str">
            <v>233704-G0</v>
          </cell>
        </row>
        <row r="8">
          <cell r="B8" t="str">
            <v>V9824300110</v>
          </cell>
          <cell r="C8" t="str">
            <v>FONCIA TRANSAC VAL DE LOIRE TOURS</v>
          </cell>
          <cell r="D8" t="str">
            <v>TOURS</v>
          </cell>
          <cell r="E8" t="str">
            <v>FONCIA TRANSAC VAL DE LOIRE TOURS</v>
          </cell>
          <cell r="F8" t="str">
            <v>TOURS</v>
          </cell>
          <cell r="G8" t="str">
            <v xml:space="preserve">Osmium/  TRANSAC </v>
          </cell>
          <cell r="H8" t="str">
            <v>Aficio MP C2551</v>
          </cell>
          <cell r="I8">
            <v>41117</v>
          </cell>
          <cell r="J8">
            <v>42942</v>
          </cell>
          <cell r="K8" t="str">
            <v>ATP3114</v>
          </cell>
          <cell r="L8" t="str">
            <v>C+ - GE</v>
          </cell>
          <cell r="M8" t="str">
            <v>L09747</v>
          </cell>
        </row>
        <row r="9">
          <cell r="B9" t="str">
            <v>E174M230096</v>
          </cell>
          <cell r="C9" t="str">
            <v>FONCIA CTRE DE L'IMMOBILIER BOUSSAR</v>
          </cell>
          <cell r="D9" t="str">
            <v>PAU</v>
          </cell>
          <cell r="E9" t="str">
            <v>FONCIA CTRE DE L'IMMOBILIER BOUSSAR</v>
          </cell>
          <cell r="F9" t="str">
            <v>PAU</v>
          </cell>
          <cell r="G9" t="str">
            <v>Dacca</v>
          </cell>
          <cell r="H9" t="str">
            <v>MP C4503</v>
          </cell>
          <cell r="I9">
            <v>41747</v>
          </cell>
          <cell r="J9">
            <v>43572</v>
          </cell>
          <cell r="K9" t="str">
            <v>ATP3537</v>
          </cell>
          <cell r="L9" t="str">
            <v>C+ - BNP</v>
          </cell>
          <cell r="M9" t="str">
            <v>W0078007</v>
          </cell>
        </row>
        <row r="10">
          <cell r="B10" t="str">
            <v>C737M900322</v>
          </cell>
          <cell r="C10" t="str">
            <v>FONCIA CTRE DE L'IMMOBILIER BOUSSAR</v>
          </cell>
          <cell r="D10" t="str">
            <v>PAU</v>
          </cell>
          <cell r="E10" t="str">
            <v>FONCIA CTRE DE L'IMMOBILIER BOUSSAR</v>
          </cell>
          <cell r="F10" t="str">
            <v>PAU</v>
          </cell>
          <cell r="G10" t="str">
            <v>HYARROSTAR</v>
          </cell>
          <cell r="H10" t="str">
            <v>MP C4504</v>
          </cell>
          <cell r="I10">
            <v>43070</v>
          </cell>
          <cell r="J10">
            <v>44985</v>
          </cell>
          <cell r="K10" t="str">
            <v>ATP06116-ABT</v>
          </cell>
          <cell r="L10">
            <v>0</v>
          </cell>
          <cell r="M10">
            <v>0</v>
          </cell>
        </row>
        <row r="11">
          <cell r="B11" t="str">
            <v>W875J400099</v>
          </cell>
          <cell r="C11" t="str">
            <v>FONCIA CTRE DE L'IMMOBILIER BOUSSAR</v>
          </cell>
          <cell r="D11" t="str">
            <v>PAU</v>
          </cell>
          <cell r="E11" t="str">
            <v>FONCIA CTRE DE L'IMMOBILIER BOUSSAR</v>
          </cell>
          <cell r="F11" t="str">
            <v>PAU</v>
          </cell>
          <cell r="G11" t="str">
            <v xml:space="preserve">BELMOPON 1ER ETG- </v>
          </cell>
          <cell r="H11" t="str">
            <v>Aficio MP 7502</v>
          </cell>
          <cell r="I11">
            <v>42135</v>
          </cell>
          <cell r="J11">
            <v>43961</v>
          </cell>
          <cell r="K11" t="str">
            <v>ATP3911</v>
          </cell>
          <cell r="L11" t="str">
            <v>C+ - LIXXBAIL</v>
          </cell>
          <cell r="M11" t="str">
            <v>228967-F0</v>
          </cell>
        </row>
        <row r="12">
          <cell r="B12" t="str">
            <v>C778J400179</v>
          </cell>
          <cell r="C12" t="str">
            <v>FONCIA CTRE DE L'IMMOBILIER BOUSSAR</v>
          </cell>
          <cell r="D12" t="str">
            <v>OLORON SAINTE-MARIE</v>
          </cell>
          <cell r="E12" t="str">
            <v>FONCIA BOUSSARD ORANOVSKY</v>
          </cell>
          <cell r="F12" t="str">
            <v>OLORON STE MARIE</v>
          </cell>
          <cell r="G12" t="str">
            <v>EGRETTA</v>
          </cell>
          <cell r="H12" t="str">
            <v>MP C2504ex</v>
          </cell>
          <cell r="I12">
            <v>43313</v>
          </cell>
          <cell r="J12">
            <v>45138</v>
          </cell>
          <cell r="K12" t="str">
            <v>ATP07036-ABT</v>
          </cell>
          <cell r="L12">
            <v>0</v>
          </cell>
          <cell r="M12">
            <v>0</v>
          </cell>
        </row>
        <row r="13">
          <cell r="B13" t="str">
            <v>E215J400320</v>
          </cell>
          <cell r="C13" t="str">
            <v>FONCIA CTRE DE L'IMMOBILIER BOUSSAR</v>
          </cell>
          <cell r="D13" t="str">
            <v>PAU</v>
          </cell>
          <cell r="E13" t="str">
            <v>FONCIA CTRE DE L'IMMOBILIER BOUSSAR</v>
          </cell>
          <cell r="F13" t="str">
            <v>PAU</v>
          </cell>
          <cell r="G13" t="str">
            <v>CANBERRA</v>
          </cell>
          <cell r="H13" t="str">
            <v>MP C2503</v>
          </cell>
          <cell r="I13">
            <v>42135</v>
          </cell>
          <cell r="J13">
            <v>43961</v>
          </cell>
          <cell r="K13" t="str">
            <v>ATP3909</v>
          </cell>
          <cell r="L13" t="str">
            <v>C+ - LIXXBAIL</v>
          </cell>
          <cell r="M13" t="str">
            <v>228964-F0</v>
          </cell>
        </row>
        <row r="14">
          <cell r="B14" t="str">
            <v>G726MA30294</v>
          </cell>
          <cell r="C14" t="str">
            <v>FONCIA GROUPE</v>
          </cell>
          <cell r="D14" t="str">
            <v>ANTONY</v>
          </cell>
          <cell r="E14" t="str">
            <v>FONCIA GROUPE</v>
          </cell>
          <cell r="F14" t="str">
            <v>ANTONY</v>
          </cell>
          <cell r="G14" t="str">
            <v>LINDON-SUPPORT RESEAU BURA112</v>
          </cell>
          <cell r="H14" t="str">
            <v>MP C5504</v>
          </cell>
          <cell r="I14">
            <v>42717</v>
          </cell>
          <cell r="J14">
            <v>43811</v>
          </cell>
          <cell r="K14" t="str">
            <v>ATP5285</v>
          </cell>
          <cell r="L14">
            <v>0</v>
          </cell>
          <cell r="M14">
            <v>0</v>
          </cell>
        </row>
        <row r="15">
          <cell r="B15" t="str">
            <v>G716JB00248</v>
          </cell>
          <cell r="C15" t="str">
            <v>FONCIA PROPERTY MANAGEMENT</v>
          </cell>
          <cell r="D15" t="str">
            <v>ANTONY</v>
          </cell>
          <cell r="E15" t="str">
            <v>FONCIA PROPERTY MANAGEMENT</v>
          </cell>
          <cell r="F15" t="str">
            <v>ANTONY</v>
          </cell>
          <cell r="G15" t="str">
            <v xml:space="preserve">VANILLE BAT A  RDC </v>
          </cell>
          <cell r="H15" t="str">
            <v>MP C5504</v>
          </cell>
          <cell r="I15">
            <v>42739</v>
          </cell>
          <cell r="J15">
            <v>44564</v>
          </cell>
          <cell r="K15" t="str">
            <v>ATP5241</v>
          </cell>
          <cell r="L15" t="str">
            <v>C+ - LIXXBAIL</v>
          </cell>
          <cell r="M15" t="str">
            <v>303685-G0</v>
          </cell>
        </row>
        <row r="16">
          <cell r="B16" t="str">
            <v>E175MC30331</v>
          </cell>
          <cell r="C16" t="str">
            <v>FONCIA GROUPE</v>
          </cell>
          <cell r="D16" t="str">
            <v>ANTONY</v>
          </cell>
          <cell r="E16" t="str">
            <v>FONCIA GROUPE</v>
          </cell>
          <cell r="F16" t="str">
            <v>ANTONY</v>
          </cell>
          <cell r="G16" t="str">
            <v>ARMSTRONG- BÂT B1 1ER ETG COULOIR</v>
          </cell>
          <cell r="H16" t="str">
            <v>MP C4503</v>
          </cell>
          <cell r="I16">
            <v>42417</v>
          </cell>
          <cell r="J16">
            <v>44243</v>
          </cell>
          <cell r="K16" t="str">
            <v>ATP5039</v>
          </cell>
          <cell r="L16" t="str">
            <v>C+ - LIXXBAIL</v>
          </cell>
          <cell r="M16" t="str">
            <v>200418-G0</v>
          </cell>
        </row>
        <row r="17">
          <cell r="B17" t="str">
            <v>E175MC30321</v>
          </cell>
          <cell r="C17" t="str">
            <v>FONCIA GROUPE</v>
          </cell>
          <cell r="D17" t="str">
            <v>ANTONY</v>
          </cell>
          <cell r="E17" t="str">
            <v>FONCIA GROUPE</v>
          </cell>
          <cell r="F17" t="str">
            <v>ANTONY</v>
          </cell>
          <cell r="G17" t="str">
            <v>REGLISSE-OPEN SPACE 2E ETG</v>
          </cell>
          <cell r="H17" t="str">
            <v>MP C4503</v>
          </cell>
          <cell r="I17">
            <v>42417</v>
          </cell>
          <cell r="J17">
            <v>44243</v>
          </cell>
          <cell r="K17" t="str">
            <v>ATP5040</v>
          </cell>
          <cell r="L17" t="str">
            <v>C+ - LIXXBAIL</v>
          </cell>
          <cell r="M17" t="str">
            <v>200419-G0</v>
          </cell>
        </row>
        <row r="18">
          <cell r="B18" t="str">
            <v>C777R920213</v>
          </cell>
          <cell r="C18" t="str">
            <v>FONCIA TR LORRAINNE BOURGOGNE METZ</v>
          </cell>
          <cell r="D18" t="str">
            <v>METZ</v>
          </cell>
          <cell r="E18" t="str">
            <v>FT LORRAINE BOURGOGNE</v>
          </cell>
          <cell r="F18" t="str">
            <v>METZ</v>
          </cell>
          <cell r="G18" t="str">
            <v>CURIUM</v>
          </cell>
          <cell r="H18" t="str">
            <v>MP C2504ex</v>
          </cell>
          <cell r="I18">
            <v>43101</v>
          </cell>
          <cell r="J18">
            <v>45016</v>
          </cell>
          <cell r="K18" t="str">
            <v>ATP06200-ABT</v>
          </cell>
          <cell r="L18">
            <v>0</v>
          </cell>
          <cell r="M18">
            <v>0</v>
          </cell>
        </row>
        <row r="19">
          <cell r="B19" t="str">
            <v>E215J400324</v>
          </cell>
          <cell r="C19" t="str">
            <v>FONCIA CTRE DE L'IMMOBILIER BOUSSAR</v>
          </cell>
          <cell r="D19" t="str">
            <v>PAU</v>
          </cell>
          <cell r="E19" t="str">
            <v>FONCIA CTRE DE L'IMMOBILIER BOUSSAR</v>
          </cell>
          <cell r="F19" t="str">
            <v>PAU</v>
          </cell>
          <cell r="G19" t="str">
            <v>NASSAU</v>
          </cell>
          <cell r="H19" t="str">
            <v>MP C2503</v>
          </cell>
          <cell r="I19">
            <v>42135</v>
          </cell>
          <cell r="J19">
            <v>43961</v>
          </cell>
          <cell r="K19" t="str">
            <v>ATP3908</v>
          </cell>
          <cell r="L19" t="str">
            <v>C+ - LIXXBAIL</v>
          </cell>
          <cell r="M19" t="str">
            <v>228960-F0</v>
          </cell>
        </row>
        <row r="20">
          <cell r="B20" t="str">
            <v>C777R920079</v>
          </cell>
          <cell r="C20" t="str">
            <v>FONCIA CERF</v>
          </cell>
          <cell r="D20" t="str">
            <v>SAINT AVOLD</v>
          </cell>
          <cell r="E20" t="str">
            <v>FONCIA CERF</v>
          </cell>
          <cell r="F20" t="str">
            <v>SAINT AVOLD</v>
          </cell>
          <cell r="G20" t="str">
            <v>RADIUM</v>
          </cell>
          <cell r="H20" t="str">
            <v>MP C2504</v>
          </cell>
          <cell r="I20">
            <v>43070</v>
          </cell>
          <cell r="J20">
            <v>44895</v>
          </cell>
          <cell r="K20" t="str">
            <v>ATP06138-ABT</v>
          </cell>
          <cell r="L20">
            <v>0</v>
          </cell>
          <cell r="M20">
            <v>0</v>
          </cell>
        </row>
        <row r="21">
          <cell r="B21" t="str">
            <v>E215J400325</v>
          </cell>
          <cell r="C21" t="str">
            <v>FONCIA ORANOVSKY</v>
          </cell>
          <cell r="D21" t="str">
            <v>ARETTE</v>
          </cell>
          <cell r="E21" t="str">
            <v>FONCIA ORANOVSKY</v>
          </cell>
          <cell r="F21" t="str">
            <v xml:space="preserve">OLORON STE MARIE </v>
          </cell>
          <cell r="G21">
            <v>0</v>
          </cell>
          <cell r="H21" t="str">
            <v>MP C2503</v>
          </cell>
          <cell r="I21">
            <v>42135</v>
          </cell>
          <cell r="J21">
            <v>43961</v>
          </cell>
          <cell r="K21" t="str">
            <v>ATP3910</v>
          </cell>
          <cell r="L21" t="str">
            <v>C+ - LIXXBAIL</v>
          </cell>
          <cell r="M21" t="str">
            <v>228963-F0</v>
          </cell>
        </row>
        <row r="22">
          <cell r="B22" t="str">
            <v>C737M900409</v>
          </cell>
          <cell r="C22" t="str">
            <v>FONCIA IMMOBILIERE CHARLEMAGNE</v>
          </cell>
          <cell r="D22" t="str">
            <v>METZ</v>
          </cell>
          <cell r="E22" t="str">
            <v>FONCIA IMMOBILIERE CHARLEMAGNE</v>
          </cell>
          <cell r="F22" t="str">
            <v>METZ</v>
          </cell>
          <cell r="G22" t="str">
            <v>BERKELIUM</v>
          </cell>
          <cell r="H22" t="str">
            <v>MP C4504</v>
          </cell>
          <cell r="I22">
            <v>43070</v>
          </cell>
          <cell r="J22">
            <v>44895</v>
          </cell>
          <cell r="K22" t="str">
            <v>ATP06139-ABT</v>
          </cell>
          <cell r="L22">
            <v>0</v>
          </cell>
          <cell r="M22">
            <v>0</v>
          </cell>
        </row>
        <row r="23">
          <cell r="B23" t="str">
            <v>G667JA00015</v>
          </cell>
          <cell r="C23" t="str">
            <v>FONCIA VOLTAIRE</v>
          </cell>
          <cell r="D23" t="str">
            <v>FERNEY VOLATIRE</v>
          </cell>
          <cell r="E23" t="str">
            <v>FONCIA VOLTAIRE</v>
          </cell>
          <cell r="F23" t="str">
            <v>FERNEY VOLATIRE</v>
          </cell>
          <cell r="G23" t="str">
            <v>RHODIUM</v>
          </cell>
          <cell r="H23" t="str">
            <v>MP 7503</v>
          </cell>
          <cell r="I23">
            <v>43070</v>
          </cell>
          <cell r="J23">
            <v>44895</v>
          </cell>
          <cell r="K23" t="str">
            <v>ATP05986</v>
          </cell>
          <cell r="L23">
            <v>0</v>
          </cell>
          <cell r="M23">
            <v>0</v>
          </cell>
        </row>
        <row r="24">
          <cell r="B24" t="str">
            <v>E175MA30451</v>
          </cell>
          <cell r="C24" t="str">
            <v>FONCIA IMMOBILIERE CHARLEMAGNE</v>
          </cell>
          <cell r="D24" t="str">
            <v>METZ CEDEX 1</v>
          </cell>
          <cell r="E24" t="str">
            <v>FONCIA IMMOBILIERE CHARLEMAGNE</v>
          </cell>
          <cell r="F24" t="str">
            <v>METZ</v>
          </cell>
          <cell r="G24" t="str">
            <v>LAPIS - SCE GL AU RDC</v>
          </cell>
          <cell r="H24" t="str">
            <v>MP C4503</v>
          </cell>
          <cell r="I24">
            <v>42355</v>
          </cell>
          <cell r="J24">
            <v>44181</v>
          </cell>
          <cell r="K24" t="str">
            <v>ATP4082</v>
          </cell>
          <cell r="L24" t="str">
            <v>C+ - GE</v>
          </cell>
          <cell r="M24" t="str">
            <v>AZ1656</v>
          </cell>
        </row>
        <row r="25">
          <cell r="B25" t="str">
            <v>C737M600297</v>
          </cell>
          <cell r="C25" t="str">
            <v>FONCIA ARCHAMPS</v>
          </cell>
          <cell r="D25" t="str">
            <v>ARCHAMPS</v>
          </cell>
          <cell r="E25" t="str">
            <v>FONCIA ARCHAMPS</v>
          </cell>
          <cell r="F25" t="str">
            <v>ARCHAMPS</v>
          </cell>
          <cell r="G25" t="str">
            <v xml:space="preserve">Palladium </v>
          </cell>
          <cell r="H25" t="str">
            <v>MP C4504</v>
          </cell>
          <cell r="I25">
            <v>43070</v>
          </cell>
          <cell r="J25">
            <v>44895</v>
          </cell>
          <cell r="K25" t="str">
            <v>ATP05985-ABT</v>
          </cell>
          <cell r="L25">
            <v>0</v>
          </cell>
          <cell r="M25">
            <v>0</v>
          </cell>
        </row>
        <row r="26">
          <cell r="B26" t="str">
            <v>C737M600260</v>
          </cell>
          <cell r="C26" t="str">
            <v>FONCIA LEMANIQUE -LES ALLOBROGES</v>
          </cell>
          <cell r="D26" t="str">
            <v>ST-JULIEN-EN-GENEVOIS</v>
          </cell>
          <cell r="E26" t="str">
            <v>FONCIA LEMANIQUE -LES ALLOBROGES</v>
          </cell>
          <cell r="F26" t="str">
            <v>ST-JULIEN-EN-GENEVOIS</v>
          </cell>
          <cell r="G26" t="str">
            <v>HOLMIUM</v>
          </cell>
          <cell r="H26" t="str">
            <v>MP C4504</v>
          </cell>
          <cell r="I26">
            <v>43070</v>
          </cell>
          <cell r="J26">
            <v>44895</v>
          </cell>
          <cell r="K26" t="str">
            <v>ATP05984-ABT</v>
          </cell>
          <cell r="L26">
            <v>0</v>
          </cell>
          <cell r="M26">
            <v>0</v>
          </cell>
        </row>
        <row r="27">
          <cell r="B27" t="str">
            <v>C737J800002</v>
          </cell>
          <cell r="C27" t="str">
            <v>FONCIA LEMANIQUE BELLEGARDE</v>
          </cell>
          <cell r="D27" t="str">
            <v>BELLEGARDE SUR VALSERINE</v>
          </cell>
          <cell r="E27" t="str">
            <v>FONCIA LEMANIQUE BELLEGARDE</v>
          </cell>
          <cell r="F27" t="str">
            <v>BELLEGARDE SUR VALSERINE</v>
          </cell>
          <cell r="G27" t="str">
            <v>RUTHENIUM</v>
          </cell>
          <cell r="H27" t="str">
            <v>MP C4504</v>
          </cell>
          <cell r="I27">
            <v>43070</v>
          </cell>
          <cell r="J27">
            <v>44895</v>
          </cell>
          <cell r="K27" t="str">
            <v>ATP05987-ABT</v>
          </cell>
          <cell r="L27">
            <v>0</v>
          </cell>
          <cell r="M27">
            <v>0</v>
          </cell>
        </row>
        <row r="28">
          <cell r="B28" t="str">
            <v>E175MA30630</v>
          </cell>
          <cell r="C28" t="str">
            <v>FONCIA IMMOBILIERE CHARLEMAGNE</v>
          </cell>
          <cell r="D28" t="str">
            <v>METZ</v>
          </cell>
          <cell r="E28" t="str">
            <v>FONCIA IMMOBILIERE CHARLEMAGNE</v>
          </cell>
          <cell r="F28" t="str">
            <v>METZ</v>
          </cell>
          <cell r="G28" t="str">
            <v>ZAÏROS -1er ETG- ACCUEIL</v>
          </cell>
          <cell r="H28" t="str">
            <v>MP C4503</v>
          </cell>
          <cell r="I28">
            <v>42366</v>
          </cell>
          <cell r="J28">
            <v>44192</v>
          </cell>
          <cell r="K28" t="str">
            <v>ATP4098</v>
          </cell>
          <cell r="L28" t="str">
            <v>C+ - LIXXBAIL</v>
          </cell>
          <cell r="M28" t="str">
            <v>281296-F0</v>
          </cell>
        </row>
        <row r="29">
          <cell r="B29" t="str">
            <v>C737M800146</v>
          </cell>
          <cell r="C29" t="str">
            <v>FONCIA LEMANIQUE-DIVONNE</v>
          </cell>
          <cell r="D29" t="str">
            <v>DIVONNE LES BAINS</v>
          </cell>
          <cell r="E29" t="str">
            <v>FONCIA LEMANIQUE-DIVONNE</v>
          </cell>
          <cell r="F29" t="str">
            <v>DIVONNE LES BAINS</v>
          </cell>
          <cell r="G29" t="str">
            <v>ARGENT</v>
          </cell>
          <cell r="H29" t="str">
            <v>MP C4504</v>
          </cell>
          <cell r="I29">
            <v>43070</v>
          </cell>
          <cell r="J29">
            <v>44895</v>
          </cell>
          <cell r="K29" t="str">
            <v>ATP05983-ABT</v>
          </cell>
          <cell r="L29">
            <v>0</v>
          </cell>
          <cell r="M29">
            <v>0</v>
          </cell>
        </row>
        <row r="30">
          <cell r="B30" t="str">
            <v>E175M831088</v>
          </cell>
          <cell r="C30" t="str">
            <v>FONCIA VOLTAIRE</v>
          </cell>
          <cell r="D30" t="str">
            <v>FERNEY VOLATIRE</v>
          </cell>
          <cell r="E30" t="str">
            <v>FONCIA VOLTAIRE</v>
          </cell>
          <cell r="F30" t="str">
            <v>FERNEY VOLATIRE</v>
          </cell>
          <cell r="G30" t="str">
            <v>OUAKARI</v>
          </cell>
          <cell r="H30" t="str">
            <v>MP C4503</v>
          </cell>
          <cell r="I30">
            <v>42328</v>
          </cell>
          <cell r="J30">
            <v>44154</v>
          </cell>
          <cell r="K30" t="str">
            <v>AT4068</v>
          </cell>
          <cell r="L30" t="str">
            <v>C+ - GE</v>
          </cell>
          <cell r="M30" t="str">
            <v>AX7249</v>
          </cell>
        </row>
        <row r="31">
          <cell r="B31" t="str">
            <v>E215JA00010</v>
          </cell>
          <cell r="C31" t="str">
            <v>FONCIA DEBOIS IMMOBILIER</v>
          </cell>
          <cell r="D31" t="str">
            <v>BELLEGARDE SUR VALSERINE</v>
          </cell>
          <cell r="E31" t="str">
            <v>FONCIA DEBOIS IMMOBILIER</v>
          </cell>
          <cell r="F31" t="str">
            <v>BELLEGARDE-SUR-VALSERINE</v>
          </cell>
          <cell r="G31" t="str">
            <v>NORK</v>
          </cell>
          <cell r="H31" t="str">
            <v>MP C2503</v>
          </cell>
          <cell r="I31">
            <v>42321</v>
          </cell>
          <cell r="J31">
            <v>44147</v>
          </cell>
          <cell r="K31" t="str">
            <v>ATP4071</v>
          </cell>
          <cell r="L31" t="str">
            <v>C+ - GE</v>
          </cell>
          <cell r="M31" t="str">
            <v>AX6390</v>
          </cell>
        </row>
        <row r="32">
          <cell r="B32" t="str">
            <v>E215JA00024</v>
          </cell>
          <cell r="C32" t="str">
            <v>FONCIA DEBOIS IMMOBILIER</v>
          </cell>
          <cell r="D32" t="str">
            <v>DIVONNE LES BAINS</v>
          </cell>
          <cell r="E32" t="str">
            <v>FONCIA DEBOIS IMMOBILIER</v>
          </cell>
          <cell r="F32" t="str">
            <v>DIVONNE LES BAINS</v>
          </cell>
          <cell r="G32" t="str">
            <v>SOLARS</v>
          </cell>
          <cell r="H32" t="str">
            <v>MP C2503</v>
          </cell>
          <cell r="I32">
            <v>42321</v>
          </cell>
          <cell r="J32">
            <v>44147</v>
          </cell>
          <cell r="K32" t="str">
            <v>ATP4070</v>
          </cell>
          <cell r="L32" t="str">
            <v>C+ - GE</v>
          </cell>
          <cell r="M32" t="str">
            <v>AX6389</v>
          </cell>
        </row>
        <row r="33">
          <cell r="B33" t="str">
            <v>G716J600426</v>
          </cell>
          <cell r="C33" t="str">
            <v xml:space="preserve">FONCIA TRANSACTION FR ST JULIEN EN </v>
          </cell>
          <cell r="D33" t="str">
            <v>SAINT JUIEN EN GENEVOIS</v>
          </cell>
          <cell r="E33" t="str">
            <v>FONCIA TRANSACTION FRANCE</v>
          </cell>
          <cell r="F33" t="str">
            <v>SAINT JUIEN EN GENEVOIS</v>
          </cell>
          <cell r="G33" t="str">
            <v>ST JLN-TRANSAC/</v>
          </cell>
          <cell r="H33" t="str">
            <v>MP C4504</v>
          </cell>
          <cell r="I33">
            <v>42619</v>
          </cell>
          <cell r="J33">
            <v>44444</v>
          </cell>
          <cell r="K33" t="str">
            <v>ATP5184</v>
          </cell>
          <cell r="L33" t="str">
            <v>C+ - GE</v>
          </cell>
          <cell r="M33" t="str">
            <v>BG3199</v>
          </cell>
        </row>
        <row r="34">
          <cell r="B34" t="str">
            <v>C737M400191</v>
          </cell>
          <cell r="C34" t="str">
            <v>FONCIA LACOMBE VAUCELLE</v>
          </cell>
          <cell r="D34" t="str">
            <v>ST GRATIEN</v>
          </cell>
          <cell r="E34" t="str">
            <v>FONCIA LACOMBE VAUCELLE</v>
          </cell>
          <cell r="F34" t="str">
            <v>ST GRATIEN</v>
          </cell>
          <cell r="G34" t="str">
            <v>COBALT-RDC Transac Loc GL</v>
          </cell>
          <cell r="H34" t="str">
            <v>MP C4504</v>
          </cell>
          <cell r="I34">
            <v>42958</v>
          </cell>
          <cell r="J34">
            <v>44783</v>
          </cell>
          <cell r="K34" t="str">
            <v>ATP05728-ABT</v>
          </cell>
          <cell r="L34" t="str">
            <v>C+ - LIXXBAIL</v>
          </cell>
          <cell r="M34" t="str">
            <v>271835-H0</v>
          </cell>
        </row>
        <row r="35">
          <cell r="B35" t="str">
            <v>C737J700021</v>
          </cell>
          <cell r="C35" t="str">
            <v>FONCIA LACOMBE VAUCELLE</v>
          </cell>
          <cell r="D35" t="str">
            <v>ST GRATIEN</v>
          </cell>
          <cell r="E35" t="str">
            <v>FONCIA LACOMBE VAUCELLE</v>
          </cell>
          <cell r="F35" t="str">
            <v>ST GRATIEN</v>
          </cell>
          <cell r="G35" t="str">
            <v>NICKEL -2è étg Compta Copro Ctx</v>
          </cell>
          <cell r="H35" t="str">
            <v>MP C4504</v>
          </cell>
          <cell r="I35">
            <v>42958</v>
          </cell>
          <cell r="J35">
            <v>44783</v>
          </cell>
          <cell r="K35" t="str">
            <v>ATP05729-ABT</v>
          </cell>
          <cell r="L35" t="str">
            <v>C+ - LIXXBAIL</v>
          </cell>
          <cell r="M35" t="str">
            <v>271836-H0</v>
          </cell>
        </row>
        <row r="36">
          <cell r="B36" t="str">
            <v>C737J700027</v>
          </cell>
          <cell r="C36" t="str">
            <v>FONCIA LACOMBE VAUCELLE</v>
          </cell>
          <cell r="D36" t="str">
            <v>ST GRATIEN</v>
          </cell>
          <cell r="E36" t="str">
            <v>FONCIA LACOMBE VAUCELLE</v>
          </cell>
          <cell r="F36" t="str">
            <v>ST GRATIEN</v>
          </cell>
          <cell r="G36" t="str">
            <v>CUIVRE-2è étg Cpta Copro Ctx</v>
          </cell>
          <cell r="H36" t="str">
            <v>MP C4504</v>
          </cell>
          <cell r="I36">
            <v>42958</v>
          </cell>
          <cell r="J36">
            <v>44783</v>
          </cell>
          <cell r="K36" t="str">
            <v>ATP05730-ABT</v>
          </cell>
          <cell r="L36" t="str">
            <v>C+ - LIXXBAIL</v>
          </cell>
          <cell r="M36" t="str">
            <v>271838-H0</v>
          </cell>
        </row>
        <row r="37">
          <cell r="B37" t="str">
            <v>E175M830803</v>
          </cell>
          <cell r="C37" t="str">
            <v>FONCIA PAYS DE GEX</v>
          </cell>
          <cell r="D37" t="str">
            <v>GEX</v>
          </cell>
          <cell r="E37" t="str">
            <v>FONCIA PAYS DE GEX</v>
          </cell>
          <cell r="F37" t="str">
            <v>GEX</v>
          </cell>
          <cell r="G37" t="str">
            <v>AROS</v>
          </cell>
          <cell r="H37" t="str">
            <v>MP C4503</v>
          </cell>
          <cell r="I37">
            <v>42328</v>
          </cell>
          <cell r="J37">
            <v>44154</v>
          </cell>
          <cell r="K37" t="str">
            <v>ATP4069</v>
          </cell>
          <cell r="L37" t="str">
            <v>C+ - GE</v>
          </cell>
          <cell r="M37" t="str">
            <v>AX7242</v>
          </cell>
        </row>
        <row r="38">
          <cell r="B38" t="str">
            <v>C777R920249</v>
          </cell>
          <cell r="C38" t="str">
            <v>FONCIA BALLIER</v>
          </cell>
          <cell r="D38" t="str">
            <v>BAGNOLS SUR CEZE</v>
          </cell>
          <cell r="E38" t="str">
            <v>FONCIA BALLIER</v>
          </cell>
          <cell r="F38" t="str">
            <v>BAGNOLS SUR CEZE</v>
          </cell>
          <cell r="G38" t="str">
            <v>MALDIVES</v>
          </cell>
          <cell r="H38" t="str">
            <v>MP C2504ex</v>
          </cell>
          <cell r="I38">
            <v>43101</v>
          </cell>
          <cell r="J38">
            <v>45016</v>
          </cell>
          <cell r="K38" t="str">
            <v>ATP06220-ABT</v>
          </cell>
          <cell r="L38">
            <v>0</v>
          </cell>
          <cell r="M38">
            <v>0</v>
          </cell>
        </row>
        <row r="39">
          <cell r="B39" t="str">
            <v>C737MA00276</v>
          </cell>
          <cell r="C39" t="str">
            <v>FONCIA BALLIER</v>
          </cell>
          <cell r="D39" t="str">
            <v>BAGNOLS SUR CEZE</v>
          </cell>
          <cell r="E39" t="str">
            <v>FONCIA BALLIER</v>
          </cell>
          <cell r="F39" t="str">
            <v>BAGNOLS SUR CEZE</v>
          </cell>
          <cell r="G39" t="str">
            <v>ANGWANTIBO</v>
          </cell>
          <cell r="H39" t="str">
            <v>MP C4504</v>
          </cell>
          <cell r="I39">
            <v>43132</v>
          </cell>
          <cell r="J39">
            <v>44957</v>
          </cell>
          <cell r="K39" t="str">
            <v>ATP06390-ABT</v>
          </cell>
          <cell r="L39">
            <v>0</v>
          </cell>
          <cell r="M39">
            <v>0</v>
          </cell>
        </row>
        <row r="40">
          <cell r="B40" t="str">
            <v>C737J700029</v>
          </cell>
          <cell r="C40" t="str">
            <v>FONCIA LACOMBE VAUCELLE</v>
          </cell>
          <cell r="D40" t="str">
            <v>ST GRATIEN</v>
          </cell>
          <cell r="E40" t="str">
            <v>AGENCE FONCIA LACOMBE</v>
          </cell>
          <cell r="F40" t="str">
            <v>ENGHIEN LES BAINS</v>
          </cell>
          <cell r="G40" t="str">
            <v>ZINC - RDC Transac Loc GL</v>
          </cell>
          <cell r="H40" t="str">
            <v>MP C4504</v>
          </cell>
          <cell r="I40">
            <v>42951</v>
          </cell>
          <cell r="J40">
            <v>44776</v>
          </cell>
          <cell r="K40" t="str">
            <v>ATP05731-ABT</v>
          </cell>
          <cell r="L40" t="str">
            <v>C+ - LIXXBAIL</v>
          </cell>
          <cell r="M40" t="str">
            <v>271837-H0</v>
          </cell>
        </row>
        <row r="41">
          <cell r="B41" t="str">
            <v>E175MC30838</v>
          </cell>
          <cell r="C41" t="str">
            <v>FONCIA CAMARGUE</v>
          </cell>
          <cell r="D41" t="str">
            <v>ARLES</v>
          </cell>
          <cell r="E41" t="str">
            <v>FONCIA GRAND DELTA</v>
          </cell>
          <cell r="F41" t="str">
            <v>ARLES</v>
          </cell>
          <cell r="G41" t="str">
            <v>SEARA</v>
          </cell>
          <cell r="H41" t="str">
            <v>MP C4503</v>
          </cell>
          <cell r="I41">
            <v>42429</v>
          </cell>
          <cell r="J41">
            <v>44254</v>
          </cell>
          <cell r="K41" t="str">
            <v>ATP5061</v>
          </cell>
          <cell r="L41" t="str">
            <v>C+ - LIXXBAIL</v>
          </cell>
          <cell r="M41" t="str">
            <v>207328-G0</v>
          </cell>
        </row>
        <row r="42">
          <cell r="B42" t="str">
            <v>E174M230021</v>
          </cell>
          <cell r="C42" t="str">
            <v>FONCIA LILLE</v>
          </cell>
          <cell r="D42" t="str">
            <v>LILLE</v>
          </cell>
          <cell r="E42" t="str">
            <v>FONCIA LILLE</v>
          </cell>
          <cell r="F42" t="str">
            <v>LILLE</v>
          </cell>
          <cell r="G42" t="e">
            <v>#N/A</v>
          </cell>
          <cell r="H42" t="str">
            <v>MP C4503</v>
          </cell>
          <cell r="I42">
            <v>41764</v>
          </cell>
          <cell r="J42">
            <v>43589</v>
          </cell>
          <cell r="K42" t="str">
            <v>ATP3673</v>
          </cell>
          <cell r="L42" t="str">
            <v>C+ - BNP</v>
          </cell>
          <cell r="M42" t="str">
            <v>W0102330</v>
          </cell>
        </row>
        <row r="43">
          <cell r="B43" t="str">
            <v>C737MA00261</v>
          </cell>
          <cell r="C43" t="str">
            <v>FONCIA AGMO</v>
          </cell>
          <cell r="D43" t="str">
            <v>ALES</v>
          </cell>
          <cell r="E43" t="str">
            <v>FONCIA AGMO</v>
          </cell>
          <cell r="F43" t="str">
            <v>ALES</v>
          </cell>
          <cell r="G43" t="str">
            <v>CABIAI</v>
          </cell>
          <cell r="H43" t="str">
            <v>MP C4504</v>
          </cell>
          <cell r="I43">
            <v>43132</v>
          </cell>
          <cell r="J43">
            <v>44957</v>
          </cell>
          <cell r="K43" t="str">
            <v>ATP06388-ABT</v>
          </cell>
          <cell r="L43">
            <v>0</v>
          </cell>
          <cell r="M43">
            <v>0</v>
          </cell>
        </row>
        <row r="44">
          <cell r="B44" t="str">
            <v>E175M831086</v>
          </cell>
          <cell r="C44" t="str">
            <v>FONCIA LEMANIQUE SAINT-GENIS</v>
          </cell>
          <cell r="D44" t="str">
            <v>ST GENIS POUILLY</v>
          </cell>
          <cell r="E44" t="str">
            <v>FONCIA LEMANIQUE</v>
          </cell>
          <cell r="F44" t="str">
            <v>ST GENIS POUILLY</v>
          </cell>
          <cell r="G44" t="str">
            <v>ELEPHANT</v>
          </cell>
          <cell r="H44" t="str">
            <v>MP C4503</v>
          </cell>
          <cell r="I44">
            <v>42328</v>
          </cell>
          <cell r="J44">
            <v>44154</v>
          </cell>
          <cell r="K44" t="str">
            <v>ATP4067</v>
          </cell>
          <cell r="L44" t="str">
            <v>C+ - GE</v>
          </cell>
          <cell r="M44" t="str">
            <v>AX7246</v>
          </cell>
        </row>
        <row r="45">
          <cell r="B45" t="str">
            <v>C757JC00177</v>
          </cell>
          <cell r="C45" t="str">
            <v>FONCIA GRL GESTION</v>
          </cell>
          <cell r="D45" t="str">
            <v>PARIS</v>
          </cell>
          <cell r="E45" t="str">
            <v>FONCIA PARIS RIVE DROITE</v>
          </cell>
          <cell r="F45" t="str">
            <v>PARIS</v>
          </cell>
          <cell r="G45" t="str">
            <v>ADKHAFERA</v>
          </cell>
          <cell r="H45" t="str">
            <v>MP C6004</v>
          </cell>
          <cell r="I45">
            <v>43101</v>
          </cell>
          <cell r="J45">
            <v>44926</v>
          </cell>
          <cell r="K45" t="str">
            <v>ATP06322-ABT</v>
          </cell>
          <cell r="L45">
            <v>0</v>
          </cell>
          <cell r="M45">
            <v>0</v>
          </cell>
        </row>
        <row r="46">
          <cell r="B46" t="str">
            <v>W886J300116</v>
          </cell>
          <cell r="C46" t="str">
            <v>FONCIA PARIS RIVE DROITE PELETIER</v>
          </cell>
          <cell r="D46" t="str">
            <v>PARIS</v>
          </cell>
          <cell r="E46" t="str">
            <v>FONCIA PARIS RIVE DROITE PELETIER</v>
          </cell>
          <cell r="F46" t="str">
            <v>PARIS</v>
          </cell>
          <cell r="G46" t="str">
            <v>QIOU / SVS COPRO RDC</v>
          </cell>
          <cell r="H46" t="str">
            <v>Aficio MP 9002</v>
          </cell>
          <cell r="I46">
            <v>42486</v>
          </cell>
          <cell r="J46">
            <v>44311</v>
          </cell>
          <cell r="K46" t="str">
            <v>ATP6003</v>
          </cell>
          <cell r="L46" t="str">
            <v>C+ - LIXXBAIL</v>
          </cell>
          <cell r="M46" t="str">
            <v>233716-G0</v>
          </cell>
        </row>
        <row r="47">
          <cell r="B47" t="str">
            <v>E176M230396</v>
          </cell>
          <cell r="C47" t="str">
            <v>FONCIA PARIS RIVE DROITE</v>
          </cell>
          <cell r="D47" t="str">
            <v>PARIS</v>
          </cell>
          <cell r="E47" t="str">
            <v>FONCIA COURCELLES</v>
          </cell>
          <cell r="F47" t="str">
            <v>PARIS</v>
          </cell>
          <cell r="G47" t="str">
            <v xml:space="preserve">YOURI-RDC -SCE COMPTA </v>
          </cell>
          <cell r="H47" t="str">
            <v>MP C4503</v>
          </cell>
          <cell r="I47">
            <v>42486</v>
          </cell>
          <cell r="J47">
            <v>44311</v>
          </cell>
          <cell r="K47" t="str">
            <v>ATP5131</v>
          </cell>
          <cell r="L47" t="str">
            <v>C+ - LIXXBAIL</v>
          </cell>
          <cell r="M47" t="str">
            <v>250476-G0</v>
          </cell>
        </row>
        <row r="48">
          <cell r="B48" t="str">
            <v>C757J600252</v>
          </cell>
          <cell r="C48" t="str">
            <v>FONCIA PARIS RIVE DROITE</v>
          </cell>
          <cell r="D48" t="str">
            <v>PARIS CEDEX 09</v>
          </cell>
          <cell r="E48" t="str">
            <v>FONCIA PARIS RIVE DROITE</v>
          </cell>
          <cell r="F48" t="str">
            <v>PARIS CEDEX 09</v>
          </cell>
          <cell r="G48" t="str">
            <v>ETAIN</v>
          </cell>
          <cell r="H48" t="str">
            <v>MP C6004</v>
          </cell>
          <cell r="I48">
            <v>43040</v>
          </cell>
          <cell r="J48">
            <v>44865</v>
          </cell>
          <cell r="K48" t="str">
            <v>ATP05964-ABT</v>
          </cell>
          <cell r="L48">
            <v>0</v>
          </cell>
          <cell r="M48">
            <v>0</v>
          </cell>
        </row>
        <row r="49">
          <cell r="B49" t="str">
            <v>C737M400229</v>
          </cell>
          <cell r="C49" t="str">
            <v>FONCIA PARIS RIVE DROITE</v>
          </cell>
          <cell r="D49" t="str">
            <v>PARIS CEDEX 09</v>
          </cell>
          <cell r="E49" t="str">
            <v>FONCIA PARIS RIVE DROITE</v>
          </cell>
          <cell r="F49" t="str">
            <v>PARIS CEDEX 09</v>
          </cell>
          <cell r="G49" t="str">
            <v>ANTIMOINE</v>
          </cell>
          <cell r="H49" t="str">
            <v>MP C4504</v>
          </cell>
          <cell r="I49">
            <v>43040</v>
          </cell>
          <cell r="J49">
            <v>44865</v>
          </cell>
          <cell r="K49" t="str">
            <v>ATP05965-ABT</v>
          </cell>
          <cell r="L49">
            <v>0</v>
          </cell>
          <cell r="M49">
            <v>0</v>
          </cell>
        </row>
        <row r="50">
          <cell r="B50" t="str">
            <v>C757J800235</v>
          </cell>
          <cell r="C50" t="str">
            <v>FONCIA PARIS RIVE DROITE</v>
          </cell>
          <cell r="D50" t="str">
            <v>PARIS CEDEX 09</v>
          </cell>
          <cell r="E50" t="str">
            <v>FONCIA PARIS RIVE DROITE</v>
          </cell>
          <cell r="F50" t="str">
            <v>PARIS CEDEX 09</v>
          </cell>
          <cell r="G50" t="str">
            <v>QUICAS</v>
          </cell>
          <cell r="H50" t="str">
            <v>MP C6004</v>
          </cell>
          <cell r="I50">
            <v>43101</v>
          </cell>
          <cell r="J50">
            <v>45016</v>
          </cell>
          <cell r="K50" t="str">
            <v>ATP06201-ABT</v>
          </cell>
          <cell r="L50">
            <v>0</v>
          </cell>
          <cell r="M50">
            <v>0</v>
          </cell>
        </row>
        <row r="51">
          <cell r="B51" t="str">
            <v>G668J200017</v>
          </cell>
          <cell r="C51" t="str">
            <v>FONCIA PARIS RIVE DROITE</v>
          </cell>
          <cell r="D51" t="str">
            <v>PARIS CEDEX 09</v>
          </cell>
          <cell r="E51" t="str">
            <v>FONCIA PARIS RIVE DROITE</v>
          </cell>
          <cell r="F51" t="str">
            <v>PARIS CEDEX 09</v>
          </cell>
          <cell r="G51" t="str">
            <v>QUISMO</v>
          </cell>
          <cell r="H51" t="str">
            <v>MP 7503</v>
          </cell>
          <cell r="I51">
            <v>43252</v>
          </cell>
          <cell r="J51">
            <v>45077</v>
          </cell>
          <cell r="K51" t="str">
            <v>ATP06847-RLV</v>
          </cell>
          <cell r="L51">
            <v>0</v>
          </cell>
          <cell r="M51">
            <v>0</v>
          </cell>
        </row>
        <row r="52">
          <cell r="B52" t="str">
            <v>E176M230391</v>
          </cell>
          <cell r="C52" t="str">
            <v>FONCIA PARIS RIVE DROITE PELETIER</v>
          </cell>
          <cell r="D52" t="str">
            <v>PARIS</v>
          </cell>
          <cell r="E52" t="str">
            <v>FONCIA PARIS RIVE DROITE PELETIER</v>
          </cell>
          <cell r="F52" t="str">
            <v>PARIS</v>
          </cell>
          <cell r="G52" t="str">
            <v>YOUMI /CPTA CE 2 RDC</v>
          </cell>
          <cell r="H52" t="str">
            <v>MP C4503</v>
          </cell>
          <cell r="I52">
            <v>42486</v>
          </cell>
          <cell r="J52">
            <v>44311</v>
          </cell>
          <cell r="K52" t="str">
            <v>ATP6001</v>
          </cell>
          <cell r="L52" t="str">
            <v>C+ - LIXXBAIL</v>
          </cell>
          <cell r="M52" t="str">
            <v>233707-G0</v>
          </cell>
        </row>
        <row r="53">
          <cell r="B53" t="str">
            <v>C757J600179</v>
          </cell>
          <cell r="C53" t="str">
            <v>FONCIA PARIS RIVE DROITE</v>
          </cell>
          <cell r="D53" t="str">
            <v>PARIS CEDEX 09</v>
          </cell>
          <cell r="E53" t="str">
            <v>FONCIA PARIS RIVE DROITE</v>
          </cell>
          <cell r="F53" t="str">
            <v>PARIS CEDEX 09</v>
          </cell>
          <cell r="G53" t="str">
            <v>ETAY SVS COMPTA RDC</v>
          </cell>
          <cell r="H53" t="str">
            <v>MP C6004</v>
          </cell>
          <cell r="I53">
            <v>43040</v>
          </cell>
          <cell r="J53">
            <v>44865</v>
          </cell>
          <cell r="K53" t="str">
            <v>ATP05966-ABT</v>
          </cell>
          <cell r="L53">
            <v>0</v>
          </cell>
          <cell r="M53">
            <v>0</v>
          </cell>
        </row>
        <row r="54">
          <cell r="B54" t="str">
            <v>E215R460245</v>
          </cell>
          <cell r="C54" t="str">
            <v>FONCIA LANGUEDOC</v>
          </cell>
          <cell r="D54" t="str">
            <v>NIMES CEDEX 01</v>
          </cell>
          <cell r="E54" t="str">
            <v>FONCIA LANGUEDOC</v>
          </cell>
          <cell r="F54" t="str">
            <v>NIMES</v>
          </cell>
          <cell r="G54" t="str">
            <v>NAWAR</v>
          </cell>
          <cell r="H54" t="str">
            <v>MP C2503</v>
          </cell>
          <cell r="I54">
            <v>42187</v>
          </cell>
          <cell r="J54">
            <v>44013</v>
          </cell>
          <cell r="K54" t="str">
            <v>ATP3972</v>
          </cell>
          <cell r="L54" t="str">
            <v>C + - GE</v>
          </cell>
          <cell r="M54" t="str">
            <v>AT7734</v>
          </cell>
        </row>
        <row r="55">
          <cell r="B55" t="str">
            <v>C778J300558</v>
          </cell>
          <cell r="C55" t="str">
            <v>FONCIA AGENCE CENTRALE - VAILLANT</v>
          </cell>
          <cell r="D55" t="str">
            <v>BOULOGNE BILLANCOUT</v>
          </cell>
          <cell r="E55" t="str">
            <v>FONCIA AGENCE CENTRALE - VAILLANT</v>
          </cell>
          <cell r="F55" t="str">
            <v>BOULOGNE BILLANCOUT</v>
          </cell>
          <cell r="G55" t="str">
            <v>NUITY</v>
          </cell>
          <cell r="H55" t="str">
            <v>MP C2504ex</v>
          </cell>
          <cell r="I55">
            <v>43221</v>
          </cell>
          <cell r="J55">
            <v>45046</v>
          </cell>
          <cell r="K55" t="str">
            <v>ATP06745-ABT</v>
          </cell>
          <cell r="L55">
            <v>0</v>
          </cell>
          <cell r="M55">
            <v>0</v>
          </cell>
        </row>
        <row r="56">
          <cell r="B56" t="str">
            <v>E175MB20294</v>
          </cell>
          <cell r="C56" t="str">
            <v>FONCIA ALPES DAUPHINE</v>
          </cell>
          <cell r="D56" t="str">
            <v>GRENOBLE</v>
          </cell>
          <cell r="E56" t="str">
            <v>FONCIA ALPES DAUPHINE</v>
          </cell>
          <cell r="F56" t="str">
            <v>GRENOBLE</v>
          </cell>
          <cell r="G56" t="str">
            <v>MARKHOR- TRANSAC LOC-RDC-</v>
          </cell>
          <cell r="H56" t="str">
            <v>MP C4503</v>
          </cell>
          <cell r="I56">
            <v>42362</v>
          </cell>
          <cell r="J56">
            <v>44188</v>
          </cell>
          <cell r="K56" t="str">
            <v>ATP4094</v>
          </cell>
          <cell r="L56" t="str">
            <v>C+ - LIXXBAIL</v>
          </cell>
          <cell r="M56" t="str">
            <v>277486-F0</v>
          </cell>
        </row>
        <row r="57">
          <cell r="B57" t="str">
            <v>E174J400077</v>
          </cell>
          <cell r="C57" t="str">
            <v>FONCIA BELCOURT</v>
          </cell>
          <cell r="D57" t="str">
            <v>BOULOGNE BILLANCOURT</v>
          </cell>
          <cell r="E57" t="str">
            <v>FONCIA AGENCE CENTRALE</v>
          </cell>
          <cell r="F57" t="str">
            <v>BOULOGNE BILLANCOURT</v>
          </cell>
          <cell r="G57" t="str">
            <v>AKAZAWA</v>
          </cell>
          <cell r="H57" t="str">
            <v>MP C4503</v>
          </cell>
          <cell r="I57">
            <v>41753</v>
          </cell>
          <cell r="J57">
            <v>43578</v>
          </cell>
          <cell r="K57" t="str">
            <v>ATP3567</v>
          </cell>
          <cell r="L57" t="str">
            <v>C+ - BNP</v>
          </cell>
          <cell r="M57" t="str">
            <v>W0078030</v>
          </cell>
        </row>
        <row r="58">
          <cell r="B58" t="str">
            <v>E175J100364</v>
          </cell>
          <cell r="C58" t="str">
            <v>FONCIA PARIS RIVE DROITE PELETIER</v>
          </cell>
          <cell r="D58" t="str">
            <v>PARIS</v>
          </cell>
          <cell r="E58" t="str">
            <v>FONCIA PARIS RIVE DROITE PELETIER</v>
          </cell>
          <cell r="F58" t="str">
            <v>PARIS</v>
          </cell>
          <cell r="G58" t="str">
            <v>LEROT- 3è ETG  ASC.</v>
          </cell>
          <cell r="H58" t="str">
            <v>MP C4503</v>
          </cell>
          <cell r="I58">
            <v>42048</v>
          </cell>
          <cell r="J58">
            <v>43873</v>
          </cell>
          <cell r="K58" t="str">
            <v>ATP3825</v>
          </cell>
          <cell r="L58" t="str">
            <v>C+ - LIXXBAIL</v>
          </cell>
          <cell r="M58" t="str">
            <v>277520-E0</v>
          </cell>
        </row>
        <row r="59">
          <cell r="B59" t="str">
            <v>C737M900554</v>
          </cell>
          <cell r="C59" t="str">
            <v>FONCIA AQUITAINE</v>
          </cell>
          <cell r="D59" t="str">
            <v>BORDEAUX</v>
          </cell>
          <cell r="E59" t="str">
            <v>FONCIA AQUITAINE</v>
          </cell>
          <cell r="F59" t="str">
            <v>BORDEAUX</v>
          </cell>
          <cell r="G59" t="str">
            <v>RAN</v>
          </cell>
          <cell r="H59" t="str">
            <v>MP C4504</v>
          </cell>
          <cell r="I59">
            <v>43101</v>
          </cell>
          <cell r="J59">
            <v>44926</v>
          </cell>
          <cell r="K59" t="str">
            <v>ATP06287-ABT</v>
          </cell>
          <cell r="L59">
            <v>0</v>
          </cell>
          <cell r="M59">
            <v>0</v>
          </cell>
        </row>
        <row r="60">
          <cell r="B60" t="str">
            <v>E214R860375</v>
          </cell>
          <cell r="C60" t="str">
            <v>FONCIA ATLAS</v>
          </cell>
          <cell r="D60" t="str">
            <v>BORDEAUX CEDEX</v>
          </cell>
          <cell r="E60" t="str">
            <v>FONCIA ATLAS</v>
          </cell>
          <cell r="F60" t="str">
            <v>BORDEAUX CEDEX</v>
          </cell>
          <cell r="G60" t="str">
            <v>SHANNON</v>
          </cell>
          <cell r="H60" t="str">
            <v>MP C2503</v>
          </cell>
          <cell r="I60">
            <v>41957</v>
          </cell>
          <cell r="J60">
            <v>43782</v>
          </cell>
          <cell r="K60" t="str">
            <v>ATP3756</v>
          </cell>
          <cell r="L60" t="str">
            <v>C+ - LIXXBAIL</v>
          </cell>
          <cell r="M60" t="str">
            <v>264259-E0</v>
          </cell>
        </row>
        <row r="61">
          <cell r="B61" t="str">
            <v>E174M831667</v>
          </cell>
          <cell r="C61" t="str">
            <v>FONCIA AQUITAINE</v>
          </cell>
          <cell r="D61" t="str">
            <v>BORDEAUX</v>
          </cell>
          <cell r="E61" t="str">
            <v>FONCIA AQUITAINE</v>
          </cell>
          <cell r="F61" t="str">
            <v>BORDEAUX</v>
          </cell>
          <cell r="G61" t="str">
            <v xml:space="preserve"> NOUJOUMA</v>
          </cell>
          <cell r="H61" t="str">
            <v>MP C4503</v>
          </cell>
          <cell r="I61">
            <v>41948</v>
          </cell>
          <cell r="J61">
            <v>43773</v>
          </cell>
          <cell r="K61" t="str">
            <v>ATP3757</v>
          </cell>
          <cell r="L61" t="str">
            <v>C+ - LIXXBAIL</v>
          </cell>
          <cell r="M61" t="str">
            <v>264258-E0</v>
          </cell>
        </row>
        <row r="62">
          <cell r="B62" t="str">
            <v>E174M930077</v>
          </cell>
          <cell r="C62" t="str">
            <v>FONCIA AQUITAINE</v>
          </cell>
          <cell r="D62" t="str">
            <v>BORDEAUX</v>
          </cell>
          <cell r="E62" t="str">
            <v>FONCIA AQUITAINE</v>
          </cell>
          <cell r="F62" t="str">
            <v>BORDEAUX</v>
          </cell>
          <cell r="G62" t="str">
            <v>DIAS</v>
          </cell>
          <cell r="H62" t="str">
            <v>MP C4503</v>
          </cell>
          <cell r="I62">
            <v>41947</v>
          </cell>
          <cell r="J62">
            <v>43772</v>
          </cell>
          <cell r="K62" t="str">
            <v>ATP3775</v>
          </cell>
          <cell r="L62" t="str">
            <v>C+ - LIXXBAIL</v>
          </cell>
          <cell r="M62" t="str">
            <v>277091-E0</v>
          </cell>
        </row>
        <row r="63">
          <cell r="B63" t="str">
            <v>W875J400033</v>
          </cell>
          <cell r="C63" t="str">
            <v>FONCIA BELCOURT</v>
          </cell>
          <cell r="D63" t="str">
            <v>BOULOGNE BILLANCOURT</v>
          </cell>
          <cell r="E63" t="str">
            <v xml:space="preserve">FONCIA AGENCE CENTRALE </v>
          </cell>
          <cell r="F63" t="str">
            <v>BOULOGNE BILLANCOURT</v>
          </cell>
          <cell r="G63" t="str">
            <v>AKAZA - 1er étage</v>
          </cell>
          <cell r="H63" t="str">
            <v>Aficio MP 7502</v>
          </cell>
          <cell r="I63">
            <v>42143</v>
          </cell>
          <cell r="J63">
            <v>43969</v>
          </cell>
          <cell r="K63" t="str">
            <v>ATP3906</v>
          </cell>
          <cell r="L63" t="str">
            <v>C+</v>
          </cell>
          <cell r="M63" t="str">
            <v>LI15-0025</v>
          </cell>
        </row>
        <row r="64">
          <cell r="B64" t="str">
            <v>E175M130175</v>
          </cell>
          <cell r="C64" t="str">
            <v>FONCIA BELCOURT</v>
          </cell>
          <cell r="D64" t="str">
            <v>BOULOGNE BILLANCOURT</v>
          </cell>
          <cell r="E64" t="str">
            <v>FONCIA BELCOURT</v>
          </cell>
          <cell r="F64" t="str">
            <v>BOULOGNE BILLANCOURT</v>
          </cell>
          <cell r="G64" t="str">
            <v>AKIHO</v>
          </cell>
          <cell r="H64" t="str">
            <v>MP C4503</v>
          </cell>
          <cell r="I64">
            <v>42072</v>
          </cell>
          <cell r="J64">
            <v>43898</v>
          </cell>
          <cell r="K64" t="str">
            <v>ATP3808</v>
          </cell>
          <cell r="L64" t="str">
            <v>C+</v>
          </cell>
          <cell r="M64" t="str">
            <v>LI15-0016</v>
          </cell>
        </row>
        <row r="65">
          <cell r="B65" t="str">
            <v>E214JB00247</v>
          </cell>
          <cell r="C65" t="str">
            <v>FONCIA AQUITAINE</v>
          </cell>
          <cell r="D65" t="str">
            <v>BORDEAUX</v>
          </cell>
          <cell r="E65" t="str">
            <v>FONCIA AQUITAINE</v>
          </cell>
          <cell r="F65" t="str">
            <v>BORDEAUX</v>
          </cell>
          <cell r="G65" t="str">
            <v>Spectra</v>
          </cell>
          <cell r="H65" t="str">
            <v>MP C2503</v>
          </cell>
          <cell r="I65">
            <v>42017</v>
          </cell>
          <cell r="J65">
            <v>43842</v>
          </cell>
          <cell r="K65" t="str">
            <v>ATP3793</v>
          </cell>
          <cell r="L65" t="str">
            <v>C+</v>
          </cell>
          <cell r="M65" t="str">
            <v>277094-E0</v>
          </cell>
        </row>
        <row r="66">
          <cell r="B66" t="str">
            <v>W874JB00075</v>
          </cell>
          <cell r="C66" t="str">
            <v>FONCIA TOURNY</v>
          </cell>
          <cell r="D66" t="str">
            <v>BORDEAUX CEDEX</v>
          </cell>
          <cell r="E66" t="str">
            <v>FONCIA BORDEAUX TOURNY</v>
          </cell>
          <cell r="F66" t="str">
            <v>BORDEAUX CEDEX</v>
          </cell>
          <cell r="G66" t="str">
            <v>MAV</v>
          </cell>
          <cell r="H66" t="str">
            <v>Aficio MP 7502</v>
          </cell>
          <cell r="I66">
            <v>42017</v>
          </cell>
          <cell r="J66">
            <v>43842</v>
          </cell>
          <cell r="K66" t="str">
            <v>ATP3791</v>
          </cell>
          <cell r="L66" t="str">
            <v>C+</v>
          </cell>
          <cell r="M66" t="str">
            <v>277092-E0</v>
          </cell>
        </row>
        <row r="67">
          <cell r="B67" t="str">
            <v>E174MA30623</v>
          </cell>
          <cell r="C67" t="str">
            <v>FONCIA AQUITAINE</v>
          </cell>
          <cell r="D67" t="str">
            <v>BORDEAUX</v>
          </cell>
          <cell r="E67" t="str">
            <v>FONCIA AQUITAINE</v>
          </cell>
          <cell r="F67" t="str">
            <v>BORDEAUX</v>
          </cell>
          <cell r="G67" t="str">
            <v>Chasun</v>
          </cell>
          <cell r="H67" t="str">
            <v>MP C4503</v>
          </cell>
          <cell r="I67">
            <v>42017</v>
          </cell>
          <cell r="J67">
            <v>43842</v>
          </cell>
          <cell r="K67" t="str">
            <v>ATP3794</v>
          </cell>
          <cell r="L67" t="str">
            <v>C+</v>
          </cell>
          <cell r="M67" t="str">
            <v>277098-E0</v>
          </cell>
        </row>
        <row r="68">
          <cell r="B68" t="str">
            <v>C737J800649</v>
          </cell>
          <cell r="C68" t="str">
            <v>FONCIA AQUITAINE</v>
          </cell>
          <cell r="D68" t="str">
            <v>BORDEAUX</v>
          </cell>
          <cell r="E68" t="str">
            <v>FONCIA AQUITAINE</v>
          </cell>
          <cell r="F68" t="str">
            <v>BORDEAUX</v>
          </cell>
          <cell r="G68" t="str">
            <v xml:space="preserve">LICORNE </v>
          </cell>
          <cell r="H68" t="str">
            <v>MP C4504</v>
          </cell>
          <cell r="I68">
            <v>43009</v>
          </cell>
          <cell r="J68">
            <v>44834</v>
          </cell>
          <cell r="K68" t="str">
            <v>ATP05898-ABT</v>
          </cell>
          <cell r="L68">
            <v>0</v>
          </cell>
          <cell r="M68">
            <v>0</v>
          </cell>
        </row>
        <row r="69">
          <cell r="B69" t="str">
            <v>C737J800655</v>
          </cell>
          <cell r="C69" t="str">
            <v>FONCIA AQUITAINE</v>
          </cell>
          <cell r="D69" t="str">
            <v>BORDEAUX</v>
          </cell>
          <cell r="E69" t="str">
            <v>FONCIA AQUITAINE</v>
          </cell>
          <cell r="F69" t="str">
            <v>BORDEAUX</v>
          </cell>
          <cell r="G69" t="str">
            <v>CENTAURE</v>
          </cell>
          <cell r="H69" t="str">
            <v>MP C4504</v>
          </cell>
          <cell r="I69">
            <v>43009</v>
          </cell>
          <cell r="J69">
            <v>44834</v>
          </cell>
          <cell r="K69" t="str">
            <v>ATP05899-ABT</v>
          </cell>
          <cell r="L69">
            <v>0</v>
          </cell>
          <cell r="M69">
            <v>0</v>
          </cell>
        </row>
        <row r="70">
          <cell r="B70" t="str">
            <v>E174MA30620</v>
          </cell>
          <cell r="C70" t="str">
            <v>FONCIA AQUITAINE</v>
          </cell>
          <cell r="D70" t="str">
            <v>BORDEAUX</v>
          </cell>
          <cell r="E70" t="str">
            <v>FONCIA AQUITAINE</v>
          </cell>
          <cell r="F70" t="str">
            <v>BORDEAUX</v>
          </cell>
          <cell r="G70" t="str">
            <v>Teshar</v>
          </cell>
          <cell r="H70" t="str">
            <v>MP C4503</v>
          </cell>
          <cell r="I70">
            <v>42017</v>
          </cell>
          <cell r="J70">
            <v>43842</v>
          </cell>
          <cell r="K70" t="str">
            <v>ATP3795</v>
          </cell>
          <cell r="L70" t="str">
            <v>C+</v>
          </cell>
          <cell r="M70" t="str">
            <v>277096-E0</v>
          </cell>
        </row>
        <row r="71">
          <cell r="B71" t="str">
            <v>V9834500379</v>
          </cell>
          <cell r="C71" t="str">
            <v>FONCIA FOUBERT</v>
          </cell>
          <cell r="D71" t="str">
            <v>NANTERRE</v>
          </cell>
          <cell r="E71" t="str">
            <v>FONCIA FOUBERT</v>
          </cell>
          <cell r="F71" t="str">
            <v>NANTERRE</v>
          </cell>
          <cell r="G71" t="str">
            <v>SUVA</v>
          </cell>
          <cell r="H71" t="str">
            <v>Aficio MP C2551</v>
          </cell>
          <cell r="I71">
            <v>41556</v>
          </cell>
          <cell r="J71">
            <v>43381</v>
          </cell>
          <cell r="K71" t="str">
            <v>ATP3445</v>
          </cell>
          <cell r="L71" t="str">
            <v>C+ - BNP</v>
          </cell>
          <cell r="M71" t="str">
            <v>W0017941</v>
          </cell>
        </row>
        <row r="72">
          <cell r="B72" t="str">
            <v>C778R420029</v>
          </cell>
          <cell r="C72" t="str">
            <v>FONCIA TRANSACTION BORDEAUX OUEST</v>
          </cell>
          <cell r="D72" t="str">
            <v>MERIGNAC</v>
          </cell>
          <cell r="E72" t="str">
            <v>FONCIA TRANSACTION BORDEAUX OUEST</v>
          </cell>
          <cell r="F72" t="str">
            <v>MERIGNAC</v>
          </cell>
          <cell r="G72" t="str">
            <v>RHENIUM</v>
          </cell>
          <cell r="H72" t="str">
            <v>MP C2504ex</v>
          </cell>
          <cell r="I72">
            <v>43282</v>
          </cell>
          <cell r="J72">
            <v>45107</v>
          </cell>
          <cell r="K72" t="str">
            <v>ATP06985-ABT</v>
          </cell>
          <cell r="L72">
            <v>0</v>
          </cell>
          <cell r="M72">
            <v>0</v>
          </cell>
        </row>
        <row r="73">
          <cell r="B73" t="str">
            <v>E214R260510</v>
          </cell>
          <cell r="C73" t="str">
            <v xml:space="preserve">FONCIA  BORDEAUX </v>
          </cell>
          <cell r="D73" t="str">
            <v>BORDEAUX</v>
          </cell>
          <cell r="E73" t="str">
            <v>FONCIA TL BORDEAUX</v>
          </cell>
          <cell r="F73" t="str">
            <v>BORDEAUX</v>
          </cell>
          <cell r="G73" t="str">
            <v>CLARA</v>
          </cell>
          <cell r="H73" t="str">
            <v>MP C2503</v>
          </cell>
          <cell r="I73">
            <v>41778</v>
          </cell>
          <cell r="J73">
            <v>43603</v>
          </cell>
          <cell r="K73" t="str">
            <v>ATP3550</v>
          </cell>
          <cell r="L73" t="str">
            <v>C+ - BNP</v>
          </cell>
          <cell r="M73" t="str">
            <v>W0079426</v>
          </cell>
        </row>
        <row r="74">
          <cell r="B74" t="str">
            <v>E174MA30630</v>
          </cell>
          <cell r="C74" t="str">
            <v>FONCIA TOURNY</v>
          </cell>
          <cell r="D74" t="str">
            <v>BORDEAUX CEDEX</v>
          </cell>
          <cell r="E74" t="str">
            <v>FONCIA TOURNY</v>
          </cell>
          <cell r="F74" t="str">
            <v>BORDEAUX CEDEX</v>
          </cell>
          <cell r="G74" t="str">
            <v>VICTORY</v>
          </cell>
          <cell r="H74" t="str">
            <v>MP C4503</v>
          </cell>
          <cell r="I74">
            <v>42017</v>
          </cell>
          <cell r="J74">
            <v>43842</v>
          </cell>
          <cell r="K74" t="str">
            <v>ATP3792</v>
          </cell>
          <cell r="L74" t="str">
            <v>C+</v>
          </cell>
          <cell r="M74" t="str">
            <v>277097-E0</v>
          </cell>
        </row>
        <row r="75">
          <cell r="B75" t="str">
            <v>W876J400137</v>
          </cell>
          <cell r="C75" t="str">
            <v>Foncia Docher Inter France</v>
          </cell>
          <cell r="D75" t="str">
            <v>Clermont-Ferrand</v>
          </cell>
          <cell r="E75" t="str">
            <v>Foncia Docher Inter France</v>
          </cell>
          <cell r="F75" t="str">
            <v>Clermont-Ferrand</v>
          </cell>
          <cell r="G75" t="e">
            <v>#N/A</v>
          </cell>
          <cell r="H75" t="str">
            <v>Aficio MP 7502</v>
          </cell>
          <cell r="I75">
            <v>42522</v>
          </cell>
          <cell r="J75">
            <v>44348</v>
          </cell>
          <cell r="K75" t="str">
            <v>ATP5134</v>
          </cell>
          <cell r="L75" t="str">
            <v>C+</v>
          </cell>
          <cell r="M75" t="str">
            <v>LML16-0275</v>
          </cell>
        </row>
        <row r="76">
          <cell r="B76" t="str">
            <v>W876J500029</v>
          </cell>
          <cell r="C76" t="str">
            <v>FONCIA DOCHER INTER-FRANCE</v>
          </cell>
          <cell r="D76" t="str">
            <v>CLERMONT FERRAND CEDEX 1</v>
          </cell>
          <cell r="E76" t="str">
            <v>FONCIA DOCHER INTER</v>
          </cell>
          <cell r="F76" t="str">
            <v>CLERMONT FERRAND</v>
          </cell>
          <cell r="G76" t="str">
            <v>AELIENE/ 2E ETG-COPRO-</v>
          </cell>
          <cell r="H76" t="str">
            <v>Aficio MP 7502</v>
          </cell>
          <cell r="I76">
            <v>42523</v>
          </cell>
          <cell r="J76">
            <v>44348</v>
          </cell>
          <cell r="K76" t="str">
            <v>ATP5135</v>
          </cell>
          <cell r="L76" t="str">
            <v>C+ - LIXXBAIL</v>
          </cell>
          <cell r="M76" t="str">
            <v>234925-G0</v>
          </cell>
        </row>
        <row r="77">
          <cell r="B77" t="str">
            <v>E176M420200</v>
          </cell>
          <cell r="C77" t="str">
            <v>FONCIA DOCHER INTER-FRANCE</v>
          </cell>
          <cell r="D77" t="str">
            <v>CLERMONT FERRAND CEDEX 1</v>
          </cell>
          <cell r="E77" t="str">
            <v>FONCIA DOCHER INTER</v>
          </cell>
          <cell r="F77" t="str">
            <v>CLERMONT FERRAND</v>
          </cell>
          <cell r="G77" t="str">
            <v xml:space="preserve">ANTARES / 1er etage - </v>
          </cell>
          <cell r="H77" t="str">
            <v>MP C4503</v>
          </cell>
          <cell r="I77">
            <v>42523</v>
          </cell>
          <cell r="J77">
            <v>44348</v>
          </cell>
          <cell r="K77" t="str">
            <v>ATP5124</v>
          </cell>
          <cell r="L77" t="str">
            <v>C+ - LIXXBAIL</v>
          </cell>
          <cell r="M77" t="str">
            <v>234927-G0</v>
          </cell>
        </row>
        <row r="78">
          <cell r="B78" t="str">
            <v>E216R360623</v>
          </cell>
          <cell r="C78" t="str">
            <v>FONCIA DOCHER INTER-FRANCE</v>
          </cell>
          <cell r="D78" t="str">
            <v>CLERMONT FERRAND CEDEX 1</v>
          </cell>
          <cell r="E78" t="str">
            <v>FONCIA DOCHER INTER</v>
          </cell>
          <cell r="F78" t="str">
            <v>CLERMONT FERRAND</v>
          </cell>
          <cell r="G78" t="str">
            <v>AQCUS- 3E ETG CPTA &amp; CO</v>
          </cell>
          <cell r="H78" t="str">
            <v>MP C2503</v>
          </cell>
          <cell r="I78">
            <v>42523</v>
          </cell>
          <cell r="J78">
            <v>44348</v>
          </cell>
          <cell r="K78" t="str">
            <v>ATP5125</v>
          </cell>
          <cell r="L78" t="str">
            <v>C+ - LIXXBAIL</v>
          </cell>
          <cell r="M78" t="str">
            <v>234924-G0</v>
          </cell>
        </row>
        <row r="79">
          <cell r="B79" t="str">
            <v>C778J100003</v>
          </cell>
          <cell r="C79" t="str">
            <v>FONCIA DOCHER INTER-FRANCE</v>
          </cell>
          <cell r="D79" t="str">
            <v>CLERMONT FERRAND CEDEX 1</v>
          </cell>
          <cell r="E79" t="str">
            <v>FONCIA DOCHER INTER-FRANCE</v>
          </cell>
          <cell r="F79" t="str">
            <v>CLERMONT FERRAND CEDEX 1</v>
          </cell>
          <cell r="G79" t="str">
            <v>ARIA</v>
          </cell>
          <cell r="H79" t="str">
            <v>MP C2504ex</v>
          </cell>
          <cell r="I79">
            <v>43132</v>
          </cell>
          <cell r="J79">
            <v>44957</v>
          </cell>
          <cell r="K79" t="str">
            <v>ATP06410-ABT</v>
          </cell>
          <cell r="L79">
            <v>0</v>
          </cell>
          <cell r="M79">
            <v>0</v>
          </cell>
        </row>
        <row r="80">
          <cell r="B80" t="str">
            <v>W512J300079</v>
          </cell>
          <cell r="C80" t="str">
            <v>FONCIA MANAGO</v>
          </cell>
          <cell r="D80" t="str">
            <v>EZANVILLE</v>
          </cell>
          <cell r="E80" t="str">
            <v>FONCIA MANAGO</v>
          </cell>
          <cell r="F80" t="str">
            <v>EZANVILLE</v>
          </cell>
          <cell r="G80" t="str">
            <v>PHOSPHORE /RDC/ACCUEIL-</v>
          </cell>
          <cell r="H80" t="str">
            <v>Aficio MP C4502</v>
          </cell>
          <cell r="I80">
            <v>41030</v>
          </cell>
          <cell r="J80">
            <v>42855</v>
          </cell>
          <cell r="K80" t="str">
            <v>ATP3032</v>
          </cell>
          <cell r="L80" t="str">
            <v>C+ - INTERNE</v>
          </cell>
          <cell r="M80" t="str">
            <v>LI12-0058</v>
          </cell>
        </row>
        <row r="81">
          <cell r="B81" t="str">
            <v>E175M230875</v>
          </cell>
          <cell r="C81" t="str">
            <v>FONCIA LILLE</v>
          </cell>
          <cell r="D81" t="str">
            <v>LILLE</v>
          </cell>
          <cell r="E81" t="str">
            <v>FONCIA LILLE</v>
          </cell>
          <cell r="F81" t="str">
            <v>LILLE</v>
          </cell>
          <cell r="G81" t="str">
            <v>AURITA</v>
          </cell>
          <cell r="H81" t="str">
            <v>MP C4503</v>
          </cell>
          <cell r="I81">
            <v>42110</v>
          </cell>
          <cell r="J81">
            <v>43936</v>
          </cell>
          <cell r="K81" t="str">
            <v>ATP3899</v>
          </cell>
          <cell r="L81" t="str">
            <v>C+ - LIXXBAIL</v>
          </cell>
          <cell r="M81" t="str">
            <v>224550-F0</v>
          </cell>
        </row>
        <row r="82">
          <cell r="B82" t="str">
            <v>E175M130200</v>
          </cell>
          <cell r="C82" t="str">
            <v>FONCIA TR BORDEAUX OUEST BOUSCAT</v>
          </cell>
          <cell r="D82" t="str">
            <v>LE BOUSCAT</v>
          </cell>
          <cell r="E82" t="str">
            <v>FONCIA TL BORDEAUX</v>
          </cell>
          <cell r="F82" t="str">
            <v>LE BOUSCAT</v>
          </cell>
          <cell r="G82">
            <v>0</v>
          </cell>
          <cell r="H82" t="str">
            <v>MP C4503</v>
          </cell>
          <cell r="I82">
            <v>42087</v>
          </cell>
          <cell r="J82">
            <v>43913</v>
          </cell>
          <cell r="K82" t="str">
            <v>ATP3854</v>
          </cell>
          <cell r="L82" t="str">
            <v>C+ - GE</v>
          </cell>
          <cell r="M82" t="str">
            <v>AP0236</v>
          </cell>
        </row>
        <row r="83">
          <cell r="B83" t="str">
            <v>C778J400180</v>
          </cell>
          <cell r="C83" t="str">
            <v>FONCIA TRANSAC PARIS EST-VOLTAIRE</v>
          </cell>
          <cell r="D83" t="str">
            <v>PARIS</v>
          </cell>
          <cell r="E83" t="str">
            <v>FT PARIS EST</v>
          </cell>
          <cell r="F83" t="str">
            <v>PARIS</v>
          </cell>
          <cell r="G83" t="str">
            <v>SELENIUM</v>
          </cell>
          <cell r="H83" t="str">
            <v>MP C2504ex</v>
          </cell>
          <cell r="I83">
            <v>43252</v>
          </cell>
          <cell r="J83">
            <v>45077</v>
          </cell>
          <cell r="K83" t="str">
            <v>ATP06850-ABT</v>
          </cell>
          <cell r="L83">
            <v>0</v>
          </cell>
          <cell r="M83">
            <v>0</v>
          </cell>
        </row>
        <row r="84">
          <cell r="B84" t="str">
            <v>E214J800087</v>
          </cell>
          <cell r="C84" t="str">
            <v>FONCIA TRANS PARIS EST20è PYRENNEES</v>
          </cell>
          <cell r="D84" t="str">
            <v>PARIS</v>
          </cell>
          <cell r="E84" t="str">
            <v>FONCIA TRANS PARIS EST20È PYRENNEES</v>
          </cell>
          <cell r="F84" t="str">
            <v>PARIS</v>
          </cell>
          <cell r="G84" t="str">
            <v>AVRON -</v>
          </cell>
          <cell r="H84" t="str">
            <v>MP C2503</v>
          </cell>
          <cell r="I84">
            <v>41899</v>
          </cell>
          <cell r="J84">
            <v>43724</v>
          </cell>
          <cell r="K84" t="str">
            <v>ATP3747</v>
          </cell>
          <cell r="L84" t="str">
            <v>C+ - LIXXBAIL</v>
          </cell>
          <cell r="M84" t="str">
            <v>245529-E0</v>
          </cell>
        </row>
        <row r="85">
          <cell r="B85" t="str">
            <v>E214K100017</v>
          </cell>
          <cell r="C85" t="str">
            <v>FONCIA TRANSAC PARIS EST DAUMESNIL</v>
          </cell>
          <cell r="D85" t="str">
            <v>PARIS</v>
          </cell>
          <cell r="E85" t="str">
            <v>FT FRANCE PARIS DAUMESNIL</v>
          </cell>
          <cell r="F85" t="str">
            <v>PARIS</v>
          </cell>
          <cell r="G85" t="str">
            <v>DAUMESNIL- RDC</v>
          </cell>
          <cell r="H85" t="str">
            <v>MP C2503</v>
          </cell>
          <cell r="I85">
            <v>41695</v>
          </cell>
          <cell r="J85">
            <v>43520</v>
          </cell>
          <cell r="K85" t="str">
            <v>ATP3480</v>
          </cell>
          <cell r="L85" t="str">
            <v>C+ - GE</v>
          </cell>
          <cell r="M85" t="str">
            <v>AA4009</v>
          </cell>
        </row>
        <row r="86">
          <cell r="B86" t="str">
            <v>V9834200529</v>
          </cell>
          <cell r="C86" t="str">
            <v>FT PARIS RIVE GAUCHE</v>
          </cell>
          <cell r="D86" t="str">
            <v>PARIS</v>
          </cell>
          <cell r="E86" t="str">
            <v>FONCIA TRANSACTION LOCATION</v>
          </cell>
          <cell r="F86" t="str">
            <v>PARIS</v>
          </cell>
          <cell r="G86" t="e">
            <v>#N/A</v>
          </cell>
          <cell r="H86" t="str">
            <v>Aficio MP C2551</v>
          </cell>
          <cell r="I86">
            <v>41484</v>
          </cell>
          <cell r="J86">
            <v>43309</v>
          </cell>
          <cell r="K86" t="str">
            <v>ATP3330</v>
          </cell>
          <cell r="L86" t="str">
            <v>C + - GE</v>
          </cell>
          <cell r="M86" t="str">
            <v>M44768</v>
          </cell>
        </row>
        <row r="87">
          <cell r="B87" t="str">
            <v>C778J200167</v>
          </cell>
          <cell r="C87" t="str">
            <v>FONCIA TRANSACT PARIS 3è RAMBUTEAU</v>
          </cell>
          <cell r="D87" t="str">
            <v>PARIS</v>
          </cell>
          <cell r="E87" t="str">
            <v>FONCIA TRANSACTION PARIS EST</v>
          </cell>
          <cell r="F87" t="str">
            <v>PARIS</v>
          </cell>
          <cell r="G87" t="str">
            <v>NEMO</v>
          </cell>
          <cell r="H87" t="str">
            <v>MP C2504ex</v>
          </cell>
          <cell r="I87">
            <v>43191</v>
          </cell>
          <cell r="J87">
            <v>45016</v>
          </cell>
          <cell r="K87" t="str">
            <v>ATP06668-ABT</v>
          </cell>
          <cell r="L87">
            <v>0</v>
          </cell>
          <cell r="M87">
            <v>0</v>
          </cell>
        </row>
        <row r="88">
          <cell r="B88" t="str">
            <v>G717M130254</v>
          </cell>
          <cell r="C88" t="str">
            <v>FONCIA TRANSACTION AG. CENTRALE</v>
          </cell>
          <cell r="D88" t="str">
            <v>BOULOGNE BILLANCOURT</v>
          </cell>
          <cell r="E88" t="str">
            <v>FONCIA TRANSACTION AG. CENTRALE</v>
          </cell>
          <cell r="F88" t="str">
            <v>BOULOGNE BILLANCOURT</v>
          </cell>
          <cell r="G88" t="str">
            <v>NIMBOSTRATUS/RDC</v>
          </cell>
          <cell r="H88" t="str">
            <v>MP C4504</v>
          </cell>
          <cell r="I88">
            <v>42826</v>
          </cell>
          <cell r="J88">
            <v>44651</v>
          </cell>
          <cell r="K88" t="str">
            <v>ATP5278</v>
          </cell>
          <cell r="L88" t="str">
            <v>C+ - LIXXBAIL</v>
          </cell>
          <cell r="M88" t="str">
            <v>219108-H0</v>
          </cell>
        </row>
        <row r="89">
          <cell r="B89" t="str">
            <v>V9834500332</v>
          </cell>
          <cell r="C89" t="str">
            <v>FONCIA TRANSACTION FR PARIS ORDENER</v>
          </cell>
          <cell r="D89" t="str">
            <v>PARIS</v>
          </cell>
          <cell r="E89" t="str">
            <v>FONCIA TRANSACTION FRANCE PARIS EST</v>
          </cell>
          <cell r="F89" t="str">
            <v>PARIS</v>
          </cell>
          <cell r="G89" t="str">
            <v>ORDENER -</v>
          </cell>
          <cell r="H89" t="str">
            <v>Aficio MP C2551</v>
          </cell>
          <cell r="I89">
            <v>41569</v>
          </cell>
          <cell r="J89">
            <v>43394</v>
          </cell>
          <cell r="K89" t="str">
            <v>ATP3380</v>
          </cell>
          <cell r="L89" t="str">
            <v>C+ - BNP</v>
          </cell>
          <cell r="M89" t="str">
            <v>V0210634</v>
          </cell>
        </row>
        <row r="90">
          <cell r="B90" t="str">
            <v>E214R560076</v>
          </cell>
          <cell r="C90" t="str">
            <v>FONCIA TRAN RIVE GAUCHE 15E F.FAURE</v>
          </cell>
          <cell r="D90" t="str">
            <v>PARIS</v>
          </cell>
          <cell r="E90" t="str">
            <v>FONCIA TRAN RIVE GAUCHE 15E F.FAURE</v>
          </cell>
          <cell r="F90" t="str">
            <v>PARIS</v>
          </cell>
          <cell r="G90">
            <v>0</v>
          </cell>
          <cell r="H90" t="str">
            <v>MP C2503</v>
          </cell>
          <cell r="I90">
            <v>41821</v>
          </cell>
          <cell r="J90">
            <v>43646</v>
          </cell>
          <cell r="K90" t="str">
            <v>ATP3691</v>
          </cell>
          <cell r="L90" t="str">
            <v>C+ - LIXXBAIL</v>
          </cell>
          <cell r="M90" t="str">
            <v>243583-E0</v>
          </cell>
        </row>
        <row r="91">
          <cell r="B91" t="str">
            <v>C778J400169</v>
          </cell>
          <cell r="C91" t="str">
            <v>FONCIA TRANSACTION PARIS 17E WAGRAM</v>
          </cell>
          <cell r="D91" t="str">
            <v>PARIS</v>
          </cell>
          <cell r="E91" t="str">
            <v>FONCIA TRANSACTION PARIS 17E WAGRAM</v>
          </cell>
          <cell r="F91" t="str">
            <v>PARIS</v>
          </cell>
          <cell r="G91" t="str">
            <v>SKOPJE</v>
          </cell>
          <cell r="H91" t="str">
            <v>MP C2504ex</v>
          </cell>
          <cell r="I91">
            <v>43252</v>
          </cell>
          <cell r="J91">
            <v>45077</v>
          </cell>
          <cell r="K91" t="str">
            <v>ATP06987-ABT</v>
          </cell>
          <cell r="L91">
            <v>0</v>
          </cell>
          <cell r="M91">
            <v>0</v>
          </cell>
        </row>
        <row r="92">
          <cell r="B92" t="str">
            <v>V9834500286</v>
          </cell>
          <cell r="C92" t="str">
            <v>FONCIA TRANSAC PARIS EST MAGENTA</v>
          </cell>
          <cell r="D92" t="str">
            <v>PARIS</v>
          </cell>
          <cell r="E92" t="str">
            <v>FONCIA TRANSAC PARIS EST MAGENTA</v>
          </cell>
          <cell r="F92" t="str">
            <v>PARIS</v>
          </cell>
          <cell r="G92" t="str">
            <v>MAGENTA -RDC-</v>
          </cell>
          <cell r="H92" t="str">
            <v>Aficio MP C2551</v>
          </cell>
          <cell r="I92">
            <v>41568</v>
          </cell>
          <cell r="J92">
            <v>43393</v>
          </cell>
          <cell r="K92" t="str">
            <v>ATP3378</v>
          </cell>
          <cell r="L92" t="str">
            <v>C+ - BNP</v>
          </cell>
          <cell r="M92" t="str">
            <v>V0208558</v>
          </cell>
        </row>
        <row r="93">
          <cell r="B93" t="str">
            <v>C778R420064</v>
          </cell>
          <cell r="C93" t="str">
            <v>FONCIA TRANSACTION PARIS 16E MOZART</v>
          </cell>
          <cell r="D93" t="str">
            <v>PARIS</v>
          </cell>
          <cell r="E93" t="str">
            <v>FONCIA TRANSACTION PARIS 16E MOZART</v>
          </cell>
          <cell r="F93" t="str">
            <v>PARIS</v>
          </cell>
          <cell r="G93" t="str">
            <v>AKHAMAR</v>
          </cell>
          <cell r="H93" t="str">
            <v>MP C2504ex</v>
          </cell>
          <cell r="I93">
            <v>43313</v>
          </cell>
          <cell r="J93">
            <v>45138</v>
          </cell>
          <cell r="K93" t="str">
            <v>ATP07120-ABT</v>
          </cell>
          <cell r="L93">
            <v>0</v>
          </cell>
          <cell r="M93">
            <v>0</v>
          </cell>
        </row>
        <row r="94">
          <cell r="B94" t="str">
            <v>C778R520180</v>
          </cell>
          <cell r="C94" t="str">
            <v>FONCIA TRANSACTION RIVE GAUCHE</v>
          </cell>
          <cell r="D94" t="str">
            <v>PARIS</v>
          </cell>
          <cell r="E94" t="str">
            <v>FONCIA TRANSACTION RIVE GAUCHE</v>
          </cell>
          <cell r="F94" t="str">
            <v>PARIS</v>
          </cell>
          <cell r="G94" t="str">
            <v>PRESUS</v>
          </cell>
          <cell r="H94" t="str">
            <v>MP C2504ex</v>
          </cell>
          <cell r="I94">
            <v>43466</v>
          </cell>
          <cell r="J94">
            <v>45291</v>
          </cell>
          <cell r="K94" t="str">
            <v>ATP07545-ABT</v>
          </cell>
          <cell r="L94">
            <v>0</v>
          </cell>
          <cell r="M94">
            <v>0</v>
          </cell>
        </row>
        <row r="95">
          <cell r="B95" t="str">
            <v>C778J400174</v>
          </cell>
          <cell r="C95" t="str">
            <v>FONCIA TRANSAC RIVE GAUCHE13E GOBEL</v>
          </cell>
          <cell r="D95" t="str">
            <v>PARIS</v>
          </cell>
          <cell r="E95" t="str">
            <v>FONCIA TRANSAC RIVE GAUCHE13E GOBEL</v>
          </cell>
          <cell r="F95" t="str">
            <v>PARIS</v>
          </cell>
          <cell r="G95" t="str">
            <v>VIGO</v>
          </cell>
          <cell r="H95" t="str">
            <v>MP C2504ex</v>
          </cell>
          <cell r="I95">
            <v>43252</v>
          </cell>
          <cell r="J95">
            <v>45077</v>
          </cell>
          <cell r="K95" t="str">
            <v>ATP06849-ABT</v>
          </cell>
          <cell r="L95">
            <v>0</v>
          </cell>
          <cell r="M95">
            <v>0</v>
          </cell>
        </row>
        <row r="96">
          <cell r="B96" t="str">
            <v>C778J200194</v>
          </cell>
          <cell r="C96" t="str">
            <v>FONCIA TRANSACTION PARIS TOLBIAC</v>
          </cell>
          <cell r="D96" t="str">
            <v>PARIS</v>
          </cell>
          <cell r="E96" t="str">
            <v>FONCIA TRANSACTION PARIS TOLBIAC</v>
          </cell>
          <cell r="F96" t="str">
            <v>PARIS</v>
          </cell>
          <cell r="G96" t="str">
            <v>LAWRENCIUM</v>
          </cell>
          <cell r="H96" t="str">
            <v>MP C2504ex</v>
          </cell>
          <cell r="I96">
            <v>43160</v>
          </cell>
          <cell r="J96">
            <v>44985</v>
          </cell>
          <cell r="K96" t="str">
            <v>ATP06570-ABT</v>
          </cell>
          <cell r="L96">
            <v>0</v>
          </cell>
          <cell r="M96">
            <v>0</v>
          </cell>
        </row>
        <row r="97">
          <cell r="B97" t="str">
            <v>W875J100028</v>
          </cell>
          <cell r="C97" t="str">
            <v>FONCIA MANAGO</v>
          </cell>
          <cell r="D97" t="str">
            <v>EZANVILLE</v>
          </cell>
          <cell r="E97" t="str">
            <v>FONCIA MANAGO</v>
          </cell>
          <cell r="F97" t="str">
            <v>EZANVILLE</v>
          </cell>
          <cell r="G97" t="str">
            <v>AFANASSIEV/ RDC CPTA -</v>
          </cell>
          <cell r="H97" t="str">
            <v>Aficio MP 7502</v>
          </cell>
          <cell r="I97">
            <v>42051</v>
          </cell>
          <cell r="J97">
            <v>43876</v>
          </cell>
          <cell r="K97" t="str">
            <v>ATP3832</v>
          </cell>
          <cell r="L97" t="str">
            <v>C+ - LIXXBAIL</v>
          </cell>
          <cell r="M97" t="str">
            <v>289791-E0</v>
          </cell>
        </row>
        <row r="98">
          <cell r="B98" t="str">
            <v>C778J200172</v>
          </cell>
          <cell r="C98" t="str">
            <v>FONCIA TRANSAC PARIS EST 19è LAUMIE</v>
          </cell>
          <cell r="D98" t="str">
            <v>PARIS</v>
          </cell>
          <cell r="E98" t="str">
            <v>FT PARIS EST - FONCIA LAUMIERE</v>
          </cell>
          <cell r="F98" t="str">
            <v>PARIS</v>
          </cell>
          <cell r="G98" t="str">
            <v>NALA</v>
          </cell>
          <cell r="H98" t="str">
            <v>MP C2504ex</v>
          </cell>
          <cell r="I98">
            <v>43191</v>
          </cell>
          <cell r="J98">
            <v>45016</v>
          </cell>
          <cell r="K98" t="str">
            <v>ATP06697-ABT</v>
          </cell>
          <cell r="L98">
            <v>0</v>
          </cell>
          <cell r="M98">
            <v>0</v>
          </cell>
        </row>
        <row r="99">
          <cell r="B99" t="str">
            <v>E214K200141</v>
          </cell>
          <cell r="C99" t="str">
            <v>FONCIA TRANSACTION PARIS NETTER</v>
          </cell>
          <cell r="D99" t="str">
            <v>PARIS</v>
          </cell>
          <cell r="E99" t="str">
            <v>FONCIA TRANSACTION PARIS NETTER</v>
          </cell>
          <cell r="F99" t="str">
            <v>PARIS</v>
          </cell>
          <cell r="G99" t="str">
            <v xml:space="preserve">NETTER </v>
          </cell>
          <cell r="H99" t="str">
            <v>MP C2503</v>
          </cell>
          <cell r="I99">
            <v>41725</v>
          </cell>
          <cell r="J99">
            <v>43550</v>
          </cell>
          <cell r="K99" t="str">
            <v>ATP3534</v>
          </cell>
          <cell r="L99" t="str">
            <v>C+ - BNP</v>
          </cell>
          <cell r="M99" t="str">
            <v>W0063959</v>
          </cell>
        </row>
        <row r="100">
          <cell r="B100" t="str">
            <v>W875J100021</v>
          </cell>
          <cell r="C100" t="str">
            <v>FONCIA MANAGO</v>
          </cell>
          <cell r="D100" t="str">
            <v>EZANVILLE</v>
          </cell>
          <cell r="E100" t="str">
            <v>FONCIA MANAGO</v>
          </cell>
          <cell r="F100" t="str">
            <v>EZANVILLE</v>
          </cell>
          <cell r="G100" t="str">
            <v>AKIYAMA-RDC</v>
          </cell>
          <cell r="H100" t="str">
            <v>Aficio MP 7502</v>
          </cell>
          <cell r="I100">
            <v>42051</v>
          </cell>
          <cell r="J100">
            <v>43876</v>
          </cell>
          <cell r="K100" t="str">
            <v>ATP3833</v>
          </cell>
          <cell r="L100" t="str">
            <v>C+ - LIXXBAIL</v>
          </cell>
          <cell r="M100" t="str">
            <v>289790-E0</v>
          </cell>
        </row>
        <row r="101">
          <cell r="B101" t="str">
            <v>E214K200171</v>
          </cell>
          <cell r="C101" t="str">
            <v>FONCIA TRANSAC RIVE GAUCHE- PLANTES</v>
          </cell>
          <cell r="D101" t="str">
            <v>PARIS</v>
          </cell>
          <cell r="E101" t="str">
            <v>FONCIA TRANSAC RIVE GAUCHE- PLANTES</v>
          </cell>
          <cell r="F101" t="str">
            <v>PARIS</v>
          </cell>
          <cell r="G101" t="str">
            <v>PLANTES-</v>
          </cell>
          <cell r="H101" t="str">
            <v>MP C2503</v>
          </cell>
          <cell r="I101">
            <v>41708</v>
          </cell>
          <cell r="J101">
            <v>43533</v>
          </cell>
          <cell r="K101" t="str">
            <v>ATP3508</v>
          </cell>
          <cell r="L101" t="str">
            <v>C + - GE</v>
          </cell>
          <cell r="M101" t="str">
            <v>AC2163</v>
          </cell>
        </row>
        <row r="102">
          <cell r="B102" t="str">
            <v>E214R360084</v>
          </cell>
          <cell r="C102" t="str">
            <v>FONCIA TRANSACTION FRANCE - AVENIR</v>
          </cell>
          <cell r="D102" t="str">
            <v>PARIS</v>
          </cell>
          <cell r="E102" t="str">
            <v>FONCIA TL AVENIR</v>
          </cell>
          <cell r="F102" t="str">
            <v>PARIS</v>
          </cell>
          <cell r="G102" t="str">
            <v>BORER/ GUY MOQUET-RDC</v>
          </cell>
          <cell r="H102" t="str">
            <v>MP C2503</v>
          </cell>
          <cell r="I102">
            <v>42024</v>
          </cell>
          <cell r="J102">
            <v>43849</v>
          </cell>
          <cell r="K102" t="str">
            <v>ATP3805</v>
          </cell>
          <cell r="L102" t="str">
            <v>C+</v>
          </cell>
          <cell r="M102" t="str">
            <v>277516-E0</v>
          </cell>
        </row>
        <row r="103">
          <cell r="B103" t="str">
            <v>E214R960436</v>
          </cell>
          <cell r="C103" t="str">
            <v>FONCIA TRANSAC PARIS RIVE DROITE</v>
          </cell>
          <cell r="D103" t="str">
            <v>PARIS</v>
          </cell>
          <cell r="E103" t="str">
            <v>FT PARIS RIVE DROITE</v>
          </cell>
          <cell r="F103" t="str">
            <v>PARIS</v>
          </cell>
          <cell r="G103" t="str">
            <v>RODIER-RDC</v>
          </cell>
          <cell r="H103" t="str">
            <v>MP C2503</v>
          </cell>
          <cell r="I103">
            <v>42034</v>
          </cell>
          <cell r="J103">
            <v>43859</v>
          </cell>
          <cell r="K103" t="str">
            <v>ATP3803</v>
          </cell>
          <cell r="L103" t="str">
            <v>C+</v>
          </cell>
          <cell r="M103" t="str">
            <v>277518-E0</v>
          </cell>
        </row>
        <row r="104">
          <cell r="B104" t="str">
            <v>C737MC05196</v>
          </cell>
          <cell r="C104" t="str">
            <v>FONCIA GAUTHIER IMMOBILIER</v>
          </cell>
          <cell r="D104" t="str">
            <v>SAINT MANDE CEDEX</v>
          </cell>
          <cell r="E104" t="str">
            <v>FONCIA GAUTHIER IMMOBILIER</v>
          </cell>
          <cell r="F104" t="str">
            <v>SAINT MANDE</v>
          </cell>
          <cell r="G104" t="str">
            <v>ASTATE</v>
          </cell>
          <cell r="H104" t="str">
            <v>MP C4504</v>
          </cell>
          <cell r="I104">
            <v>43160</v>
          </cell>
          <cell r="J104">
            <v>44985</v>
          </cell>
          <cell r="K104" t="str">
            <v>ATP06564-ABT</v>
          </cell>
          <cell r="L104">
            <v>0</v>
          </cell>
          <cell r="M104">
            <v>0</v>
          </cell>
        </row>
        <row r="105">
          <cell r="B105" t="str">
            <v>W875J500086</v>
          </cell>
          <cell r="C105" t="str">
            <v>FONCIA GAUTHIER IMMOBILIER</v>
          </cell>
          <cell r="D105" t="str">
            <v>SAINT MANDE CEDEX</v>
          </cell>
          <cell r="E105" t="str">
            <v>FONCIA GAUTHIER IMMOBILIER</v>
          </cell>
          <cell r="F105" t="str">
            <v>SAINT MANDE</v>
          </cell>
          <cell r="G105" t="str">
            <v>Farco/ 1ER ETG</v>
          </cell>
          <cell r="H105" t="str">
            <v>Aficio MP 7502</v>
          </cell>
          <cell r="I105">
            <v>42188</v>
          </cell>
          <cell r="J105">
            <v>44014</v>
          </cell>
          <cell r="K105" t="str">
            <v>ATP3937</v>
          </cell>
          <cell r="L105" t="str">
            <v>C + - GE</v>
          </cell>
          <cell r="M105" t="str">
            <v>AT7724</v>
          </cell>
        </row>
        <row r="106">
          <cell r="B106" t="str">
            <v>G717M230372</v>
          </cell>
          <cell r="C106" t="str">
            <v>FONCIA TRANSACTION  IDF EST VINCENN</v>
          </cell>
          <cell r="D106" t="str">
            <v>VINCENNES</v>
          </cell>
          <cell r="E106" t="str">
            <v>FONCIA TRANSACTION IDF EST</v>
          </cell>
          <cell r="F106" t="str">
            <v>VINCENNES</v>
          </cell>
          <cell r="G106" t="str">
            <v>VINCENNES</v>
          </cell>
          <cell r="H106" t="str">
            <v>MP C4504</v>
          </cell>
          <cell r="I106">
            <v>42856</v>
          </cell>
          <cell r="J106">
            <v>44681</v>
          </cell>
          <cell r="K106" t="str">
            <v>ATP05427</v>
          </cell>
          <cell r="L106" t="str">
            <v>C+ / CM-CIC</v>
          </cell>
          <cell r="M106" t="str">
            <v>BT8195</v>
          </cell>
        </row>
        <row r="107">
          <cell r="B107" t="str">
            <v>C777J700135</v>
          </cell>
          <cell r="C107" t="str">
            <v>FONCIA TRANSAC ILLE &amp; MAINE CHARTRE</v>
          </cell>
          <cell r="D107" t="str">
            <v>CHARTRES DE BRETAGNE</v>
          </cell>
          <cell r="E107" t="str">
            <v>FONCIA TL ILLE ET VILAINE</v>
          </cell>
          <cell r="F107" t="str">
            <v>CHARTRES DE BRETAGNE</v>
          </cell>
          <cell r="G107" t="str">
            <v>FRANCIUM</v>
          </cell>
          <cell r="H107" t="str">
            <v>MP C2504</v>
          </cell>
          <cell r="I107">
            <v>43070</v>
          </cell>
          <cell r="J107">
            <v>44985</v>
          </cell>
          <cell r="K107" t="str">
            <v>ATP06117-ABT</v>
          </cell>
          <cell r="L107">
            <v>0</v>
          </cell>
          <cell r="M107">
            <v>0</v>
          </cell>
        </row>
        <row r="108">
          <cell r="B108" t="str">
            <v>E176M420188</v>
          </cell>
          <cell r="C108" t="str">
            <v>FONCIA CGI</v>
          </cell>
          <cell r="D108" t="str">
            <v>ANTIBES</v>
          </cell>
          <cell r="E108" t="str">
            <v>FONCIA CGI</v>
          </cell>
          <cell r="F108" t="str">
            <v>ANTIBES</v>
          </cell>
          <cell r="G108" t="str">
            <v>FOREUR</v>
          </cell>
          <cell r="H108" t="str">
            <v>MP C4503</v>
          </cell>
          <cell r="I108">
            <v>42522</v>
          </cell>
          <cell r="J108">
            <v>44347</v>
          </cell>
          <cell r="K108" t="str">
            <v>ATP5128</v>
          </cell>
          <cell r="L108" t="str">
            <v>C+ - LIXXBAIL</v>
          </cell>
          <cell r="M108" t="str">
            <v>235472-G0</v>
          </cell>
        </row>
        <row r="109">
          <cell r="B109" t="str">
            <v>W875J500042</v>
          </cell>
          <cell r="C109" t="str">
            <v>FONCIA GAUTHIER IMMOBILIER</v>
          </cell>
          <cell r="D109" t="str">
            <v>SAINT MANDE CEDEX</v>
          </cell>
          <cell r="E109" t="str">
            <v>FONCIA GAUTHIER IMMOBILIER</v>
          </cell>
          <cell r="F109" t="str">
            <v>SAINT MANDE</v>
          </cell>
          <cell r="G109" t="str">
            <v xml:space="preserve">PANGOLIN/2E ETG COPRO </v>
          </cell>
          <cell r="H109" t="str">
            <v>Aficio MP 7502</v>
          </cell>
          <cell r="I109">
            <v>42188</v>
          </cell>
          <cell r="J109">
            <v>44014</v>
          </cell>
          <cell r="K109" t="str">
            <v>ATP3936</v>
          </cell>
          <cell r="L109" t="str">
            <v>C + - GE</v>
          </cell>
          <cell r="M109" t="str">
            <v>AT7727</v>
          </cell>
        </row>
        <row r="110">
          <cell r="B110" t="str">
            <v>E175M430663</v>
          </cell>
          <cell r="C110" t="str">
            <v>FONCIA GAUTHIER IMMOBILIER</v>
          </cell>
          <cell r="D110" t="str">
            <v>SAINT MANDE CEDEX</v>
          </cell>
          <cell r="E110" t="str">
            <v>FONCIA GAUTHIER IMMOBILIER</v>
          </cell>
          <cell r="F110" t="str">
            <v>SAINT MANDE</v>
          </cell>
          <cell r="G110" t="str">
            <v>ADOFO /RDC</v>
          </cell>
          <cell r="H110" t="str">
            <v>MP C4503</v>
          </cell>
          <cell r="I110">
            <v>42187</v>
          </cell>
          <cell r="J110">
            <v>44013</v>
          </cell>
          <cell r="K110" t="str">
            <v>ATP3938</v>
          </cell>
          <cell r="L110" t="str">
            <v>C + - GE</v>
          </cell>
          <cell r="M110" t="str">
            <v>AT7728</v>
          </cell>
        </row>
        <row r="111">
          <cell r="B111" t="str">
            <v>E215RA60826</v>
          </cell>
          <cell r="C111" t="str">
            <v>FONCIA AD IMMOBILIER CAGNES /MER</v>
          </cell>
          <cell r="D111" t="str">
            <v>CAGNES SUR MER</v>
          </cell>
          <cell r="E111" t="str">
            <v>FONCIA AD IMMOBILIER CAGNES /MER</v>
          </cell>
          <cell r="F111" t="str">
            <v>CAGNES SUR MER</v>
          </cell>
          <cell r="G111" t="str">
            <v>DOVA</v>
          </cell>
          <cell r="H111" t="str">
            <v>MP C2503</v>
          </cell>
          <cell r="I111">
            <v>42433</v>
          </cell>
          <cell r="J111">
            <v>44258</v>
          </cell>
          <cell r="K111" t="str">
            <v>ATP5059</v>
          </cell>
          <cell r="L111" t="str">
            <v>C+ - GE</v>
          </cell>
          <cell r="M111" t="str">
            <v>BB9552</v>
          </cell>
        </row>
        <row r="112">
          <cell r="B112" t="str">
            <v>E214R960449</v>
          </cell>
          <cell r="C112" t="str">
            <v>FONCIA CGI - FONCIA CIGIM</v>
          </cell>
          <cell r="D112" t="str">
            <v>ANTIBES</v>
          </cell>
          <cell r="E112" t="str">
            <v>FONCIA CGI</v>
          </cell>
          <cell r="F112" t="str">
            <v>ANTIBES</v>
          </cell>
          <cell r="G112" t="str">
            <v>Venus</v>
          </cell>
          <cell r="H112" t="str">
            <v>MP C2503</v>
          </cell>
          <cell r="I112">
            <v>42215</v>
          </cell>
          <cell r="J112">
            <v>44041</v>
          </cell>
          <cell r="K112" t="str">
            <v>ATP3984</v>
          </cell>
          <cell r="L112" t="str">
            <v>C+ - LIXXBAIL</v>
          </cell>
          <cell r="M112" t="str">
            <v>248461-F0</v>
          </cell>
        </row>
        <row r="113">
          <cell r="B113" t="str">
            <v>C737MC00023</v>
          </cell>
          <cell r="C113" t="str">
            <v>FONCIA TR RIVIERA ANTIBES LES PINS</v>
          </cell>
          <cell r="D113" t="str">
            <v>ANTIBES JUAN LES PINS</v>
          </cell>
          <cell r="E113" t="str">
            <v>FONCIA TR RIVIERA ANTIBES LES PINS</v>
          </cell>
          <cell r="F113" t="str">
            <v>ANTIBES JUAN LES PINS</v>
          </cell>
          <cell r="G113" t="str">
            <v>CORLUKA</v>
          </cell>
          <cell r="H113" t="str">
            <v>MP C4504</v>
          </cell>
          <cell r="I113">
            <v>43132</v>
          </cell>
          <cell r="J113">
            <v>44957</v>
          </cell>
          <cell r="K113" t="str">
            <v>ATP06405-ABT</v>
          </cell>
          <cell r="L113">
            <v>0</v>
          </cell>
          <cell r="M113">
            <v>0</v>
          </cell>
        </row>
        <row r="114">
          <cell r="B114" t="str">
            <v>C777R820127</v>
          </cell>
          <cell r="C114" t="str">
            <v>FONCIA TRANS RIVIERA-ANTIBES SOLEAU</v>
          </cell>
          <cell r="D114" t="str">
            <v>ANTIBES</v>
          </cell>
          <cell r="E114" t="str">
            <v>FONCIA TRANSACTION -ANTIBES SOLEAU</v>
          </cell>
          <cell r="F114" t="str">
            <v>ANTIBES</v>
          </cell>
          <cell r="G114" t="str">
            <v>CLYDESDALE</v>
          </cell>
          <cell r="H114" t="str">
            <v>MP C2504</v>
          </cell>
          <cell r="I114">
            <v>43070</v>
          </cell>
          <cell r="J114">
            <v>44985</v>
          </cell>
          <cell r="K114" t="str">
            <v>ATP06120-ABT</v>
          </cell>
          <cell r="L114">
            <v>0</v>
          </cell>
          <cell r="M114">
            <v>0</v>
          </cell>
        </row>
        <row r="115">
          <cell r="B115" t="str">
            <v>E215RC60026</v>
          </cell>
          <cell r="C115" t="str">
            <v>FONCIA CGI - FONCIA CIGIM</v>
          </cell>
          <cell r="D115" t="str">
            <v>ANTIBES</v>
          </cell>
          <cell r="E115" t="str">
            <v>FONCIA CGI</v>
          </cell>
          <cell r="F115" t="str">
            <v>ANTIBES</v>
          </cell>
          <cell r="G115" t="str">
            <v>TERRE</v>
          </cell>
          <cell r="H115" t="str">
            <v>MP C2503</v>
          </cell>
          <cell r="I115">
            <v>42433</v>
          </cell>
          <cell r="J115">
            <v>44258</v>
          </cell>
          <cell r="K115" t="str">
            <v>ATP5060</v>
          </cell>
          <cell r="L115" t="str">
            <v>C+ - GE</v>
          </cell>
          <cell r="M115" t="str">
            <v>BB9548</v>
          </cell>
        </row>
        <row r="116">
          <cell r="B116" t="str">
            <v>E215R660060</v>
          </cell>
          <cell r="C116" t="str">
            <v>FONCIA CGI - FONCIA CIGIM</v>
          </cell>
          <cell r="D116" t="str">
            <v>ANTIBES</v>
          </cell>
          <cell r="E116" t="str">
            <v>FONCIA CGI</v>
          </cell>
          <cell r="F116" t="str">
            <v>ANTIBES</v>
          </cell>
          <cell r="G116" t="str">
            <v>NEPTUNE</v>
          </cell>
          <cell r="H116" t="str">
            <v>MP C2503</v>
          </cell>
          <cell r="I116">
            <v>42226</v>
          </cell>
          <cell r="J116">
            <v>44052</v>
          </cell>
          <cell r="K116" t="str">
            <v>ATP4000</v>
          </cell>
          <cell r="L116" t="str">
            <v>C+ - LIXXBAIL</v>
          </cell>
          <cell r="M116" t="str">
            <v>248463-F0</v>
          </cell>
        </row>
        <row r="117">
          <cell r="B117" t="str">
            <v>E214J700232</v>
          </cell>
          <cell r="C117" t="str">
            <v>FONCIA ALSACE MULHOUSE</v>
          </cell>
          <cell r="D117" t="str">
            <v>MULHOUSE CEDEX</v>
          </cell>
          <cell r="E117" t="str">
            <v>FONCIA ALSACE MULHOUSE</v>
          </cell>
          <cell r="F117" t="str">
            <v>MULHOUSE CEDEX</v>
          </cell>
          <cell r="G117" t="str">
            <v>FEUTHYIA</v>
          </cell>
          <cell r="H117" t="str">
            <v>MP C2503</v>
          </cell>
          <cell r="I117">
            <v>41857</v>
          </cell>
          <cell r="J117">
            <v>43682</v>
          </cell>
          <cell r="K117" t="str">
            <v>ATP3609</v>
          </cell>
          <cell r="L117" t="str">
            <v>C+ - LIXXBAIL</v>
          </cell>
          <cell r="M117" t="str">
            <v>244469-E0</v>
          </cell>
        </row>
        <row r="118">
          <cell r="B118" t="str">
            <v>E214J700229</v>
          </cell>
          <cell r="C118" t="str">
            <v>FONCIA ALSACE MULHOUSE</v>
          </cell>
          <cell r="D118" t="str">
            <v>MULHOUSE CEDEX</v>
          </cell>
          <cell r="E118" t="str">
            <v>FONCIA ALSACE MULHOUSE</v>
          </cell>
          <cell r="F118" t="str">
            <v>MULHOUSE CEDEX</v>
          </cell>
          <cell r="G118" t="str">
            <v>BLOPPODICE</v>
          </cell>
          <cell r="H118" t="str">
            <v>MP C2503</v>
          </cell>
          <cell r="I118">
            <v>41857</v>
          </cell>
          <cell r="J118">
            <v>43682</v>
          </cell>
          <cell r="K118" t="str">
            <v>ATP3608</v>
          </cell>
          <cell r="L118" t="str">
            <v>C+ - LIXXBAIL</v>
          </cell>
          <cell r="M118" t="str">
            <v>244470-E0</v>
          </cell>
        </row>
        <row r="119">
          <cell r="B119" t="str">
            <v>C777R920067</v>
          </cell>
          <cell r="C119" t="str">
            <v>FONCIA ALSACE -SELESTAT</v>
          </cell>
          <cell r="D119" t="str">
            <v>SELESTAT</v>
          </cell>
          <cell r="E119" t="str">
            <v>FONCIA STRASBOURG</v>
          </cell>
          <cell r="F119" t="str">
            <v>SELESTAT</v>
          </cell>
          <cell r="G119" t="str">
            <v>TAMATIA</v>
          </cell>
          <cell r="H119" t="str">
            <v>MP C2504ex</v>
          </cell>
          <cell r="I119">
            <v>43101</v>
          </cell>
          <cell r="J119">
            <v>44957</v>
          </cell>
          <cell r="K119" t="str">
            <v>ATP06295-ABT</v>
          </cell>
          <cell r="L119">
            <v>0</v>
          </cell>
          <cell r="M119">
            <v>0</v>
          </cell>
        </row>
        <row r="120">
          <cell r="B120" t="str">
            <v>C777RC20147</v>
          </cell>
          <cell r="C120" t="str">
            <v>FONCIA ALSACE COLMAR</v>
          </cell>
          <cell r="D120" t="str">
            <v>COLMAR</v>
          </cell>
          <cell r="E120" t="str">
            <v>FONCIA ALSACE</v>
          </cell>
          <cell r="F120" t="str">
            <v>COLMAR</v>
          </cell>
          <cell r="G120" t="str">
            <v>VICIA</v>
          </cell>
          <cell r="H120" t="str">
            <v>MP C2504ex</v>
          </cell>
          <cell r="I120">
            <v>43160</v>
          </cell>
          <cell r="J120">
            <v>44985</v>
          </cell>
          <cell r="K120" t="str">
            <v>ATP06576-ABT</v>
          </cell>
          <cell r="L120">
            <v>0</v>
          </cell>
          <cell r="M120">
            <v>0</v>
          </cell>
        </row>
        <row r="121">
          <cell r="B121" t="str">
            <v>E174M630196</v>
          </cell>
          <cell r="C121" t="str">
            <v>FONCIA IMMO 2000</v>
          </cell>
          <cell r="D121" t="str">
            <v>SAVERNE</v>
          </cell>
          <cell r="E121" t="str">
            <v>FONCIA BINTZ</v>
          </cell>
          <cell r="F121" t="str">
            <v>SAVERNE</v>
          </cell>
          <cell r="G121" t="e">
            <v>#N/A</v>
          </cell>
          <cell r="H121" t="str">
            <v>MP C4503</v>
          </cell>
          <cell r="I121">
            <v>41852</v>
          </cell>
          <cell r="J121">
            <v>43677</v>
          </cell>
          <cell r="K121" t="str">
            <v>ATP3622</v>
          </cell>
          <cell r="L121" t="str">
            <v>C+ - LIXXBAIL</v>
          </cell>
          <cell r="M121" t="str">
            <v>246404-E0</v>
          </cell>
        </row>
        <row r="122">
          <cell r="B122" t="str">
            <v>G716M530810</v>
          </cell>
          <cell r="C122" t="str">
            <v>FONCIA SCHMITT</v>
          </cell>
          <cell r="D122" t="str">
            <v>SARREBOURG</v>
          </cell>
          <cell r="E122" t="str">
            <v>FONCIA BINTZ</v>
          </cell>
          <cell r="F122" t="str">
            <v>SARREBOURG</v>
          </cell>
          <cell r="G122" t="str">
            <v>NECTAR</v>
          </cell>
          <cell r="H122" t="str">
            <v>MP C4504</v>
          </cell>
          <cell r="I122">
            <v>42572</v>
          </cell>
          <cell r="J122">
            <v>44397</v>
          </cell>
          <cell r="K122" t="str">
            <v>ATP5152</v>
          </cell>
          <cell r="L122" t="str">
            <v>C+ - LIXXBAIL</v>
          </cell>
          <cell r="M122" t="str">
            <v>247421-G0</v>
          </cell>
        </row>
        <row r="123">
          <cell r="B123" t="str">
            <v>C777R720081</v>
          </cell>
          <cell r="C123" t="str">
            <v>FONCIA FRANCHE COMTE</v>
          </cell>
          <cell r="D123" t="str">
            <v>BESANCON</v>
          </cell>
          <cell r="E123" t="str">
            <v>FONCIA FRANCHE COMTE</v>
          </cell>
          <cell r="F123" t="str">
            <v>BESANCON</v>
          </cell>
          <cell r="G123" t="str">
            <v>XENONS</v>
          </cell>
          <cell r="H123" t="str">
            <v>MP C2504ex</v>
          </cell>
          <cell r="I123">
            <v>43009</v>
          </cell>
          <cell r="J123">
            <v>44834</v>
          </cell>
          <cell r="K123" t="str">
            <v>ATP05896-ABT</v>
          </cell>
          <cell r="L123">
            <v>0</v>
          </cell>
          <cell r="M123">
            <v>0</v>
          </cell>
        </row>
        <row r="124">
          <cell r="B124" t="str">
            <v>E175M530277</v>
          </cell>
          <cell r="C124" t="str">
            <v>FONCIA AD IMMOBILIER CAGNES /MER</v>
          </cell>
          <cell r="D124" t="str">
            <v>CAGNES SUR MER</v>
          </cell>
          <cell r="E124" t="str">
            <v>FONCIA AD IMMOBILIER CAGNES /MER</v>
          </cell>
          <cell r="F124" t="str">
            <v>CAGNES SUR MER</v>
          </cell>
          <cell r="G124" t="str">
            <v>DOVER</v>
          </cell>
          <cell r="H124" t="str">
            <v>MP C4503</v>
          </cell>
          <cell r="I124">
            <v>42226</v>
          </cell>
          <cell r="J124">
            <v>44052</v>
          </cell>
          <cell r="K124" t="str">
            <v>ATP3999</v>
          </cell>
          <cell r="L124" t="str">
            <v>C+ - LIXXBAIL</v>
          </cell>
          <cell r="M124" t="str">
            <v>248459-F0</v>
          </cell>
        </row>
        <row r="125">
          <cell r="B125" t="str">
            <v>C757J500066</v>
          </cell>
          <cell r="C125" t="str">
            <v>FONCIA VAUCELLES</v>
          </cell>
          <cell r="D125" t="str">
            <v>TAVERNY</v>
          </cell>
          <cell r="E125" t="str">
            <v>FONCIA VAUCELLES</v>
          </cell>
          <cell r="F125" t="str">
            <v>TAVERNY</v>
          </cell>
          <cell r="G125" t="str">
            <v>Calcium - RDC Compta</v>
          </cell>
          <cell r="H125" t="str">
            <v>MP C6004</v>
          </cell>
          <cell r="I125">
            <v>42957</v>
          </cell>
          <cell r="J125">
            <v>44782</v>
          </cell>
          <cell r="K125" t="str">
            <v>ATP05743-ABT</v>
          </cell>
          <cell r="L125" t="str">
            <v>C+ - LIXXBAIL</v>
          </cell>
          <cell r="M125" t="str">
            <v>272762-H0</v>
          </cell>
        </row>
        <row r="126">
          <cell r="B126" t="str">
            <v>C757J500071</v>
          </cell>
          <cell r="C126" t="str">
            <v>FONCIA VAUCELLES</v>
          </cell>
          <cell r="D126" t="str">
            <v>TAVERNY</v>
          </cell>
          <cell r="E126" t="str">
            <v>FONCIA VAUCELLES</v>
          </cell>
          <cell r="F126" t="str">
            <v>TAVERNY</v>
          </cell>
          <cell r="G126" t="str">
            <v>TITANE-2è Copro</v>
          </cell>
          <cell r="H126" t="str">
            <v>MP C6004</v>
          </cell>
          <cell r="I126">
            <v>42957</v>
          </cell>
          <cell r="J126">
            <v>44782</v>
          </cell>
          <cell r="K126" t="str">
            <v>ATP05746-ABT</v>
          </cell>
          <cell r="L126" t="str">
            <v>C+ - LIXXBAIL</v>
          </cell>
          <cell r="M126" t="str">
            <v>272764-H0</v>
          </cell>
        </row>
        <row r="127">
          <cell r="B127" t="str">
            <v>C777R520040</v>
          </cell>
          <cell r="C127" t="str">
            <v>FONCIA VAUCELLES</v>
          </cell>
          <cell r="D127" t="str">
            <v>TAVERNY</v>
          </cell>
          <cell r="E127" t="str">
            <v>FONCIA VAUCELLES</v>
          </cell>
          <cell r="F127" t="str">
            <v>TAVERNY</v>
          </cell>
          <cell r="G127" t="str">
            <v>SCANDIUM 1er Cpta Ctx Copro</v>
          </cell>
          <cell r="H127" t="str">
            <v>MP C2504</v>
          </cell>
          <cell r="I127">
            <v>42957</v>
          </cell>
          <cell r="J127">
            <v>44782</v>
          </cell>
          <cell r="K127" t="str">
            <v>ATP05744-ABT</v>
          </cell>
          <cell r="L127" t="str">
            <v>C+ - LIXXBAIL</v>
          </cell>
          <cell r="M127" t="str">
            <v>272763-H0</v>
          </cell>
        </row>
        <row r="128">
          <cell r="B128" t="str">
            <v>C757J600095</v>
          </cell>
          <cell r="C128" t="str">
            <v>FONCIA VAUCELLES</v>
          </cell>
          <cell r="D128" t="str">
            <v>CONFLANS SAINTE HONORINE</v>
          </cell>
          <cell r="E128" t="str">
            <v>FONCIA VAUCELLES</v>
          </cell>
          <cell r="F128" t="str">
            <v>CONFLANS-SAINTE-HONORINE</v>
          </cell>
          <cell r="G128" t="str">
            <v>FER-1er étage Transact° GL Copro</v>
          </cell>
          <cell r="H128" t="str">
            <v>MP C6004</v>
          </cell>
          <cell r="I128">
            <v>42955</v>
          </cell>
          <cell r="J128">
            <v>44780</v>
          </cell>
          <cell r="K128" t="str">
            <v>ATP05727-ABT</v>
          </cell>
          <cell r="L128" t="str">
            <v>C+ - LIXXBAIL</v>
          </cell>
          <cell r="M128" t="str">
            <v>272768-H0</v>
          </cell>
        </row>
        <row r="129">
          <cell r="B129" t="str">
            <v>C777R520052</v>
          </cell>
          <cell r="C129" t="str">
            <v>FONCIA VAUCELLES</v>
          </cell>
          <cell r="D129" t="str">
            <v>CONFLANS SAINTE HONORINE</v>
          </cell>
          <cell r="E129" t="str">
            <v>FONCIA VAUCELLES</v>
          </cell>
          <cell r="F129" t="str">
            <v>CONFLANS-SAINTE-HONORINE</v>
          </cell>
          <cell r="G129" t="str">
            <v>MANGANESE - RDC Accueil</v>
          </cell>
          <cell r="H129" t="str">
            <v>MP C2504</v>
          </cell>
          <cell r="I129">
            <v>42955</v>
          </cell>
          <cell r="J129">
            <v>44780</v>
          </cell>
          <cell r="K129" t="str">
            <v>ATP05749-ABT</v>
          </cell>
          <cell r="L129" t="str">
            <v>C+ - LIXXBAIL</v>
          </cell>
          <cell r="M129" t="str">
            <v>272767-H0</v>
          </cell>
        </row>
        <row r="130">
          <cell r="B130" t="str">
            <v>C777R520102</v>
          </cell>
          <cell r="C130" t="str">
            <v>FONCIA VAUCELLES - FONCIA ST-FLAIVE</v>
          </cell>
          <cell r="D130" t="str">
            <v>ERMONT</v>
          </cell>
          <cell r="E130" t="str">
            <v>FONCIA SAINT-FLAIVE</v>
          </cell>
          <cell r="F130" t="str">
            <v>ERMONT</v>
          </cell>
          <cell r="G130" t="str">
            <v>CHROME Accueils (ex St Leu)</v>
          </cell>
          <cell r="H130" t="str">
            <v>MP C2504</v>
          </cell>
          <cell r="I130">
            <v>42955</v>
          </cell>
          <cell r="J130">
            <v>44780</v>
          </cell>
          <cell r="K130" t="str">
            <v>ATP05748-ABT</v>
          </cell>
          <cell r="L130" t="str">
            <v>C+ - LIXXBAIL</v>
          </cell>
          <cell r="M130" t="str">
            <v>272766-H0</v>
          </cell>
        </row>
        <row r="131">
          <cell r="B131" t="str">
            <v>C777R520044</v>
          </cell>
          <cell r="C131" t="str">
            <v>FONCIA VAUCELLES - FONCIA ST-FLAIVE</v>
          </cell>
          <cell r="D131" t="str">
            <v>ERMONT</v>
          </cell>
          <cell r="E131" t="str">
            <v>FONCIA SAINT-FLAIVE</v>
          </cell>
          <cell r="F131" t="str">
            <v>ERMONT</v>
          </cell>
          <cell r="G131" t="str">
            <v>VANADIUM-RDC Tous métiers</v>
          </cell>
          <cell r="H131" t="str">
            <v>MP C2504</v>
          </cell>
          <cell r="I131">
            <v>42955</v>
          </cell>
          <cell r="J131">
            <v>44780</v>
          </cell>
          <cell r="K131" t="str">
            <v>ATP05747-ABT</v>
          </cell>
          <cell r="L131" t="str">
            <v>C+ - LIXXBAIL</v>
          </cell>
          <cell r="M131" t="str">
            <v>272765-H0</v>
          </cell>
        </row>
        <row r="132">
          <cell r="B132" t="str">
            <v>C778J400140</v>
          </cell>
          <cell r="C132" t="str">
            <v>FONCIA TRANSACTION TOULOUSE NARBONN</v>
          </cell>
          <cell r="D132" t="str">
            <v>TOULOUSE</v>
          </cell>
          <cell r="E132" t="str">
            <v>FONCIA TRANSACTION TOULOUSE NARBONN</v>
          </cell>
          <cell r="F132" t="str">
            <v>TOULOUSE</v>
          </cell>
          <cell r="G132" t="str">
            <v>CALIFORNIUM</v>
          </cell>
          <cell r="H132" t="str">
            <v>MP C2504ex</v>
          </cell>
          <cell r="I132">
            <v>43282</v>
          </cell>
          <cell r="J132">
            <v>45107</v>
          </cell>
          <cell r="K132" t="str">
            <v>ATP06994-ABT</v>
          </cell>
          <cell r="L132">
            <v>0</v>
          </cell>
          <cell r="M132">
            <v>0</v>
          </cell>
        </row>
        <row r="133">
          <cell r="B133" t="str">
            <v>E214R860218</v>
          </cell>
          <cell r="C133" t="str">
            <v>FONCIA JULIA ROCA</v>
          </cell>
          <cell r="D133" t="str">
            <v>CASTRES</v>
          </cell>
          <cell r="E133" t="str">
            <v>FONCIA JULIA ROCA</v>
          </cell>
          <cell r="F133" t="str">
            <v>CASTRES</v>
          </cell>
          <cell r="G133" t="str">
            <v xml:space="preserve">LYN/ JULIA ROCA  </v>
          </cell>
          <cell r="H133" t="str">
            <v>MP C2503</v>
          </cell>
          <cell r="I133">
            <v>41920</v>
          </cell>
          <cell r="J133">
            <v>43745</v>
          </cell>
          <cell r="K133" t="str">
            <v>ATP3736</v>
          </cell>
          <cell r="L133" t="str">
            <v>C+ - LIXXBAIL</v>
          </cell>
          <cell r="M133" t="str">
            <v>263330-E0</v>
          </cell>
        </row>
        <row r="134">
          <cell r="B134" t="str">
            <v>C777JB00386</v>
          </cell>
          <cell r="C134" t="str">
            <v>FONCIA BOLLING LE BATIMENT</v>
          </cell>
          <cell r="D134" t="str">
            <v>BIARRITZ</v>
          </cell>
          <cell r="E134" t="str">
            <v>FONCIA BOLLING</v>
          </cell>
          <cell r="F134" t="str">
            <v>BIARRITZ</v>
          </cell>
          <cell r="G134" t="str">
            <v>DARMSTADIUM</v>
          </cell>
          <cell r="H134" t="str">
            <v>MP C2504ex</v>
          </cell>
          <cell r="I134">
            <v>43101</v>
          </cell>
          <cell r="J134">
            <v>44926</v>
          </cell>
          <cell r="K134" t="str">
            <v>ATP06282-ABT</v>
          </cell>
          <cell r="L134">
            <v>0</v>
          </cell>
          <cell r="M134">
            <v>0</v>
          </cell>
        </row>
        <row r="135">
          <cell r="B135" t="str">
            <v>E174M430536</v>
          </cell>
          <cell r="C135" t="str">
            <v>FONCIA BOLLING LE BATIMENT</v>
          </cell>
          <cell r="D135" t="str">
            <v>BIARRITZ</v>
          </cell>
          <cell r="E135" t="str">
            <v>FONCIA BOLLING</v>
          </cell>
          <cell r="F135" t="str">
            <v>BIARRITZ</v>
          </cell>
          <cell r="G135" t="str">
            <v>GESSE-1ER ETG</v>
          </cell>
          <cell r="H135" t="str">
            <v>MP C4503</v>
          </cell>
          <cell r="I135">
            <v>41809</v>
          </cell>
          <cell r="J135">
            <v>43634</v>
          </cell>
          <cell r="K135" t="str">
            <v>ATP3679</v>
          </cell>
          <cell r="L135" t="str">
            <v>C+ - BNP</v>
          </cell>
          <cell r="M135" t="str">
            <v>W0102453</v>
          </cell>
        </row>
        <row r="136">
          <cell r="B136" t="str">
            <v>E174M430572</v>
          </cell>
          <cell r="C136" t="str">
            <v>FONCIA BOLLING LE BATIMENT</v>
          </cell>
          <cell r="D136" t="str">
            <v>BIARRITZ</v>
          </cell>
          <cell r="E136" t="str">
            <v>FONCIA BOLLING</v>
          </cell>
          <cell r="F136" t="str">
            <v>BIARRITZ</v>
          </cell>
          <cell r="G136" t="str">
            <v xml:space="preserve">HELIANTHEME- 1ER -RUE PETIT- </v>
          </cell>
          <cell r="H136" t="str">
            <v>MP C4503</v>
          </cell>
          <cell r="I136">
            <v>41809</v>
          </cell>
          <cell r="J136">
            <v>43634</v>
          </cell>
          <cell r="K136" t="str">
            <v>ATP3678</v>
          </cell>
          <cell r="L136" t="str">
            <v>C+ - BNP</v>
          </cell>
          <cell r="M136" t="str">
            <v>W0105922</v>
          </cell>
        </row>
        <row r="137">
          <cell r="B137" t="str">
            <v>E214K400141</v>
          </cell>
          <cell r="C137" t="str">
            <v>FONCIA MICHEL</v>
          </cell>
          <cell r="D137" t="str">
            <v>TREVOUX CEDEX</v>
          </cell>
          <cell r="E137" t="str">
            <v>FONCIA MICHEL</v>
          </cell>
          <cell r="F137" t="str">
            <v>PARCIEUX</v>
          </cell>
          <cell r="G137" t="str">
            <v>WARREN</v>
          </cell>
          <cell r="H137" t="str">
            <v>MP C2503</v>
          </cell>
          <cell r="I137">
            <v>41746</v>
          </cell>
          <cell r="J137">
            <v>43571</v>
          </cell>
          <cell r="K137" t="str">
            <v>ATP3538</v>
          </cell>
          <cell r="L137" t="str">
            <v>C+ - GE</v>
          </cell>
          <cell r="M137" t="str">
            <v>AC8383</v>
          </cell>
        </row>
        <row r="138">
          <cell r="B138" t="str">
            <v>C778J200180</v>
          </cell>
          <cell r="C138" t="str">
            <v>FONCIA TRANSACT LYON EST PARCIEUX</v>
          </cell>
          <cell r="D138" t="str">
            <v>PARCIEUX</v>
          </cell>
          <cell r="E138" t="str">
            <v>FONCIA TRANSACT LYON EST PARCIEUX</v>
          </cell>
          <cell r="F138" t="str">
            <v>PARCIEUX</v>
          </cell>
          <cell r="G138" t="str">
            <v>POATE</v>
          </cell>
          <cell r="H138" t="str">
            <v>MP C2504ex</v>
          </cell>
          <cell r="I138">
            <v>43191</v>
          </cell>
          <cell r="J138">
            <v>45016</v>
          </cell>
          <cell r="K138" t="str">
            <v>ATP06648-ABT</v>
          </cell>
          <cell r="L138">
            <v>0</v>
          </cell>
          <cell r="M138">
            <v>0</v>
          </cell>
        </row>
        <row r="139">
          <cell r="B139" t="str">
            <v>E173MC30186</v>
          </cell>
          <cell r="C139" t="str">
            <v>FONCIA MICHEL</v>
          </cell>
          <cell r="D139" t="str">
            <v>TREVOUX CEDEX</v>
          </cell>
          <cell r="E139" t="str">
            <v>FONCIA MICHEL</v>
          </cell>
          <cell r="F139" t="str">
            <v>PARCIEUX</v>
          </cell>
          <cell r="G139" t="str">
            <v>KAMPALA</v>
          </cell>
          <cell r="H139" t="str">
            <v>MP C4503</v>
          </cell>
          <cell r="I139">
            <v>41676</v>
          </cell>
          <cell r="J139">
            <v>43501</v>
          </cell>
          <cell r="K139" t="str">
            <v>ATP3473</v>
          </cell>
          <cell r="L139" t="str">
            <v>C+ - GE</v>
          </cell>
          <cell r="M139" t="str">
            <v>AB5970</v>
          </cell>
        </row>
        <row r="140">
          <cell r="B140" t="str">
            <v>E216J700671</v>
          </cell>
          <cell r="C140" t="str">
            <v>FONCIA LOCATION ILLE ET VILAINE</v>
          </cell>
          <cell r="D140" t="str">
            <v>RENNES</v>
          </cell>
          <cell r="E140" t="str">
            <v>FONCIA LOCATION ILLE ET VILAINE</v>
          </cell>
          <cell r="F140" t="str">
            <v>RENNES</v>
          </cell>
          <cell r="G140" t="str">
            <v xml:space="preserve">AGRIONS </v>
          </cell>
          <cell r="H140" t="str">
            <v>MP C2503</v>
          </cell>
          <cell r="I140">
            <v>42612</v>
          </cell>
          <cell r="J140">
            <v>44437</v>
          </cell>
          <cell r="K140" t="str">
            <v>ATP5177</v>
          </cell>
          <cell r="L140" t="str">
            <v>C+ - LIXXBAIL</v>
          </cell>
          <cell r="M140" t="str">
            <v>254529-G0</v>
          </cell>
        </row>
        <row r="141">
          <cell r="B141" t="str">
            <v>E173MC30933</v>
          </cell>
          <cell r="C141" t="str">
            <v>FONCIA TRANS ILLE ET MAINE PRE BOTT</v>
          </cell>
          <cell r="D141" t="str">
            <v>RENNES</v>
          </cell>
          <cell r="E141" t="str">
            <v>FONCIA TRANS ILLE ET MAINE PRE BOTT</v>
          </cell>
          <cell r="F141" t="str">
            <v>RENNES</v>
          </cell>
          <cell r="G141" t="str">
            <v>AIGRETTE</v>
          </cell>
          <cell r="H141" t="str">
            <v>MP C4503</v>
          </cell>
          <cell r="I141">
            <v>41677</v>
          </cell>
          <cell r="J141">
            <v>43502</v>
          </cell>
          <cell r="K141" t="str">
            <v>ATP3545</v>
          </cell>
          <cell r="L141" t="str">
            <v>C + - GE</v>
          </cell>
          <cell r="M141" t="str">
            <v>AB1162</v>
          </cell>
        </row>
        <row r="142">
          <cell r="B142" t="str">
            <v>E175M230945</v>
          </cell>
          <cell r="C142" t="str">
            <v>FONCIA ALSACE MULHOUSE</v>
          </cell>
          <cell r="D142" t="str">
            <v>MULHOUSE CEDEX</v>
          </cell>
          <cell r="E142" t="str">
            <v>FONCIA ALSACE MULHOUSE</v>
          </cell>
          <cell r="F142" t="str">
            <v>MULHOUSE CEDEX</v>
          </cell>
          <cell r="G142" t="str">
            <v>SEYBE/RDC COPRO GL</v>
          </cell>
          <cell r="H142" t="str">
            <v>MP C4503</v>
          </cell>
          <cell r="I142">
            <v>42123</v>
          </cell>
          <cell r="J142">
            <v>43949</v>
          </cell>
          <cell r="K142" t="str">
            <v>ATP3885</v>
          </cell>
          <cell r="L142" t="str">
            <v>C+ - LIXXBAIL</v>
          </cell>
          <cell r="M142" t="str">
            <v>221986-F0</v>
          </cell>
        </row>
        <row r="143">
          <cell r="B143" t="str">
            <v>C737M900414</v>
          </cell>
          <cell r="C143" t="str">
            <v>FONCIA BOLLING</v>
          </cell>
          <cell r="D143" t="str">
            <v>BAYONNE</v>
          </cell>
          <cell r="E143" t="str">
            <v>FONCIA BOLLING GOMEZ</v>
          </cell>
          <cell r="F143" t="str">
            <v>BAYONNE</v>
          </cell>
          <cell r="G143" t="str">
            <v>CASTRIES</v>
          </cell>
          <cell r="H143" t="str">
            <v>MP C4504</v>
          </cell>
          <cell r="I143">
            <v>43101</v>
          </cell>
          <cell r="J143">
            <v>44926</v>
          </cell>
          <cell r="K143" t="str">
            <v>ATP06260-ABT</v>
          </cell>
          <cell r="L143">
            <v>0</v>
          </cell>
          <cell r="M143">
            <v>0</v>
          </cell>
        </row>
        <row r="144">
          <cell r="B144" t="str">
            <v>C757J800229</v>
          </cell>
          <cell r="C144" t="str">
            <v>FONCIA BOLLING</v>
          </cell>
          <cell r="D144" t="str">
            <v>BAYONNE</v>
          </cell>
          <cell r="E144" t="str">
            <v>FONCIA BOLLING GOMEZ</v>
          </cell>
          <cell r="F144" t="str">
            <v>BAYONNE</v>
          </cell>
          <cell r="G144" t="str">
            <v>PALIKIR</v>
          </cell>
          <cell r="H144" t="str">
            <v>MP C6004</v>
          </cell>
          <cell r="I144">
            <v>43101</v>
          </cell>
          <cell r="J144">
            <v>44926</v>
          </cell>
          <cell r="K144" t="str">
            <v>ATP06255-ABT</v>
          </cell>
          <cell r="L144">
            <v>0</v>
          </cell>
          <cell r="M144">
            <v>0</v>
          </cell>
        </row>
        <row r="145">
          <cell r="B145" t="str">
            <v>E173MC30425</v>
          </cell>
          <cell r="C145" t="str">
            <v>FONCIA GRAND LARGE</v>
          </cell>
          <cell r="D145" t="str">
            <v>MEYZIEU</v>
          </cell>
          <cell r="E145" t="str">
            <v>FONCIA GRAND LARGE</v>
          </cell>
          <cell r="F145" t="str">
            <v>MEYZIEU</v>
          </cell>
          <cell r="G145" t="str">
            <v xml:space="preserve">FLAYME- LOCAT°TRANSACT° </v>
          </cell>
          <cell r="H145" t="str">
            <v>MP C4503</v>
          </cell>
          <cell r="I145">
            <v>41673</v>
          </cell>
          <cell r="J145">
            <v>43498</v>
          </cell>
          <cell r="K145" t="str">
            <v>ATP3474</v>
          </cell>
          <cell r="L145" t="str">
            <v>C+ - GE</v>
          </cell>
          <cell r="M145" t="str">
            <v>AB5978</v>
          </cell>
        </row>
        <row r="146">
          <cell r="B146" t="str">
            <v>E214R560064</v>
          </cell>
          <cell r="C146" t="str">
            <v>FONCIA BOLLING LE BATIMENT</v>
          </cell>
          <cell r="D146" t="str">
            <v>BIARRITZ CEDEX</v>
          </cell>
          <cell r="E146" t="str">
            <v>FONCIA BOLLING LE BATIMENT</v>
          </cell>
          <cell r="F146" t="str">
            <v>BIARRITZ</v>
          </cell>
          <cell r="G146" t="str">
            <v>NYPONE /RDC -TRANSAC+LOC</v>
          </cell>
          <cell r="H146" t="str">
            <v>MP C2503</v>
          </cell>
          <cell r="I146">
            <v>41809</v>
          </cell>
          <cell r="J146">
            <v>43634</v>
          </cell>
          <cell r="K146" t="str">
            <v>ATP3677</v>
          </cell>
          <cell r="L146" t="str">
            <v>C+ - BNP</v>
          </cell>
          <cell r="M146" t="str">
            <v>W0105918</v>
          </cell>
        </row>
        <row r="147">
          <cell r="B147" t="str">
            <v>C777R720079</v>
          </cell>
          <cell r="C147" t="str">
            <v>FONCIA TRANSACTION BIARRITZ</v>
          </cell>
          <cell r="D147" t="str">
            <v>BIARRITZ</v>
          </cell>
          <cell r="E147" t="str">
            <v>FONCIA TRANSACTION BIARRITZ</v>
          </cell>
          <cell r="F147" t="str">
            <v>BIARRITZ</v>
          </cell>
          <cell r="G147" t="str">
            <v>FLEVORIUM</v>
          </cell>
          <cell r="H147" t="str">
            <v>MP C2504</v>
          </cell>
          <cell r="I147">
            <v>43009</v>
          </cell>
          <cell r="J147">
            <v>44834</v>
          </cell>
          <cell r="K147" t="str">
            <v>ATP05888-ABT</v>
          </cell>
          <cell r="L147">
            <v>0</v>
          </cell>
          <cell r="M147">
            <v>0</v>
          </cell>
        </row>
        <row r="148">
          <cell r="B148" t="str">
            <v>W493K202269</v>
          </cell>
          <cell r="C148" t="str">
            <v>FONCIA TRANSAC AQUITAINE SUD BAYONN</v>
          </cell>
          <cell r="D148" t="str">
            <v>BAYONNE</v>
          </cell>
          <cell r="E148" t="str">
            <v>FONCIA TRANSAC AQUITAINE SUD BAYONN</v>
          </cell>
          <cell r="F148" t="str">
            <v>BAYONNE</v>
          </cell>
          <cell r="G148" t="str">
            <v>JOUBARDE -ECHANGE TECH</v>
          </cell>
          <cell r="H148" t="str">
            <v>Aficio MP C3002</v>
          </cell>
          <cell r="I148">
            <v>41456</v>
          </cell>
          <cell r="J148">
            <v>43738</v>
          </cell>
          <cell r="K148" t="str">
            <v>ATP3338</v>
          </cell>
          <cell r="L148">
            <v>0</v>
          </cell>
          <cell r="M148">
            <v>0</v>
          </cell>
        </row>
        <row r="149">
          <cell r="B149" t="str">
            <v>C777JC00052</v>
          </cell>
          <cell r="C149" t="str">
            <v>FONCIA TRANSACTION BOURG-EN-BRESSE</v>
          </cell>
          <cell r="D149" t="str">
            <v>BOURG-EN-BRESSE</v>
          </cell>
          <cell r="E149" t="str">
            <v>FONCIA TRANSACTION BOURG-EN-BRESSE</v>
          </cell>
          <cell r="F149" t="str">
            <v>BOURG-EN-BRESSE</v>
          </cell>
          <cell r="G149" t="str">
            <v>TRAQUET</v>
          </cell>
          <cell r="H149" t="str">
            <v>MP C2504ex</v>
          </cell>
          <cell r="I149">
            <v>43101</v>
          </cell>
          <cell r="J149">
            <v>44926</v>
          </cell>
          <cell r="K149" t="str">
            <v>ATP06316-ABT</v>
          </cell>
          <cell r="L149">
            <v>0</v>
          </cell>
          <cell r="M149">
            <v>0</v>
          </cell>
        </row>
        <row r="150">
          <cell r="B150" t="str">
            <v>E173MC30737</v>
          </cell>
          <cell r="C150" t="str">
            <v>FONCIA SOGIVAL</v>
          </cell>
          <cell r="D150" t="str">
            <v>MIRIBEL</v>
          </cell>
          <cell r="E150" t="str">
            <v>FONCIA SOGIVAL</v>
          </cell>
          <cell r="F150" t="str">
            <v>MIRIBEL</v>
          </cell>
          <cell r="G150" t="str">
            <v>DELI</v>
          </cell>
          <cell r="H150" t="str">
            <v>MP C4503</v>
          </cell>
          <cell r="I150">
            <v>41673</v>
          </cell>
          <cell r="J150">
            <v>43498</v>
          </cell>
          <cell r="K150" t="str">
            <v>ATP3475</v>
          </cell>
          <cell r="L150" t="str">
            <v>C+ - GE</v>
          </cell>
          <cell r="M150" t="str">
            <v>AB5982</v>
          </cell>
        </row>
        <row r="151">
          <cell r="B151" t="str">
            <v>C737MA00263</v>
          </cell>
          <cell r="C151" t="str">
            <v>FONCIA SOGIVAL</v>
          </cell>
          <cell r="D151" t="str">
            <v>MIRIBEL</v>
          </cell>
          <cell r="E151" t="str">
            <v>FONCIA SOGIVAL</v>
          </cell>
          <cell r="F151" t="str">
            <v>MIRIBEL</v>
          </cell>
          <cell r="G151" t="str">
            <v>SAUVAGINE</v>
          </cell>
          <cell r="H151" t="str">
            <v>MP C4504</v>
          </cell>
          <cell r="I151">
            <v>43132</v>
          </cell>
          <cell r="J151">
            <v>44957</v>
          </cell>
          <cell r="K151" t="str">
            <v>ATP06277-ABT</v>
          </cell>
          <cell r="L151">
            <v>0</v>
          </cell>
          <cell r="M151">
            <v>0</v>
          </cell>
        </row>
        <row r="152">
          <cell r="B152" t="str">
            <v>V9834600176</v>
          </cell>
          <cell r="C152" t="str">
            <v>FONCIA TRANSACTION ILLKIRCH</v>
          </cell>
          <cell r="D152" t="str">
            <v>ILLKIRCH</v>
          </cell>
          <cell r="E152" t="str">
            <v>FONCIA TRANSACTION ILLKIRCH</v>
          </cell>
          <cell r="F152" t="str">
            <v>ILLKIRCH</v>
          </cell>
          <cell r="G152" t="str">
            <v>Arnica/ ILLKIRCH GRAFFEN</v>
          </cell>
          <cell r="H152" t="str">
            <v>Aficio MP C2551</v>
          </cell>
          <cell r="I152">
            <v>41563</v>
          </cell>
          <cell r="J152">
            <v>43388</v>
          </cell>
          <cell r="K152" t="str">
            <v>ATP3372</v>
          </cell>
          <cell r="L152" t="str">
            <v>C+ - INTERNE</v>
          </cell>
          <cell r="M152" t="str">
            <v>LI13-0035</v>
          </cell>
        </row>
        <row r="153">
          <cell r="B153" t="str">
            <v>E214R760002</v>
          </cell>
          <cell r="C153" t="str">
            <v>FONCIA TRANSAC AQUITAINE SUD ANGLET</v>
          </cell>
          <cell r="D153" t="str">
            <v>ANGLET</v>
          </cell>
          <cell r="E153" t="str">
            <v>FONCIA TRANSAC AQUITAINE SUD ANGLET</v>
          </cell>
          <cell r="F153" t="str">
            <v>ANGLET</v>
          </cell>
          <cell r="G153" t="str">
            <v>MATIZ</v>
          </cell>
          <cell r="H153" t="str">
            <v>MP C2503</v>
          </cell>
          <cell r="I153">
            <v>41858</v>
          </cell>
          <cell r="J153">
            <v>43683</v>
          </cell>
          <cell r="K153" t="str">
            <v>ATP3599</v>
          </cell>
          <cell r="L153" t="str">
            <v>C+ - LIXXBAIL</v>
          </cell>
          <cell r="M153" t="str">
            <v>245793-E0</v>
          </cell>
        </row>
        <row r="154">
          <cell r="B154" t="str">
            <v>E174MB30390</v>
          </cell>
          <cell r="C154" t="str">
            <v>FONCIA BINTZ</v>
          </cell>
          <cell r="D154" t="str">
            <v>HAGUENAU</v>
          </cell>
          <cell r="E154" t="str">
            <v>FONCIA STRASBOURG</v>
          </cell>
          <cell r="F154" t="str">
            <v>HAGUENAU</v>
          </cell>
          <cell r="G154" t="str">
            <v>Nessy/ HAGUENEAU</v>
          </cell>
          <cell r="H154" t="str">
            <v>MP C4503</v>
          </cell>
          <cell r="I154">
            <v>42034</v>
          </cell>
          <cell r="J154">
            <v>43859</v>
          </cell>
          <cell r="K154" t="str">
            <v>ATP3804</v>
          </cell>
          <cell r="L154" t="str">
            <v>C+</v>
          </cell>
          <cell r="M154" t="str">
            <v>203626-F0</v>
          </cell>
        </row>
        <row r="155">
          <cell r="B155" t="str">
            <v>W542J500281</v>
          </cell>
          <cell r="C155" t="str">
            <v>FONCIA BOLLING</v>
          </cell>
          <cell r="D155" t="str">
            <v>BAYONNE</v>
          </cell>
          <cell r="E155" t="str">
            <v>FONCIA BOLLING GOMEZ</v>
          </cell>
          <cell r="F155" t="str">
            <v>BAYONNE</v>
          </cell>
          <cell r="G155" t="str">
            <v>FETIDE/ECHANGE TECH</v>
          </cell>
          <cell r="H155" t="str">
            <v>Aficio MP C5502</v>
          </cell>
          <cell r="I155">
            <v>40787</v>
          </cell>
          <cell r="J155">
            <v>44074</v>
          </cell>
          <cell r="K155" t="str">
            <v>ATP2903</v>
          </cell>
          <cell r="L155">
            <v>0</v>
          </cell>
          <cell r="M155">
            <v>0</v>
          </cell>
        </row>
        <row r="156">
          <cell r="B156" t="str">
            <v>E175M230898</v>
          </cell>
          <cell r="C156" t="str">
            <v>FONCIA TRANSACTION IDF NORD-SARTROU</v>
          </cell>
          <cell r="D156" t="str">
            <v>SARTROUVILLE</v>
          </cell>
          <cell r="E156" t="str">
            <v>FONCIA AGENCE MODERNE</v>
          </cell>
          <cell r="F156" t="str">
            <v>SARTROUVILLE</v>
          </cell>
          <cell r="G156" t="str">
            <v>DAGIELl/ RDC/SCE COPRO/SA</v>
          </cell>
          <cell r="H156" t="str">
            <v>MP C4503</v>
          </cell>
          <cell r="I156">
            <v>42122</v>
          </cell>
          <cell r="J156">
            <v>43948</v>
          </cell>
          <cell r="K156" t="str">
            <v>ATP3883</v>
          </cell>
          <cell r="L156" t="str">
            <v>C+ - LIXXBAIL</v>
          </cell>
          <cell r="M156" t="str">
            <v>221988-F0</v>
          </cell>
        </row>
        <row r="157">
          <cell r="B157" t="str">
            <v>C777R720084</v>
          </cell>
          <cell r="C157" t="str">
            <v>FONCIA TR LORRAINE BOURGOGNE NANCY</v>
          </cell>
          <cell r="D157" t="str">
            <v>NANCY</v>
          </cell>
          <cell r="E157" t="str">
            <v>FONCIA TR LORRAINE BOURGOGNE NANCY</v>
          </cell>
          <cell r="F157" t="str">
            <v>NANCY</v>
          </cell>
          <cell r="G157" t="str">
            <v>GADO</v>
          </cell>
          <cell r="H157" t="str">
            <v>MP C2504</v>
          </cell>
          <cell r="I157">
            <v>43040</v>
          </cell>
          <cell r="J157">
            <v>44865</v>
          </cell>
          <cell r="K157" t="str">
            <v>ATP05871-ABT</v>
          </cell>
          <cell r="L157">
            <v>0</v>
          </cell>
          <cell r="M157">
            <v>0</v>
          </cell>
        </row>
        <row r="158">
          <cell r="B158" t="str">
            <v>E173MC30178</v>
          </cell>
          <cell r="C158" t="str">
            <v>FONCIA NANCY</v>
          </cell>
          <cell r="D158" t="str">
            <v>NANCY</v>
          </cell>
          <cell r="E158" t="str">
            <v>FONCIA NANCY</v>
          </cell>
          <cell r="F158" t="str">
            <v>NANCY</v>
          </cell>
          <cell r="G158" t="str">
            <v>HETEROPTERA - ACCUEIL</v>
          </cell>
          <cell r="H158" t="str">
            <v>MP C4503</v>
          </cell>
          <cell r="I158">
            <v>41677</v>
          </cell>
          <cell r="J158">
            <v>43502</v>
          </cell>
          <cell r="K158" t="str">
            <v>ATP3460</v>
          </cell>
          <cell r="L158" t="str">
            <v>C+ - BNP</v>
          </cell>
          <cell r="M158" t="str">
            <v>V0251089</v>
          </cell>
        </row>
        <row r="159">
          <cell r="B159" t="str">
            <v>E175M230985</v>
          </cell>
          <cell r="C159" t="str">
            <v>FONCIA TRANSACTION IDF NORD-SARTROU</v>
          </cell>
          <cell r="D159" t="str">
            <v>SARTROUVILLE</v>
          </cell>
          <cell r="E159" t="str">
            <v>FONCIA TRANSACTION FRANCE IDF NORD</v>
          </cell>
          <cell r="F159" t="str">
            <v>SARTROUVILLE</v>
          </cell>
          <cell r="G159" t="str">
            <v>HEAT</v>
          </cell>
          <cell r="H159" t="str">
            <v>MP C4503</v>
          </cell>
          <cell r="I159">
            <v>42143</v>
          </cell>
          <cell r="J159">
            <v>43969</v>
          </cell>
          <cell r="K159" t="str">
            <v>ATP3900</v>
          </cell>
          <cell r="L159" t="str">
            <v>C+ - LIXXBAIL</v>
          </cell>
          <cell r="M159" t="str">
            <v>224555-F0</v>
          </cell>
        </row>
        <row r="160">
          <cell r="B160" t="str">
            <v>C737M900445</v>
          </cell>
          <cell r="C160" t="str">
            <v>FONCIA TOULOUSE-METZ</v>
          </cell>
          <cell r="D160" t="str">
            <v>TOULOUSE</v>
          </cell>
          <cell r="E160" t="str">
            <v>FONCIA TOULOUSE-METZ</v>
          </cell>
          <cell r="F160" t="str">
            <v>TOULOUSE</v>
          </cell>
          <cell r="G160" t="str">
            <v>PRISTINA</v>
          </cell>
          <cell r="H160" t="str">
            <v>MP C4504</v>
          </cell>
          <cell r="I160">
            <v>43101</v>
          </cell>
          <cell r="J160">
            <v>45016</v>
          </cell>
          <cell r="K160" t="str">
            <v>ATP06219-ABT</v>
          </cell>
          <cell r="L160">
            <v>0</v>
          </cell>
          <cell r="M160">
            <v>0</v>
          </cell>
        </row>
        <row r="161">
          <cell r="B161" t="str">
            <v>C777R720076</v>
          </cell>
          <cell r="C161" t="str">
            <v>FONCIA VENDEE</v>
          </cell>
          <cell r="D161" t="str">
            <v>SAINT JEAN DE MONTS</v>
          </cell>
          <cell r="E161" t="str">
            <v>FONCIA VENDEE</v>
          </cell>
          <cell r="F161" t="str">
            <v>ST JEAN DE MONTS</v>
          </cell>
          <cell r="G161" t="str">
            <v>ABRACHALEUS</v>
          </cell>
          <cell r="H161" t="str">
            <v>MP C2504</v>
          </cell>
          <cell r="I161">
            <v>43040</v>
          </cell>
          <cell r="J161">
            <v>44865</v>
          </cell>
          <cell r="K161" t="str">
            <v>ATP05913-ABT</v>
          </cell>
          <cell r="L161">
            <v>0</v>
          </cell>
          <cell r="M161">
            <v>0</v>
          </cell>
        </row>
        <row r="162">
          <cell r="B162" t="str">
            <v>E175MB30035</v>
          </cell>
          <cell r="C162" t="str">
            <v>FONCIA VENDEE</v>
          </cell>
          <cell r="D162" t="str">
            <v>SAINT JEAN DE MONTS</v>
          </cell>
          <cell r="E162" t="str">
            <v>FONCIA GRENON CESBRON</v>
          </cell>
          <cell r="F162" t="str">
            <v>ST JEAN DE MONTS</v>
          </cell>
          <cell r="G162" t="str">
            <v>ANOA- COMPTA + DEMAT</v>
          </cell>
          <cell r="H162" t="str">
            <v>MP C4503</v>
          </cell>
          <cell r="I162">
            <v>42402</v>
          </cell>
          <cell r="J162">
            <v>44228</v>
          </cell>
          <cell r="K162" t="str">
            <v>ATP5043</v>
          </cell>
          <cell r="L162" t="str">
            <v>C+ - LIXXBAIL</v>
          </cell>
          <cell r="M162" t="str">
            <v>291602-F0</v>
          </cell>
        </row>
        <row r="163">
          <cell r="B163" t="str">
            <v>W876J100014</v>
          </cell>
          <cell r="C163" t="str">
            <v>FONCIA VENDEE</v>
          </cell>
          <cell r="D163" t="str">
            <v>SAINT JEAN DE MONTS</v>
          </cell>
          <cell r="E163" t="str">
            <v>FONCIA GRENON CESBRON</v>
          </cell>
          <cell r="F163" t="str">
            <v>ST JEAN DE MONTS</v>
          </cell>
          <cell r="G163" t="str">
            <v>ANOURES- 1er ETG -COPRO</v>
          </cell>
          <cell r="H163" t="str">
            <v>Aficio MP 7502</v>
          </cell>
          <cell r="I163">
            <v>42402</v>
          </cell>
          <cell r="J163">
            <v>44228</v>
          </cell>
          <cell r="K163" t="str">
            <v>ATP5046</v>
          </cell>
          <cell r="L163" t="str">
            <v>C+ - LIXXBAIL</v>
          </cell>
          <cell r="M163" t="str">
            <v>295414-F0</v>
          </cell>
        </row>
        <row r="164">
          <cell r="B164" t="str">
            <v>E215RB60065</v>
          </cell>
          <cell r="C164" t="str">
            <v>FONCIA VENDEE</v>
          </cell>
          <cell r="D164" t="str">
            <v>SAINT JEAN DE MONTS</v>
          </cell>
          <cell r="E164" t="str">
            <v>FONCIA GRENON CESBRON</v>
          </cell>
          <cell r="F164" t="str">
            <v>ST JEAN DE MONTS</v>
          </cell>
          <cell r="G164" t="str">
            <v>ANOLIS-DIRECTION</v>
          </cell>
          <cell r="H164" t="str">
            <v>MP C2503</v>
          </cell>
          <cell r="I164">
            <v>42430</v>
          </cell>
          <cell r="J164">
            <v>44255</v>
          </cell>
          <cell r="K164" t="str">
            <v>ATP5047</v>
          </cell>
          <cell r="L164" t="str">
            <v>C+ - LIXXBAIL</v>
          </cell>
          <cell r="M164" t="str">
            <v>291607-F0</v>
          </cell>
        </row>
        <row r="165">
          <cell r="B165" t="str">
            <v>C757JC00181</v>
          </cell>
          <cell r="C165" t="str">
            <v>FONCIA TRANSAC MIDI PYRENEES-RODEZ</v>
          </cell>
          <cell r="D165" t="str">
            <v>RODEZ</v>
          </cell>
          <cell r="E165" t="str">
            <v>FONCIA TRANSAC MIDI PYRENEES-RODEZ</v>
          </cell>
          <cell r="F165" t="str">
            <v>RODEZ</v>
          </cell>
          <cell r="G165" t="str">
            <v>AZIUM</v>
          </cell>
          <cell r="H165" t="str">
            <v>MP C6004</v>
          </cell>
          <cell r="I165">
            <v>43160</v>
          </cell>
          <cell r="J165">
            <v>44985</v>
          </cell>
          <cell r="K165" t="str">
            <v>ATP06581-ABT</v>
          </cell>
          <cell r="L165">
            <v>0</v>
          </cell>
          <cell r="M165">
            <v>0</v>
          </cell>
        </row>
        <row r="166">
          <cell r="B166" t="str">
            <v>E175MB30060</v>
          </cell>
          <cell r="C166" t="str">
            <v>FONCIA VENDEE</v>
          </cell>
          <cell r="D166" t="str">
            <v>CHALLANS</v>
          </cell>
          <cell r="E166" t="str">
            <v>FONCIA VENDEE</v>
          </cell>
          <cell r="F166" t="str">
            <v>CHALLANS</v>
          </cell>
          <cell r="G166" t="str">
            <v>KENTUCKY-COPRO GL LOC TRA</v>
          </cell>
          <cell r="H166" t="str">
            <v>MP C4503</v>
          </cell>
          <cell r="I166">
            <v>42402</v>
          </cell>
          <cell r="J166">
            <v>44228</v>
          </cell>
          <cell r="K166" t="str">
            <v>ATP5045</v>
          </cell>
          <cell r="L166" t="str">
            <v>C+ - LIXXBAIL</v>
          </cell>
          <cell r="M166" t="str">
            <v>291603-F0</v>
          </cell>
        </row>
        <row r="167">
          <cell r="B167" t="str">
            <v>E175MB30297</v>
          </cell>
          <cell r="C167" t="str">
            <v>FONCIA VENDEE-NOIRMOUTIER</v>
          </cell>
          <cell r="D167" t="str">
            <v>NOIRMOUTIER</v>
          </cell>
          <cell r="E167" t="str">
            <v>FONCIA VENDEE</v>
          </cell>
          <cell r="F167" t="str">
            <v>NOIRMOUTIER</v>
          </cell>
          <cell r="G167" t="str">
            <v>IOWA</v>
          </cell>
          <cell r="H167" t="str">
            <v>MP C4503</v>
          </cell>
          <cell r="I167">
            <v>42402</v>
          </cell>
          <cell r="J167">
            <v>44228</v>
          </cell>
          <cell r="K167" t="str">
            <v>ATP5044</v>
          </cell>
          <cell r="L167" t="str">
            <v>C+ - LIXXBAIL</v>
          </cell>
          <cell r="M167" t="str">
            <v>291595-F0</v>
          </cell>
        </row>
        <row r="168">
          <cell r="B168" t="str">
            <v>E215RB60008</v>
          </cell>
          <cell r="C168" t="str">
            <v xml:space="preserve">FONCIA VENDEE ST-GILLES </v>
          </cell>
          <cell r="D168" t="str">
            <v>SAINT-GILLES CROIX DE VIE</v>
          </cell>
          <cell r="E168" t="str">
            <v>FONCIA VENDEE ST-GILLES</v>
          </cell>
          <cell r="F168" t="str">
            <v>SAINT-GILLES CROIX DE VIE</v>
          </cell>
          <cell r="G168" t="str">
            <v>PIZE- LOCVA+TRANSAC</v>
          </cell>
          <cell r="H168" t="str">
            <v>MP C2503</v>
          </cell>
          <cell r="I168">
            <v>42402</v>
          </cell>
          <cell r="J168">
            <v>44228</v>
          </cell>
          <cell r="K168" t="str">
            <v>ATP5048</v>
          </cell>
          <cell r="L168" t="str">
            <v>C+ - LIXXBAIL</v>
          </cell>
          <cell r="M168" t="str">
            <v>291598-F0</v>
          </cell>
        </row>
        <row r="169">
          <cell r="B169" t="str">
            <v>E214R260470</v>
          </cell>
          <cell r="C169" t="str">
            <v xml:space="preserve">FONCIA VENDEE ST-GILLES </v>
          </cell>
          <cell r="D169" t="str">
            <v>SAINT-GILLES CROIX DE VIE</v>
          </cell>
          <cell r="E169" t="str">
            <v>FONCIA VENDEE ST-GILLES</v>
          </cell>
          <cell r="F169" t="str">
            <v>SAINT-GILLES CROIX DE VIE</v>
          </cell>
          <cell r="G169" t="str">
            <v>PISTOIA</v>
          </cell>
          <cell r="H169" t="str">
            <v>MP C2503</v>
          </cell>
          <cell r="I169">
            <v>41724</v>
          </cell>
          <cell r="J169">
            <v>43549</v>
          </cell>
          <cell r="K169" t="str">
            <v>ATP3511</v>
          </cell>
          <cell r="L169" t="str">
            <v>C+ - BNP</v>
          </cell>
          <cell r="M169" t="str">
            <v>W0063203</v>
          </cell>
        </row>
        <row r="170">
          <cell r="B170" t="str">
            <v>C778J300137</v>
          </cell>
          <cell r="C170" t="str">
            <v>FONCIA VENDEE - GLOBIMMO</v>
          </cell>
          <cell r="D170" t="str">
            <v>LES SABLES D'OLONNE</v>
          </cell>
          <cell r="E170" t="str">
            <v>FONCIA VENDEE - GLOBIMMO</v>
          </cell>
          <cell r="F170" t="str">
            <v>LES SABLES D'OLONNE</v>
          </cell>
          <cell r="G170" t="str">
            <v>HUACHO</v>
          </cell>
          <cell r="H170" t="str">
            <v>MP C2504ex</v>
          </cell>
          <cell r="I170">
            <v>43191</v>
          </cell>
          <cell r="J170">
            <v>45016</v>
          </cell>
          <cell r="K170" t="str">
            <v>ATP06741-ABT</v>
          </cell>
          <cell r="L170">
            <v>0</v>
          </cell>
          <cell r="M170">
            <v>0</v>
          </cell>
        </row>
        <row r="171">
          <cell r="B171" t="str">
            <v>E173MA20240</v>
          </cell>
          <cell r="C171" t="str">
            <v>FONCIA VENDEE - FONCIA BONAPARTE</v>
          </cell>
          <cell r="D171" t="str">
            <v>LA ROCHE SUR YON</v>
          </cell>
          <cell r="E171" t="str">
            <v>FONCIA BONAPARTE</v>
          </cell>
          <cell r="F171" t="str">
            <v>LA ROCHE SUR YON</v>
          </cell>
          <cell r="G171" t="str">
            <v>ANURA / 1ER ETG</v>
          </cell>
          <cell r="H171" t="str">
            <v>MP C4503</v>
          </cell>
          <cell r="I171">
            <v>41647</v>
          </cell>
          <cell r="J171">
            <v>43472</v>
          </cell>
          <cell r="K171" t="str">
            <v>ATP3449</v>
          </cell>
          <cell r="L171" t="str">
            <v>C + - GE</v>
          </cell>
          <cell r="M171" t="str">
            <v>AA7906</v>
          </cell>
        </row>
        <row r="172">
          <cell r="B172" t="str">
            <v>C737J800001</v>
          </cell>
          <cell r="C172" t="str">
            <v>FONCIA VENDEE - FONCIA BONAPARTE</v>
          </cell>
          <cell r="D172" t="str">
            <v>LA ROCHE SUR YON</v>
          </cell>
          <cell r="E172" t="str">
            <v>FONCIA BONAPARTE</v>
          </cell>
          <cell r="F172" t="str">
            <v>LA ROCHE SUR YON</v>
          </cell>
          <cell r="G172" t="str">
            <v>ABYSSUS AQUAE</v>
          </cell>
          <cell r="H172" t="str">
            <v>MP C4504</v>
          </cell>
          <cell r="I172">
            <v>43040</v>
          </cell>
          <cell r="J172">
            <v>44865</v>
          </cell>
          <cell r="K172" t="str">
            <v>ATP05853-ABT</v>
          </cell>
          <cell r="L172">
            <v>0</v>
          </cell>
          <cell r="M172">
            <v>0</v>
          </cell>
        </row>
        <row r="173">
          <cell r="B173" t="str">
            <v>C737M400216</v>
          </cell>
          <cell r="C173" t="str">
            <v>FONCIA MORBIHAN</v>
          </cell>
          <cell r="D173" t="str">
            <v>VANNES CEDEX</v>
          </cell>
          <cell r="E173" t="str">
            <v>FONCIA MORBIHAN</v>
          </cell>
          <cell r="F173" t="str">
            <v>VANNES CEDEX</v>
          </cell>
          <cell r="G173" t="str">
            <v>DICEE</v>
          </cell>
          <cell r="H173" t="str">
            <v>MP C4504</v>
          </cell>
          <cell r="I173">
            <v>43040</v>
          </cell>
          <cell r="J173">
            <v>44865</v>
          </cell>
          <cell r="K173" t="str">
            <v>ATP05911-ABT</v>
          </cell>
          <cell r="L173">
            <v>0</v>
          </cell>
          <cell r="M173">
            <v>0</v>
          </cell>
        </row>
        <row r="174">
          <cell r="B174" t="str">
            <v>G667JA00007</v>
          </cell>
          <cell r="C174" t="str">
            <v>FONCIA MORBIHAN</v>
          </cell>
          <cell r="D174" t="str">
            <v>VANNES CEDEX</v>
          </cell>
          <cell r="E174" t="str">
            <v>FONCIA MORBIHAN</v>
          </cell>
          <cell r="F174" t="str">
            <v>VANNES CEDEX</v>
          </cell>
          <cell r="G174" t="str">
            <v>ORFRAIE- COPRO  - étage 1</v>
          </cell>
          <cell r="H174" t="str">
            <v>MP 7503</v>
          </cell>
          <cell r="I174">
            <v>43040</v>
          </cell>
          <cell r="J174">
            <v>44865</v>
          </cell>
          <cell r="K174" t="str">
            <v>ATP05960-RLV</v>
          </cell>
          <cell r="L174">
            <v>0</v>
          </cell>
          <cell r="M174">
            <v>0</v>
          </cell>
        </row>
        <row r="175">
          <cell r="B175" t="str">
            <v>C737M520389</v>
          </cell>
          <cell r="C175" t="str">
            <v>FONCIA MORBIHAN</v>
          </cell>
          <cell r="D175" t="str">
            <v>VANNES CEDEX</v>
          </cell>
          <cell r="E175" t="str">
            <v>FONCIA MORBIHAN</v>
          </cell>
          <cell r="F175" t="str">
            <v>VANNES CEDEX</v>
          </cell>
          <cell r="G175" t="str">
            <v>NINOXE</v>
          </cell>
          <cell r="H175" t="str">
            <v>MP C4504</v>
          </cell>
          <cell r="I175">
            <v>43040</v>
          </cell>
          <cell r="J175">
            <v>44865</v>
          </cell>
          <cell r="K175" t="str">
            <v>ATP05910-ABT</v>
          </cell>
          <cell r="L175">
            <v>0</v>
          </cell>
          <cell r="M175">
            <v>0</v>
          </cell>
        </row>
        <row r="176">
          <cell r="B176" t="str">
            <v>C737M320070</v>
          </cell>
          <cell r="C176" t="str">
            <v>FONCIA MORBIHAN</v>
          </cell>
          <cell r="D176" t="str">
            <v>VANNES CEDEX</v>
          </cell>
          <cell r="E176" t="str">
            <v>FONCIA MORBIHAN</v>
          </cell>
          <cell r="F176" t="str">
            <v>VANNES CEDEX</v>
          </cell>
          <cell r="G176" t="str">
            <v>NETTE</v>
          </cell>
          <cell r="H176" t="str">
            <v>MP C4504</v>
          </cell>
          <cell r="I176">
            <v>43040</v>
          </cell>
          <cell r="J176">
            <v>44865</v>
          </cell>
          <cell r="K176" t="str">
            <v>ATP05909-ABT</v>
          </cell>
          <cell r="L176">
            <v>0</v>
          </cell>
          <cell r="M176">
            <v>0</v>
          </cell>
        </row>
        <row r="177">
          <cell r="B177" t="str">
            <v>E216J700056</v>
          </cell>
          <cell r="C177" t="str">
            <v>FONCIA TRANSACTION BREIZH-VANNES</v>
          </cell>
          <cell r="D177" t="str">
            <v>VANNES</v>
          </cell>
          <cell r="E177" t="str">
            <v>FONCIA TRANSACTION BREIZH</v>
          </cell>
          <cell r="F177" t="str">
            <v>VANNES</v>
          </cell>
          <cell r="G177" t="str">
            <v>SASSARI</v>
          </cell>
          <cell r="H177" t="str">
            <v>MP C2503</v>
          </cell>
          <cell r="I177">
            <v>42660</v>
          </cell>
          <cell r="J177">
            <v>44485</v>
          </cell>
          <cell r="K177" t="str">
            <v>ATP5195</v>
          </cell>
          <cell r="L177" t="str">
            <v>C+</v>
          </cell>
          <cell r="M177" t="str">
            <v>LI16-0031</v>
          </cell>
        </row>
        <row r="178">
          <cell r="B178" t="str">
            <v>C777R720055</v>
          </cell>
          <cell r="C178" t="str">
            <v>FONCIA HOLAS</v>
          </cell>
          <cell r="D178" t="str">
            <v>CARNAC</v>
          </cell>
          <cell r="E178" t="str">
            <v>FONCIA HOLAS</v>
          </cell>
          <cell r="F178" t="str">
            <v>CARNAC</v>
          </cell>
          <cell r="G178" t="str">
            <v>NODDI</v>
          </cell>
          <cell r="H178" t="str">
            <v>MP C2504</v>
          </cell>
          <cell r="I178">
            <v>43040</v>
          </cell>
          <cell r="J178">
            <v>44865</v>
          </cell>
          <cell r="K178" t="str">
            <v>ATP05907-ABT</v>
          </cell>
          <cell r="L178">
            <v>0</v>
          </cell>
          <cell r="M178">
            <v>0</v>
          </cell>
        </row>
        <row r="179">
          <cell r="B179" t="str">
            <v>C738M100046</v>
          </cell>
          <cell r="C179" t="str">
            <v>FONCIA HOLAS</v>
          </cell>
          <cell r="D179" t="str">
            <v>CARNAC</v>
          </cell>
          <cell r="E179" t="str">
            <v>FONCIA HOLAS</v>
          </cell>
          <cell r="F179" t="str">
            <v>CARNAC</v>
          </cell>
          <cell r="G179" t="str">
            <v>FCG-107-005/MYRTIS</v>
          </cell>
          <cell r="H179" t="str">
            <v>MP C4504</v>
          </cell>
          <cell r="I179">
            <v>43405</v>
          </cell>
          <cell r="J179">
            <v>45230</v>
          </cell>
          <cell r="K179" t="str">
            <v>ATP07338-ABT</v>
          </cell>
          <cell r="L179">
            <v>0</v>
          </cell>
          <cell r="M179">
            <v>0</v>
          </cell>
        </row>
        <row r="180">
          <cell r="B180" t="str">
            <v>C777JC00044</v>
          </cell>
          <cell r="C180" t="str">
            <v>FONCIA MORBIHAN</v>
          </cell>
          <cell r="D180" t="str">
            <v>ARZON</v>
          </cell>
          <cell r="E180" t="str">
            <v>FONCIA SOGIV</v>
          </cell>
          <cell r="F180" t="str">
            <v>ARZON</v>
          </cell>
          <cell r="G180" t="str">
            <v>PRAGUE</v>
          </cell>
          <cell r="H180" t="str">
            <v>MP C2504ex</v>
          </cell>
          <cell r="I180">
            <v>43132</v>
          </cell>
          <cell r="J180">
            <v>44957</v>
          </cell>
          <cell r="K180" t="str">
            <v>ABT06409-RLV</v>
          </cell>
          <cell r="L180">
            <v>0</v>
          </cell>
          <cell r="M180">
            <v>0</v>
          </cell>
        </row>
        <row r="181">
          <cell r="B181" t="str">
            <v>E175MB30333</v>
          </cell>
          <cell r="C181" t="str">
            <v>FONCIA TRANSACTION ST-JEAN DE MONTS</v>
          </cell>
          <cell r="D181" t="str">
            <v>SAINT-JEAN-DE-MONTS</v>
          </cell>
          <cell r="E181" t="str">
            <v>FONCIA TRANSACTION ST-JEAN DE MONTS</v>
          </cell>
          <cell r="F181" t="str">
            <v>SAINT-JEAN-DE-MONTS</v>
          </cell>
          <cell r="G181" t="str">
            <v>NOISETTE- RDC TRANSAC LOCVA</v>
          </cell>
          <cell r="H181" t="str">
            <v>MP C4503</v>
          </cell>
          <cell r="I181">
            <v>42402</v>
          </cell>
          <cell r="J181">
            <v>44228</v>
          </cell>
          <cell r="K181" t="str">
            <v>ATP5036</v>
          </cell>
          <cell r="L181" t="str">
            <v>C+ - LIXXBAIL</v>
          </cell>
          <cell r="M181" t="str">
            <v>291319-F0</v>
          </cell>
        </row>
        <row r="182">
          <cell r="B182" t="str">
            <v>W874JC00042</v>
          </cell>
          <cell r="C182" t="str">
            <v>FONCIA NANCY</v>
          </cell>
          <cell r="D182" t="str">
            <v>NANCY</v>
          </cell>
          <cell r="E182" t="str">
            <v>FONCIA NANCY</v>
          </cell>
          <cell r="F182" t="str">
            <v>NANCY</v>
          </cell>
          <cell r="G182" t="str">
            <v>Acentropinae/COPRO</v>
          </cell>
          <cell r="H182" t="str">
            <v>Aficio MP 7502</v>
          </cell>
          <cell r="I182">
            <v>42012</v>
          </cell>
          <cell r="J182">
            <v>43837</v>
          </cell>
          <cell r="K182" t="str">
            <v>ATP3797</v>
          </cell>
          <cell r="L182" t="str">
            <v>C+</v>
          </cell>
          <cell r="M182" t="str">
            <v>283433-E0</v>
          </cell>
        </row>
        <row r="183">
          <cell r="B183" t="str">
            <v>E174MC30316</v>
          </cell>
          <cell r="C183" t="str">
            <v>FONCIA NANCY</v>
          </cell>
          <cell r="D183" t="str">
            <v>NANCY</v>
          </cell>
          <cell r="E183" t="str">
            <v>FONCIA NANCY</v>
          </cell>
          <cell r="F183" t="str">
            <v>NANCY</v>
          </cell>
          <cell r="G183" t="str">
            <v>PUSILLA-GL</v>
          </cell>
          <cell r="H183" t="str">
            <v>MP C4503</v>
          </cell>
          <cell r="I183">
            <v>42038</v>
          </cell>
          <cell r="J183">
            <v>43863</v>
          </cell>
          <cell r="K183" t="str">
            <v>ATP3837</v>
          </cell>
          <cell r="L183" t="str">
            <v>C+ - LIXXBAIL</v>
          </cell>
          <cell r="M183" t="str">
            <v>277514-E0</v>
          </cell>
        </row>
        <row r="184">
          <cell r="B184" t="str">
            <v>E215R560238</v>
          </cell>
          <cell r="C184" t="str">
            <v>FONCIA TOULON FOCH</v>
          </cell>
          <cell r="D184" t="str">
            <v>TOULON</v>
          </cell>
          <cell r="E184" t="str">
            <v>FONCIA TL TOULON</v>
          </cell>
          <cell r="F184" t="str">
            <v>TOULON</v>
          </cell>
          <cell r="G184" t="str">
            <v>ERENDIS - RDC</v>
          </cell>
          <cell r="H184" t="str">
            <v>MP C2503</v>
          </cell>
          <cell r="I184">
            <v>42237</v>
          </cell>
          <cell r="J184">
            <v>44063</v>
          </cell>
          <cell r="K184" t="str">
            <v>ATP4027</v>
          </cell>
          <cell r="L184" t="str">
            <v>C+ - GE</v>
          </cell>
          <cell r="M184" t="str">
            <v>AV2800</v>
          </cell>
        </row>
        <row r="185">
          <cell r="B185" t="str">
            <v>W875J600118</v>
          </cell>
          <cell r="C185" t="str">
            <v>FONCIA JOMEL</v>
          </cell>
          <cell r="D185" t="str">
            <v>TOULON</v>
          </cell>
          <cell r="E185" t="str">
            <v>FONCIA JOMEL</v>
          </cell>
          <cell r="F185" t="str">
            <v>TOULON</v>
          </cell>
          <cell r="G185" t="str">
            <v>EMYN- SC COMPTA-1ER ET</v>
          </cell>
          <cell r="H185" t="str">
            <v>Aficio MP 7502</v>
          </cell>
          <cell r="I185">
            <v>42237</v>
          </cell>
          <cell r="J185">
            <v>44063</v>
          </cell>
          <cell r="K185" t="str">
            <v>ATP4020</v>
          </cell>
          <cell r="L185" t="str">
            <v>C+ - GE</v>
          </cell>
          <cell r="M185" t="str">
            <v>AV2883</v>
          </cell>
        </row>
        <row r="186">
          <cell r="B186" t="str">
            <v>W875J600115</v>
          </cell>
          <cell r="C186" t="str">
            <v>FONCIA JOMEL</v>
          </cell>
          <cell r="D186" t="str">
            <v>TOULON</v>
          </cell>
          <cell r="E186" t="str">
            <v>FONCIA JOMEL</v>
          </cell>
          <cell r="F186" t="str">
            <v>TOULON</v>
          </cell>
          <cell r="G186" t="str">
            <v>EPHEL - COPRO-1ER ETG</v>
          </cell>
          <cell r="H186" t="str">
            <v>Aficio MP 7502</v>
          </cell>
          <cell r="I186">
            <v>42237</v>
          </cell>
          <cell r="J186">
            <v>44063</v>
          </cell>
          <cell r="K186" t="str">
            <v>ATP4021</v>
          </cell>
          <cell r="L186" t="str">
            <v>C+ - GE</v>
          </cell>
          <cell r="M186" t="str">
            <v>AV2885</v>
          </cell>
        </row>
        <row r="187">
          <cell r="B187" t="str">
            <v>C757JB00341</v>
          </cell>
          <cell r="C187" t="str">
            <v>FONCIA TOULON</v>
          </cell>
          <cell r="D187" t="str">
            <v>TOULON</v>
          </cell>
          <cell r="E187" t="str">
            <v>FONCIA TOULON</v>
          </cell>
          <cell r="F187" t="str">
            <v>TOULON</v>
          </cell>
          <cell r="G187" t="str">
            <v>BELLATRIX</v>
          </cell>
          <cell r="H187" t="str">
            <v>MP C6004</v>
          </cell>
          <cell r="I187">
            <v>43101</v>
          </cell>
          <cell r="J187">
            <v>44926</v>
          </cell>
          <cell r="K187" t="str">
            <v>ATP06256-ABT</v>
          </cell>
          <cell r="L187">
            <v>0</v>
          </cell>
          <cell r="M187">
            <v>0</v>
          </cell>
        </row>
        <row r="188">
          <cell r="B188" t="str">
            <v>E175M630079</v>
          </cell>
          <cell r="C188" t="str">
            <v>FONCIA JOMEL</v>
          </cell>
          <cell r="D188" t="str">
            <v>TOULON</v>
          </cell>
          <cell r="E188" t="str">
            <v>FONCIA JOMEL</v>
          </cell>
          <cell r="F188" t="str">
            <v>TOULON</v>
          </cell>
          <cell r="G188" t="str">
            <v>ENEDWAITH -COMPTA-1ER ETG</v>
          </cell>
          <cell r="H188" t="str">
            <v>MP C4503</v>
          </cell>
          <cell r="I188">
            <v>42237</v>
          </cell>
          <cell r="J188">
            <v>44063</v>
          </cell>
          <cell r="K188" t="str">
            <v>ATP4019</v>
          </cell>
          <cell r="L188" t="str">
            <v>C+ - GE</v>
          </cell>
          <cell r="M188" t="str">
            <v>AV2874</v>
          </cell>
        </row>
        <row r="189">
          <cell r="B189" t="str">
            <v>G736JB00108</v>
          </cell>
          <cell r="C189" t="str">
            <v>FONCIA TOULON</v>
          </cell>
          <cell r="D189" t="str">
            <v>TOULON</v>
          </cell>
          <cell r="E189" t="str">
            <v>FONCIA TOULON</v>
          </cell>
          <cell r="F189" t="str">
            <v>TOULON</v>
          </cell>
          <cell r="G189" t="str">
            <v>MAO</v>
          </cell>
          <cell r="H189" t="str">
            <v>MP C6004</v>
          </cell>
          <cell r="I189">
            <v>43191</v>
          </cell>
          <cell r="J189">
            <v>45016</v>
          </cell>
          <cell r="K189" t="str">
            <v>ATP06649-ABT</v>
          </cell>
          <cell r="L189">
            <v>0</v>
          </cell>
          <cell r="M189">
            <v>0</v>
          </cell>
        </row>
        <row r="190">
          <cell r="B190" t="str">
            <v>E175M630069</v>
          </cell>
          <cell r="C190" t="str">
            <v>FONCIA JOMEL</v>
          </cell>
          <cell r="D190" t="str">
            <v>TOULON</v>
          </cell>
          <cell r="E190" t="str">
            <v>FONCIA JOMEL</v>
          </cell>
          <cell r="F190" t="str">
            <v>TOULON</v>
          </cell>
          <cell r="G190" t="str">
            <v>ERIADOR</v>
          </cell>
          <cell r="H190" t="str">
            <v>MP C4503</v>
          </cell>
          <cell r="I190">
            <v>42237</v>
          </cell>
          <cell r="J190">
            <v>44063</v>
          </cell>
          <cell r="K190" t="str">
            <v>ATP4018</v>
          </cell>
          <cell r="L190" t="str">
            <v>C+ - GE</v>
          </cell>
          <cell r="M190" t="str">
            <v>AV2879</v>
          </cell>
        </row>
        <row r="191">
          <cell r="B191" t="str">
            <v>E175M630060</v>
          </cell>
          <cell r="C191" t="str">
            <v>FONCIA TOULON</v>
          </cell>
          <cell r="D191" t="str">
            <v>TOULON</v>
          </cell>
          <cell r="E191" t="str">
            <v>FONCIA TOULON</v>
          </cell>
          <cell r="F191" t="str">
            <v>TOULON</v>
          </cell>
          <cell r="G191" t="str">
            <v>PAVIE</v>
          </cell>
          <cell r="H191" t="str">
            <v>MP C4503</v>
          </cell>
          <cell r="I191">
            <v>42237</v>
          </cell>
          <cell r="J191">
            <v>44063</v>
          </cell>
          <cell r="K191" t="str">
            <v>ATP4017</v>
          </cell>
          <cell r="L191" t="str">
            <v>C+ - GE</v>
          </cell>
          <cell r="M191" t="str">
            <v>AV2877</v>
          </cell>
        </row>
        <row r="192">
          <cell r="B192" t="str">
            <v>E215R360076</v>
          </cell>
          <cell r="C192" t="str">
            <v>FONCIA TRANSAC VAR EST- HYERES PORT</v>
          </cell>
          <cell r="D192" t="str">
            <v>HYERES-LES-PALMIERS</v>
          </cell>
          <cell r="E192" t="str">
            <v>FONCIA ILES D'OR</v>
          </cell>
          <cell r="F192" t="str">
            <v>HYERES LES PALMIERS</v>
          </cell>
          <cell r="G192" t="str">
            <v xml:space="preserve"> ARANDOR/1ER ETG LA VILLETTE </v>
          </cell>
          <cell r="H192" t="str">
            <v>MP C2503</v>
          </cell>
          <cell r="I192">
            <v>42237</v>
          </cell>
          <cell r="J192">
            <v>44063</v>
          </cell>
          <cell r="K192" t="str">
            <v>ATP4024</v>
          </cell>
          <cell r="L192" t="str">
            <v>C+ - GE</v>
          </cell>
          <cell r="M192" t="str">
            <v>AV2838</v>
          </cell>
        </row>
        <row r="193">
          <cell r="B193" t="str">
            <v>C778J200163</v>
          </cell>
          <cell r="C193" t="str">
            <v>FONCIA TRANSACTION HYERES GAMBETTA</v>
          </cell>
          <cell r="D193" t="str">
            <v>HYERES-LES-PALMIERS</v>
          </cell>
          <cell r="E193" t="str">
            <v>FONCIA TRANSACTION HYERES GAMBETTA</v>
          </cell>
          <cell r="F193" t="str">
            <v>HYERES-LES-PALMIERS</v>
          </cell>
          <cell r="G193" t="str">
            <v>PAPOUASIE</v>
          </cell>
          <cell r="H193" t="str">
            <v>MP C2504ex</v>
          </cell>
          <cell r="I193">
            <v>43191</v>
          </cell>
          <cell r="J193">
            <v>45016</v>
          </cell>
          <cell r="K193" t="str">
            <v>ATP06694-ABT</v>
          </cell>
          <cell r="L193">
            <v>0</v>
          </cell>
          <cell r="M193">
            <v>0</v>
          </cell>
        </row>
        <row r="194">
          <cell r="B194" t="str">
            <v>E175M430687</v>
          </cell>
          <cell r="C194" t="str">
            <v>FONCIA TOULON ILES D'OR</v>
          </cell>
          <cell r="D194" t="str">
            <v>HYERES LES PALMIERS</v>
          </cell>
          <cell r="E194" t="str">
            <v>FONCIA ILES D'OR</v>
          </cell>
          <cell r="F194" t="str">
            <v>HYERES LES PALMIERS</v>
          </cell>
          <cell r="G194" t="str">
            <v>FORNOST-1ER ETG</v>
          </cell>
          <cell r="H194" t="str">
            <v>MP C4503</v>
          </cell>
          <cell r="I194">
            <v>42195</v>
          </cell>
          <cell r="J194">
            <v>44021</v>
          </cell>
          <cell r="K194" t="str">
            <v>ATP3945</v>
          </cell>
          <cell r="L194" t="str">
            <v>C + - GE</v>
          </cell>
          <cell r="M194" t="str">
            <v>AT7706</v>
          </cell>
        </row>
        <row r="195">
          <cell r="B195" t="str">
            <v>E175M430685</v>
          </cell>
          <cell r="C195" t="str">
            <v>FONCIA TOULON ILES D'OR</v>
          </cell>
          <cell r="D195" t="str">
            <v>HYERES LES PALMIERS</v>
          </cell>
          <cell r="E195" t="str">
            <v>FONCIA TOULON</v>
          </cell>
          <cell r="F195" t="str">
            <v>HYERES LES PALMIERS</v>
          </cell>
          <cell r="G195" t="str">
            <v>ROXYCUT - RDC</v>
          </cell>
          <cell r="H195" t="str">
            <v>MP C4503</v>
          </cell>
          <cell r="I195">
            <v>42195</v>
          </cell>
          <cell r="J195">
            <v>44021</v>
          </cell>
          <cell r="K195" t="str">
            <v>ATP3944</v>
          </cell>
          <cell r="L195" t="str">
            <v>C + - GE</v>
          </cell>
          <cell r="M195" t="str">
            <v>AT7720</v>
          </cell>
        </row>
        <row r="196">
          <cell r="B196" t="str">
            <v>C777R820155</v>
          </cell>
          <cell r="C196" t="str">
            <v>FONCIA TRANSAC VAR OUEST-LA VALETTE</v>
          </cell>
          <cell r="D196" t="str">
            <v>LA VALETTE DU VAR</v>
          </cell>
          <cell r="E196" t="str">
            <v>FONCIA TRANSAC VAR OUEST-LA VALETTE</v>
          </cell>
          <cell r="F196" t="str">
            <v>LA VALETTE DU VAR</v>
          </cell>
          <cell r="G196" t="str">
            <v>CINCLE</v>
          </cell>
          <cell r="H196" t="str">
            <v>MP C2504</v>
          </cell>
          <cell r="I196">
            <v>43070</v>
          </cell>
          <cell r="J196">
            <v>44895</v>
          </cell>
          <cell r="K196" t="str">
            <v>ATP06083-ABT</v>
          </cell>
          <cell r="L196">
            <v>0</v>
          </cell>
          <cell r="M196">
            <v>0</v>
          </cell>
        </row>
        <row r="197">
          <cell r="B197" t="str">
            <v>E174M330161</v>
          </cell>
          <cell r="C197" t="str">
            <v>FONCIA TRANSACTION NANTES DELORME</v>
          </cell>
          <cell r="D197" t="str">
            <v>NANTES</v>
          </cell>
          <cell r="E197" t="str">
            <v>FONCIA TRANSACTION NANTES DELORME</v>
          </cell>
          <cell r="F197" t="str">
            <v>NANTES</v>
          </cell>
          <cell r="G197" t="str">
            <v>RDC</v>
          </cell>
          <cell r="H197" t="str">
            <v>MP C4503</v>
          </cell>
          <cell r="I197">
            <v>41778</v>
          </cell>
          <cell r="J197">
            <v>43603</v>
          </cell>
          <cell r="K197" t="str">
            <v>ATP3553</v>
          </cell>
          <cell r="L197" t="str">
            <v>C + - GE</v>
          </cell>
          <cell r="M197" t="str">
            <v>AC9610</v>
          </cell>
        </row>
        <row r="198">
          <cell r="B198" t="str">
            <v>C777R720029</v>
          </cell>
          <cell r="C198" t="str">
            <v>FONCIA TRANS ATLANTIQUE VENDEE-REZE</v>
          </cell>
          <cell r="D198" t="str">
            <v>REZE</v>
          </cell>
          <cell r="E198" t="str">
            <v>FONCIA TRANS ATLANTIQUE VENDEE-REZE</v>
          </cell>
          <cell r="F198" t="str">
            <v>REZE</v>
          </cell>
          <cell r="G198" t="str">
            <v>RUFIPENNE</v>
          </cell>
          <cell r="H198" t="str">
            <v>MP C2504</v>
          </cell>
          <cell r="I198">
            <v>43040</v>
          </cell>
          <cell r="J198">
            <v>44865</v>
          </cell>
          <cell r="K198" t="str">
            <v>ATP05861-ABT</v>
          </cell>
          <cell r="L198">
            <v>0</v>
          </cell>
          <cell r="M198">
            <v>0</v>
          </cell>
        </row>
        <row r="199">
          <cell r="B199" t="str">
            <v>V9834600369</v>
          </cell>
          <cell r="C199" t="str">
            <v>FONCIA TRANSACTION BREIZH LA BAULE</v>
          </cell>
          <cell r="D199" t="str">
            <v>LA BAULE-ESCOUBLAC</v>
          </cell>
          <cell r="E199" t="str">
            <v>FONCIA TRANSACTION BREIZH</v>
          </cell>
          <cell r="F199" t="str">
            <v>LA BAULE ESCOUBLAC</v>
          </cell>
          <cell r="G199" t="str">
            <v>PERLATA</v>
          </cell>
          <cell r="H199" t="str">
            <v>Aficio MP C2551</v>
          </cell>
          <cell r="I199">
            <v>41640</v>
          </cell>
          <cell r="J199">
            <v>43830</v>
          </cell>
          <cell r="K199" t="str">
            <v>ATP3446</v>
          </cell>
          <cell r="L199" t="str">
            <v>C + - GE</v>
          </cell>
          <cell r="M199" t="str">
            <v>AB1951</v>
          </cell>
        </row>
        <row r="200">
          <cell r="B200" t="str">
            <v>C737J800651</v>
          </cell>
          <cell r="C200" t="str">
            <v>FONCIA TRANS ATLANTIQ VD-LES SABLES</v>
          </cell>
          <cell r="D200" t="str">
            <v>LES SABLES D'OLONNES</v>
          </cell>
          <cell r="E200" t="str">
            <v>FONCIA TRANS ATLANTIQ VD-LES SABLES</v>
          </cell>
          <cell r="F200" t="str">
            <v>LES SABLES D'OLONNES</v>
          </cell>
          <cell r="G200" t="str">
            <v>MALCOHA</v>
          </cell>
          <cell r="H200" t="str">
            <v>MP C4504</v>
          </cell>
          <cell r="I200">
            <v>43040</v>
          </cell>
          <cell r="J200">
            <v>44865</v>
          </cell>
          <cell r="K200" t="str">
            <v>ATP05862-ABT</v>
          </cell>
          <cell r="L200">
            <v>0</v>
          </cell>
          <cell r="M200">
            <v>0</v>
          </cell>
        </row>
        <row r="201">
          <cell r="B201" t="str">
            <v>E173M930507</v>
          </cell>
          <cell r="C201" t="str">
            <v>FONCIA AMYOT GILLET</v>
          </cell>
          <cell r="D201" t="str">
            <v>MELUN</v>
          </cell>
          <cell r="E201" t="str">
            <v>FONCIA AMYOT GILLET</v>
          </cell>
          <cell r="F201" t="str">
            <v>MELUN</v>
          </cell>
          <cell r="G201" t="str">
            <v>ALUCARD</v>
          </cell>
          <cell r="H201" t="str">
            <v>MP C4503</v>
          </cell>
          <cell r="I201">
            <v>41668</v>
          </cell>
          <cell r="J201">
            <v>43493</v>
          </cell>
          <cell r="K201" t="str">
            <v>ATP3441</v>
          </cell>
          <cell r="L201" t="str">
            <v>C+ - BNP</v>
          </cell>
          <cell r="M201" t="str">
            <v>W0019713</v>
          </cell>
        </row>
        <row r="202">
          <cell r="B202" t="str">
            <v>E176M420194</v>
          </cell>
          <cell r="C202" t="str">
            <v>FONCIA TRANSACTION EFIMO MELUN</v>
          </cell>
          <cell r="D202" t="str">
            <v>MELUN</v>
          </cell>
          <cell r="E202" t="str">
            <v>FONCIA TRANSACTION EFIMO MELUN</v>
          </cell>
          <cell r="F202" t="str">
            <v>MELUN</v>
          </cell>
          <cell r="G202" t="str">
            <v>CADIZ</v>
          </cell>
          <cell r="H202" t="str">
            <v>MP C4503</v>
          </cell>
          <cell r="I202">
            <v>42522</v>
          </cell>
          <cell r="J202">
            <v>44347</v>
          </cell>
          <cell r="K202" t="str">
            <v>ATP5126</v>
          </cell>
          <cell r="L202" t="str">
            <v>C+ - LIXXBAIL</v>
          </cell>
          <cell r="M202" t="str">
            <v>235474-G0</v>
          </cell>
        </row>
        <row r="203">
          <cell r="B203" t="str">
            <v>E215R260129</v>
          </cell>
          <cell r="C203" t="str">
            <v>FONCIA TRANSAC VAR OUEST TOULON LIB</v>
          </cell>
          <cell r="D203" t="str">
            <v>TOULON</v>
          </cell>
          <cell r="E203" t="str">
            <v>FONCIA TRANSAC VAR OUEST TOULON LIB</v>
          </cell>
          <cell r="F203" t="str">
            <v>TOULON</v>
          </cell>
          <cell r="G203" t="str">
            <v>EDORAS- 1ER ETAGE</v>
          </cell>
          <cell r="H203" t="str">
            <v>MP C2503</v>
          </cell>
          <cell r="I203">
            <v>42137</v>
          </cell>
          <cell r="J203">
            <v>43963</v>
          </cell>
          <cell r="K203" t="str">
            <v>ATP3898</v>
          </cell>
          <cell r="L203" t="str">
            <v>C+ - LIXXBAIL</v>
          </cell>
          <cell r="M203" t="str">
            <v>221955-F0</v>
          </cell>
        </row>
        <row r="204">
          <cell r="B204" t="str">
            <v>E216R360866</v>
          </cell>
          <cell r="C204" t="str">
            <v>FONCIA AMYOT GILLET</v>
          </cell>
          <cell r="D204" t="str">
            <v>MELUN</v>
          </cell>
          <cell r="E204" t="str">
            <v>FONCIA AMYOT GILLET</v>
          </cell>
          <cell r="F204" t="str">
            <v>MELUN</v>
          </cell>
          <cell r="G204" t="str">
            <v>CAHULE/TRANSACTION</v>
          </cell>
          <cell r="H204" t="str">
            <v>MP C2503</v>
          </cell>
          <cell r="I204">
            <v>42522</v>
          </cell>
          <cell r="J204">
            <v>44347</v>
          </cell>
          <cell r="K204" t="str">
            <v>ATP5127</v>
          </cell>
          <cell r="L204" t="str">
            <v>C+ - LIXXBAIL</v>
          </cell>
          <cell r="M204" t="str">
            <v>235469-G0</v>
          </cell>
        </row>
        <row r="205">
          <cell r="B205" t="str">
            <v>E176M420148</v>
          </cell>
          <cell r="C205" t="str">
            <v>FONCIA AMYOT GILLET</v>
          </cell>
          <cell r="D205" t="str">
            <v>LIEUSAINT</v>
          </cell>
          <cell r="E205" t="str">
            <v>FONCIA AMYOT GILLET</v>
          </cell>
          <cell r="F205" t="e">
            <v>#REF!</v>
          </cell>
          <cell r="G205" t="str">
            <v>BAYAMO-1ER ETG -GESTION</v>
          </cell>
          <cell r="H205" t="str">
            <v>MP C4503</v>
          </cell>
          <cell r="I205">
            <v>42522</v>
          </cell>
          <cell r="J205">
            <v>44347</v>
          </cell>
          <cell r="K205" t="str">
            <v>ATP5118</v>
          </cell>
          <cell r="L205" t="str">
            <v>C+ - LIXXBAIL</v>
          </cell>
          <cell r="M205" t="str">
            <v>235466-G0</v>
          </cell>
        </row>
        <row r="206">
          <cell r="B206" t="str">
            <v>E153MA30186</v>
          </cell>
          <cell r="C206" t="str">
            <v>FONCIA AMYOT GILLET</v>
          </cell>
          <cell r="D206" t="str">
            <v>LIEUSAINT</v>
          </cell>
          <cell r="E206" t="str">
            <v>FONCIA  AMYOT GILLET</v>
          </cell>
          <cell r="F206" t="str">
            <v>LIEUSAINT</v>
          </cell>
          <cell r="G206" t="str">
            <v>BARACOA- LOC TRANSAC COPR-ECHGE TECH</v>
          </cell>
          <cell r="H206" t="str">
            <v>MP C3003</v>
          </cell>
          <cell r="I206">
            <v>42522</v>
          </cell>
          <cell r="J206">
            <v>44347</v>
          </cell>
          <cell r="K206" t="str">
            <v>ATP5117</v>
          </cell>
          <cell r="L206" t="str">
            <v>C+ - LIXXBAIL</v>
          </cell>
          <cell r="M206" t="str">
            <v>235467-G0</v>
          </cell>
        </row>
        <row r="207">
          <cell r="B207" t="str">
            <v>E216J200179</v>
          </cell>
          <cell r="C207" t="str">
            <v>FONCIA ATLAS</v>
          </cell>
          <cell r="D207" t="str">
            <v>BALMA</v>
          </cell>
          <cell r="E207" t="str">
            <v>FONCIA  CAPITOLE</v>
          </cell>
          <cell r="F207" t="str">
            <v>BALMA</v>
          </cell>
          <cell r="G207" t="str">
            <v>RAVENNE</v>
          </cell>
          <cell r="H207" t="str">
            <v>MP C2503</v>
          </cell>
          <cell r="I207">
            <v>42451</v>
          </cell>
          <cell r="J207">
            <v>44276</v>
          </cell>
          <cell r="K207" t="str">
            <v>ATP5072</v>
          </cell>
          <cell r="L207" t="str">
            <v>C+ - GE</v>
          </cell>
          <cell r="M207" t="str">
            <v>BC7998</v>
          </cell>
        </row>
        <row r="208">
          <cell r="B208" t="str">
            <v>E216J200188</v>
          </cell>
          <cell r="C208" t="str">
            <v>FONCIA GROUPE - DIR.REG. SUD OUEST</v>
          </cell>
          <cell r="D208" t="str">
            <v>BALMA</v>
          </cell>
          <cell r="E208" t="str">
            <v>FONCIA GROUPE - DIR.REG. SUD OUEST</v>
          </cell>
          <cell r="F208" t="str">
            <v>BALMA</v>
          </cell>
          <cell r="G208" t="str">
            <v>TABU</v>
          </cell>
          <cell r="H208" t="str">
            <v>MP C2503</v>
          </cell>
          <cell r="I208">
            <v>42451</v>
          </cell>
          <cell r="J208">
            <v>44276</v>
          </cell>
          <cell r="K208" t="str">
            <v>ATP5089</v>
          </cell>
          <cell r="L208" t="str">
            <v>C+ - LIXXBAIL</v>
          </cell>
          <cell r="M208" t="str">
            <v>216818-G0</v>
          </cell>
        </row>
        <row r="209">
          <cell r="B209" t="str">
            <v>E216J200198</v>
          </cell>
          <cell r="C209" t="str">
            <v>FONCIA ATLAS</v>
          </cell>
          <cell r="D209" t="str">
            <v>BALMA</v>
          </cell>
          <cell r="E209" t="str">
            <v>FONCIA ATLAS</v>
          </cell>
          <cell r="F209" t="str">
            <v>BALMA</v>
          </cell>
          <cell r="G209" t="str">
            <v>SALERNE</v>
          </cell>
          <cell r="H209" t="str">
            <v>MP C2503</v>
          </cell>
          <cell r="I209">
            <v>42451</v>
          </cell>
          <cell r="J209">
            <v>44276</v>
          </cell>
          <cell r="K209" t="str">
            <v>ATP5074</v>
          </cell>
          <cell r="L209" t="str">
            <v>C+ - GE</v>
          </cell>
          <cell r="M209" t="str">
            <v>BC7995</v>
          </cell>
        </row>
        <row r="210">
          <cell r="B210" t="str">
            <v>E245CA30041</v>
          </cell>
          <cell r="C210" t="str">
            <v>FONCIA ATLAS</v>
          </cell>
          <cell r="D210" t="str">
            <v>BALMA</v>
          </cell>
          <cell r="E210" t="str">
            <v>FONCIA ATLAS</v>
          </cell>
          <cell r="F210" t="str">
            <v>BALMA</v>
          </cell>
          <cell r="G210" t="str">
            <v>FERRARE</v>
          </cell>
          <cell r="H210" t="str">
            <v>MP C8002</v>
          </cell>
          <cell r="I210">
            <v>42451</v>
          </cell>
          <cell r="J210">
            <v>44276</v>
          </cell>
          <cell r="K210" t="str">
            <v>ATP5073</v>
          </cell>
          <cell r="L210" t="str">
            <v>C+ - GE</v>
          </cell>
          <cell r="M210" t="str">
            <v>BC7990</v>
          </cell>
        </row>
        <row r="211">
          <cell r="B211" t="str">
            <v>W876J300001</v>
          </cell>
          <cell r="C211" t="str">
            <v>FONCIA  MPI</v>
          </cell>
          <cell r="D211" t="str">
            <v>BALMA</v>
          </cell>
          <cell r="E211" t="str">
            <v>FONCIA MPI</v>
          </cell>
          <cell r="F211" t="str">
            <v>BALMA</v>
          </cell>
          <cell r="G211" t="str">
            <v>NOUJOUMA</v>
          </cell>
          <cell r="H211" t="str">
            <v>Aficio MP 7502</v>
          </cell>
          <cell r="I211">
            <v>42451</v>
          </cell>
          <cell r="J211">
            <v>44276</v>
          </cell>
          <cell r="K211" t="str">
            <v>ATP5086</v>
          </cell>
          <cell r="L211" t="str">
            <v>C+ - LIXXBAIL</v>
          </cell>
          <cell r="M211" t="str">
            <v>216811-G0</v>
          </cell>
        </row>
        <row r="212">
          <cell r="B212" t="str">
            <v>E176M130471</v>
          </cell>
          <cell r="C212" t="str">
            <v>FONCIA  MPI</v>
          </cell>
          <cell r="D212" t="str">
            <v>BALMA</v>
          </cell>
          <cell r="E212" t="str">
            <v>FONCIA MPI</v>
          </cell>
          <cell r="F212" t="str">
            <v>BALMA</v>
          </cell>
          <cell r="G212" t="str">
            <v>CAGLIARI</v>
          </cell>
          <cell r="H212" t="str">
            <v>MP C4503</v>
          </cell>
          <cell r="I212">
            <v>42451</v>
          </cell>
          <cell r="J212">
            <v>44276</v>
          </cell>
          <cell r="K212" t="str">
            <v>ATP5085</v>
          </cell>
          <cell r="L212" t="str">
            <v>C+ - LIXXBAIL</v>
          </cell>
          <cell r="M212" t="str">
            <v>216809-G0</v>
          </cell>
        </row>
        <row r="213">
          <cell r="B213" t="str">
            <v>G666JA00003</v>
          </cell>
          <cell r="C213" t="str">
            <v>FONCIA CAPITOLE</v>
          </cell>
          <cell r="D213" t="str">
            <v>BALMA CEDEX</v>
          </cell>
          <cell r="E213" t="str">
            <v>FONCIA CAPITOLE</v>
          </cell>
          <cell r="F213" t="str">
            <v>BALMA</v>
          </cell>
          <cell r="G213" t="str">
            <v>BONDA</v>
          </cell>
          <cell r="H213" t="str">
            <v>MP 7503</v>
          </cell>
          <cell r="I213">
            <v>42660</v>
          </cell>
          <cell r="J213">
            <v>44485</v>
          </cell>
          <cell r="K213" t="str">
            <v>ATP5194</v>
          </cell>
          <cell r="L213" t="str">
            <v>C+ - LIXXBAIL</v>
          </cell>
          <cell r="M213" t="str">
            <v>274946-G0</v>
          </cell>
        </row>
        <row r="214">
          <cell r="B214" t="str">
            <v>W876J300009</v>
          </cell>
          <cell r="C214" t="str">
            <v>FONCIA MIDI PYRENEES</v>
          </cell>
          <cell r="D214" t="str">
            <v>BALMA CEDEX</v>
          </cell>
          <cell r="E214" t="str">
            <v>FONCIA MIDI PYRENNEES</v>
          </cell>
          <cell r="F214" t="str">
            <v>BALMA CEDEX</v>
          </cell>
          <cell r="G214" t="str">
            <v>BROPA</v>
          </cell>
          <cell r="H214" t="str">
            <v>Aficio MP 7502</v>
          </cell>
          <cell r="I214">
            <v>42451</v>
          </cell>
          <cell r="J214">
            <v>44276</v>
          </cell>
          <cell r="K214" t="str">
            <v>ATP5097</v>
          </cell>
          <cell r="L214" t="str">
            <v>C+ - LIXXBAIL</v>
          </cell>
          <cell r="M214" t="str">
            <v>216808-G0</v>
          </cell>
        </row>
        <row r="215">
          <cell r="B215" t="str">
            <v>E174M831719</v>
          </cell>
          <cell r="C215" t="str">
            <v>FONCIA  MPI</v>
          </cell>
          <cell r="D215" t="str">
            <v>BALMA</v>
          </cell>
          <cell r="E215" t="str">
            <v>FONCIA MPI</v>
          </cell>
          <cell r="F215" t="str">
            <v>BALMA</v>
          </cell>
          <cell r="G215" t="str">
            <v>RIMINI</v>
          </cell>
          <cell r="H215" t="str">
            <v>MP C4503</v>
          </cell>
          <cell r="I215">
            <v>41955</v>
          </cell>
          <cell r="J215">
            <v>43780</v>
          </cell>
          <cell r="K215" t="str">
            <v>ATP3773</v>
          </cell>
          <cell r="L215" t="str">
            <v>C+ - LIXXBAIL</v>
          </cell>
          <cell r="M215" t="str">
            <v>277089-E0</v>
          </cell>
        </row>
        <row r="216">
          <cell r="B216" t="str">
            <v>E176M130502</v>
          </cell>
          <cell r="C216" t="str">
            <v>FONCIA TOULOUSE</v>
          </cell>
          <cell r="D216" t="str">
            <v>BALMA CEDEX</v>
          </cell>
          <cell r="E216" t="str">
            <v>FONCIA TOULOUSE</v>
          </cell>
          <cell r="F216" t="str">
            <v>BALMA CEDEX</v>
          </cell>
          <cell r="G216" t="str">
            <v>FOGGIA</v>
          </cell>
          <cell r="H216" t="str">
            <v>MP C4503</v>
          </cell>
          <cell r="I216">
            <v>42451</v>
          </cell>
          <cell r="J216">
            <v>44276</v>
          </cell>
          <cell r="K216" t="str">
            <v>ATP5087</v>
          </cell>
          <cell r="L216" t="str">
            <v>C+ - LIXXBAIL</v>
          </cell>
          <cell r="M216" t="str">
            <v>216805-G0</v>
          </cell>
        </row>
        <row r="217">
          <cell r="B217" t="str">
            <v>C076C930028</v>
          </cell>
          <cell r="C217" t="str">
            <v>FONCIA CAPITOLE</v>
          </cell>
          <cell r="D217" t="str">
            <v>BALMA CEDEX</v>
          </cell>
          <cell r="E217" t="str">
            <v>FONCIA CAPITOLE</v>
          </cell>
          <cell r="F217" t="str">
            <v>BALMA</v>
          </cell>
          <cell r="G217" t="str">
            <v>SASSARI</v>
          </cell>
          <cell r="H217" t="str">
            <v>MP C8003</v>
          </cell>
          <cell r="I217">
            <v>42702</v>
          </cell>
          <cell r="J217">
            <v>44527</v>
          </cell>
          <cell r="K217" t="str">
            <v>ATP5209</v>
          </cell>
          <cell r="L217" t="str">
            <v>C+ - LIXXBAIL</v>
          </cell>
          <cell r="M217" t="str">
            <v>274948-G0</v>
          </cell>
        </row>
        <row r="218">
          <cell r="B218" t="str">
            <v>C076C930039</v>
          </cell>
          <cell r="C218" t="str">
            <v>FONCIA CAPITOLE</v>
          </cell>
          <cell r="D218" t="str">
            <v>BALMA CEDEX</v>
          </cell>
          <cell r="E218" t="str">
            <v>FONCIA CAPITOLE</v>
          </cell>
          <cell r="F218" t="str">
            <v>BALMA</v>
          </cell>
          <cell r="G218" t="str">
            <v>PESCARA</v>
          </cell>
          <cell r="H218" t="str">
            <v>MP C8003</v>
          </cell>
          <cell r="I218">
            <v>42718</v>
          </cell>
          <cell r="J218">
            <v>44543</v>
          </cell>
          <cell r="K218" t="str">
            <v>ATP5232</v>
          </cell>
          <cell r="L218" t="str">
            <v>C+ - LIXXBAIL</v>
          </cell>
          <cell r="M218" t="str">
            <v>274947-G0</v>
          </cell>
        </row>
        <row r="219">
          <cell r="B219" t="str">
            <v>E174M831718</v>
          </cell>
          <cell r="C219" t="str">
            <v>FONCIA MIDI PYRENEES</v>
          </cell>
          <cell r="D219" t="str">
            <v>BALMA CEDEX</v>
          </cell>
          <cell r="E219" t="str">
            <v>FONCIA MIDI PYRENNEES</v>
          </cell>
          <cell r="F219" t="str">
            <v>BALMA CEDEX</v>
          </cell>
          <cell r="G219" t="str">
            <v>COPRO</v>
          </cell>
          <cell r="H219" t="str">
            <v>MP C4503</v>
          </cell>
          <cell r="I219">
            <v>41963</v>
          </cell>
          <cell r="J219">
            <v>43788</v>
          </cell>
          <cell r="K219" t="str">
            <v>ATP3767</v>
          </cell>
          <cell r="L219" t="str">
            <v>C+ - LIXXBAIL</v>
          </cell>
          <cell r="M219" t="str">
            <v>277088-E0</v>
          </cell>
        </row>
        <row r="220">
          <cell r="B220" t="str">
            <v>V9814500391</v>
          </cell>
          <cell r="C220" t="str">
            <v>FONCIA TOULOUSE-JAURES</v>
          </cell>
          <cell r="D220" t="str">
            <v>TOULOUSE</v>
          </cell>
          <cell r="E220" t="str">
            <v>FONCIA TL TOULOUSE - ATLAS IMMOBILI</v>
          </cell>
          <cell r="F220" t="str">
            <v>TOULOUSE</v>
          </cell>
          <cell r="G220" t="str">
            <v>ADIB</v>
          </cell>
          <cell r="H220" t="str">
            <v>Aficio MP C2551</v>
          </cell>
          <cell r="I220">
            <v>41000</v>
          </cell>
          <cell r="J220">
            <v>42825</v>
          </cell>
          <cell r="K220" t="str">
            <v>ATP3000</v>
          </cell>
          <cell r="L220" t="str">
            <v>C+ - INTERNE</v>
          </cell>
          <cell r="M220" t="str">
            <v>LI12-0035</v>
          </cell>
        </row>
        <row r="221">
          <cell r="B221" t="str">
            <v>E214K100071</v>
          </cell>
          <cell r="C221" t="str">
            <v>FONCIA L'ISLES JOURDAIN</v>
          </cell>
          <cell r="D221" t="str">
            <v>L'ISLE JOURDAIN</v>
          </cell>
          <cell r="E221" t="str">
            <v>FONCIA L'ISLES JOURDAIN</v>
          </cell>
          <cell r="F221" t="str">
            <v>L'ISLE JOURDAIN</v>
          </cell>
          <cell r="G221">
            <v>0</v>
          </cell>
          <cell r="H221" t="str">
            <v>MP C2503</v>
          </cell>
          <cell r="I221">
            <v>41694</v>
          </cell>
          <cell r="J221">
            <v>43519</v>
          </cell>
          <cell r="K221" t="str">
            <v>ATP3496</v>
          </cell>
          <cell r="L221" t="str">
            <v>C+ - BNP</v>
          </cell>
          <cell r="M221" t="str">
            <v>W0023007</v>
          </cell>
        </row>
        <row r="222">
          <cell r="B222" t="str">
            <v>E214K100053</v>
          </cell>
          <cell r="C222" t="str">
            <v>FONCIA TRANSAC TOULOUSE L'ORMEAU</v>
          </cell>
          <cell r="D222" t="str">
            <v>TOULOUSE</v>
          </cell>
          <cell r="E222" t="str">
            <v>FONCIA TOULOUSE L'ORMEAU</v>
          </cell>
          <cell r="F222" t="str">
            <v>TOULOUSE</v>
          </cell>
          <cell r="G222" t="str">
            <v>TURIN</v>
          </cell>
          <cell r="H222" t="str">
            <v>MP C2503</v>
          </cell>
          <cell r="I222">
            <v>41709</v>
          </cell>
          <cell r="J222">
            <v>43534</v>
          </cell>
          <cell r="K222" t="str">
            <v>ATP3494</v>
          </cell>
          <cell r="L222" t="str">
            <v>C+ - BNP</v>
          </cell>
          <cell r="M222" t="str">
            <v>W0031935</v>
          </cell>
        </row>
        <row r="223">
          <cell r="B223" t="str">
            <v>E214K200014</v>
          </cell>
          <cell r="C223" t="str">
            <v>FONCIA TOULOUSE -COLOMIERS</v>
          </cell>
          <cell r="D223" t="str">
            <v>COLOMIERS</v>
          </cell>
          <cell r="E223" t="str">
            <v>FONCIA TOULOUSE -COLOMIERS</v>
          </cell>
          <cell r="F223" t="str">
            <v>COLOMIERS</v>
          </cell>
          <cell r="G223" t="str">
            <v>NAPLES</v>
          </cell>
          <cell r="H223" t="str">
            <v>MP C2503</v>
          </cell>
          <cell r="I223">
            <v>41704</v>
          </cell>
          <cell r="J223">
            <v>43529</v>
          </cell>
          <cell r="K223" t="str">
            <v>ATP3492</v>
          </cell>
          <cell r="L223" t="str">
            <v>C+ - BNP</v>
          </cell>
          <cell r="M223" t="str">
            <v>W0031934</v>
          </cell>
        </row>
        <row r="224">
          <cell r="B224" t="str">
            <v>E214K200039</v>
          </cell>
          <cell r="C224" t="str">
            <v>FONCIA TOULOUSE MINIMES</v>
          </cell>
          <cell r="D224" t="str">
            <v>TOULOUSE</v>
          </cell>
          <cell r="E224" t="str">
            <v>FONCIA TOULOUSE MINIMIES</v>
          </cell>
          <cell r="F224" t="str">
            <v>TOULOUSE</v>
          </cell>
          <cell r="G224" t="str">
            <v>PALERME</v>
          </cell>
          <cell r="H224" t="str">
            <v>MP C2503</v>
          </cell>
          <cell r="I224">
            <v>41708</v>
          </cell>
          <cell r="J224">
            <v>43533</v>
          </cell>
          <cell r="K224" t="str">
            <v>ATP3495</v>
          </cell>
          <cell r="L224" t="str">
            <v>C+ - BNP</v>
          </cell>
          <cell r="M224" t="str">
            <v>W0031918</v>
          </cell>
        </row>
        <row r="225">
          <cell r="B225" t="str">
            <v>E214K200042</v>
          </cell>
          <cell r="C225" t="str">
            <v>FONCIA TOULOUSE- BILLIERES</v>
          </cell>
          <cell r="D225" t="str">
            <v>TOULOUSE</v>
          </cell>
          <cell r="E225" t="str">
            <v>FONCIA TOULOUSE- BILLIERES</v>
          </cell>
          <cell r="F225" t="str">
            <v>TOULOUSE</v>
          </cell>
          <cell r="G225" t="str">
            <v>FLORENCE</v>
          </cell>
          <cell r="H225" t="str">
            <v>MP C2503</v>
          </cell>
          <cell r="I225">
            <v>41708</v>
          </cell>
          <cell r="J225">
            <v>43533</v>
          </cell>
          <cell r="K225" t="str">
            <v>ATP3493</v>
          </cell>
          <cell r="L225" t="str">
            <v>C+ - BNP</v>
          </cell>
          <cell r="M225" t="str">
            <v>W0031926</v>
          </cell>
        </row>
        <row r="226">
          <cell r="B226" t="str">
            <v>E214R260453</v>
          </cell>
          <cell r="C226" t="str">
            <v>FONCIA TRANSAC TOULOUSE ST MICHEL</v>
          </cell>
          <cell r="D226" t="str">
            <v>TOULOUSE</v>
          </cell>
          <cell r="E226" t="str">
            <v>FONCIA TRANSAC TOULOUSE ST MICHEL</v>
          </cell>
          <cell r="F226" t="str">
            <v>TOULOUSE</v>
          </cell>
          <cell r="G226" t="str">
            <v>BOLOGNE</v>
          </cell>
          <cell r="H226" t="str">
            <v>MP C2503</v>
          </cell>
          <cell r="I226">
            <v>41768</v>
          </cell>
          <cell r="J226">
            <v>43593</v>
          </cell>
          <cell r="K226" t="str">
            <v>ATP3551</v>
          </cell>
          <cell r="L226" t="str">
            <v>C+ - BNP</v>
          </cell>
          <cell r="M226" t="str">
            <v>W0079454</v>
          </cell>
        </row>
        <row r="227">
          <cell r="B227" t="str">
            <v>E174M630190</v>
          </cell>
          <cell r="C227" t="str">
            <v>FONCIA LILLE</v>
          </cell>
          <cell r="D227" t="str">
            <v>LILLE</v>
          </cell>
          <cell r="E227" t="str">
            <v>FONCIA LILLE</v>
          </cell>
          <cell r="F227" t="str">
            <v>LILLE</v>
          </cell>
          <cell r="G227" t="e">
            <v>#N/A</v>
          </cell>
          <cell r="H227" t="str">
            <v>MP C4503</v>
          </cell>
          <cell r="I227">
            <v>41880</v>
          </cell>
          <cell r="J227">
            <v>43705</v>
          </cell>
          <cell r="K227" t="str">
            <v>ATP3615</v>
          </cell>
          <cell r="L227" t="str">
            <v>C+ - LIXXBAIL</v>
          </cell>
          <cell r="M227" t="str">
            <v>245781-E0</v>
          </cell>
        </row>
        <row r="228">
          <cell r="B228" t="str">
            <v>E174J700654</v>
          </cell>
          <cell r="C228" t="str">
            <v>FONCIA LILLE</v>
          </cell>
          <cell r="D228" t="str">
            <v>LILLE</v>
          </cell>
          <cell r="E228" t="str">
            <v>FONCIA LILLE</v>
          </cell>
          <cell r="F228" t="str">
            <v>LILLE</v>
          </cell>
          <cell r="G228" t="e">
            <v>#N/A</v>
          </cell>
          <cell r="H228" t="str">
            <v>MP C4503</v>
          </cell>
          <cell r="I228">
            <v>41880</v>
          </cell>
          <cell r="J228">
            <v>43705</v>
          </cell>
          <cell r="K228" t="str">
            <v>ATP3611</v>
          </cell>
          <cell r="L228" t="str">
            <v>C+ - LIXXBAIL</v>
          </cell>
          <cell r="M228" t="str">
            <v>245786-E0</v>
          </cell>
        </row>
        <row r="229">
          <cell r="B229" t="str">
            <v>E174J700547</v>
          </cell>
          <cell r="C229" t="str">
            <v>FONCIA LILLE</v>
          </cell>
          <cell r="D229" t="str">
            <v>LILLE</v>
          </cell>
          <cell r="E229" t="str">
            <v>FONCIA LILLE</v>
          </cell>
          <cell r="F229" t="str">
            <v>LILLE</v>
          </cell>
          <cell r="G229" t="e">
            <v>#N/A</v>
          </cell>
          <cell r="H229" t="str">
            <v>MP C4503</v>
          </cell>
          <cell r="I229">
            <v>41880</v>
          </cell>
          <cell r="J229">
            <v>43705</v>
          </cell>
          <cell r="K229" t="str">
            <v>ATP3613</v>
          </cell>
          <cell r="L229" t="str">
            <v>C+ - LIXXBAIL</v>
          </cell>
          <cell r="M229" t="str">
            <v>245787-E0</v>
          </cell>
        </row>
        <row r="230">
          <cell r="B230" t="str">
            <v>E174M530665</v>
          </cell>
          <cell r="C230" t="str">
            <v>FONCIA LILLE</v>
          </cell>
          <cell r="D230" t="str">
            <v>LILLE</v>
          </cell>
          <cell r="E230" t="str">
            <v>FONCIA LILLE</v>
          </cell>
          <cell r="F230" t="str">
            <v>LILLE</v>
          </cell>
          <cell r="G230" t="str">
            <v>LISERON</v>
          </cell>
          <cell r="H230" t="str">
            <v>MP C4503</v>
          </cell>
          <cell r="I230">
            <v>41880</v>
          </cell>
          <cell r="J230">
            <v>43705</v>
          </cell>
          <cell r="K230" t="str">
            <v>ATP3612</v>
          </cell>
          <cell r="L230" t="str">
            <v>C+ - LIXXBAIL</v>
          </cell>
          <cell r="M230" t="str">
            <v>245788-E0</v>
          </cell>
        </row>
        <row r="231">
          <cell r="B231" t="str">
            <v>E215R560241</v>
          </cell>
          <cell r="C231" t="str">
            <v>FONCIA TRANSAC VAR OUEST TOULON LIB</v>
          </cell>
          <cell r="D231" t="str">
            <v>TOULON</v>
          </cell>
          <cell r="E231" t="str">
            <v>FONCIA TRANSAC VAR OUEST TOULON LIB</v>
          </cell>
          <cell r="F231" t="str">
            <v>TOULON</v>
          </cell>
          <cell r="G231" t="str">
            <v>ESGAROTH - RDC</v>
          </cell>
          <cell r="H231" t="str">
            <v>MP C2503</v>
          </cell>
          <cell r="I231">
            <v>42237</v>
          </cell>
          <cell r="J231">
            <v>44063</v>
          </cell>
          <cell r="K231" t="str">
            <v>ATP4025</v>
          </cell>
          <cell r="L231" t="str">
            <v>C+ - GE</v>
          </cell>
          <cell r="M231" t="str">
            <v>AV2777</v>
          </cell>
        </row>
        <row r="232">
          <cell r="B232" t="str">
            <v>C758J200220</v>
          </cell>
          <cell r="C232" t="str">
            <v>FONCIA LYON</v>
          </cell>
          <cell r="D232" t="str">
            <v>LYON</v>
          </cell>
          <cell r="E232" t="str">
            <v>FONCIA LYON</v>
          </cell>
          <cell r="F232" t="str">
            <v>LYON</v>
          </cell>
          <cell r="G232" t="str">
            <v>GYANTSE</v>
          </cell>
          <cell r="H232" t="str">
            <v>MP C6004</v>
          </cell>
          <cell r="I232">
            <v>43191</v>
          </cell>
          <cell r="J232">
            <v>45016</v>
          </cell>
          <cell r="K232" t="str">
            <v>ATP06665-ABT</v>
          </cell>
          <cell r="L232">
            <v>0</v>
          </cell>
          <cell r="M232">
            <v>0</v>
          </cell>
        </row>
        <row r="233">
          <cell r="B233" t="str">
            <v>C757J800231</v>
          </cell>
          <cell r="C233" t="str">
            <v>FONCIA LYON</v>
          </cell>
          <cell r="D233" t="str">
            <v>LYON</v>
          </cell>
          <cell r="E233" t="str">
            <v>FONCIA JACOBINS</v>
          </cell>
          <cell r="F233" t="str">
            <v>LYON</v>
          </cell>
          <cell r="G233" t="str">
            <v>BAKER</v>
          </cell>
          <cell r="H233" t="str">
            <v>MP C6004</v>
          </cell>
          <cell r="I233">
            <v>43070</v>
          </cell>
          <cell r="J233">
            <v>44895</v>
          </cell>
          <cell r="K233" t="str">
            <v>ATP06133-ABT</v>
          </cell>
          <cell r="L233">
            <v>0</v>
          </cell>
          <cell r="M233">
            <v>0</v>
          </cell>
        </row>
        <row r="234">
          <cell r="B234" t="str">
            <v>E175M230896</v>
          </cell>
          <cell r="C234" t="str">
            <v>FONCIA AMYOT GILLET</v>
          </cell>
          <cell r="D234" t="str">
            <v>MELUN</v>
          </cell>
          <cell r="E234" t="str">
            <v>FONCIA AMYOT GILLET</v>
          </cell>
          <cell r="F234" t="str">
            <v>MELUN</v>
          </cell>
          <cell r="G234" t="str">
            <v>GENTLE/1ER ETG COMPTA</v>
          </cell>
          <cell r="H234" t="str">
            <v>MP C4503</v>
          </cell>
          <cell r="I234">
            <v>42122</v>
          </cell>
          <cell r="J234">
            <v>43948</v>
          </cell>
          <cell r="K234" t="str">
            <v>ATP3882</v>
          </cell>
          <cell r="L234" t="str">
            <v>C+ - LIXXBAIL</v>
          </cell>
          <cell r="M234" t="str">
            <v>221990-F0</v>
          </cell>
        </row>
        <row r="235">
          <cell r="B235" t="str">
            <v>E214RB60445</v>
          </cell>
          <cell r="C235" t="str">
            <v>FONCIA TRANSAC TOULOUSE-CÔTE PAVEE</v>
          </cell>
          <cell r="D235" t="str">
            <v>TOULOUSE</v>
          </cell>
          <cell r="E235" t="str">
            <v>FONCIA TRANSAC TOULOUSE-CÔTE PAVEE</v>
          </cell>
          <cell r="F235" t="str">
            <v>TOULOUSE</v>
          </cell>
          <cell r="G235" t="str">
            <v>BARI</v>
          </cell>
          <cell r="H235" t="str">
            <v>MP C2503</v>
          </cell>
          <cell r="I235">
            <v>42026</v>
          </cell>
          <cell r="J235">
            <v>43851</v>
          </cell>
          <cell r="K235" t="str">
            <v>ATP3799</v>
          </cell>
          <cell r="L235" t="str">
            <v>C+</v>
          </cell>
          <cell r="M235" t="str">
            <v>288082-E0</v>
          </cell>
        </row>
        <row r="236">
          <cell r="B236" t="str">
            <v>W875J100006</v>
          </cell>
          <cell r="C236" t="str">
            <v>FONCIA LYON</v>
          </cell>
          <cell r="D236" t="str">
            <v>LYON</v>
          </cell>
          <cell r="E236" t="str">
            <v>FONCIA LYON</v>
          </cell>
          <cell r="F236" t="str">
            <v>LYON</v>
          </cell>
          <cell r="G236" t="str">
            <v>GOUPIX-5E ETG-COPRO</v>
          </cell>
          <cell r="H236" t="str">
            <v>Aficio MP 7502</v>
          </cell>
          <cell r="I236">
            <v>42051</v>
          </cell>
          <cell r="J236">
            <v>43876</v>
          </cell>
          <cell r="K236" t="str">
            <v>ATP3830</v>
          </cell>
          <cell r="L236" t="str">
            <v>C+ - LIXXBAIL</v>
          </cell>
          <cell r="M236" t="str">
            <v>288069-E0</v>
          </cell>
        </row>
        <row r="237">
          <cell r="B237" t="str">
            <v>G668J100057</v>
          </cell>
          <cell r="C237" t="str">
            <v>FONCIA LYON</v>
          </cell>
          <cell r="D237" t="str">
            <v>LYON</v>
          </cell>
          <cell r="E237" t="str">
            <v>FONCIA LYON</v>
          </cell>
          <cell r="F237" t="str">
            <v>LYON</v>
          </cell>
          <cell r="G237" t="str">
            <v>TINEO 4è étage</v>
          </cell>
          <cell r="H237" t="str">
            <v>MP 7503</v>
          </cell>
          <cell r="I237">
            <v>43221</v>
          </cell>
          <cell r="J237">
            <v>45046</v>
          </cell>
          <cell r="K237" t="str">
            <v>ATP06748-FOR</v>
          </cell>
          <cell r="L237">
            <v>0</v>
          </cell>
          <cell r="M237">
            <v>0</v>
          </cell>
        </row>
        <row r="238">
          <cell r="B238" t="str">
            <v>E174MC30088</v>
          </cell>
          <cell r="C238" t="str">
            <v>FONCIA LYON</v>
          </cell>
          <cell r="D238" t="str">
            <v>LYON</v>
          </cell>
          <cell r="E238" t="str">
            <v>FONCIA LYON</v>
          </cell>
          <cell r="F238" t="str">
            <v>LYON</v>
          </cell>
          <cell r="G238" t="str">
            <v>GRAMMY-5E ETG GL</v>
          </cell>
          <cell r="H238" t="str">
            <v>MP C4503</v>
          </cell>
          <cell r="I238">
            <v>42051</v>
          </cell>
          <cell r="J238">
            <v>43876</v>
          </cell>
          <cell r="K238" t="str">
            <v>ATP3831</v>
          </cell>
          <cell r="L238" t="str">
            <v>C+ - LIXXBAIL</v>
          </cell>
          <cell r="M238" t="str">
            <v>288067-E0</v>
          </cell>
        </row>
        <row r="239">
          <cell r="B239" t="str">
            <v>E175M520381</v>
          </cell>
          <cell r="C239" t="str">
            <v>FONCIA LYON</v>
          </cell>
          <cell r="D239" t="str">
            <v>LYON</v>
          </cell>
          <cell r="E239" t="str">
            <v>FONCIA LYON</v>
          </cell>
          <cell r="F239" t="str">
            <v>LYON</v>
          </cell>
          <cell r="G239" t="str">
            <v>OPALE- 5E ETG-CPTA GL</v>
          </cell>
          <cell r="H239" t="str">
            <v>MP C4503</v>
          </cell>
          <cell r="I239">
            <v>42219</v>
          </cell>
          <cell r="J239">
            <v>44045</v>
          </cell>
          <cell r="K239" t="str">
            <v>ATP4001</v>
          </cell>
          <cell r="L239" t="str">
            <v>C+ - LIXXBAIL</v>
          </cell>
          <cell r="M239" t="str">
            <v>245913-F0</v>
          </cell>
        </row>
        <row r="240">
          <cell r="B240" t="str">
            <v>G667JA00014</v>
          </cell>
          <cell r="C240" t="str">
            <v>FONCIA LYON</v>
          </cell>
          <cell r="D240" t="str">
            <v>LYON</v>
          </cell>
          <cell r="E240" t="str">
            <v>FONCIA JACOBINS</v>
          </cell>
          <cell r="F240" t="str">
            <v>LYON</v>
          </cell>
          <cell r="G240" t="str">
            <v xml:space="preserve">4 etages </v>
          </cell>
          <cell r="H240" t="str">
            <v>MP 7503</v>
          </cell>
          <cell r="I240">
            <v>43040</v>
          </cell>
          <cell r="J240">
            <v>44865</v>
          </cell>
          <cell r="K240" t="str">
            <v>ATP05958</v>
          </cell>
          <cell r="L240">
            <v>0</v>
          </cell>
          <cell r="M240">
            <v>0</v>
          </cell>
        </row>
        <row r="241">
          <cell r="B241" t="str">
            <v>E174J700550</v>
          </cell>
          <cell r="C241" t="str">
            <v>FONCIA LILLE</v>
          </cell>
          <cell r="D241" t="str">
            <v>LILLE CEDEX</v>
          </cell>
          <cell r="E241" t="str">
            <v>AGENCE FONCIA BUAT</v>
          </cell>
          <cell r="F241" t="str">
            <v>LILLE</v>
          </cell>
          <cell r="G241" t="e">
            <v>#N/A</v>
          </cell>
          <cell r="H241" t="str">
            <v>MP C4503</v>
          </cell>
          <cell r="I241">
            <v>41880</v>
          </cell>
          <cell r="J241">
            <v>43705</v>
          </cell>
          <cell r="K241" t="str">
            <v>ATP3614</v>
          </cell>
          <cell r="L241" t="str">
            <v>C+ - LIXXBAIL</v>
          </cell>
          <cell r="M241" t="str">
            <v>245782-E0</v>
          </cell>
        </row>
        <row r="242">
          <cell r="B242" t="str">
            <v>E175J100145</v>
          </cell>
          <cell r="C242" t="str">
            <v>FONCIA LYON</v>
          </cell>
          <cell r="D242" t="str">
            <v>LYON</v>
          </cell>
          <cell r="E242" t="str">
            <v>FONCIA LYON</v>
          </cell>
          <cell r="F242" t="str">
            <v>LYON</v>
          </cell>
          <cell r="G242" t="str">
            <v>IGOR/4E ETG- COPRO GE</v>
          </cell>
          <cell r="H242" t="str">
            <v>MP C4503</v>
          </cell>
          <cell r="I242">
            <v>42069</v>
          </cell>
          <cell r="J242">
            <v>43895</v>
          </cell>
          <cell r="K242" t="str">
            <v>ATP3860</v>
          </cell>
          <cell r="L242" t="str">
            <v>C+ - GE</v>
          </cell>
          <cell r="M242" t="str">
            <v>AP0228</v>
          </cell>
        </row>
        <row r="243">
          <cell r="B243" t="str">
            <v>E214R260646</v>
          </cell>
          <cell r="C243" t="str">
            <v>FONCIA TRANSACTION MARSEILLE 8E</v>
          </cell>
          <cell r="D243" t="str">
            <v>MARSEILLE</v>
          </cell>
          <cell r="E243" t="str">
            <v>FONCIA TRANSACTION FRANCE</v>
          </cell>
          <cell r="F243" t="str">
            <v>MARSEILLE</v>
          </cell>
          <cell r="G243" t="str">
            <v>ADRIAN</v>
          </cell>
          <cell r="H243" t="str">
            <v>MP C2503</v>
          </cell>
          <cell r="I243">
            <v>41751</v>
          </cell>
          <cell r="J243">
            <v>43576</v>
          </cell>
          <cell r="K243" t="str">
            <v>ATP3546</v>
          </cell>
          <cell r="L243" t="str">
            <v>C+ - BNP</v>
          </cell>
          <cell r="M243" t="str">
            <v>W0076656</v>
          </cell>
        </row>
        <row r="244">
          <cell r="B244" t="str">
            <v>E244CA30059</v>
          </cell>
          <cell r="C244" t="str">
            <v>FONCIA LYON</v>
          </cell>
          <cell r="D244" t="str">
            <v>LYON</v>
          </cell>
          <cell r="E244" t="str">
            <v>FONCIA LYON</v>
          </cell>
          <cell r="F244" t="str">
            <v>LYON</v>
          </cell>
          <cell r="G244" t="str">
            <v>HYPPOLITE-1E ETG -GEST° LOCATIVE</v>
          </cell>
          <cell r="H244" t="str">
            <v>MP C8002</v>
          </cell>
          <cell r="I244">
            <v>42088</v>
          </cell>
          <cell r="J244">
            <v>43914</v>
          </cell>
          <cell r="K244" t="str">
            <v>ATP3843</v>
          </cell>
          <cell r="L244" t="str">
            <v>C+ - LIXXBAIL</v>
          </cell>
          <cell r="M244" t="str">
            <v>203631-F0</v>
          </cell>
        </row>
        <row r="245">
          <cell r="B245" t="str">
            <v>G716M630604</v>
          </cell>
          <cell r="C245" t="str">
            <v>FONCIA NORMANDIE</v>
          </cell>
          <cell r="D245" t="str">
            <v>ROUEN</v>
          </cell>
          <cell r="E245" t="str">
            <v>FONCIA NORMANDIE</v>
          </cell>
          <cell r="F245" t="str">
            <v>ROUEN</v>
          </cell>
          <cell r="G245" t="str">
            <v>MILLEPERTUIS/GL+COPRO 5E ETG</v>
          </cell>
          <cell r="H245" t="str">
            <v>MP C4504</v>
          </cell>
          <cell r="I245">
            <v>42613</v>
          </cell>
          <cell r="J245">
            <v>44438</v>
          </cell>
          <cell r="K245" t="str">
            <v>ATP5164</v>
          </cell>
          <cell r="L245" t="str">
            <v>C+ - LIXXBAIL</v>
          </cell>
          <cell r="M245" t="str">
            <v>254538-G0</v>
          </cell>
        </row>
        <row r="246">
          <cell r="B246" t="str">
            <v>G716M630595</v>
          </cell>
          <cell r="C246" t="str">
            <v>FONCIA NORMANDIE</v>
          </cell>
          <cell r="D246" t="str">
            <v>ROUEN</v>
          </cell>
          <cell r="E246" t="str">
            <v>FONCIA NORMANDIE</v>
          </cell>
          <cell r="F246" t="str">
            <v>ROUEN</v>
          </cell>
          <cell r="G246" t="str">
            <v>MOLENE-  CPTA 5è ETG</v>
          </cell>
          <cell r="H246" t="str">
            <v>MP C4504</v>
          </cell>
          <cell r="I246">
            <v>42613</v>
          </cell>
          <cell r="J246">
            <v>44438</v>
          </cell>
          <cell r="K246" t="str">
            <v>ATP5163</v>
          </cell>
          <cell r="L246" t="str">
            <v>C+ - LIXXBAIL</v>
          </cell>
          <cell r="M246" t="str">
            <v>254540-G0</v>
          </cell>
        </row>
        <row r="247">
          <cell r="B247" t="str">
            <v>G716M630435</v>
          </cell>
          <cell r="C247" t="str">
            <v>FONCIA NORMANDIE</v>
          </cell>
          <cell r="D247" t="str">
            <v>ROUEN</v>
          </cell>
          <cell r="E247" t="str">
            <v>FONCIA NORMANDIE</v>
          </cell>
          <cell r="F247" t="str">
            <v>ROUEN</v>
          </cell>
          <cell r="G247" t="str">
            <v>ONAGRE- GL 2E ETG</v>
          </cell>
          <cell r="H247" t="str">
            <v>MP C4504</v>
          </cell>
          <cell r="I247">
            <v>42613</v>
          </cell>
          <cell r="J247">
            <v>44438</v>
          </cell>
          <cell r="K247" t="str">
            <v>ATP5162</v>
          </cell>
          <cell r="L247" t="str">
            <v>C+ - LIXXBAIL</v>
          </cell>
          <cell r="M247" t="str">
            <v>254539-G0</v>
          </cell>
        </row>
        <row r="248">
          <cell r="B248" t="str">
            <v>G716M430109</v>
          </cell>
          <cell r="C248" t="str">
            <v>FONCIA TRANSACTION FR NORMANDIE ROU</v>
          </cell>
          <cell r="D248" t="str">
            <v>ROUEN</v>
          </cell>
          <cell r="E248" t="str">
            <v>FONCIA TRANSACTION FRANCE NORMANDIE</v>
          </cell>
          <cell r="F248" t="str">
            <v>ROUEN</v>
          </cell>
          <cell r="G248" t="str">
            <v>BUCAREST -ACCUEIL TL</v>
          </cell>
          <cell r="H248" t="str">
            <v>MP C4504</v>
          </cell>
          <cell r="I248">
            <v>42564</v>
          </cell>
          <cell r="J248">
            <v>44389</v>
          </cell>
          <cell r="K248" t="str">
            <v>ATP5146</v>
          </cell>
          <cell r="L248" t="str">
            <v>C+ - LIXXBAIL</v>
          </cell>
          <cell r="M248" t="str">
            <v>244623-G0</v>
          </cell>
        </row>
        <row r="249">
          <cell r="B249" t="str">
            <v>V7012900031</v>
          </cell>
          <cell r="C249" t="str">
            <v>FONCIA ZAMBONI PORTES</v>
          </cell>
          <cell r="D249" t="str">
            <v>AGEN</v>
          </cell>
          <cell r="E249" t="str">
            <v>FONCIA ZAMBONI</v>
          </cell>
          <cell r="F249" t="str">
            <v>AGEN</v>
          </cell>
          <cell r="G249" t="str">
            <v>MELEKEOK - 2E ETG</v>
          </cell>
          <cell r="H249" t="str">
            <v>Aficio MP 7001</v>
          </cell>
          <cell r="I249">
            <v>40817</v>
          </cell>
          <cell r="J249">
            <v>42643</v>
          </cell>
          <cell r="K249" t="str">
            <v>ATP2822</v>
          </cell>
          <cell r="L249" t="str">
            <v>C+ - INTERNE</v>
          </cell>
          <cell r="M249" t="str">
            <v>LI11-0158</v>
          </cell>
        </row>
        <row r="250">
          <cell r="B250" t="str">
            <v>E216J700024</v>
          </cell>
          <cell r="C250" t="str">
            <v>FONCIA TRANSACTION FR NORMANDIE ROU</v>
          </cell>
          <cell r="D250" t="str">
            <v>ROUEN</v>
          </cell>
          <cell r="E250" t="str">
            <v>FONCIA TRANSACTION FRANCE NORMANDIE</v>
          </cell>
          <cell r="F250" t="str">
            <v>ROUEN</v>
          </cell>
          <cell r="G250" t="str">
            <v>BRATISLAVA</v>
          </cell>
          <cell r="H250" t="str">
            <v>MP C2503</v>
          </cell>
          <cell r="I250">
            <v>42586</v>
          </cell>
          <cell r="J250">
            <v>44411</v>
          </cell>
          <cell r="K250" t="str">
            <v>ATP5175</v>
          </cell>
          <cell r="L250" t="str">
            <v>C+ - LIXXBAIL</v>
          </cell>
          <cell r="M250" t="str">
            <v>253016-G0</v>
          </cell>
        </row>
        <row r="251">
          <cell r="B251" t="str">
            <v>E174J700543</v>
          </cell>
          <cell r="C251" t="str">
            <v>FONCIA ZAMBONI PORTES</v>
          </cell>
          <cell r="D251" t="str">
            <v>AGEN</v>
          </cell>
          <cell r="E251" t="str">
            <v>FONCIA ZAMBONI</v>
          </cell>
          <cell r="F251" t="str">
            <v>AGEN</v>
          </cell>
          <cell r="G251" t="str">
            <v>KUALA/ACCUEIL TRANSAC COPRO/</v>
          </cell>
          <cell r="H251" t="str">
            <v>MP C4503</v>
          </cell>
          <cell r="I251">
            <v>41858</v>
          </cell>
          <cell r="J251">
            <v>43683</v>
          </cell>
          <cell r="K251" t="str">
            <v>ATP3625</v>
          </cell>
          <cell r="L251" t="str">
            <v>C+ - LIXXBAIL</v>
          </cell>
          <cell r="M251" t="str">
            <v>245470-E0</v>
          </cell>
        </row>
        <row r="252">
          <cell r="B252" t="str">
            <v>E174M630219</v>
          </cell>
          <cell r="C252" t="str">
            <v>FONCIA ZAMBONI PORTES</v>
          </cell>
          <cell r="D252" t="str">
            <v>AGEN</v>
          </cell>
          <cell r="E252" t="str">
            <v>FONCIA ZAMBONI</v>
          </cell>
          <cell r="F252" t="str">
            <v>AGEN</v>
          </cell>
          <cell r="G252" t="str">
            <v>KULA-2E ETG-GEST° COP</v>
          </cell>
          <cell r="H252" t="str">
            <v>MP C4503</v>
          </cell>
          <cell r="I252">
            <v>41858</v>
          </cell>
          <cell r="J252">
            <v>43683</v>
          </cell>
          <cell r="K252" t="str">
            <v>ATP3623</v>
          </cell>
          <cell r="L252" t="str">
            <v>C+ - LIXXBAIL</v>
          </cell>
          <cell r="M252" t="str">
            <v>245475-E0</v>
          </cell>
        </row>
        <row r="253">
          <cell r="B253" t="str">
            <v>E174M630571</v>
          </cell>
          <cell r="C253" t="str">
            <v>FONCIA ZAMBONI PORTES</v>
          </cell>
          <cell r="D253" t="str">
            <v>AGEN</v>
          </cell>
          <cell r="E253" t="str">
            <v>FONCIA ZAMBONI</v>
          </cell>
          <cell r="F253" t="str">
            <v>AGEN</v>
          </cell>
          <cell r="G253" t="str">
            <v>LUANDA-1ER ETG</v>
          </cell>
          <cell r="H253" t="str">
            <v>MP C4503</v>
          </cell>
          <cell r="I253">
            <v>41858</v>
          </cell>
          <cell r="J253">
            <v>43683</v>
          </cell>
          <cell r="K253" t="str">
            <v>ATP3624</v>
          </cell>
          <cell r="L253" t="str">
            <v>C+ - LIXXBAIL</v>
          </cell>
          <cell r="M253" t="str">
            <v>245473-E0</v>
          </cell>
        </row>
        <row r="254">
          <cell r="B254" t="str">
            <v>C737MC05239</v>
          </cell>
          <cell r="C254" t="str">
            <v>FONCIA ZAMBONI PORTES</v>
          </cell>
          <cell r="D254" t="str">
            <v>VILLENEUVE SUR LOT</v>
          </cell>
          <cell r="E254" t="str">
            <v>FONCIA ZAMBONI PORTES</v>
          </cell>
          <cell r="F254" t="str">
            <v>VILLENEUVE/LOT</v>
          </cell>
          <cell r="G254" t="str">
            <v>KHARTOUM</v>
          </cell>
          <cell r="H254" t="str">
            <v>MP C4504</v>
          </cell>
          <cell r="I254">
            <v>43191</v>
          </cell>
          <cell r="J254">
            <v>45016</v>
          </cell>
          <cell r="K254" t="str">
            <v>ATP06696-ABT</v>
          </cell>
          <cell r="L254">
            <v>0</v>
          </cell>
          <cell r="M254">
            <v>0</v>
          </cell>
        </row>
        <row r="255">
          <cell r="B255" t="str">
            <v>E215RB60028</v>
          </cell>
          <cell r="C255" t="str">
            <v>FONCIA BRETIGNOLLES</v>
          </cell>
          <cell r="D255" t="str">
            <v>BRETIGNOLLES SUR MER</v>
          </cell>
          <cell r="E255" t="str">
            <v>FONCIA TRANSACTION VENDEE</v>
          </cell>
          <cell r="F255" t="str">
            <v>BRETIGNOLLES SUR MER</v>
          </cell>
          <cell r="G255" t="str">
            <v>DONA-BRETIGNOLLES /MER/TRANSAC</v>
          </cell>
          <cell r="H255" t="str">
            <v>MP C2503</v>
          </cell>
          <cell r="I255">
            <v>42402</v>
          </cell>
          <cell r="J255">
            <v>44228</v>
          </cell>
          <cell r="K255" t="str">
            <v>ATP5037</v>
          </cell>
          <cell r="L255" t="str">
            <v>C+ - LIXXBAIL</v>
          </cell>
          <cell r="M255" t="str">
            <v>291322-F0</v>
          </cell>
        </row>
        <row r="256">
          <cell r="B256" t="str">
            <v>C737M520187</v>
          </cell>
          <cell r="C256" t="str">
            <v>FONCIA CHARENTE MARITIME</v>
          </cell>
          <cell r="D256" t="str">
            <v>LA ROCHELLE</v>
          </cell>
          <cell r="E256" t="str">
            <v>FONCIA CHARENTE MARITIME</v>
          </cell>
          <cell r="F256" t="str">
            <v>LA ROCHELLE</v>
          </cell>
          <cell r="G256" t="str">
            <v>TRIFOLIUM</v>
          </cell>
          <cell r="H256" t="str">
            <v>MP C4504</v>
          </cell>
          <cell r="I256">
            <v>43040</v>
          </cell>
          <cell r="J256">
            <v>44865</v>
          </cell>
          <cell r="K256" t="str">
            <v>ATP05959-ABT</v>
          </cell>
          <cell r="L256">
            <v>0</v>
          </cell>
          <cell r="M256">
            <v>0</v>
          </cell>
        </row>
        <row r="257">
          <cell r="B257" t="str">
            <v>G667JA00010</v>
          </cell>
          <cell r="C257" t="str">
            <v>FONCIA CHARENTE MARITIME</v>
          </cell>
          <cell r="D257" t="str">
            <v>LA ROCHELLE</v>
          </cell>
          <cell r="E257" t="str">
            <v>FONCIA CHARENTE MARITIME</v>
          </cell>
          <cell r="F257" t="str">
            <v>LA ROCHELLE</v>
          </cell>
          <cell r="G257" t="str">
            <v>PRATENS</v>
          </cell>
          <cell r="H257" t="str">
            <v>MP 7503</v>
          </cell>
          <cell r="I257">
            <v>43070</v>
          </cell>
          <cell r="J257">
            <v>44895</v>
          </cell>
          <cell r="K257" t="str">
            <v>ATP05982</v>
          </cell>
          <cell r="L257">
            <v>0</v>
          </cell>
          <cell r="M257">
            <v>0</v>
          </cell>
        </row>
        <row r="258">
          <cell r="B258" t="str">
            <v>C777R620095</v>
          </cell>
          <cell r="C258" t="str">
            <v>FONCIA CHARENTE MARITIME</v>
          </cell>
          <cell r="D258" t="str">
            <v>LA ROCHELLE</v>
          </cell>
          <cell r="E258" t="str">
            <v>FONCIA CHARENTE MARITIME</v>
          </cell>
          <cell r="F258" t="str">
            <v>LA ROCHELLE</v>
          </cell>
          <cell r="G258" t="str">
            <v>PRASEODYNE</v>
          </cell>
          <cell r="H258" t="str">
            <v>MP C2504</v>
          </cell>
          <cell r="I258">
            <v>43070</v>
          </cell>
          <cell r="J258">
            <v>44895</v>
          </cell>
          <cell r="K258" t="str">
            <v>ATP05991-ABT</v>
          </cell>
          <cell r="L258">
            <v>0</v>
          </cell>
          <cell r="M258">
            <v>0</v>
          </cell>
        </row>
        <row r="259">
          <cell r="B259" t="str">
            <v>C757J800230</v>
          </cell>
          <cell r="C259" t="str">
            <v>FONCIA CHARENTE MARITIME</v>
          </cell>
          <cell r="D259" t="str">
            <v>LA ROCHELLE</v>
          </cell>
          <cell r="E259" t="str">
            <v>FONCIA CHARENTE MARITIME</v>
          </cell>
          <cell r="F259" t="str">
            <v>LA ROCHELLE</v>
          </cell>
          <cell r="G259" t="str">
            <v>SAPONARIA</v>
          </cell>
          <cell r="H259" t="str">
            <v>MP C6004</v>
          </cell>
          <cell r="I259">
            <v>43040</v>
          </cell>
          <cell r="J259">
            <v>44865</v>
          </cell>
          <cell r="K259" t="str">
            <v>ATP05912-ABT</v>
          </cell>
          <cell r="L259">
            <v>0</v>
          </cell>
          <cell r="M259">
            <v>0</v>
          </cell>
        </row>
        <row r="260">
          <cell r="B260" t="str">
            <v>C737M400190</v>
          </cell>
          <cell r="C260" t="str">
            <v>FONCIA CHARENTE MARITIME</v>
          </cell>
          <cell r="D260" t="str">
            <v>LA ROCHELLE</v>
          </cell>
          <cell r="E260" t="str">
            <v>FONCIA CHARENTE MARITIME</v>
          </cell>
          <cell r="F260" t="str">
            <v>LA ROCHELLE</v>
          </cell>
          <cell r="G260" t="str">
            <v>ONOBRYCHIS</v>
          </cell>
          <cell r="H260" t="str">
            <v>MP C4504</v>
          </cell>
          <cell r="I260">
            <v>43040</v>
          </cell>
          <cell r="J260">
            <v>44865</v>
          </cell>
          <cell r="K260" t="str">
            <v>ATP05866-ABT</v>
          </cell>
          <cell r="L260">
            <v>0</v>
          </cell>
          <cell r="M260">
            <v>0</v>
          </cell>
        </row>
        <row r="261">
          <cell r="B261" t="str">
            <v>C757J800247</v>
          </cell>
          <cell r="C261" t="str">
            <v>FONCIA LES MINIMES</v>
          </cell>
          <cell r="D261" t="str">
            <v>LA ROCHELLE</v>
          </cell>
          <cell r="E261" t="str">
            <v>FONCIA AGENCE DES MINIMES</v>
          </cell>
          <cell r="F261" t="str">
            <v>LA ROCHELLE</v>
          </cell>
          <cell r="G261" t="str">
            <v>RESEDA</v>
          </cell>
          <cell r="H261" t="str">
            <v>MP C6004</v>
          </cell>
          <cell r="I261">
            <v>43040</v>
          </cell>
          <cell r="J261">
            <v>44865</v>
          </cell>
          <cell r="K261" t="str">
            <v>ATP05865-ABT</v>
          </cell>
          <cell r="L261">
            <v>0</v>
          </cell>
          <cell r="M261">
            <v>0</v>
          </cell>
        </row>
        <row r="262">
          <cell r="B262" t="str">
            <v>C737J800013</v>
          </cell>
          <cell r="C262" t="str">
            <v>FONCIA ARDOUIN</v>
          </cell>
          <cell r="D262" t="str">
            <v>SAINT MARTIN DE RE</v>
          </cell>
          <cell r="E262" t="str">
            <v>FONCIA ARDOUIN</v>
          </cell>
          <cell r="F262" t="str">
            <v>ST MARTIN DE RE</v>
          </cell>
          <cell r="G262" t="str">
            <v>GARRULAXE</v>
          </cell>
          <cell r="H262" t="str">
            <v>MP C4504</v>
          </cell>
          <cell r="I262">
            <v>43040</v>
          </cell>
          <cell r="J262">
            <v>44865</v>
          </cell>
          <cell r="K262" t="str">
            <v>ATP05908-ABT</v>
          </cell>
          <cell r="L262">
            <v>0</v>
          </cell>
          <cell r="M262">
            <v>0</v>
          </cell>
        </row>
        <row r="263">
          <cell r="B263" t="str">
            <v>E213RA60073</v>
          </cell>
          <cell r="C263" t="str">
            <v>FONCIA LES ESTUVALES</v>
          </cell>
          <cell r="D263" t="str">
            <v>LA ROCHELLE</v>
          </cell>
          <cell r="E263" t="str">
            <v>FONCIA ARDOUIN</v>
          </cell>
          <cell r="F263" t="str">
            <v>LA ROCHELLE</v>
          </cell>
          <cell r="G263" t="str">
            <v>CALCAREA</v>
          </cell>
          <cell r="H263" t="str">
            <v>MP C2503</v>
          </cell>
          <cell r="I263">
            <v>41689</v>
          </cell>
          <cell r="J263">
            <v>43514</v>
          </cell>
          <cell r="K263" t="str">
            <v>ATP3506</v>
          </cell>
          <cell r="L263" t="str">
            <v>C + - GE</v>
          </cell>
          <cell r="M263" t="str">
            <v>AC2164</v>
          </cell>
        </row>
        <row r="264">
          <cell r="B264" t="str">
            <v>C737J900038</v>
          </cell>
          <cell r="C264" t="str">
            <v>FONCIA TRANSACT° CHATELAILLON PLAGE</v>
          </cell>
          <cell r="D264" t="str">
            <v>CHÂTELAILLON PLAGE</v>
          </cell>
          <cell r="E264" t="str">
            <v>FONCIA TRANSACT° CHATELAILLON PLAGE</v>
          </cell>
          <cell r="F264" t="str">
            <v>CHÂTELAILLON PLAGE</v>
          </cell>
          <cell r="G264" t="str">
            <v>NEODYNE</v>
          </cell>
          <cell r="H264" t="str">
            <v>MP C4504</v>
          </cell>
          <cell r="I264">
            <v>43070</v>
          </cell>
          <cell r="J264">
            <v>44985</v>
          </cell>
          <cell r="K264" t="str">
            <v>ATP06108-ABT</v>
          </cell>
          <cell r="L264">
            <v>0</v>
          </cell>
          <cell r="M264">
            <v>0</v>
          </cell>
        </row>
        <row r="265">
          <cell r="B265" t="str">
            <v>C737J800005</v>
          </cell>
          <cell r="C265" t="str">
            <v>FONCIA A2B IMMOBILIER</v>
          </cell>
          <cell r="D265" t="str">
            <v>ROCHEFORT</v>
          </cell>
          <cell r="E265" t="str">
            <v>FONCIA A2B IMMOBILIER</v>
          </cell>
          <cell r="F265" t="str">
            <v>ROCHEFORT</v>
          </cell>
          <cell r="G265" t="str">
            <v>PHYTEUMA</v>
          </cell>
          <cell r="H265" t="str">
            <v>MP C4504</v>
          </cell>
          <cell r="I265">
            <v>43040</v>
          </cell>
          <cell r="J265">
            <v>44865</v>
          </cell>
          <cell r="K265" t="str">
            <v>ATP05864-ABT</v>
          </cell>
          <cell r="L265">
            <v>0</v>
          </cell>
          <cell r="M265">
            <v>0</v>
          </cell>
        </row>
        <row r="266">
          <cell r="B266" t="str">
            <v>E214K100055</v>
          </cell>
          <cell r="C266" t="str">
            <v>FONCIA TRANSACTION PERIGNY</v>
          </cell>
          <cell r="D266" t="str">
            <v>PERIGNY</v>
          </cell>
          <cell r="E266" t="str">
            <v>FONCIA TRANSACTION PERIGNY</v>
          </cell>
          <cell r="F266" t="str">
            <v>PERIGNY</v>
          </cell>
          <cell r="G266" t="str">
            <v>HEMIPTERA</v>
          </cell>
          <cell r="H266" t="str">
            <v>MP C2503</v>
          </cell>
          <cell r="I266">
            <v>41682</v>
          </cell>
          <cell r="J266">
            <v>43507</v>
          </cell>
          <cell r="K266" t="str">
            <v>ATP3479</v>
          </cell>
          <cell r="L266" t="str">
            <v>C+ - GE</v>
          </cell>
          <cell r="M266" t="str">
            <v>AB1070</v>
          </cell>
        </row>
        <row r="267">
          <cell r="B267" t="str">
            <v>C777RC20093</v>
          </cell>
          <cell r="C267" t="str">
            <v>FONCIA OLERON 2000</v>
          </cell>
          <cell r="D267" t="str">
            <v>SAINT PIERRE D'OLERON</v>
          </cell>
          <cell r="E267" t="str">
            <v>FONCIA OLERON 2000</v>
          </cell>
          <cell r="F267" t="str">
            <v>SAINT PIERRE D'OLERON</v>
          </cell>
          <cell r="G267" t="str">
            <v>GONDA</v>
          </cell>
          <cell r="H267" t="str">
            <v>MP C2504ex</v>
          </cell>
          <cell r="I267">
            <v>43160</v>
          </cell>
          <cell r="J267">
            <v>44985</v>
          </cell>
          <cell r="K267" t="str">
            <v>ATP06583-ABT</v>
          </cell>
          <cell r="L267">
            <v>0</v>
          </cell>
          <cell r="M267">
            <v>0</v>
          </cell>
        </row>
        <row r="268">
          <cell r="B268" t="str">
            <v>W873JA00021</v>
          </cell>
          <cell r="C268" t="str">
            <v>FONCIA GRAND BLEU</v>
          </cell>
          <cell r="D268" t="str">
            <v>SAINTE MAXIME</v>
          </cell>
          <cell r="E268" t="str">
            <v>FONCIA LIEVENS</v>
          </cell>
          <cell r="F268" t="str">
            <v>STE MAXIME</v>
          </cell>
          <cell r="G268" t="str">
            <v>Abuja</v>
          </cell>
          <cell r="H268" t="str">
            <v>Aficio MP 7502</v>
          </cell>
          <cell r="I268">
            <v>41570</v>
          </cell>
          <cell r="J268">
            <v>43395</v>
          </cell>
          <cell r="K268" t="str">
            <v>ATP3395</v>
          </cell>
          <cell r="L268" t="str">
            <v>C + - GE</v>
          </cell>
          <cell r="M268" t="str">
            <v>AA6075</v>
          </cell>
        </row>
        <row r="269">
          <cell r="B269" t="str">
            <v>E173JA00133</v>
          </cell>
          <cell r="C269" t="str">
            <v>FONCIA GRAND BLEU</v>
          </cell>
          <cell r="D269" t="str">
            <v>SAINTE MAXIME</v>
          </cell>
          <cell r="E269" t="str">
            <v>FONCIA LIEVENS</v>
          </cell>
          <cell r="F269" t="str">
            <v>STE MAXIME</v>
          </cell>
          <cell r="G269" t="str">
            <v>SKIT</v>
          </cell>
          <cell r="H269" t="str">
            <v>MP C4503</v>
          </cell>
          <cell r="I269">
            <v>41570</v>
          </cell>
          <cell r="J269">
            <v>43395</v>
          </cell>
          <cell r="K269" t="str">
            <v>ATP3394</v>
          </cell>
          <cell r="L269" t="str">
            <v>C + - GE</v>
          </cell>
          <cell r="M269" t="str">
            <v>AA6079</v>
          </cell>
        </row>
        <row r="270">
          <cell r="B270" t="str">
            <v>W873J900161</v>
          </cell>
          <cell r="C270" t="str">
            <v>FONCIA GRAND BLEU</v>
          </cell>
          <cell r="D270" t="str">
            <v>FREJUS</v>
          </cell>
          <cell r="E270" t="str">
            <v>FONCIA GRAND BLEU</v>
          </cell>
          <cell r="F270" t="str">
            <v>FREJUS</v>
          </cell>
          <cell r="G270" t="str">
            <v>MAPUTO /10381</v>
          </cell>
          <cell r="H270" t="str">
            <v>Aficio MP 7502</v>
          </cell>
          <cell r="I270">
            <v>41571</v>
          </cell>
          <cell r="J270">
            <v>43396</v>
          </cell>
          <cell r="K270" t="str">
            <v>ATP3397</v>
          </cell>
          <cell r="L270" t="str">
            <v>C + - GE</v>
          </cell>
          <cell r="M270" t="str">
            <v>AA6074</v>
          </cell>
        </row>
        <row r="271">
          <cell r="B271" t="str">
            <v>E173JA00113</v>
          </cell>
          <cell r="C271" t="str">
            <v>FONCIA GRAND BLEU</v>
          </cell>
          <cell r="D271" t="str">
            <v>FREJUS</v>
          </cell>
          <cell r="E271" t="str">
            <v>FONCIA GRAND BLEU</v>
          </cell>
          <cell r="F271" t="str">
            <v>FREJUS</v>
          </cell>
          <cell r="G271" t="str">
            <v>MASCATE/10381</v>
          </cell>
          <cell r="H271" t="str">
            <v>MP C4503</v>
          </cell>
          <cell r="I271">
            <v>41571</v>
          </cell>
          <cell r="J271">
            <v>43396</v>
          </cell>
          <cell r="K271" t="str">
            <v>ATP3396</v>
          </cell>
          <cell r="L271" t="str">
            <v>C + - GE</v>
          </cell>
          <cell r="M271" t="str">
            <v>AA6078</v>
          </cell>
        </row>
        <row r="272">
          <cell r="B272" t="str">
            <v>C737MB00355</v>
          </cell>
          <cell r="C272" t="str">
            <v>FONCIA IMMOVAL</v>
          </cell>
          <cell r="D272" t="str">
            <v>ST GEORGES DE DIDONNE</v>
          </cell>
          <cell r="E272" t="str">
            <v>FONCIA IMMOVAL</v>
          </cell>
          <cell r="F272" t="str">
            <v>ST GEORGES DE DIDONNE</v>
          </cell>
          <cell r="G272" t="str">
            <v>BERNE</v>
          </cell>
          <cell r="H272" t="str">
            <v>MP C4504</v>
          </cell>
          <cell r="I272">
            <v>43132</v>
          </cell>
          <cell r="J272">
            <v>44957</v>
          </cell>
          <cell r="K272" t="str">
            <v>ATP06408-ABT</v>
          </cell>
          <cell r="L272">
            <v>0</v>
          </cell>
          <cell r="M272">
            <v>0</v>
          </cell>
        </row>
        <row r="273">
          <cell r="B273" t="str">
            <v>E173J600765</v>
          </cell>
          <cell r="C273" t="str">
            <v>FONCIA TRANSACTION VAR EST</v>
          </cell>
          <cell r="D273" t="str">
            <v>SAINTE-MAXIME</v>
          </cell>
          <cell r="E273" t="str">
            <v>FONCIA TRANSACTION VAR EST</v>
          </cell>
          <cell r="F273" t="str">
            <v>SAINTE-MAXIME</v>
          </cell>
          <cell r="G273" t="str">
            <v>Conrad</v>
          </cell>
          <cell r="H273" t="str">
            <v>MP C4503</v>
          </cell>
          <cell r="I273">
            <v>41571</v>
          </cell>
          <cell r="J273">
            <v>43396</v>
          </cell>
          <cell r="K273" t="str">
            <v>ATP3393</v>
          </cell>
          <cell r="L273" t="str">
            <v>C + - GE</v>
          </cell>
          <cell r="M273" t="str">
            <v>AA6076</v>
          </cell>
        </row>
        <row r="274">
          <cell r="B274" t="str">
            <v>W885J100044</v>
          </cell>
          <cell r="C274" t="str">
            <v>FONCIA NORMANDIE</v>
          </cell>
          <cell r="D274" t="str">
            <v>ROUEN</v>
          </cell>
          <cell r="E274" t="str">
            <v>FONCIA NORMANDIE</v>
          </cell>
          <cell r="F274" t="str">
            <v>ROUEN</v>
          </cell>
          <cell r="G274" t="str">
            <v>LYSIAMIQUE/1er ETG COPRO</v>
          </cell>
          <cell r="H274" t="str">
            <v>Aficio MP 9002</v>
          </cell>
          <cell r="I274">
            <v>42096</v>
          </cell>
          <cell r="J274">
            <v>43922</v>
          </cell>
          <cell r="K274" t="str">
            <v>ATP3849</v>
          </cell>
          <cell r="L274" t="str">
            <v>C+ - LIXXBAIL</v>
          </cell>
          <cell r="M274" t="str">
            <v>204608-F0</v>
          </cell>
        </row>
        <row r="275">
          <cell r="B275" t="str">
            <v>E173M420100</v>
          </cell>
          <cell r="C275" t="str">
            <v>FONCIA TIRABASSI</v>
          </cell>
          <cell r="D275" t="str">
            <v>CAVALAIRE</v>
          </cell>
          <cell r="E275" t="str">
            <v>FONCIA TIRABASSI</v>
          </cell>
          <cell r="F275" t="str">
            <v>CAVALAIRE</v>
          </cell>
          <cell r="G275" t="str">
            <v>CHOW-/ RDC COPRO GL</v>
          </cell>
          <cell r="H275" t="str">
            <v>MP C4503</v>
          </cell>
          <cell r="I275">
            <v>41640</v>
          </cell>
          <cell r="J275">
            <v>43830</v>
          </cell>
          <cell r="K275" t="str">
            <v>ATP3478</v>
          </cell>
          <cell r="L275" t="str">
            <v>C+ - GE</v>
          </cell>
          <cell r="M275" t="str">
            <v>AB1619</v>
          </cell>
        </row>
        <row r="276">
          <cell r="B276" t="str">
            <v>V9834600224</v>
          </cell>
          <cell r="C276" t="str">
            <v>FONCIA TIRABASSI</v>
          </cell>
          <cell r="D276" t="str">
            <v>CAVALAIRE</v>
          </cell>
          <cell r="E276" t="str">
            <v>FONCIA TIRABASSI</v>
          </cell>
          <cell r="F276" t="str">
            <v>CAVALAIRE</v>
          </cell>
          <cell r="G276" t="str">
            <v>Yamouss</v>
          </cell>
          <cell r="H276" t="str">
            <v>Aficio MP C2551</v>
          </cell>
          <cell r="I276">
            <v>41640</v>
          </cell>
          <cell r="J276">
            <v>43830</v>
          </cell>
          <cell r="K276" t="str">
            <v>ATP3438</v>
          </cell>
          <cell r="L276" t="str">
            <v>C + - GE</v>
          </cell>
          <cell r="M276" t="str">
            <v>AB1769</v>
          </cell>
        </row>
        <row r="277">
          <cell r="B277" t="str">
            <v>E175J100359</v>
          </cell>
          <cell r="C277" t="str">
            <v>FONCIA TRANSAC VAR EST ST RAPHAËL</v>
          </cell>
          <cell r="D277" t="str">
            <v>SAINT RAPHAËL</v>
          </cell>
          <cell r="E277" t="str">
            <v>FONCIA TRANSAC VAR EST ST RAPHAËL</v>
          </cell>
          <cell r="F277" t="str">
            <v>SAINT RAPHAËL</v>
          </cell>
          <cell r="G277" t="str">
            <v xml:space="preserve">FENMARCHE- RDC </v>
          </cell>
          <cell r="H277" t="str">
            <v>MP C4503</v>
          </cell>
          <cell r="I277">
            <v>42058</v>
          </cell>
          <cell r="J277">
            <v>43883</v>
          </cell>
          <cell r="K277" t="str">
            <v>ATP3836</v>
          </cell>
          <cell r="L277" t="str">
            <v>C+ - LIXXBAIL</v>
          </cell>
          <cell r="M277" t="str">
            <v>289795-E0</v>
          </cell>
        </row>
        <row r="278">
          <cell r="B278" t="str">
            <v>C777JB00363</v>
          </cell>
          <cell r="C278" t="str">
            <v>FONCIA NANCY - ARTIS</v>
          </cell>
          <cell r="D278" t="str">
            <v>NANCY</v>
          </cell>
          <cell r="E278" t="str">
            <v>FONCIA ARTIS</v>
          </cell>
          <cell r="F278" t="str">
            <v>NANCY</v>
          </cell>
          <cell r="G278" t="str">
            <v>SABLON</v>
          </cell>
          <cell r="H278" t="str">
            <v>MP C2504ex</v>
          </cell>
          <cell r="I278">
            <v>43101</v>
          </cell>
          <cell r="J278">
            <v>44926</v>
          </cell>
          <cell r="K278" t="str">
            <v>ATP06263-ABT</v>
          </cell>
          <cell r="L278">
            <v>0</v>
          </cell>
          <cell r="M278">
            <v>0</v>
          </cell>
        </row>
        <row r="279">
          <cell r="B279" t="str">
            <v>G756R530292</v>
          </cell>
          <cell r="C279" t="str">
            <v>FONCIA PARIS RIVE GAUCHE</v>
          </cell>
          <cell r="D279" t="str">
            <v>PARIS</v>
          </cell>
          <cell r="E279" t="str">
            <v>FONCIA PARIS RIVE GAUCHE</v>
          </cell>
          <cell r="F279" t="str">
            <v>PARIS</v>
          </cell>
          <cell r="G279" t="str">
            <v>PARLA - COPRO -RDC</v>
          </cell>
          <cell r="H279" t="str">
            <v>MP C2504</v>
          </cell>
          <cell r="I279">
            <v>42655</v>
          </cell>
          <cell r="J279">
            <v>44480</v>
          </cell>
          <cell r="K279" t="str">
            <v>ATP5203</v>
          </cell>
          <cell r="L279" t="str">
            <v>C+ - LIXXBAIL</v>
          </cell>
          <cell r="M279" t="str">
            <v>274942-G0</v>
          </cell>
        </row>
        <row r="280">
          <cell r="B280" t="str">
            <v>G666J700043</v>
          </cell>
          <cell r="C280" t="str">
            <v>FONCIA PARIS RIVE GAUCHE</v>
          </cell>
          <cell r="D280" t="str">
            <v>PARIS</v>
          </cell>
          <cell r="E280" t="str">
            <v>FONCIA PARIS RIVE GAUCHE</v>
          </cell>
          <cell r="F280" t="e">
            <v>#REF!</v>
          </cell>
          <cell r="G280" t="str">
            <v>DIANTHUS</v>
          </cell>
          <cell r="H280" t="str">
            <v>MP 7503</v>
          </cell>
          <cell r="I280">
            <v>42618</v>
          </cell>
          <cell r="J280">
            <v>44443</v>
          </cell>
          <cell r="K280" t="str">
            <v>ATP5223</v>
          </cell>
          <cell r="L280" t="str">
            <v>C+ - LIXXBAIL</v>
          </cell>
          <cell r="M280" t="str">
            <v>200815-H0</v>
          </cell>
        </row>
        <row r="281">
          <cell r="B281" t="str">
            <v>G668J100037</v>
          </cell>
          <cell r="C281" t="str">
            <v>FONCIA PARIS RIVE GAUCHE</v>
          </cell>
          <cell r="D281" t="str">
            <v>PARIS</v>
          </cell>
          <cell r="E281" t="str">
            <v>FONCIA PARIS RIVE GAUCHE</v>
          </cell>
          <cell r="F281" t="str">
            <v>PARIS</v>
          </cell>
          <cell r="G281" t="str">
            <v>PLANTAGO</v>
          </cell>
          <cell r="H281" t="str">
            <v>MP 7503</v>
          </cell>
          <cell r="I281">
            <v>43191</v>
          </cell>
          <cell r="J281">
            <v>45016</v>
          </cell>
          <cell r="K281" t="str">
            <v>ATP06647-FOR</v>
          </cell>
          <cell r="L281">
            <v>0</v>
          </cell>
          <cell r="M281">
            <v>0</v>
          </cell>
        </row>
        <row r="282">
          <cell r="B282" t="str">
            <v>E246C530005</v>
          </cell>
          <cell r="C282" t="str">
            <v>FONCIA PARIS RIVE GAUCHE</v>
          </cell>
          <cell r="D282" t="str">
            <v>PARIS</v>
          </cell>
          <cell r="E282" t="str">
            <v>FONCIA PARIS RIVE GAUCHE</v>
          </cell>
          <cell r="F282" t="str">
            <v>PARIS</v>
          </cell>
          <cell r="G282" t="str">
            <v>NARCISSUS</v>
          </cell>
          <cell r="H282" t="str">
            <v>MP C8002</v>
          </cell>
          <cell r="I282">
            <v>42618</v>
          </cell>
          <cell r="J282">
            <v>44443</v>
          </cell>
          <cell r="K282" t="str">
            <v>ATP5224</v>
          </cell>
          <cell r="L282" t="str">
            <v>C+ - LIXXBAIL</v>
          </cell>
          <cell r="M282" t="str">
            <v>208210-H0</v>
          </cell>
        </row>
        <row r="283">
          <cell r="B283" t="str">
            <v>G716M630765</v>
          </cell>
          <cell r="C283" t="str">
            <v>FONCIA PARIS RIVE GAUCHE</v>
          </cell>
          <cell r="D283" t="str">
            <v>PARIS</v>
          </cell>
          <cell r="E283" t="str">
            <v>FONCIA PARIS RIVE GAUCHE</v>
          </cell>
          <cell r="F283" t="e">
            <v>#REF!</v>
          </cell>
          <cell r="G283" t="str">
            <v>ANAGALLIS</v>
          </cell>
          <cell r="H283" t="str">
            <v>MP C4504</v>
          </cell>
          <cell r="I283">
            <v>42618</v>
          </cell>
          <cell r="J283">
            <v>44443</v>
          </cell>
          <cell r="K283" t="str">
            <v>ATP5225</v>
          </cell>
          <cell r="L283" t="str">
            <v>C+ - LIXXBAIL</v>
          </cell>
          <cell r="M283" t="str">
            <v>200816-H0</v>
          </cell>
        </row>
        <row r="284">
          <cell r="B284" t="str">
            <v>E214RB60196</v>
          </cell>
          <cell r="C284" t="str">
            <v>FONCIA NANCY MICHOTTES</v>
          </cell>
          <cell r="D284" t="str">
            <v>NANCY</v>
          </cell>
          <cell r="E284" t="str">
            <v>FONCIA NANCY MICHOTTES</v>
          </cell>
          <cell r="F284" t="str">
            <v>NANCY</v>
          </cell>
          <cell r="G284" t="str">
            <v>JUN /LOC+TRANSAC/RDC</v>
          </cell>
          <cell r="H284" t="str">
            <v>MP C2503</v>
          </cell>
          <cell r="I284">
            <v>42012</v>
          </cell>
          <cell r="J284">
            <v>43837</v>
          </cell>
          <cell r="K284" t="str">
            <v>ATP3798</v>
          </cell>
          <cell r="L284" t="str">
            <v>C+</v>
          </cell>
          <cell r="M284" t="str">
            <v>277515-E0</v>
          </cell>
        </row>
        <row r="285">
          <cell r="B285" t="str">
            <v>C758J100011</v>
          </cell>
          <cell r="C285" t="str">
            <v>FONCIA PARIS RIVE GAUCHE</v>
          </cell>
          <cell r="D285" t="str">
            <v>PARIS</v>
          </cell>
          <cell r="E285" t="str">
            <v>FONCIA PARIS RIVE GAUCHE</v>
          </cell>
          <cell r="F285" t="str">
            <v>PARIS</v>
          </cell>
          <cell r="G285" t="str">
            <v>NEFTIS</v>
          </cell>
          <cell r="H285" t="str">
            <v>MP C6004</v>
          </cell>
          <cell r="I285">
            <v>43191</v>
          </cell>
          <cell r="J285">
            <v>45016</v>
          </cell>
          <cell r="K285" t="str">
            <v>ATP06646-ABT</v>
          </cell>
          <cell r="L285">
            <v>0</v>
          </cell>
          <cell r="M285">
            <v>0</v>
          </cell>
        </row>
        <row r="286">
          <cell r="B286" t="str">
            <v>G676J800110</v>
          </cell>
          <cell r="C286" t="str">
            <v>FONCIA PARIS RIVE GAUCHE</v>
          </cell>
          <cell r="D286" t="str">
            <v>PARIS</v>
          </cell>
          <cell r="E286" t="str">
            <v>FONCIA PARIS RIVE GAUCHE</v>
          </cell>
          <cell r="F286" t="str">
            <v>PARIS</v>
          </cell>
          <cell r="G286" t="str">
            <v xml:space="preserve">FERMION - 4 étages </v>
          </cell>
          <cell r="H286" t="str">
            <v>MP 9003</v>
          </cell>
          <cell r="I286">
            <v>42655</v>
          </cell>
          <cell r="J286">
            <v>44480</v>
          </cell>
          <cell r="K286" t="str">
            <v>ATP5201</v>
          </cell>
          <cell r="L286" t="str">
            <v>C+ - LIXXBAIL</v>
          </cell>
          <cell r="M286" t="str">
            <v>274945-G0</v>
          </cell>
        </row>
        <row r="287">
          <cell r="B287" t="str">
            <v>G676J800082</v>
          </cell>
          <cell r="C287" t="str">
            <v>FONCIA PARIS RIVE GAUCHE</v>
          </cell>
          <cell r="D287" t="str">
            <v>PARIS</v>
          </cell>
          <cell r="E287" t="str">
            <v>FONCIA PARIS RIVE GAUCHE</v>
          </cell>
          <cell r="F287" t="str">
            <v>PARIS</v>
          </cell>
          <cell r="G287" t="str">
            <v>FIGARO</v>
          </cell>
          <cell r="H287" t="str">
            <v>MP 9003</v>
          </cell>
          <cell r="I287">
            <v>42655</v>
          </cell>
          <cell r="J287">
            <v>44480</v>
          </cell>
          <cell r="K287" t="str">
            <v>ATP5200</v>
          </cell>
          <cell r="L287" t="str">
            <v>C+ - LIXXBAIL</v>
          </cell>
          <cell r="M287" t="str">
            <v>274944-G0</v>
          </cell>
        </row>
        <row r="288">
          <cell r="B288" t="str">
            <v>G716M830702</v>
          </cell>
          <cell r="C288" t="str">
            <v>FONCIA PARIS RIVE GAUCHE</v>
          </cell>
          <cell r="D288" t="str">
            <v>PARIS</v>
          </cell>
          <cell r="E288" t="str">
            <v>FONCIA PARIS RIVE GAUCHE</v>
          </cell>
          <cell r="F288" t="str">
            <v>PARIS</v>
          </cell>
          <cell r="G288" t="str">
            <v>FREGATE</v>
          </cell>
          <cell r="H288" t="str">
            <v>MP C4504</v>
          </cell>
          <cell r="I288">
            <v>42655</v>
          </cell>
          <cell r="J288">
            <v>44480</v>
          </cell>
          <cell r="K288" t="str">
            <v>ATP5202</v>
          </cell>
          <cell r="L288" t="str">
            <v>C+ - LIXXBAIL</v>
          </cell>
          <cell r="M288" t="str">
            <v>274943-G0</v>
          </cell>
        </row>
        <row r="289">
          <cell r="B289" t="str">
            <v>C778J300136</v>
          </cell>
          <cell r="C289" t="str">
            <v>FONCIA PARIS RIVE GAUCHE</v>
          </cell>
          <cell r="D289" t="str">
            <v>PARIS</v>
          </cell>
          <cell r="E289" t="str">
            <v>FONCIA PARIS RIVE GAUCHE</v>
          </cell>
          <cell r="F289" t="str">
            <v>PARIS</v>
          </cell>
          <cell r="G289" t="str">
            <v>BRICK</v>
          </cell>
          <cell r="H289" t="str">
            <v>MP C2504ex</v>
          </cell>
          <cell r="I289">
            <v>43191</v>
          </cell>
          <cell r="J289">
            <v>45016</v>
          </cell>
          <cell r="K289" t="str">
            <v>ATP06757-ABT</v>
          </cell>
          <cell r="L289">
            <v>0</v>
          </cell>
          <cell r="M289">
            <v>0</v>
          </cell>
        </row>
        <row r="290">
          <cell r="B290" t="str">
            <v>C737M500102</v>
          </cell>
          <cell r="C290" t="str">
            <v>FONCIA CTRE DE L'IMMOBILIER BOUSSAR</v>
          </cell>
          <cell r="D290" t="str">
            <v>MONT DE MARSAN</v>
          </cell>
          <cell r="E290" t="str">
            <v>FONCIA CTRE DE L'IMMOBILIER BOUSSAR</v>
          </cell>
          <cell r="F290" t="str">
            <v>MONT DE MARSAN</v>
          </cell>
          <cell r="G290" t="str">
            <v>KRYPTON</v>
          </cell>
          <cell r="H290" t="str">
            <v>MP C4504</v>
          </cell>
          <cell r="I290">
            <v>43070</v>
          </cell>
          <cell r="J290">
            <v>44895</v>
          </cell>
          <cell r="K290" t="str">
            <v>ATP06058-ABT</v>
          </cell>
          <cell r="L290">
            <v>0</v>
          </cell>
          <cell r="M290">
            <v>0</v>
          </cell>
        </row>
        <row r="291">
          <cell r="B291" t="str">
            <v>G078P400132</v>
          </cell>
          <cell r="C291" t="str">
            <v>FONCIA TRANSACTION AQUITAINE SUD</v>
          </cell>
          <cell r="D291" t="str">
            <v>MONT-DE-MARSAN</v>
          </cell>
          <cell r="E291" t="str">
            <v>FONCIA TRANSACTION AQUITAINE SUD</v>
          </cell>
          <cell r="F291" t="str">
            <v>MONT DE MARSAN</v>
          </cell>
          <cell r="G291" t="str">
            <v>TRANSACTION -PIROLY</v>
          </cell>
          <cell r="H291" t="str">
            <v>MP C401</v>
          </cell>
          <cell r="I291">
            <v>43252</v>
          </cell>
          <cell r="J291">
            <v>45077</v>
          </cell>
          <cell r="K291" t="str">
            <v>ATP06948-ABT</v>
          </cell>
          <cell r="L291">
            <v>0</v>
          </cell>
          <cell r="M291">
            <v>0</v>
          </cell>
        </row>
        <row r="292">
          <cell r="B292" t="str">
            <v>G756RB30182</v>
          </cell>
          <cell r="C292" t="str">
            <v>FONCIA TRANSACTION AQUITAINE SUD</v>
          </cell>
          <cell r="D292" t="str">
            <v>MONT-DE-MARSAN</v>
          </cell>
          <cell r="E292" t="str">
            <v>FONCIA TRANSACTION AQUITAINE SUD</v>
          </cell>
          <cell r="F292" t="str">
            <v>MONT-DE-MARSAN</v>
          </cell>
          <cell r="G292" t="str">
            <v>OBEDIENCE</v>
          </cell>
          <cell r="H292" t="str">
            <v>MP C2504</v>
          </cell>
          <cell r="I292">
            <v>42783</v>
          </cell>
          <cell r="J292">
            <v>44608</v>
          </cell>
          <cell r="K292" t="str">
            <v>ATP5249</v>
          </cell>
          <cell r="L292" t="str">
            <v>C+ - LIXXBAIL</v>
          </cell>
          <cell r="M292" t="str">
            <v>305908-G0</v>
          </cell>
        </row>
        <row r="293">
          <cell r="B293" t="str">
            <v>C777R820088</v>
          </cell>
          <cell r="C293" t="str">
            <v>FONCIA TR AQUITAINE SUD CAPBRETON</v>
          </cell>
          <cell r="D293" t="str">
            <v>CAPBRETON</v>
          </cell>
          <cell r="E293" t="str">
            <v>FONCIA TR AQUITAINE SUD CAPBRETON</v>
          </cell>
          <cell r="F293" t="str">
            <v>CAPBRETON</v>
          </cell>
          <cell r="G293" t="str">
            <v>ARSENIC</v>
          </cell>
          <cell r="H293" t="str">
            <v>MP C2504</v>
          </cell>
          <cell r="I293">
            <v>43070</v>
          </cell>
          <cell r="J293">
            <v>44895</v>
          </cell>
          <cell r="K293" t="str">
            <v>ATP05989-ABT</v>
          </cell>
          <cell r="L293">
            <v>0</v>
          </cell>
          <cell r="M293">
            <v>0</v>
          </cell>
        </row>
        <row r="294">
          <cell r="B294" t="str">
            <v>C778J300555</v>
          </cell>
          <cell r="C294" t="str">
            <v>FONCIA COURTES ACCORD</v>
          </cell>
          <cell r="D294" t="str">
            <v>CAPBRETON</v>
          </cell>
          <cell r="E294" t="str">
            <v>FONCIA COURTES ACCORD</v>
          </cell>
          <cell r="F294" t="str">
            <v>CAPBRETON</v>
          </cell>
          <cell r="G294" t="str">
            <v>GALLIUM</v>
          </cell>
          <cell r="H294" t="str">
            <v>MP C2504ex</v>
          </cell>
          <cell r="I294">
            <v>43252</v>
          </cell>
          <cell r="J294">
            <v>45077</v>
          </cell>
          <cell r="K294" t="str">
            <v>ATP06853-ABT</v>
          </cell>
          <cell r="L294">
            <v>0</v>
          </cell>
          <cell r="M294">
            <v>0</v>
          </cell>
        </row>
        <row r="295">
          <cell r="B295" t="str">
            <v>E174M430823</v>
          </cell>
          <cell r="C295" t="str">
            <v>FONCIA ARCACHON IMMOBILIER</v>
          </cell>
          <cell r="D295" t="str">
            <v>ARCACHON</v>
          </cell>
          <cell r="E295" t="str">
            <v>FONCIA  ARCACHON</v>
          </cell>
          <cell r="F295" t="str">
            <v>ARCACHON</v>
          </cell>
          <cell r="G295" t="str">
            <v>AGASA</v>
          </cell>
          <cell r="H295" t="str">
            <v>MP C4503</v>
          </cell>
          <cell r="I295">
            <v>41960</v>
          </cell>
          <cell r="J295">
            <v>43785</v>
          </cell>
          <cell r="K295" t="str">
            <v>ATP3758</v>
          </cell>
          <cell r="L295" t="str">
            <v>C+ - LIXXBAIL</v>
          </cell>
          <cell r="M295" t="str">
            <v>264255-E0</v>
          </cell>
        </row>
        <row r="296">
          <cell r="B296" t="str">
            <v>E173MA20216</v>
          </cell>
          <cell r="C296" t="str">
            <v>FONCIA LEMANIQUE</v>
          </cell>
          <cell r="D296" t="str">
            <v>ANNEMASSE</v>
          </cell>
          <cell r="E296" t="str">
            <v>FONCIA LEMANIQUE</v>
          </cell>
          <cell r="F296" t="str">
            <v>ANNEMASSE</v>
          </cell>
          <cell r="G296" t="str">
            <v>ASTRANTIA/ RDC - GL</v>
          </cell>
          <cell r="H296" t="str">
            <v>MP C4503</v>
          </cell>
          <cell r="I296">
            <v>41660</v>
          </cell>
          <cell r="J296">
            <v>43485</v>
          </cell>
          <cell r="K296" t="str">
            <v>ATP3452</v>
          </cell>
          <cell r="L296" t="str">
            <v>C+ - BNP</v>
          </cell>
          <cell r="M296" t="str">
            <v>V0243804</v>
          </cell>
        </row>
        <row r="297">
          <cell r="B297" t="str">
            <v>V9834700355</v>
          </cell>
          <cell r="C297" t="str">
            <v>FONCIA LEMANIQUE</v>
          </cell>
          <cell r="D297" t="str">
            <v>ANNEMASSE</v>
          </cell>
          <cell r="E297" t="str">
            <v>FONCIA LEMANIQUE</v>
          </cell>
          <cell r="F297" t="str">
            <v>ANNEMASSE</v>
          </cell>
          <cell r="G297" t="str">
            <v>ODONATES-1ER ETG -GERANCE</v>
          </cell>
          <cell r="H297" t="str">
            <v>Aficio MP C2551</v>
          </cell>
          <cell r="I297">
            <v>41660</v>
          </cell>
          <cell r="J297">
            <v>43485</v>
          </cell>
          <cell r="K297" t="str">
            <v>ATP3451</v>
          </cell>
          <cell r="L297" t="str">
            <v>C+ - BNP</v>
          </cell>
          <cell r="M297" t="str">
            <v>V0243784</v>
          </cell>
        </row>
        <row r="298">
          <cell r="B298" t="str">
            <v>C737M900559</v>
          </cell>
          <cell r="C298" t="str">
            <v>FONCIA AGIM</v>
          </cell>
          <cell r="D298" t="str">
            <v>CLUSES</v>
          </cell>
          <cell r="E298" t="str">
            <v>FONCIA AGIM</v>
          </cell>
          <cell r="F298" t="str">
            <v>CLUSES</v>
          </cell>
          <cell r="G298" t="str">
            <v>LUTECIUM</v>
          </cell>
          <cell r="H298" t="str">
            <v>MP C4504</v>
          </cell>
          <cell r="I298">
            <v>43101</v>
          </cell>
          <cell r="J298">
            <v>44926</v>
          </cell>
          <cell r="K298" t="str">
            <v>ATP06236-ABT</v>
          </cell>
          <cell r="L298">
            <v>0</v>
          </cell>
          <cell r="M298">
            <v>0</v>
          </cell>
        </row>
        <row r="299">
          <cell r="B299" t="str">
            <v>C777JB00335</v>
          </cell>
          <cell r="C299" t="str">
            <v>FONCIA AGIM</v>
          </cell>
          <cell r="D299" t="str">
            <v>CLUSES</v>
          </cell>
          <cell r="E299" t="str">
            <v>FONCIA AGIM</v>
          </cell>
          <cell r="F299" t="str">
            <v>CLUSES</v>
          </cell>
          <cell r="G299" t="str">
            <v>HASSIUM</v>
          </cell>
          <cell r="H299" t="str">
            <v>MP C2504ex</v>
          </cell>
          <cell r="I299">
            <v>43101</v>
          </cell>
          <cell r="J299">
            <v>44926</v>
          </cell>
          <cell r="K299" t="str">
            <v>ATP06235-ABT</v>
          </cell>
          <cell r="L299">
            <v>0</v>
          </cell>
          <cell r="M299">
            <v>0</v>
          </cell>
        </row>
        <row r="300">
          <cell r="B300" t="str">
            <v>C737M900289</v>
          </cell>
          <cell r="C300" t="str">
            <v>FONCIA ARCHAMPS</v>
          </cell>
          <cell r="D300" t="str">
            <v>ARCHAMPS</v>
          </cell>
          <cell r="E300" t="str">
            <v>FONCIA ARCHAMPS</v>
          </cell>
          <cell r="F300" t="str">
            <v>ARCHAMPS</v>
          </cell>
          <cell r="G300" t="str">
            <v>SOBER</v>
          </cell>
          <cell r="H300" t="str">
            <v>MP C4504</v>
          </cell>
          <cell r="I300">
            <v>43101</v>
          </cell>
          <cell r="J300">
            <v>44926</v>
          </cell>
          <cell r="K300" t="str">
            <v>ATP06259-ABT</v>
          </cell>
          <cell r="L300">
            <v>0</v>
          </cell>
          <cell r="M300">
            <v>0</v>
          </cell>
        </row>
        <row r="301">
          <cell r="B301" t="str">
            <v>E173MA30164</v>
          </cell>
          <cell r="C301" t="str">
            <v>FONCIA LEMANIQUE</v>
          </cell>
          <cell r="D301" t="str">
            <v>ANNEMASSE</v>
          </cell>
          <cell r="E301" t="str">
            <v>FONCIA LEMANIQUE</v>
          </cell>
          <cell r="F301" t="str">
            <v>ANNEMASSE</v>
          </cell>
          <cell r="G301" t="str">
            <v xml:space="preserve">NESSUS/ ENTREE 18 1ER ETAGE </v>
          </cell>
          <cell r="H301" t="str">
            <v>MP C4503</v>
          </cell>
          <cell r="I301">
            <v>41660</v>
          </cell>
          <cell r="J301">
            <v>43485</v>
          </cell>
          <cell r="K301" t="str">
            <v>ATP3450</v>
          </cell>
          <cell r="L301" t="str">
            <v>C+ - BNP</v>
          </cell>
          <cell r="M301" t="str">
            <v>V0243762</v>
          </cell>
        </row>
        <row r="302">
          <cell r="B302" t="str">
            <v>V9834700725</v>
          </cell>
          <cell r="C302" t="str">
            <v>FONCIA LEMANIQUE</v>
          </cell>
          <cell r="D302" t="str">
            <v>ANNEMASSE</v>
          </cell>
          <cell r="E302" t="str">
            <v>FONCIA LEMANIQUE</v>
          </cell>
          <cell r="F302" t="str">
            <v>ANNEMASSE</v>
          </cell>
          <cell r="G302" t="str">
            <v>Norge/ 1ER ETG - SCE CO</v>
          </cell>
          <cell r="H302" t="str">
            <v>Aficio MP C2551</v>
          </cell>
          <cell r="I302">
            <v>41660</v>
          </cell>
          <cell r="J302">
            <v>43485</v>
          </cell>
          <cell r="K302" t="str">
            <v>ATP3453</v>
          </cell>
          <cell r="L302" t="str">
            <v>C+ - BNP</v>
          </cell>
          <cell r="M302" t="str">
            <v>V0243825</v>
          </cell>
        </row>
        <row r="303">
          <cell r="B303" t="str">
            <v>C777JB00342</v>
          </cell>
          <cell r="C303" t="str">
            <v>FONCIA LEMANIQUE - BONNEVILLE</v>
          </cell>
          <cell r="D303" t="str">
            <v>BONNEVILLE</v>
          </cell>
          <cell r="E303" t="str">
            <v>FONCIA MOLLAND - BONNEVILLE</v>
          </cell>
          <cell r="F303" t="str">
            <v>BONNEVILLE</v>
          </cell>
          <cell r="G303" t="str">
            <v>HAFNIUM</v>
          </cell>
          <cell r="H303" t="str">
            <v>MP C2504ex</v>
          </cell>
          <cell r="I303">
            <v>43101</v>
          </cell>
          <cell r="J303">
            <v>44926</v>
          </cell>
          <cell r="K303" t="str">
            <v>ATP06234-ABT</v>
          </cell>
          <cell r="L303">
            <v>0</v>
          </cell>
          <cell r="M303">
            <v>0</v>
          </cell>
        </row>
        <row r="304">
          <cell r="B304" t="str">
            <v>V9824700325</v>
          </cell>
          <cell r="C304" t="str">
            <v>FONCIA MASSENA</v>
          </cell>
          <cell r="D304" t="str">
            <v>NICE</v>
          </cell>
          <cell r="E304" t="str">
            <v>FONCIA MASSENA</v>
          </cell>
          <cell r="F304" t="str">
            <v>NICE</v>
          </cell>
          <cell r="G304" t="str">
            <v>Cyclamen/NICE</v>
          </cell>
          <cell r="H304" t="str">
            <v>Aficio MP C2551</v>
          </cell>
          <cell r="I304">
            <v>41277</v>
          </cell>
          <cell r="J304">
            <v>43102</v>
          </cell>
          <cell r="K304" t="str">
            <v>ATP3188</v>
          </cell>
          <cell r="L304" t="str">
            <v>C+ - BNP</v>
          </cell>
          <cell r="M304" t="str">
            <v>V0016760</v>
          </cell>
        </row>
        <row r="305">
          <cell r="B305" t="str">
            <v>C737MB00032</v>
          </cell>
          <cell r="C305" t="str">
            <v>FONCIA MORGANE</v>
          </cell>
          <cell r="D305" t="str">
            <v>CHAMONIX</v>
          </cell>
          <cell r="E305" t="str">
            <v>FONCIA MORGANE</v>
          </cell>
          <cell r="F305" t="str">
            <v>CHAMONIX</v>
          </cell>
          <cell r="G305" t="str">
            <v>SINE</v>
          </cell>
          <cell r="H305" t="str">
            <v>MP C4504</v>
          </cell>
          <cell r="I305">
            <v>43132</v>
          </cell>
          <cell r="J305">
            <v>44957</v>
          </cell>
          <cell r="K305" t="str">
            <v>ATP06406-ABT</v>
          </cell>
          <cell r="L305">
            <v>0</v>
          </cell>
          <cell r="M305">
            <v>0</v>
          </cell>
        </row>
        <row r="306">
          <cell r="B306" t="str">
            <v>E173JB00224</v>
          </cell>
          <cell r="C306" t="str">
            <v>FONCIA VAL DE MARNE</v>
          </cell>
          <cell r="D306" t="str">
            <v>MAISONS ALFORT</v>
          </cell>
          <cell r="E306" t="str">
            <v>FONCIA VAL DE MARNE</v>
          </cell>
          <cell r="F306" t="str">
            <v>MAISONS ALFORT</v>
          </cell>
          <cell r="G306" t="str">
            <v>PARULINE- 4E ETG  ASC</v>
          </cell>
          <cell r="H306" t="str">
            <v>MP C4503</v>
          </cell>
          <cell r="I306">
            <v>41681</v>
          </cell>
          <cell r="J306">
            <v>43506</v>
          </cell>
          <cell r="K306" t="str">
            <v>ATP3467</v>
          </cell>
          <cell r="L306" t="str">
            <v>C+ - BNP</v>
          </cell>
          <cell r="M306" t="str">
            <v>V0233926</v>
          </cell>
        </row>
        <row r="307">
          <cell r="B307" t="str">
            <v>C737MC05206</v>
          </cell>
          <cell r="C307" t="str">
            <v>FONCIA VAL DE MARNE</v>
          </cell>
          <cell r="D307" t="str">
            <v>MAISONS ALFORT</v>
          </cell>
          <cell r="E307" t="str">
            <v>FONCIA VAL DE MARNE</v>
          </cell>
          <cell r="F307" t="str">
            <v>MAISONS ALFORT</v>
          </cell>
          <cell r="G307" t="str">
            <v>ORS</v>
          </cell>
          <cell r="H307" t="str">
            <v>MP C4504</v>
          </cell>
          <cell r="I307">
            <v>43160</v>
          </cell>
          <cell r="J307">
            <v>44985</v>
          </cell>
          <cell r="K307" t="str">
            <v>ATP06566-ABT</v>
          </cell>
          <cell r="L307">
            <v>0</v>
          </cell>
          <cell r="M307">
            <v>0</v>
          </cell>
        </row>
        <row r="308">
          <cell r="B308" t="str">
            <v>G667J600077</v>
          </cell>
          <cell r="C308" t="str">
            <v>FONCIA VAL DE MARNE</v>
          </cell>
          <cell r="D308" t="str">
            <v>MAISONS ALFORT</v>
          </cell>
          <cell r="E308" t="str">
            <v>FONCIA VAL DE MARNE</v>
          </cell>
          <cell r="F308" t="str">
            <v>MAISONS ALFORT</v>
          </cell>
          <cell r="G308" t="str">
            <v>AKRAB</v>
          </cell>
          <cell r="H308" t="str">
            <v>MP 7503</v>
          </cell>
          <cell r="I308">
            <v>43040</v>
          </cell>
          <cell r="J308">
            <v>44865</v>
          </cell>
          <cell r="K308" t="str">
            <v>ATP05868-FOR</v>
          </cell>
          <cell r="L308">
            <v>0</v>
          </cell>
          <cell r="M308">
            <v>0</v>
          </cell>
        </row>
        <row r="309">
          <cell r="B309" t="str">
            <v>C757J800240</v>
          </cell>
          <cell r="C309" t="str">
            <v>FONCIA VAL DE MARNE</v>
          </cell>
          <cell r="D309" t="str">
            <v>MAISONS ALFORT</v>
          </cell>
          <cell r="E309" t="str">
            <v>FONCIA VAL DE MARNE</v>
          </cell>
          <cell r="F309" t="str">
            <v>MAISONS ALFORT</v>
          </cell>
          <cell r="G309" t="str">
            <v>AKRUKS</v>
          </cell>
          <cell r="H309" t="str">
            <v>MP C6004</v>
          </cell>
          <cell r="I309">
            <v>43040</v>
          </cell>
          <cell r="J309">
            <v>44865</v>
          </cell>
          <cell r="K309" t="str">
            <v>ATP05867-ABT</v>
          </cell>
          <cell r="L309">
            <v>0</v>
          </cell>
          <cell r="M309">
            <v>0</v>
          </cell>
        </row>
        <row r="310">
          <cell r="B310" t="str">
            <v>C737J800011</v>
          </cell>
          <cell r="C310" t="str">
            <v>FONCIA VAL DE MARNE</v>
          </cell>
          <cell r="D310" t="str">
            <v>MAISONS ALFORT</v>
          </cell>
          <cell r="E310" t="str">
            <v>FONCIA VAL DE MARNE</v>
          </cell>
          <cell r="F310" t="str">
            <v>MAISONS ALFORT</v>
          </cell>
          <cell r="G310" t="str">
            <v>AKUBENS</v>
          </cell>
          <cell r="H310" t="str">
            <v>MP C4504</v>
          </cell>
          <cell r="I310">
            <v>43040</v>
          </cell>
          <cell r="J310">
            <v>44865</v>
          </cell>
          <cell r="K310" t="str">
            <v>ATP05869-ABT</v>
          </cell>
          <cell r="L310">
            <v>0</v>
          </cell>
          <cell r="M310">
            <v>0</v>
          </cell>
        </row>
        <row r="311">
          <cell r="B311" t="str">
            <v>C737MC05205</v>
          </cell>
          <cell r="C311" t="str">
            <v>FONCIA VAL DE MARNE</v>
          </cell>
          <cell r="D311" t="str">
            <v>MAISONS ALFORT</v>
          </cell>
          <cell r="E311" t="str">
            <v>FONCIA VAL DE MARNE</v>
          </cell>
          <cell r="F311" t="str">
            <v>MAISONS ALFORT</v>
          </cell>
          <cell r="G311" t="str">
            <v>MERCURE</v>
          </cell>
          <cell r="H311" t="str">
            <v>MP C4504</v>
          </cell>
          <cell r="I311">
            <v>43160</v>
          </cell>
          <cell r="J311">
            <v>44985</v>
          </cell>
          <cell r="K311" t="str">
            <v>ATP06565-ABT</v>
          </cell>
          <cell r="L311">
            <v>0</v>
          </cell>
          <cell r="M311">
            <v>0</v>
          </cell>
        </row>
        <row r="312">
          <cell r="B312" t="str">
            <v>W873JC00018</v>
          </cell>
          <cell r="C312" t="str">
            <v>FONCIA VAL DE MARNE</v>
          </cell>
          <cell r="D312" t="str">
            <v>MAISONS ALFORT</v>
          </cell>
          <cell r="E312" t="str">
            <v>FONCIA VAL DE MARNE</v>
          </cell>
          <cell r="F312" t="str">
            <v>MAISONS ALFORT</v>
          </cell>
          <cell r="G312" t="str">
            <v>PARAPOYNX- 4E ETG ASC</v>
          </cell>
          <cell r="H312" t="str">
            <v>Aficio MP 7502</v>
          </cell>
          <cell r="I312">
            <v>41691</v>
          </cell>
          <cell r="J312">
            <v>43516</v>
          </cell>
          <cell r="K312" t="str">
            <v>ATP3466</v>
          </cell>
          <cell r="L312" t="str">
            <v>C+ - BNP</v>
          </cell>
          <cell r="M312" t="str">
            <v>V0233876</v>
          </cell>
        </row>
        <row r="313">
          <cell r="B313" t="str">
            <v>E174M130431</v>
          </cell>
          <cell r="C313" t="str">
            <v>FONCIA TRANSAC IDF EST-MSONS ALFORT</v>
          </cell>
          <cell r="D313" t="str">
            <v>MAISONS ALFORT</v>
          </cell>
          <cell r="E313" t="str">
            <v>FONCIA TRANSAC IDF EST-MSONS ALFORT</v>
          </cell>
          <cell r="F313" t="str">
            <v>MAISONS ALFORT</v>
          </cell>
          <cell r="G313" t="str">
            <v>KWESI-RDC</v>
          </cell>
          <cell r="H313" t="str">
            <v>MP C4503</v>
          </cell>
          <cell r="I313">
            <v>41716</v>
          </cell>
          <cell r="J313">
            <v>43541</v>
          </cell>
          <cell r="K313" t="str">
            <v>ATP3509</v>
          </cell>
          <cell r="L313" t="str">
            <v>C+ - BNP</v>
          </cell>
          <cell r="M313" t="str">
            <v>W0031888</v>
          </cell>
        </row>
        <row r="314">
          <cell r="B314" t="str">
            <v>C778J200181</v>
          </cell>
          <cell r="C314" t="str">
            <v>FONCIA TRANSAC IDF EST-ALFORTVILLE</v>
          </cell>
          <cell r="D314" t="str">
            <v>ALFORTVILLE</v>
          </cell>
          <cell r="E314" t="str">
            <v>FONCIA FT IDF EST</v>
          </cell>
          <cell r="F314" t="str">
            <v>ALFORTVILLE</v>
          </cell>
          <cell r="G314" t="str">
            <v>ISIS</v>
          </cell>
          <cell r="H314" t="str">
            <v>MP C2504ex</v>
          </cell>
          <cell r="I314">
            <v>43191</v>
          </cell>
          <cell r="J314">
            <v>45016</v>
          </cell>
          <cell r="K314" t="str">
            <v>ATP06669-ABT</v>
          </cell>
          <cell r="L314">
            <v>0</v>
          </cell>
          <cell r="M314">
            <v>0</v>
          </cell>
        </row>
        <row r="315">
          <cell r="B315" t="str">
            <v>C737M900323</v>
          </cell>
          <cell r="C315" t="str">
            <v>FONCIA AD IMMOBILIER</v>
          </cell>
          <cell r="D315" t="str">
            <v>LE CANNET</v>
          </cell>
          <cell r="E315" t="str">
            <v>FONCIA AD IMMOBILIER</v>
          </cell>
          <cell r="F315" t="str">
            <v>LE CANNET</v>
          </cell>
          <cell r="G315" t="str">
            <v>MEITNERIUM</v>
          </cell>
          <cell r="H315" t="str">
            <v>MP C4504</v>
          </cell>
          <cell r="I315">
            <v>43070</v>
          </cell>
          <cell r="J315">
            <v>44895</v>
          </cell>
          <cell r="K315" t="str">
            <v>ATP06160-ABT</v>
          </cell>
          <cell r="L315">
            <v>0</v>
          </cell>
          <cell r="M315">
            <v>0</v>
          </cell>
        </row>
        <row r="316">
          <cell r="B316" t="str">
            <v>E175MC30860</v>
          </cell>
          <cell r="C316" t="str">
            <v>FONCIA CGI</v>
          </cell>
          <cell r="D316" t="str">
            <v>LE CANNET</v>
          </cell>
          <cell r="E316" t="str">
            <v>FONCIA CGI</v>
          </cell>
          <cell r="F316" t="str">
            <v>LE CANNET</v>
          </cell>
          <cell r="G316" t="str">
            <v>PLUTON</v>
          </cell>
          <cell r="H316" t="str">
            <v>MP C4503</v>
          </cell>
          <cell r="I316">
            <v>42433</v>
          </cell>
          <cell r="J316">
            <v>44258</v>
          </cell>
          <cell r="K316" t="str">
            <v>ATP5058</v>
          </cell>
          <cell r="L316" t="str">
            <v>C+ - GE</v>
          </cell>
          <cell r="M316" t="str">
            <v>BB9541</v>
          </cell>
        </row>
        <row r="317">
          <cell r="B317" t="str">
            <v>G186J100279</v>
          </cell>
          <cell r="C317" t="str">
            <v>FONCIA AD IMMOBILIER</v>
          </cell>
          <cell r="D317" t="str">
            <v>LE CANNET</v>
          </cell>
          <cell r="E317" t="str">
            <v>FONCIA AD IMMOBILIER</v>
          </cell>
          <cell r="F317" t="str">
            <v>LE CANNET</v>
          </cell>
          <cell r="G317" t="str">
            <v>MINEUSE</v>
          </cell>
          <cell r="H317" t="str">
            <v>MP 5054SP</v>
          </cell>
          <cell r="I317">
            <v>42464</v>
          </cell>
          <cell r="J317">
            <v>44289</v>
          </cell>
          <cell r="K317" t="str">
            <v>ATP5095</v>
          </cell>
          <cell r="L317" t="str">
            <v>C + - GE</v>
          </cell>
          <cell r="M317" t="str">
            <v>BD3983</v>
          </cell>
        </row>
        <row r="318">
          <cell r="B318" t="str">
            <v>C777R620099</v>
          </cell>
          <cell r="C318" t="str">
            <v>FONCIA AD IMMOBILIER</v>
          </cell>
          <cell r="D318" t="str">
            <v>MANDELIEU LA NAPOULE</v>
          </cell>
          <cell r="E318" t="str">
            <v>FONCIA AD IMMOBILIER</v>
          </cell>
          <cell r="F318" t="str">
            <v>MANDELIEU LA NAPOULE</v>
          </cell>
          <cell r="G318" t="str">
            <v>INDIUM</v>
          </cell>
          <cell r="H318" t="str">
            <v>MP C2504</v>
          </cell>
          <cell r="I318">
            <v>43070</v>
          </cell>
          <cell r="J318">
            <v>44895</v>
          </cell>
          <cell r="K318" t="str">
            <v>ATP05988-ABT</v>
          </cell>
          <cell r="L318">
            <v>0</v>
          </cell>
          <cell r="M318">
            <v>0</v>
          </cell>
        </row>
        <row r="319">
          <cell r="B319" t="str">
            <v>W876J300013</v>
          </cell>
          <cell r="C319" t="str">
            <v>FONCIA AD IMMOBILIER</v>
          </cell>
          <cell r="D319" t="str">
            <v>MANDELIEU LA NAPOULE</v>
          </cell>
          <cell r="E319" t="str">
            <v>FONCIA AD IMMOBILIER</v>
          </cell>
          <cell r="F319" t="str">
            <v>MANDELIEU LA NAPOULE</v>
          </cell>
          <cell r="G319" t="str">
            <v>NYREE</v>
          </cell>
          <cell r="H319" t="str">
            <v>Aficio MP 7502</v>
          </cell>
          <cell r="I319">
            <v>42466</v>
          </cell>
          <cell r="J319">
            <v>44291</v>
          </cell>
          <cell r="K319" t="str">
            <v>ATP5096</v>
          </cell>
          <cell r="L319" t="str">
            <v>C + - GE</v>
          </cell>
          <cell r="M319" t="str">
            <v>BD5211</v>
          </cell>
        </row>
        <row r="320">
          <cell r="B320" t="str">
            <v>E175J100367</v>
          </cell>
          <cell r="C320" t="str">
            <v>FONCIA PARIS RIVE GAUCHE</v>
          </cell>
          <cell r="D320" t="str">
            <v>PARIS</v>
          </cell>
          <cell r="E320" t="str">
            <v>FONCIA PARIS RIVE GAUCHE</v>
          </cell>
          <cell r="F320" t="str">
            <v>PARIS</v>
          </cell>
          <cell r="G320" t="str">
            <v>LYTHRUM</v>
          </cell>
          <cell r="H320" t="str">
            <v>MP C4503</v>
          </cell>
          <cell r="I320">
            <v>42045</v>
          </cell>
          <cell r="J320">
            <v>43870</v>
          </cell>
          <cell r="K320" t="str">
            <v>ATP3839</v>
          </cell>
          <cell r="L320" t="str">
            <v>C+ - LIXXBAIL</v>
          </cell>
          <cell r="M320" t="str">
            <v>289794-E0</v>
          </cell>
        </row>
        <row r="321">
          <cell r="B321" t="str">
            <v>C777R820149</v>
          </cell>
          <cell r="C321" t="str">
            <v>FONCIA TRANSAC RIVIERA-FOUX D'ALLOS</v>
          </cell>
          <cell r="D321" t="str">
            <v>LA FOUX D'ALLOS</v>
          </cell>
          <cell r="E321" t="str">
            <v>FONCIA TRANSAC RIVIERA-FOUX D'ALLOS</v>
          </cell>
          <cell r="F321" t="str">
            <v>LA FOUX D'ALLOS</v>
          </cell>
          <cell r="G321" t="str">
            <v>COATI</v>
          </cell>
          <cell r="H321" t="str">
            <v>MP C2504ex</v>
          </cell>
          <cell r="I321">
            <v>43070</v>
          </cell>
          <cell r="J321">
            <v>44985</v>
          </cell>
          <cell r="K321" t="str">
            <v>ATP06199-ABT</v>
          </cell>
          <cell r="L321">
            <v>0</v>
          </cell>
          <cell r="M321">
            <v>0</v>
          </cell>
        </row>
        <row r="322">
          <cell r="B322" t="str">
            <v>E215R360116</v>
          </cell>
          <cell r="C322" t="str">
            <v>FONCIA TRANSACT RIVIERA MANDELIEU</v>
          </cell>
          <cell r="D322" t="str">
            <v>MANDELIEU LA NAPOULE</v>
          </cell>
          <cell r="E322" t="str">
            <v>FONCIA TRANSACT RIVIERA MANDELIEU</v>
          </cell>
          <cell r="F322" t="str">
            <v>MANDELIEU LA NAPOULE</v>
          </cell>
          <cell r="G322" t="str">
            <v>ARTAMIEL</v>
          </cell>
          <cell r="H322" t="str">
            <v>MP C2503</v>
          </cell>
          <cell r="I322">
            <v>42178</v>
          </cell>
          <cell r="J322">
            <v>44004</v>
          </cell>
          <cell r="K322" t="str">
            <v>ATP3954</v>
          </cell>
          <cell r="L322" t="str">
            <v>C+ - LIXXBAIL</v>
          </cell>
          <cell r="M322" t="str">
            <v>234080-F0</v>
          </cell>
        </row>
        <row r="323">
          <cell r="B323" t="str">
            <v>E175M930299</v>
          </cell>
          <cell r="C323" t="str">
            <v>FONCIA AD IMMOBILIER</v>
          </cell>
          <cell r="D323" t="str">
            <v>VALLAURIS</v>
          </cell>
          <cell r="E323" t="str">
            <v>FONCIA GOLFE BLEU</v>
          </cell>
          <cell r="F323" t="str">
            <v>VALLAURIS</v>
          </cell>
          <cell r="G323" t="str">
            <v>MARINA</v>
          </cell>
          <cell r="H323" t="str">
            <v>MP C4503</v>
          </cell>
          <cell r="I323">
            <v>42307</v>
          </cell>
          <cell r="J323">
            <v>44133</v>
          </cell>
          <cell r="K323" t="str">
            <v>ATP3976</v>
          </cell>
          <cell r="L323" t="str">
            <v>C+ - LIXXBAIL</v>
          </cell>
          <cell r="M323" t="str">
            <v>274558-F0</v>
          </cell>
        </row>
        <row r="324">
          <cell r="B324" t="str">
            <v>E215R260389</v>
          </cell>
          <cell r="C324" t="str">
            <v>FONCIA TRANSACTION VALLAURIS</v>
          </cell>
          <cell r="D324" t="str">
            <v>VALLAURIS</v>
          </cell>
          <cell r="E324" t="str">
            <v>FONCIA TRANSACTION VALLAURIS</v>
          </cell>
          <cell r="F324" t="str">
            <v>VALLAURIS</v>
          </cell>
          <cell r="G324" t="str">
            <v>Susana</v>
          </cell>
          <cell r="H324" t="str">
            <v>MP C2503</v>
          </cell>
          <cell r="I324">
            <v>42213</v>
          </cell>
          <cell r="J324">
            <v>44039</v>
          </cell>
          <cell r="K324" t="str">
            <v>ATP3955</v>
          </cell>
          <cell r="L324" t="str">
            <v>C + - GE</v>
          </cell>
          <cell r="M324" t="str">
            <v>AT7740</v>
          </cell>
        </row>
        <row r="325">
          <cell r="B325" t="str">
            <v>C737MB00371</v>
          </cell>
          <cell r="C325" t="str">
            <v>FONCIA MARCHAND TBI</v>
          </cell>
          <cell r="D325" t="str">
            <v>DIJON</v>
          </cell>
          <cell r="E325" t="str">
            <v>FONCIA MARCHAND TBI</v>
          </cell>
          <cell r="F325" t="str">
            <v>DIJON</v>
          </cell>
          <cell r="G325" t="str">
            <v>AUSTIN</v>
          </cell>
          <cell r="H325" t="str">
            <v>MP C4504</v>
          </cell>
          <cell r="I325">
            <v>43132</v>
          </cell>
          <cell r="J325">
            <v>44957</v>
          </cell>
          <cell r="K325" t="str">
            <v>ATP06417-ABT</v>
          </cell>
          <cell r="L325">
            <v>0</v>
          </cell>
          <cell r="M325">
            <v>0</v>
          </cell>
        </row>
        <row r="326">
          <cell r="B326" t="str">
            <v>C737M600210</v>
          </cell>
          <cell r="C326" t="str">
            <v>FONCIA MARCHAND TBI</v>
          </cell>
          <cell r="D326" t="str">
            <v>DIJON</v>
          </cell>
          <cell r="E326" t="str">
            <v>FONCIA MARCHAND TBI</v>
          </cell>
          <cell r="F326" t="str">
            <v>DIJON</v>
          </cell>
          <cell r="G326" t="str">
            <v>LANTHANE2</v>
          </cell>
          <cell r="H326" t="str">
            <v>MP C4504</v>
          </cell>
          <cell r="I326">
            <v>43070</v>
          </cell>
          <cell r="J326">
            <v>44895</v>
          </cell>
          <cell r="K326" t="str">
            <v>ATP06024-ABT</v>
          </cell>
          <cell r="L326">
            <v>0</v>
          </cell>
          <cell r="M326">
            <v>0</v>
          </cell>
        </row>
        <row r="327">
          <cell r="B327" t="str">
            <v>C777R520111</v>
          </cell>
          <cell r="C327" t="str">
            <v>FONCIA NORMANDIE EVREUX</v>
          </cell>
          <cell r="D327" t="str">
            <v>EVREUX</v>
          </cell>
          <cell r="E327" t="str">
            <v>FONCIA NORMANDIE EVREUX</v>
          </cell>
          <cell r="F327" t="str">
            <v>EVREUX</v>
          </cell>
          <cell r="G327" t="str">
            <v>BOHRIUM</v>
          </cell>
          <cell r="H327" t="str">
            <v>MP C2504</v>
          </cell>
          <cell r="I327">
            <v>43009</v>
          </cell>
          <cell r="J327">
            <v>44834</v>
          </cell>
          <cell r="K327" t="str">
            <v>ATP05883-ABT</v>
          </cell>
          <cell r="L327">
            <v>0</v>
          </cell>
          <cell r="M327">
            <v>0</v>
          </cell>
        </row>
        <row r="328">
          <cell r="B328" t="str">
            <v>E216R260075</v>
          </cell>
          <cell r="C328" t="str">
            <v>FT FRANCE-LORRAINE BOURGOGNE-DIJON</v>
          </cell>
          <cell r="D328" t="str">
            <v>DIJON</v>
          </cell>
          <cell r="E328" t="str">
            <v>FT FRANCE LORRAINE BOURGOGNE</v>
          </cell>
          <cell r="F328" t="str">
            <v>DIJON</v>
          </cell>
          <cell r="G328" t="str">
            <v>ASIA /RDC</v>
          </cell>
          <cell r="H328" t="str">
            <v>MP C2503</v>
          </cell>
          <cell r="I328">
            <v>42482</v>
          </cell>
          <cell r="J328">
            <v>44307</v>
          </cell>
          <cell r="K328" t="str">
            <v>ATP5099</v>
          </cell>
          <cell r="L328" t="str">
            <v>C+ - LIXXBAIL</v>
          </cell>
          <cell r="M328" t="str">
            <v>226258-G0</v>
          </cell>
        </row>
        <row r="329">
          <cell r="B329" t="str">
            <v>E174J800216</v>
          </cell>
          <cell r="C329" t="str">
            <v>FONCIA NORMANDIE EVREUX</v>
          </cell>
          <cell r="D329" t="str">
            <v>EVREUX</v>
          </cell>
          <cell r="E329" t="str">
            <v>FONCIA NORMANDIE EVREUX</v>
          </cell>
          <cell r="F329" t="str">
            <v>EVREUX</v>
          </cell>
          <cell r="G329" t="str">
            <v>PHACELIE</v>
          </cell>
          <cell r="H329" t="str">
            <v>MP C4503</v>
          </cell>
          <cell r="I329">
            <v>41887</v>
          </cell>
          <cell r="J329">
            <v>43712</v>
          </cell>
          <cell r="K329" t="str">
            <v>ATP3777</v>
          </cell>
          <cell r="L329" t="str">
            <v>C+ - LIXXBAIL</v>
          </cell>
          <cell r="M329" t="str">
            <v>249704-E0</v>
          </cell>
        </row>
        <row r="330">
          <cell r="B330" t="str">
            <v>C777JC00050</v>
          </cell>
          <cell r="C330" t="str">
            <v>FONCIA TRANSACTION NORMANDIE VERNON</v>
          </cell>
          <cell r="D330" t="str">
            <v>VERNON</v>
          </cell>
          <cell r="E330" t="str">
            <v>FONCIA TRANSACTION NORMANDIE VERNON</v>
          </cell>
          <cell r="F330" t="str">
            <v>VERNON</v>
          </cell>
          <cell r="G330" t="str">
            <v>LOME</v>
          </cell>
          <cell r="H330" t="str">
            <v>MP C2504ex</v>
          </cell>
          <cell r="I330">
            <v>43101</v>
          </cell>
          <cell r="J330">
            <v>44926</v>
          </cell>
          <cell r="K330" t="str">
            <v>ATP06315-ABT</v>
          </cell>
          <cell r="L330">
            <v>0</v>
          </cell>
          <cell r="M330">
            <v>0</v>
          </cell>
        </row>
        <row r="331">
          <cell r="B331" t="str">
            <v>E214R760405</v>
          </cell>
          <cell r="C331" t="str">
            <v>FONCIA NORMANDIE -VERNON</v>
          </cell>
          <cell r="D331" t="str">
            <v>VERNON</v>
          </cell>
          <cell r="E331" t="str">
            <v>FONCIA NORMANDIE VERNON</v>
          </cell>
          <cell r="F331" t="e">
            <v>#REF!</v>
          </cell>
          <cell r="G331" t="str">
            <v>ACANTHE</v>
          </cell>
          <cell r="H331" t="str">
            <v>MP C2503</v>
          </cell>
          <cell r="I331">
            <v>41880</v>
          </cell>
          <cell r="J331">
            <v>43705</v>
          </cell>
          <cell r="K331" t="str">
            <v>ATP3712</v>
          </cell>
          <cell r="L331" t="str">
            <v>C+ - LIXXBAIL</v>
          </cell>
          <cell r="M331" t="str">
            <v>249703-E0</v>
          </cell>
        </row>
        <row r="332">
          <cell r="B332" t="str">
            <v>C737MA00282</v>
          </cell>
          <cell r="C332" t="str">
            <v>FONCIA CAPITAINE</v>
          </cell>
          <cell r="D332" t="str">
            <v>CHARLEVILLE MEZIERES CEDEX</v>
          </cell>
          <cell r="E332" t="str">
            <v>FONCIA CAPITAINE</v>
          </cell>
          <cell r="F332" t="str">
            <v>CHARLEVILLE MEZIERES</v>
          </cell>
          <cell r="G332" t="str">
            <v>TENNESSE</v>
          </cell>
          <cell r="H332" t="str">
            <v>MP C4504</v>
          </cell>
          <cell r="I332">
            <v>43132</v>
          </cell>
          <cell r="J332">
            <v>44957</v>
          </cell>
          <cell r="K332" t="str">
            <v>ATP06392-ABT</v>
          </cell>
          <cell r="L332">
            <v>0</v>
          </cell>
          <cell r="M332">
            <v>0</v>
          </cell>
        </row>
        <row r="333">
          <cell r="B333" t="str">
            <v>E174M130063</v>
          </cell>
          <cell r="C333" t="str">
            <v>FONCIA AMI</v>
          </cell>
          <cell r="D333" t="str">
            <v>SAINT JEAN DE MAURIENNE</v>
          </cell>
          <cell r="E333" t="str">
            <v>FONCIA AMI</v>
          </cell>
          <cell r="F333" t="str">
            <v>ST JEAN DE MAURIENNE</v>
          </cell>
          <cell r="G333" t="str">
            <v>VINALE- RDC PRINCIPAL-</v>
          </cell>
          <cell r="H333" t="str">
            <v>MP C4503</v>
          </cell>
          <cell r="I333">
            <v>41690</v>
          </cell>
          <cell r="J333">
            <v>43515</v>
          </cell>
          <cell r="K333" t="str">
            <v>ATP3477</v>
          </cell>
          <cell r="L333" t="str">
            <v>C+ - GE</v>
          </cell>
          <cell r="M333" t="str">
            <v>AB6618</v>
          </cell>
        </row>
        <row r="334">
          <cell r="B334" t="str">
            <v>E213KC00024</v>
          </cell>
          <cell r="C334" t="str">
            <v>FONCIA AMI</v>
          </cell>
          <cell r="D334" t="str">
            <v>SAINT JEAN DE MAURIENNE</v>
          </cell>
          <cell r="E334" t="str">
            <v>FONCIA AMI</v>
          </cell>
          <cell r="F334" t="str">
            <v>ST JEAN DE MAURIENNE</v>
          </cell>
          <cell r="G334" t="str">
            <v>MATAZA-RDC TRANSAC LOC GL</v>
          </cell>
          <cell r="H334" t="str">
            <v>MP C2503</v>
          </cell>
          <cell r="I334">
            <v>41690</v>
          </cell>
          <cell r="J334">
            <v>43515</v>
          </cell>
          <cell r="K334" t="str">
            <v>ATP3476</v>
          </cell>
          <cell r="L334" t="str">
            <v>C+ - GE</v>
          </cell>
          <cell r="M334" t="str">
            <v>AB6617</v>
          </cell>
        </row>
        <row r="335">
          <cell r="B335" t="str">
            <v>V9834700438</v>
          </cell>
          <cell r="C335" t="str">
            <v>FONCIA WF CONSEIL</v>
          </cell>
          <cell r="D335" t="str">
            <v>RETHEL</v>
          </cell>
          <cell r="E335" t="str">
            <v>FONCIA WF CONSEIL</v>
          </cell>
          <cell r="F335" t="str">
            <v>RETHEL</v>
          </cell>
          <cell r="G335" t="str">
            <v>MIRA</v>
          </cell>
          <cell r="H335" t="str">
            <v>Aficio MP C2551</v>
          </cell>
          <cell r="I335">
            <v>41677</v>
          </cell>
          <cell r="J335">
            <v>43502</v>
          </cell>
          <cell r="K335" t="str">
            <v>ATP3472</v>
          </cell>
          <cell r="L335" t="str">
            <v>C+ - GE</v>
          </cell>
          <cell r="M335" t="str">
            <v>AB6139</v>
          </cell>
        </row>
        <row r="336">
          <cell r="B336" t="str">
            <v>E173MC30180</v>
          </cell>
          <cell r="C336" t="str">
            <v>FONCIA ICR</v>
          </cell>
          <cell r="D336" t="str">
            <v>REIMS</v>
          </cell>
          <cell r="E336" t="str">
            <v>FONCIA ICR</v>
          </cell>
          <cell r="F336" t="str">
            <v>REIMS</v>
          </cell>
          <cell r="G336" t="str">
            <v>YILDUN</v>
          </cell>
          <cell r="H336" t="str">
            <v>MP C4503</v>
          </cell>
          <cell r="I336">
            <v>41682</v>
          </cell>
          <cell r="J336">
            <v>43507</v>
          </cell>
          <cell r="K336" t="str">
            <v>ATP3469</v>
          </cell>
          <cell r="L336" t="str">
            <v>C+ - GE</v>
          </cell>
          <cell r="M336" t="str">
            <v>AB6136</v>
          </cell>
        </row>
        <row r="337">
          <cell r="B337" t="str">
            <v>E174MC30385</v>
          </cell>
          <cell r="C337" t="str">
            <v>FONCIA BELIN</v>
          </cell>
          <cell r="D337" t="str">
            <v>DIJON</v>
          </cell>
          <cell r="E337" t="str">
            <v>FONCIA BELIN</v>
          </cell>
          <cell r="F337" t="str">
            <v>DIJON</v>
          </cell>
          <cell r="G337" t="str">
            <v>ALF</v>
          </cell>
          <cell r="H337" t="str">
            <v>MP C4503</v>
          </cell>
          <cell r="I337">
            <v>42060</v>
          </cell>
          <cell r="J337">
            <v>43885</v>
          </cell>
          <cell r="K337" t="str">
            <v>ATP3835</v>
          </cell>
          <cell r="L337" t="str">
            <v>C+ - LIXXBAIL</v>
          </cell>
          <cell r="M337" t="str">
            <v>204069-F0</v>
          </cell>
        </row>
        <row r="338">
          <cell r="B338" t="str">
            <v>E215R360186</v>
          </cell>
          <cell r="C338" t="str">
            <v>FONCIA TRANSACTION NORD-REIMS</v>
          </cell>
          <cell r="D338" t="str">
            <v>REIMS</v>
          </cell>
          <cell r="E338" t="str">
            <v>FONCIA TRANSACTION NORD-REIMS</v>
          </cell>
          <cell r="F338" t="str">
            <v>REIMS</v>
          </cell>
          <cell r="G338">
            <v>0</v>
          </cell>
          <cell r="H338" t="str">
            <v>MP C2503</v>
          </cell>
          <cell r="I338">
            <v>42255</v>
          </cell>
          <cell r="J338">
            <v>44081</v>
          </cell>
          <cell r="K338" t="str">
            <v>ATP4037</v>
          </cell>
          <cell r="L338" t="str">
            <v>C+ - GE</v>
          </cell>
          <cell r="M338" t="str">
            <v>AW6279</v>
          </cell>
        </row>
        <row r="339">
          <cell r="B339" t="str">
            <v>C777R720006</v>
          </cell>
          <cell r="C339" t="str">
            <v>FONCIA DES LACS</v>
          </cell>
          <cell r="D339" t="str">
            <v>ANNECY</v>
          </cell>
          <cell r="E339" t="str">
            <v>FONCIA DES LACS</v>
          </cell>
          <cell r="F339" t="str">
            <v>ANNECY</v>
          </cell>
          <cell r="G339" t="str">
            <v>LIVE</v>
          </cell>
          <cell r="H339" t="str">
            <v>MP C2504</v>
          </cell>
          <cell r="I339">
            <v>43040</v>
          </cell>
          <cell r="J339">
            <v>44865</v>
          </cell>
          <cell r="K339" t="str">
            <v>ATP05956-ABT</v>
          </cell>
          <cell r="L339">
            <v>0</v>
          </cell>
          <cell r="M339">
            <v>0</v>
          </cell>
        </row>
        <row r="340">
          <cell r="B340" t="str">
            <v>E175MA30629</v>
          </cell>
          <cell r="C340" t="str">
            <v>FONCIA DES LACS</v>
          </cell>
          <cell r="D340" t="str">
            <v>ANNECY</v>
          </cell>
          <cell r="E340" t="str">
            <v>FONCIA GITEC ALPINE</v>
          </cell>
          <cell r="F340" t="str">
            <v>ANNECY</v>
          </cell>
          <cell r="G340" t="str">
            <v>NULDA/ 3E ETAGE - SCE C</v>
          </cell>
          <cell r="H340" t="str">
            <v>MP C4503</v>
          </cell>
          <cell r="I340">
            <v>42375</v>
          </cell>
          <cell r="J340">
            <v>44201</v>
          </cell>
          <cell r="K340" t="str">
            <v>ATP5023</v>
          </cell>
          <cell r="L340" t="str">
            <v>C+ - LIXXBAIL</v>
          </cell>
          <cell r="M340" t="str">
            <v>274968-F0</v>
          </cell>
        </row>
        <row r="341">
          <cell r="B341" t="str">
            <v>G667J600081</v>
          </cell>
          <cell r="C341" t="str">
            <v>FONCIA LOIRE ATLANTIQUE</v>
          </cell>
          <cell r="D341" t="str">
            <v>NANTES CEDEX 01</v>
          </cell>
          <cell r="E341" t="str">
            <v>FONCIA LOIRE ATLANTIQUE-GUIST'HAU</v>
          </cell>
          <cell r="F341" t="str">
            <v>NANTES</v>
          </cell>
          <cell r="G341" t="str">
            <v>AGASTACHE</v>
          </cell>
          <cell r="H341" t="str">
            <v>MP 7503</v>
          </cell>
          <cell r="I341">
            <v>43040</v>
          </cell>
          <cell r="J341">
            <v>44865</v>
          </cell>
          <cell r="K341" t="str">
            <v>ATP05860-RLV</v>
          </cell>
          <cell r="L341">
            <v>0</v>
          </cell>
          <cell r="M341">
            <v>0</v>
          </cell>
        </row>
        <row r="342">
          <cell r="B342" t="str">
            <v>C737J800658</v>
          </cell>
          <cell r="C342" t="str">
            <v>FONCIA LOIRE ATLANTIQUE</v>
          </cell>
          <cell r="D342" t="str">
            <v>LA BAULE</v>
          </cell>
          <cell r="E342" t="str">
            <v>FONCIA AGENCE DE L'EUROPE</v>
          </cell>
          <cell r="F342" t="str">
            <v>LA BAULE</v>
          </cell>
          <cell r="G342" t="str">
            <v>OSMAREA</v>
          </cell>
          <cell r="H342" t="str">
            <v>MP C4504</v>
          </cell>
          <cell r="I342">
            <v>43040</v>
          </cell>
          <cell r="J342">
            <v>44865</v>
          </cell>
          <cell r="K342" t="str">
            <v>ATP05859-ABT</v>
          </cell>
          <cell r="L342">
            <v>0</v>
          </cell>
          <cell r="M342">
            <v>0</v>
          </cell>
        </row>
        <row r="343">
          <cell r="B343" t="str">
            <v>C737J800660</v>
          </cell>
          <cell r="C343" t="str">
            <v>FONCIA LOIRE ATLANTIQUE</v>
          </cell>
          <cell r="D343" t="str">
            <v>LA BAULE</v>
          </cell>
          <cell r="E343" t="str">
            <v>FONCIA AGENCE DE L'EUROPE</v>
          </cell>
          <cell r="F343" t="str">
            <v>LA BAULE</v>
          </cell>
          <cell r="G343" t="str">
            <v>PERNETTYA</v>
          </cell>
          <cell r="H343" t="str">
            <v>MP C4504</v>
          </cell>
          <cell r="I343">
            <v>43040</v>
          </cell>
          <cell r="J343">
            <v>44865</v>
          </cell>
          <cell r="K343" t="str">
            <v>ATP05858-ABT</v>
          </cell>
          <cell r="L343">
            <v>0</v>
          </cell>
          <cell r="M343">
            <v>0</v>
          </cell>
        </row>
        <row r="344">
          <cell r="B344" t="str">
            <v>V9834600353</v>
          </cell>
          <cell r="C344" t="str">
            <v>FONCIA TRANSAC BREIZH ST-NAZAIRE</v>
          </cell>
          <cell r="D344" t="str">
            <v>SAINT-NAZAIRE</v>
          </cell>
          <cell r="E344" t="str">
            <v>FONCIA TRANSAC BREIZH ST-NAZAIRE</v>
          </cell>
          <cell r="F344" t="str">
            <v>SAINT-NAZAIRE</v>
          </cell>
          <cell r="G344" t="str">
            <v>CAMPEA</v>
          </cell>
          <cell r="H344" t="str">
            <v>Aficio MP C2551</v>
          </cell>
          <cell r="I344">
            <v>41640</v>
          </cell>
          <cell r="J344">
            <v>43830</v>
          </cell>
          <cell r="K344" t="str">
            <v>ATP3447</v>
          </cell>
          <cell r="L344" t="str">
            <v>C + - GE</v>
          </cell>
          <cell r="M344" t="str">
            <v>AA3386</v>
          </cell>
        </row>
        <row r="345">
          <cell r="B345" t="str">
            <v>E175M230972</v>
          </cell>
          <cell r="C345" t="str">
            <v>FONCIA BELCOURT</v>
          </cell>
          <cell r="D345" t="str">
            <v>BOULOGNE BILLANCOURT</v>
          </cell>
          <cell r="E345" t="str">
            <v>AGENCE FONCIA BELCOURT</v>
          </cell>
          <cell r="F345" t="str">
            <v>BOULOGNE BILLANCOURT</v>
          </cell>
          <cell r="G345" t="str">
            <v>DAGORR - RDC -TRANSAC+LOC</v>
          </cell>
          <cell r="H345" t="str">
            <v>MP C4503</v>
          </cell>
          <cell r="I345">
            <v>42142</v>
          </cell>
          <cell r="J345">
            <v>43968</v>
          </cell>
          <cell r="K345" t="str">
            <v>ATP3907</v>
          </cell>
          <cell r="L345" t="str">
            <v>C+</v>
          </cell>
          <cell r="M345" t="str">
            <v>LI15-0024</v>
          </cell>
        </row>
        <row r="346">
          <cell r="B346" t="str">
            <v>G716M530682</v>
          </cell>
          <cell r="C346" t="str">
            <v>CABINET BRUNNER</v>
          </cell>
          <cell r="D346" t="str">
            <v>NANTES CEDEX 04</v>
          </cell>
          <cell r="E346" t="str">
            <v>CABINET BRUNNER</v>
          </cell>
          <cell r="F346" t="str">
            <v>NANTES CDX 04</v>
          </cell>
          <cell r="G346" t="e">
            <v>#N/A</v>
          </cell>
          <cell r="H346" t="str">
            <v>MP C4504</v>
          </cell>
          <cell r="I346">
            <v>42580</v>
          </cell>
          <cell r="J346">
            <v>44405</v>
          </cell>
          <cell r="K346" t="str">
            <v>ATP5178</v>
          </cell>
          <cell r="L346" t="str">
            <v>C+ - LIXXBAIL</v>
          </cell>
          <cell r="M346" t="str">
            <v>247413-G0</v>
          </cell>
        </row>
        <row r="347">
          <cell r="B347" t="str">
            <v>W886J500154</v>
          </cell>
          <cell r="C347" t="str">
            <v>CABINET BRUNNER</v>
          </cell>
          <cell r="D347" t="str">
            <v>NANTES CEDEX 04</v>
          </cell>
          <cell r="E347" t="str">
            <v>CABINET BRUNNER</v>
          </cell>
          <cell r="F347" t="str">
            <v>NANTES CEDES 04</v>
          </cell>
          <cell r="G347" t="e">
            <v>#N/A</v>
          </cell>
          <cell r="H347" t="str">
            <v>Aficio MP 9002</v>
          </cell>
          <cell r="I347">
            <v>42580</v>
          </cell>
          <cell r="J347">
            <v>44405</v>
          </cell>
          <cell r="K347" t="str">
            <v>ATP5179</v>
          </cell>
          <cell r="L347" t="str">
            <v>C+ - LIXXBAIL</v>
          </cell>
          <cell r="M347" t="str">
            <v>247414-G0</v>
          </cell>
        </row>
        <row r="348">
          <cell r="B348" t="str">
            <v>G716J900259</v>
          </cell>
          <cell r="C348" t="str">
            <v>FONCIA GROUPE</v>
          </cell>
          <cell r="D348" t="str">
            <v>NANTES</v>
          </cell>
          <cell r="E348" t="str">
            <v>FONCIA GROUPE</v>
          </cell>
          <cell r="F348" t="str">
            <v>NANTES</v>
          </cell>
          <cell r="G348" t="str">
            <v>Ara</v>
          </cell>
          <cell r="H348" t="str">
            <v>MP C4504</v>
          </cell>
          <cell r="I348">
            <v>42703</v>
          </cell>
          <cell r="J348">
            <v>44528</v>
          </cell>
          <cell r="K348" t="str">
            <v>ATP5207</v>
          </cell>
          <cell r="L348" t="str">
            <v>C+</v>
          </cell>
          <cell r="M348" t="str">
            <v>LI16-0040</v>
          </cell>
        </row>
        <row r="349">
          <cell r="B349" t="str">
            <v>E214R760253</v>
          </cell>
          <cell r="C349" t="str">
            <v>FONCIA TR ATLANTIQUE VENDEE NANTES</v>
          </cell>
          <cell r="D349" t="str">
            <v>NANTES</v>
          </cell>
          <cell r="E349" t="str">
            <v>FONCIA TR ATLANTIQUE VENDEE NANTES</v>
          </cell>
          <cell r="F349" t="str">
            <v>NANTES</v>
          </cell>
          <cell r="G349" t="str">
            <v>AQUILA -1ER ETG TRANSAC</v>
          </cell>
          <cell r="H349" t="str">
            <v>MP C2503</v>
          </cell>
          <cell r="I349">
            <v>41891</v>
          </cell>
          <cell r="J349">
            <v>43716</v>
          </cell>
          <cell r="K349" t="str">
            <v>ATP3806</v>
          </cell>
          <cell r="L349" t="str">
            <v>C+</v>
          </cell>
          <cell r="M349" t="str">
            <v>LI15-0010</v>
          </cell>
        </row>
        <row r="350">
          <cell r="B350" t="str">
            <v>C737J800661</v>
          </cell>
          <cell r="C350" t="str">
            <v>FONCIA TR ATLANTIQUE VENDEE NANTES</v>
          </cell>
          <cell r="D350" t="str">
            <v>NANTES</v>
          </cell>
          <cell r="E350" t="str">
            <v>FONCIA TR ATLANTIQUE VENDEE NANTES</v>
          </cell>
          <cell r="F350" t="str">
            <v>NANTES</v>
          </cell>
          <cell r="G350" t="str">
            <v>NINOZ</v>
          </cell>
          <cell r="H350" t="str">
            <v>MP C4504</v>
          </cell>
          <cell r="I350">
            <v>43040</v>
          </cell>
          <cell r="J350">
            <v>44865</v>
          </cell>
          <cell r="K350" t="str">
            <v>ATP05863-ABT</v>
          </cell>
          <cell r="L350">
            <v>0</v>
          </cell>
          <cell r="M350">
            <v>0</v>
          </cell>
        </row>
        <row r="351">
          <cell r="B351" t="str">
            <v>E175M130085</v>
          </cell>
          <cell r="C351" t="str">
            <v>FONCIA GROUPE</v>
          </cell>
          <cell r="D351" t="str">
            <v>NANTES</v>
          </cell>
          <cell r="E351" t="str">
            <v>FONCIA GROUPE</v>
          </cell>
          <cell r="F351" t="str">
            <v>NANTES</v>
          </cell>
          <cell r="G351" t="str">
            <v>SUNA-BRUNNER-RDC</v>
          </cell>
          <cell r="H351" t="str">
            <v>MP C4503</v>
          </cell>
          <cell r="I351">
            <v>42094</v>
          </cell>
          <cell r="J351">
            <v>43920</v>
          </cell>
          <cell r="K351" t="str">
            <v>ATP3862</v>
          </cell>
          <cell r="L351" t="str">
            <v>C+ - LIXXBAIL</v>
          </cell>
          <cell r="M351" t="str">
            <v>204071-F0</v>
          </cell>
        </row>
        <row r="352">
          <cell r="B352" t="str">
            <v>E175M930581</v>
          </cell>
          <cell r="C352" t="str">
            <v>FONCIA CHABLAIS</v>
          </cell>
          <cell r="D352" t="str">
            <v>THONON LES BAINS</v>
          </cell>
          <cell r="E352" t="str">
            <v>FONCIA CHABLAIS</v>
          </cell>
          <cell r="F352" t="str">
            <v>THONON-LES-BAINS</v>
          </cell>
          <cell r="G352" t="str">
            <v>SACTION- COPRO - 2E ETG</v>
          </cell>
          <cell r="H352" t="str">
            <v>MP C4503</v>
          </cell>
          <cell r="I352">
            <v>42318</v>
          </cell>
          <cell r="J352">
            <v>44144</v>
          </cell>
          <cell r="K352" t="str">
            <v>ATP4079</v>
          </cell>
          <cell r="L352" t="str">
            <v>C+ - GE</v>
          </cell>
          <cell r="M352" t="str">
            <v>AX7228</v>
          </cell>
        </row>
        <row r="353">
          <cell r="B353" t="str">
            <v>E175M930580</v>
          </cell>
          <cell r="C353" t="str">
            <v>FONCIA CHABLAIS</v>
          </cell>
          <cell r="D353" t="str">
            <v>THONON LES BAINS</v>
          </cell>
          <cell r="E353" t="str">
            <v>FONCIA CHABLAIS</v>
          </cell>
          <cell r="F353" t="str">
            <v>THONON-LES-BAINS</v>
          </cell>
          <cell r="G353" t="str">
            <v>ARUS- LOC+TRANSAC- RDC</v>
          </cell>
          <cell r="H353" t="str">
            <v>MP C4503</v>
          </cell>
          <cell r="I353">
            <v>42318</v>
          </cell>
          <cell r="J353">
            <v>44144</v>
          </cell>
          <cell r="K353" t="str">
            <v>ATP4077</v>
          </cell>
          <cell r="L353" t="str">
            <v>C+ - GE</v>
          </cell>
          <cell r="M353" t="str">
            <v>AX6386</v>
          </cell>
        </row>
        <row r="354">
          <cell r="B354" t="str">
            <v>E175M930542</v>
          </cell>
          <cell r="C354" t="str">
            <v>FONCIA CHABLAIS</v>
          </cell>
          <cell r="D354" t="str">
            <v>THONON LES BAINS</v>
          </cell>
          <cell r="E354" t="str">
            <v>FONCIA CHABLAIS</v>
          </cell>
          <cell r="F354" t="str">
            <v>THONON-LES-BAINS</v>
          </cell>
          <cell r="G354" t="str">
            <v>TACTY- SCE GL-1ER ETAGE</v>
          </cell>
          <cell r="H354" t="str">
            <v>MP C4503</v>
          </cell>
          <cell r="I354">
            <v>42318</v>
          </cell>
          <cell r="J354">
            <v>44144</v>
          </cell>
          <cell r="K354" t="str">
            <v>ATP4078</v>
          </cell>
          <cell r="L354" t="str">
            <v>C+ - GE</v>
          </cell>
          <cell r="M354" t="str">
            <v>AX6384</v>
          </cell>
        </row>
        <row r="355">
          <cell r="B355" t="str">
            <v>E175M930577</v>
          </cell>
          <cell r="C355" t="str">
            <v>FONCIA LEGER</v>
          </cell>
          <cell r="D355" t="str">
            <v>EVIAN-LES-BAINS</v>
          </cell>
          <cell r="E355" t="str">
            <v>FONCIA CHABLAIS</v>
          </cell>
          <cell r="F355" t="str">
            <v>EVIAN LES BAINS</v>
          </cell>
          <cell r="G355" t="str">
            <v>TETRA- SCE SYNDIC -RDC</v>
          </cell>
          <cell r="H355" t="str">
            <v>MP C4503</v>
          </cell>
          <cell r="I355">
            <v>42318</v>
          </cell>
          <cell r="J355">
            <v>44144</v>
          </cell>
          <cell r="K355" t="str">
            <v>ATP4074</v>
          </cell>
          <cell r="L355" t="str">
            <v>C+ - GE</v>
          </cell>
          <cell r="M355" t="str">
            <v>AX6388</v>
          </cell>
        </row>
        <row r="356">
          <cell r="B356" t="str">
            <v>E175M930578</v>
          </cell>
          <cell r="C356" t="str">
            <v>FONCIA LEGER</v>
          </cell>
          <cell r="D356" t="str">
            <v>EVIAN-LES-BAINS</v>
          </cell>
          <cell r="E356" t="str">
            <v>FONCIA CHABLAIS</v>
          </cell>
          <cell r="F356" t="str">
            <v>EVIAN LES BAINS</v>
          </cell>
          <cell r="G356" t="str">
            <v xml:space="preserve">LUPINUS - SCE GL TRANSAC </v>
          </cell>
          <cell r="H356" t="str">
            <v>MP C4503</v>
          </cell>
          <cell r="I356">
            <v>42318</v>
          </cell>
          <cell r="J356">
            <v>44144</v>
          </cell>
          <cell r="K356" t="str">
            <v>ATP4075</v>
          </cell>
          <cell r="L356" t="str">
            <v>C+ - GE</v>
          </cell>
          <cell r="M356" t="str">
            <v>AX6383</v>
          </cell>
        </row>
        <row r="357">
          <cell r="B357" t="str">
            <v>E215R760065</v>
          </cell>
          <cell r="C357" t="str">
            <v>FONCIA MAISON DE L'IMMOBILIER</v>
          </cell>
          <cell r="D357" t="str">
            <v>DOUVAINE</v>
          </cell>
          <cell r="E357" t="str">
            <v>FONCIA CHABLAIS</v>
          </cell>
          <cell r="F357" t="str">
            <v>DOUVAINE</v>
          </cell>
          <cell r="G357" t="str">
            <v>IDAHO-  TRANSAC + LOC -R</v>
          </cell>
          <cell r="H357" t="str">
            <v>MP C2503</v>
          </cell>
          <cell r="I357">
            <v>42327</v>
          </cell>
          <cell r="J357">
            <v>44153</v>
          </cell>
          <cell r="K357" t="str">
            <v>ATP4073</v>
          </cell>
          <cell r="L357" t="str">
            <v>C+ - GE</v>
          </cell>
          <cell r="M357" t="str">
            <v>AX7230</v>
          </cell>
        </row>
        <row r="358">
          <cell r="B358" t="str">
            <v>E175M930566</v>
          </cell>
          <cell r="C358" t="str">
            <v>FONCIA MAISON DE L'IMMOBILIER</v>
          </cell>
          <cell r="D358" t="str">
            <v>DOUVAINE</v>
          </cell>
          <cell r="E358" t="str">
            <v>FONCIA CHABLAIS</v>
          </cell>
          <cell r="F358" t="str">
            <v>DOUVAINE</v>
          </cell>
          <cell r="G358" t="str">
            <v>ILLINOIS- SCE GL COPRO-1ER ETG</v>
          </cell>
          <cell r="H358" t="str">
            <v>MP C4503</v>
          </cell>
          <cell r="I358">
            <v>42327</v>
          </cell>
          <cell r="J358">
            <v>44153</v>
          </cell>
          <cell r="K358" t="str">
            <v>ATP4072</v>
          </cell>
          <cell r="L358" t="str">
            <v>C+ - GE</v>
          </cell>
          <cell r="M358" t="str">
            <v>AX6385</v>
          </cell>
        </row>
        <row r="359">
          <cell r="B359" t="str">
            <v>V1584600626</v>
          </cell>
          <cell r="C359" t="str">
            <v>FONCIA COLBERT</v>
          </cell>
          <cell r="D359" t="str">
            <v>BOURG-LA-REINE</v>
          </cell>
          <cell r="E359" t="str">
            <v>AGENCE FONCIA COLBERT</v>
          </cell>
          <cell r="F359" t="str">
            <v>BOURG-LA-REINE</v>
          </cell>
          <cell r="G359" t="str">
            <v>TIRANA/RDC</v>
          </cell>
          <cell r="H359" t="str">
            <v>Aficio MP C3300</v>
          </cell>
          <cell r="I359">
            <v>41541</v>
          </cell>
          <cell r="J359">
            <v>43366</v>
          </cell>
          <cell r="K359" t="str">
            <v>ATP3409</v>
          </cell>
          <cell r="L359" t="str">
            <v>C+ - BNP</v>
          </cell>
          <cell r="M359" t="str">
            <v>V0235612</v>
          </cell>
        </row>
        <row r="360">
          <cell r="B360" t="str">
            <v>V9834300323</v>
          </cell>
          <cell r="C360" t="str">
            <v>FONCIA COLBERT</v>
          </cell>
          <cell r="D360" t="str">
            <v>FONTENAY AUX ROSES</v>
          </cell>
          <cell r="E360" t="str">
            <v>FONCIA COLBERT</v>
          </cell>
          <cell r="F360" t="str">
            <v>FONTENAY AUX ROSES</v>
          </cell>
          <cell r="G360" t="str">
            <v>MANILLE</v>
          </cell>
          <cell r="H360" t="str">
            <v>Aficio MP C2551</v>
          </cell>
          <cell r="I360">
            <v>41541</v>
          </cell>
          <cell r="J360">
            <v>43366</v>
          </cell>
          <cell r="K360" t="str">
            <v>ATP3420</v>
          </cell>
          <cell r="L360" t="str">
            <v>C+ - BNP</v>
          </cell>
          <cell r="M360" t="str">
            <v>V0235603</v>
          </cell>
        </row>
        <row r="361">
          <cell r="B361" t="str">
            <v>E175M930546</v>
          </cell>
          <cell r="C361" t="str">
            <v>FONCIA CHABLAIS</v>
          </cell>
          <cell r="D361" t="str">
            <v>THONON LES BAINS</v>
          </cell>
          <cell r="E361" t="str">
            <v>FONCIA CHABLAIS</v>
          </cell>
          <cell r="F361" t="str">
            <v>THONON-LES-BAINS</v>
          </cell>
          <cell r="G361" t="str">
            <v>NORKO</v>
          </cell>
          <cell r="H361" t="str">
            <v>MP C4503</v>
          </cell>
          <cell r="I361">
            <v>42318</v>
          </cell>
          <cell r="J361">
            <v>44144</v>
          </cell>
          <cell r="K361" t="str">
            <v>ATP4076</v>
          </cell>
          <cell r="L361" t="str">
            <v>C+ - GE</v>
          </cell>
          <cell r="M361" t="str">
            <v>AX6387</v>
          </cell>
        </row>
        <row r="362">
          <cell r="B362" t="str">
            <v>E174MC30100</v>
          </cell>
          <cell r="C362" t="str">
            <v>FONCIA IMMOBILIAS - SCEAUX</v>
          </cell>
          <cell r="D362" t="str">
            <v>SCEAUX</v>
          </cell>
          <cell r="E362" t="str">
            <v>SOCIETE FONCIA COLBERT</v>
          </cell>
          <cell r="F362" t="str">
            <v>SCEAUX</v>
          </cell>
          <cell r="G362" t="str">
            <v>MILAN -RDC</v>
          </cell>
          <cell r="H362" t="str">
            <v>MP C4503</v>
          </cell>
          <cell r="I362">
            <v>42040</v>
          </cell>
          <cell r="J362">
            <v>43865</v>
          </cell>
          <cell r="K362" t="str">
            <v>ATP3829</v>
          </cell>
          <cell r="L362" t="str">
            <v>C+ - LIXXBAIL</v>
          </cell>
          <cell r="M362" t="str">
            <v>288070-E0</v>
          </cell>
        </row>
        <row r="363">
          <cell r="B363" t="str">
            <v>C778R420030</v>
          </cell>
          <cell r="C363" t="str">
            <v>FONCIA LIBERTE</v>
          </cell>
          <cell r="D363" t="str">
            <v>LE PLESSIS ROBINSON</v>
          </cell>
          <cell r="E363" t="str">
            <v>FONCIA LIBERTE</v>
          </cell>
          <cell r="F363" t="str">
            <v>LE PLESSIS ROBINSON</v>
          </cell>
          <cell r="G363" t="str">
            <v>PANORPE</v>
          </cell>
          <cell r="H363" t="str">
            <v>MP C2504ex</v>
          </cell>
          <cell r="I363">
            <v>43313</v>
          </cell>
          <cell r="J363">
            <v>45138</v>
          </cell>
          <cell r="K363" t="str">
            <v>ATP07085-ABT</v>
          </cell>
          <cell r="L363">
            <v>0</v>
          </cell>
          <cell r="M363">
            <v>0</v>
          </cell>
        </row>
        <row r="364">
          <cell r="B364" t="str">
            <v>C737JC00403</v>
          </cell>
          <cell r="C364" t="str">
            <v>FONCIA FABRE-GIBERT</v>
          </cell>
          <cell r="D364" t="str">
            <v>AVIGNON CEDEX</v>
          </cell>
          <cell r="E364" t="str">
            <v>FONCIA FABRE-GIBERT</v>
          </cell>
          <cell r="F364" t="str">
            <v>AVIGNON CEDEX</v>
          </cell>
          <cell r="G364" t="str">
            <v>EUCHORE</v>
          </cell>
          <cell r="H364" t="str">
            <v>MP C4504</v>
          </cell>
          <cell r="I364">
            <v>43132</v>
          </cell>
          <cell r="J364">
            <v>44957</v>
          </cell>
          <cell r="K364" t="str">
            <v>ATP06389-ABT</v>
          </cell>
          <cell r="L364">
            <v>0</v>
          </cell>
          <cell r="M364">
            <v>0</v>
          </cell>
        </row>
        <row r="365">
          <cell r="B365" t="str">
            <v>C737JC00269</v>
          </cell>
          <cell r="C365" t="str">
            <v>Foncia Fabre Gibert</v>
          </cell>
          <cell r="D365" t="str">
            <v>Avignon</v>
          </cell>
          <cell r="E365" t="str">
            <v>Foncia Fabre Gibert</v>
          </cell>
          <cell r="F365" t="str">
            <v>Avignon</v>
          </cell>
          <cell r="G365" t="str">
            <v>GUIB</v>
          </cell>
          <cell r="H365" t="str">
            <v>MP C4504</v>
          </cell>
          <cell r="I365">
            <v>43101</v>
          </cell>
          <cell r="J365">
            <v>44926</v>
          </cell>
          <cell r="K365" t="str">
            <v>ATP06312</v>
          </cell>
          <cell r="L365">
            <v>0</v>
          </cell>
          <cell r="M365">
            <v>0</v>
          </cell>
        </row>
        <row r="366">
          <cell r="B366" t="str">
            <v>C737MA00316</v>
          </cell>
          <cell r="C366" t="str">
            <v>FONCIA FABRE-GIBERT</v>
          </cell>
          <cell r="D366" t="str">
            <v>AVIGNON CEDEX</v>
          </cell>
          <cell r="E366" t="str">
            <v>FONCIA FABRE-GIBERT</v>
          </cell>
          <cell r="F366" t="str">
            <v>AVIGNON CEDEX</v>
          </cell>
          <cell r="G366" t="str">
            <v>HAMADRYAS</v>
          </cell>
          <cell r="H366" t="str">
            <v>MP C4504</v>
          </cell>
          <cell r="I366">
            <v>43101</v>
          </cell>
          <cell r="J366">
            <v>44926</v>
          </cell>
          <cell r="K366" t="str">
            <v>ATP06311-ABT</v>
          </cell>
          <cell r="L366">
            <v>0</v>
          </cell>
          <cell r="M366">
            <v>0</v>
          </cell>
        </row>
        <row r="367">
          <cell r="B367" t="str">
            <v>E215J100205</v>
          </cell>
          <cell r="C367" t="str">
            <v>FONCIA COLBERT</v>
          </cell>
          <cell r="D367" t="str">
            <v>CLAMART</v>
          </cell>
          <cell r="E367" t="str">
            <v>FONCIA</v>
          </cell>
          <cell r="F367" t="str">
            <v>CLAMART</v>
          </cell>
          <cell r="G367" t="str">
            <v xml:space="preserve"> IPSWICH RDC-CLAMART</v>
          </cell>
          <cell r="H367" t="str">
            <v>MP C2503</v>
          </cell>
          <cell r="I367">
            <v>42082</v>
          </cell>
          <cell r="J367">
            <v>43908</v>
          </cell>
          <cell r="K367" t="str">
            <v>ATP3850</v>
          </cell>
          <cell r="L367" t="str">
            <v>C + - GE</v>
          </cell>
          <cell r="M367" t="str">
            <v>AP0232</v>
          </cell>
        </row>
        <row r="368">
          <cell r="B368" t="str">
            <v>C737M800002</v>
          </cell>
          <cell r="C368" t="str">
            <v>FONCIA INFO IMMOBILIER</v>
          </cell>
          <cell r="D368" t="str">
            <v>PORT LEUCATE</v>
          </cell>
          <cell r="E368" t="str">
            <v>FONCIA INFO IMMOBILIER</v>
          </cell>
          <cell r="F368" t="str">
            <v>PORT LEUCATE</v>
          </cell>
          <cell r="G368" t="str">
            <v>ACRUX</v>
          </cell>
          <cell r="H368" t="str">
            <v>MP C4504</v>
          </cell>
          <cell r="I368">
            <v>43132</v>
          </cell>
          <cell r="J368">
            <v>44957</v>
          </cell>
          <cell r="K368" t="str">
            <v>ATP06300-ABT</v>
          </cell>
          <cell r="L368">
            <v>0</v>
          </cell>
          <cell r="M368">
            <v>0</v>
          </cell>
        </row>
        <row r="369">
          <cell r="B369" t="str">
            <v>C737MA00230</v>
          </cell>
          <cell r="C369" t="str">
            <v>FONCIA INFO IMMOBILIER</v>
          </cell>
          <cell r="D369" t="str">
            <v>PORT LEUCATE</v>
          </cell>
          <cell r="E369" t="str">
            <v>FONCIA INFO IMMOBILIER</v>
          </cell>
          <cell r="F369" t="str">
            <v>PORT LEUCATE</v>
          </cell>
          <cell r="G369" t="str">
            <v>ACUBENS</v>
          </cell>
          <cell r="H369" t="str">
            <v>MP C4504</v>
          </cell>
          <cell r="I369">
            <v>43132</v>
          </cell>
          <cell r="J369">
            <v>44957</v>
          </cell>
          <cell r="K369" t="str">
            <v>ATP06301-ABT</v>
          </cell>
          <cell r="L369">
            <v>0</v>
          </cell>
          <cell r="M369">
            <v>0</v>
          </cell>
        </row>
        <row r="370">
          <cell r="B370" t="str">
            <v>C737M900519</v>
          </cell>
          <cell r="C370" t="str">
            <v>FONCIA CARRERE-TIXADOR</v>
          </cell>
          <cell r="D370" t="str">
            <v>CANET EN ROUSSILLON</v>
          </cell>
          <cell r="E370" t="str">
            <v>FONCIA CARRERE-TIXADOR</v>
          </cell>
          <cell r="F370" t="str">
            <v>CANET EN ROUSSILLON</v>
          </cell>
          <cell r="G370" t="str">
            <v>ACAMAR</v>
          </cell>
          <cell r="H370" t="str">
            <v>MP C4504</v>
          </cell>
          <cell r="I370">
            <v>43132</v>
          </cell>
          <cell r="J370">
            <v>44957</v>
          </cell>
          <cell r="K370" t="str">
            <v>ATP06286-ABT</v>
          </cell>
          <cell r="L370">
            <v>0</v>
          </cell>
          <cell r="M370">
            <v>0</v>
          </cell>
        </row>
        <row r="371">
          <cell r="B371" t="str">
            <v>C777RA20118</v>
          </cell>
          <cell r="C371" t="str">
            <v>FONCIA CARRERE-TIXADOR</v>
          </cell>
          <cell r="D371" t="str">
            <v>CANET EN ROUSSILLON</v>
          </cell>
          <cell r="E371" t="str">
            <v>FONCIA CARRERE-TIXADOR</v>
          </cell>
          <cell r="F371" t="str">
            <v>CANET EN ROUSSILLON</v>
          </cell>
          <cell r="G371" t="str">
            <v>ACRAB</v>
          </cell>
          <cell r="H371" t="str">
            <v>MP C2504ex</v>
          </cell>
          <cell r="I371">
            <v>43132</v>
          </cell>
          <cell r="J371">
            <v>44957</v>
          </cell>
          <cell r="K371" t="str">
            <v>ATP06280-ABT</v>
          </cell>
          <cell r="L371">
            <v>0</v>
          </cell>
          <cell r="M371">
            <v>0</v>
          </cell>
        </row>
        <row r="372">
          <cell r="B372" t="str">
            <v>C777JB00319</v>
          </cell>
          <cell r="C372" t="str">
            <v>FONCIA SOGEGOLFE</v>
          </cell>
          <cell r="D372" t="str">
            <v>PORT BARCARES</v>
          </cell>
          <cell r="E372" t="str">
            <v>FONCIA SOGEGOLFE</v>
          </cell>
          <cell r="F372" t="str">
            <v>PORT BARCARES</v>
          </cell>
          <cell r="G372" t="str">
            <v>ACHERNAR</v>
          </cell>
          <cell r="H372" t="str">
            <v>MP C2504ex</v>
          </cell>
          <cell r="I372">
            <v>43101</v>
          </cell>
          <cell r="J372">
            <v>44926</v>
          </cell>
          <cell r="K372" t="str">
            <v>ATP06317-ABT</v>
          </cell>
          <cell r="L372">
            <v>0</v>
          </cell>
          <cell r="M372">
            <v>0</v>
          </cell>
        </row>
        <row r="373">
          <cell r="B373" t="str">
            <v>C777R520098</v>
          </cell>
          <cell r="C373" t="str">
            <v>FONCIA SOGEGOLFE</v>
          </cell>
          <cell r="D373" t="str">
            <v>PORT BARCARES</v>
          </cell>
          <cell r="E373" t="str">
            <v>FONCIA SOGEGOLFE</v>
          </cell>
          <cell r="F373" t="str">
            <v>PORT BARCARES</v>
          </cell>
          <cell r="G373" t="str">
            <v xml:space="preserve">ACHIRD </v>
          </cell>
          <cell r="H373" t="str">
            <v>MP C2504ex</v>
          </cell>
          <cell r="I373">
            <v>43101</v>
          </cell>
          <cell r="J373">
            <v>44926</v>
          </cell>
          <cell r="K373" t="str">
            <v>ATP06320-ABT</v>
          </cell>
          <cell r="L373">
            <v>0</v>
          </cell>
          <cell r="M373">
            <v>0</v>
          </cell>
        </row>
        <row r="374">
          <cell r="B374" t="str">
            <v>C777JB00378</v>
          </cell>
          <cell r="C374" t="str">
            <v>FONCIA FABRE GIBERT</v>
          </cell>
          <cell r="D374" t="str">
            <v>AVIGNON</v>
          </cell>
          <cell r="E374" t="str">
            <v>FONCIA FABRE GIBERT</v>
          </cell>
          <cell r="F374" t="str">
            <v>AVIGNON</v>
          </cell>
          <cell r="G374" t="str">
            <v>ALCOR</v>
          </cell>
          <cell r="H374" t="str">
            <v>MP C2504ex</v>
          </cell>
          <cell r="I374">
            <v>43101</v>
          </cell>
          <cell r="J374">
            <v>44926</v>
          </cell>
          <cell r="K374" t="str">
            <v>ATP06233-ABT</v>
          </cell>
          <cell r="L374">
            <v>0</v>
          </cell>
          <cell r="M374">
            <v>0</v>
          </cell>
        </row>
        <row r="375">
          <cell r="B375" t="str">
            <v>W885JA00064</v>
          </cell>
          <cell r="C375" t="str">
            <v>FONCIA FABRE-GIBERT</v>
          </cell>
          <cell r="D375" t="str">
            <v>AVIGNON CEDEX</v>
          </cell>
          <cell r="E375" t="str">
            <v>FONCIA FABRE-GIBERT</v>
          </cell>
          <cell r="F375" t="str">
            <v>AVIGNON CEDEX</v>
          </cell>
          <cell r="G375" t="str">
            <v>HAPALEMUR</v>
          </cell>
          <cell r="H375" t="str">
            <v>Aficio MP 9002</v>
          </cell>
          <cell r="I375">
            <v>42313</v>
          </cell>
          <cell r="J375">
            <v>44139</v>
          </cell>
          <cell r="K375" t="str">
            <v>ATP4092</v>
          </cell>
          <cell r="L375" t="str">
            <v>C+ - LIXXBAIL</v>
          </cell>
          <cell r="M375" t="str">
            <v>268637-F0</v>
          </cell>
        </row>
        <row r="376">
          <cell r="B376" t="str">
            <v>E215R860436</v>
          </cell>
          <cell r="C376" t="str">
            <v>FONCIA FABRE GIBERT</v>
          </cell>
          <cell r="D376" t="str">
            <v>AVIGNON</v>
          </cell>
          <cell r="E376" t="str">
            <v>FONCIA FABRE GIBERT</v>
          </cell>
          <cell r="F376" t="str">
            <v>AVIGNON</v>
          </cell>
          <cell r="G376" t="str">
            <v>LEONI</v>
          </cell>
          <cell r="H376" t="str">
            <v>MP C2503</v>
          </cell>
          <cell r="I376">
            <v>42313</v>
          </cell>
          <cell r="J376">
            <v>44139</v>
          </cell>
          <cell r="K376" t="str">
            <v>ATP4064</v>
          </cell>
          <cell r="L376" t="str">
            <v>C+ - GE</v>
          </cell>
          <cell r="M376" t="str">
            <v>AX6381</v>
          </cell>
        </row>
        <row r="377">
          <cell r="B377" t="str">
            <v>E174MB30409</v>
          </cell>
          <cell r="C377" t="str">
            <v>FONCIA COTE VERMEILLE</v>
          </cell>
          <cell r="D377" t="str">
            <v>PORT LEUCATE</v>
          </cell>
          <cell r="E377" t="str">
            <v>FONCIA COTE VERMEILLE</v>
          </cell>
          <cell r="F377" t="str">
            <v>PORT LEUCATE</v>
          </cell>
          <cell r="G377" t="str">
            <v>Messine</v>
          </cell>
          <cell r="H377" t="str">
            <v>MP C4503</v>
          </cell>
          <cell r="I377">
            <v>42118</v>
          </cell>
          <cell r="J377">
            <v>43944</v>
          </cell>
          <cell r="K377" t="str">
            <v>ATP3867</v>
          </cell>
          <cell r="L377" t="str">
            <v>C+ - LIXXBAIL</v>
          </cell>
          <cell r="M377" t="str">
            <v>218080-F0</v>
          </cell>
        </row>
        <row r="378">
          <cell r="B378" t="str">
            <v>W512JB01753</v>
          </cell>
          <cell r="C378" t="str">
            <v>FONCIA MARMIGNON RODRIGUES</v>
          </cell>
          <cell r="D378" t="str">
            <v>POITIERS</v>
          </cell>
          <cell r="E378" t="str">
            <v>FONCIA GATINEAU MARMIGNON</v>
          </cell>
          <cell r="F378" t="str">
            <v>POITIERS</v>
          </cell>
          <cell r="G378" t="str">
            <v>KETOUPA</v>
          </cell>
          <cell r="H378" t="str">
            <v>Aficio MP C4502</v>
          </cell>
          <cell r="I378">
            <v>41269</v>
          </cell>
          <cell r="J378">
            <v>43094</v>
          </cell>
          <cell r="K378" t="str">
            <v>ATP3191</v>
          </cell>
          <cell r="L378" t="str">
            <v>C+ - BNP</v>
          </cell>
          <cell r="M378" t="str">
            <v>V0016817</v>
          </cell>
        </row>
        <row r="379">
          <cell r="B379" t="str">
            <v>G667JC00107</v>
          </cell>
          <cell r="C379" t="str">
            <v>FONCIA MARMIGNON RODRIGUES</v>
          </cell>
          <cell r="D379" t="str">
            <v>POITIERS CEDEX</v>
          </cell>
          <cell r="E379" t="str">
            <v>FONCIA GATINEAU MARMIGNON</v>
          </cell>
          <cell r="F379" t="str">
            <v>POITIERS</v>
          </cell>
          <cell r="G379" t="str">
            <v>CERIUM</v>
          </cell>
          <cell r="H379" t="str">
            <v>MP 7503</v>
          </cell>
          <cell r="I379">
            <v>43132</v>
          </cell>
          <cell r="J379">
            <v>44957</v>
          </cell>
          <cell r="K379" t="str">
            <v>ATP06416-RLV</v>
          </cell>
          <cell r="L379">
            <v>0</v>
          </cell>
          <cell r="M379">
            <v>0</v>
          </cell>
        </row>
        <row r="380">
          <cell r="B380" t="str">
            <v>C737MB00035</v>
          </cell>
          <cell r="C380" t="str">
            <v>FONCIA TR POITOU CHARENTE POITIERS</v>
          </cell>
          <cell r="D380" t="str">
            <v>POITIERS</v>
          </cell>
          <cell r="E380" t="str">
            <v>FONCIA TR POITOU CHARENTE POITIERS</v>
          </cell>
          <cell r="F380" t="str">
            <v>POITIERS</v>
          </cell>
          <cell r="G380" t="str">
            <v>NIRVIM</v>
          </cell>
          <cell r="H380" t="str">
            <v>MP C4504</v>
          </cell>
          <cell r="I380">
            <v>43132</v>
          </cell>
          <cell r="J380">
            <v>44957</v>
          </cell>
          <cell r="K380" t="str">
            <v>ATP06415-ABT</v>
          </cell>
          <cell r="L380">
            <v>0</v>
          </cell>
          <cell r="M380">
            <v>0</v>
          </cell>
        </row>
        <row r="381">
          <cell r="B381" t="str">
            <v>C778RB20100</v>
          </cell>
          <cell r="C381" t="str">
            <v>FONCIA TRANSACTION FRANCE</v>
          </cell>
          <cell r="D381" t="str">
            <v>CHATELLERAULT</v>
          </cell>
          <cell r="E381" t="str">
            <v>FONCIA TRANSACTION FRANCE</v>
          </cell>
          <cell r="F381" t="str">
            <v>CHATELLERAULT</v>
          </cell>
          <cell r="G381" t="str">
            <v>PAVIX</v>
          </cell>
          <cell r="H381" t="str">
            <v>MP C2504ex</v>
          </cell>
          <cell r="I381">
            <v>43525</v>
          </cell>
          <cell r="J381">
            <v>45351</v>
          </cell>
          <cell r="K381" t="str">
            <v>ATP07748-ABT</v>
          </cell>
          <cell r="L381">
            <v>0</v>
          </cell>
          <cell r="M381">
            <v>0</v>
          </cell>
        </row>
        <row r="382">
          <cell r="B382" t="str">
            <v>E176M131216</v>
          </cell>
          <cell r="C382" t="str">
            <v>FONCIA MARMIGNON RODRIGUES</v>
          </cell>
          <cell r="D382" t="str">
            <v>CHATELLERAULT</v>
          </cell>
          <cell r="E382" t="str">
            <v>FONCIA MARMIGNON RODRIGUES</v>
          </cell>
          <cell r="F382" t="str">
            <v>CHATELLERAULT</v>
          </cell>
          <cell r="G382" t="str">
            <v>QWERTY / TOUS SCES CEL 1</v>
          </cell>
          <cell r="H382" t="str">
            <v>MP C4503</v>
          </cell>
          <cell r="I382">
            <v>42486</v>
          </cell>
          <cell r="J382">
            <v>44311</v>
          </cell>
          <cell r="K382" t="str">
            <v>ATP6002</v>
          </cell>
          <cell r="L382" t="str">
            <v>C+ - INTERNE</v>
          </cell>
          <cell r="M382" t="str">
            <v>233708-G0</v>
          </cell>
        </row>
        <row r="383">
          <cell r="B383" t="str">
            <v>E174J400953</v>
          </cell>
          <cell r="C383" t="str">
            <v>FONCIA FOUBERT</v>
          </cell>
          <cell r="D383" t="str">
            <v>COLOMBES</v>
          </cell>
          <cell r="E383" t="str">
            <v>FONCIA</v>
          </cell>
          <cell r="F383" t="str">
            <v>COLOMBES</v>
          </cell>
          <cell r="G383" t="str">
            <v>NOEZ/1ER ETG -COPRO</v>
          </cell>
          <cell r="H383" t="str">
            <v>MP C4503</v>
          </cell>
          <cell r="I383">
            <v>41780</v>
          </cell>
          <cell r="J383">
            <v>43605</v>
          </cell>
          <cell r="K383" t="str">
            <v>ATP3555</v>
          </cell>
          <cell r="L383" t="str">
            <v>C + - GE</v>
          </cell>
          <cell r="M383" t="str">
            <v>AD5392</v>
          </cell>
        </row>
        <row r="384">
          <cell r="B384" t="str">
            <v>E216J700683</v>
          </cell>
          <cell r="C384" t="str">
            <v>FONCIA TRANSACTION BREIZH LORIENT</v>
          </cell>
          <cell r="D384" t="str">
            <v>LORIENT</v>
          </cell>
          <cell r="E384" t="str">
            <v>FONCIA TRANSACTION FRANCE LORIENT</v>
          </cell>
          <cell r="F384" t="str">
            <v>LORIENT</v>
          </cell>
          <cell r="G384" t="str">
            <v>NUTS</v>
          </cell>
          <cell r="H384" t="str">
            <v>MP C2503</v>
          </cell>
          <cell r="I384">
            <v>42599</v>
          </cell>
          <cell r="J384">
            <v>44424</v>
          </cell>
          <cell r="K384" t="str">
            <v>ATP5160</v>
          </cell>
          <cell r="L384" t="str">
            <v>C+ - LIXXBAIL</v>
          </cell>
          <cell r="M384" t="str">
            <v>254544-G0</v>
          </cell>
        </row>
        <row r="385">
          <cell r="B385" t="str">
            <v>E174MC30108</v>
          </cell>
          <cell r="C385" t="str">
            <v>FONCIA MARMIGNON RODRIGUES</v>
          </cell>
          <cell r="D385" t="str">
            <v>POITIERS CEDEX</v>
          </cell>
          <cell r="E385" t="str">
            <v>FONCIA GATINEAU MARMIGNON</v>
          </cell>
          <cell r="F385" t="str">
            <v>POITIERS</v>
          </cell>
          <cell r="G385" t="str">
            <v>ANEMONE</v>
          </cell>
          <cell r="H385" t="str">
            <v>MP C4503</v>
          </cell>
          <cell r="I385">
            <v>42040</v>
          </cell>
          <cell r="J385">
            <v>43865</v>
          </cell>
          <cell r="K385" t="str">
            <v>ATP3828</v>
          </cell>
          <cell r="L385" t="str">
            <v>C+ - LIXXBAIL</v>
          </cell>
          <cell r="M385" t="str">
            <v>288071-E0</v>
          </cell>
        </row>
        <row r="386">
          <cell r="B386" t="str">
            <v>E174J400689</v>
          </cell>
          <cell r="C386" t="str">
            <v>FONCIA FOUBERT</v>
          </cell>
          <cell r="D386" t="str">
            <v>COLOMBES</v>
          </cell>
          <cell r="E386" t="str">
            <v>FONCIA</v>
          </cell>
          <cell r="F386" t="str">
            <v>COLOMBES</v>
          </cell>
          <cell r="G386" t="str">
            <v>OLAF-RDC -COMPTA</v>
          </cell>
          <cell r="H386" t="str">
            <v>MP C4503</v>
          </cell>
          <cell r="I386">
            <v>41780</v>
          </cell>
          <cell r="J386">
            <v>43605</v>
          </cell>
          <cell r="K386" t="str">
            <v>ATP3556</v>
          </cell>
          <cell r="L386" t="str">
            <v>C + - GE</v>
          </cell>
          <cell r="M386" t="str">
            <v>AD5393</v>
          </cell>
        </row>
        <row r="387">
          <cell r="B387" t="str">
            <v>E175M230883</v>
          </cell>
          <cell r="C387" t="str">
            <v>FONCIA WEST PLAZA COPRO</v>
          </cell>
          <cell r="D387" t="str">
            <v>COLOMBES</v>
          </cell>
          <cell r="E387" t="str">
            <v>FONCIA WEST PLAZA COPRO</v>
          </cell>
          <cell r="F387" t="str">
            <v>COLOMBES</v>
          </cell>
          <cell r="G387" t="str">
            <v>SLIME- 1ER ETG SCE CPTA</v>
          </cell>
          <cell r="H387" t="str">
            <v>MP C4503</v>
          </cell>
          <cell r="I387">
            <v>42122</v>
          </cell>
          <cell r="J387">
            <v>43948</v>
          </cell>
          <cell r="K387" t="str">
            <v>ATP3884</v>
          </cell>
          <cell r="L387" t="str">
            <v>C+ - LIXXBAIL</v>
          </cell>
          <cell r="M387" t="str">
            <v>221989-F0</v>
          </cell>
        </row>
        <row r="388">
          <cell r="B388" t="str">
            <v>C737MC05156</v>
          </cell>
          <cell r="C388" t="str">
            <v>FONCIA SEINE OUEST</v>
          </cell>
          <cell r="D388" t="str">
            <v>COLOMBES</v>
          </cell>
          <cell r="E388" t="str">
            <v>FONCIA MARCEAU</v>
          </cell>
          <cell r="F388" t="str">
            <v>COLOMBES</v>
          </cell>
          <cell r="G388" t="str">
            <v>GALLIFORMES</v>
          </cell>
          <cell r="H388" t="str">
            <v>MP C4504</v>
          </cell>
          <cell r="I388">
            <v>43191</v>
          </cell>
          <cell r="J388">
            <v>45016</v>
          </cell>
          <cell r="K388" t="str">
            <v>ATP06744-ABT</v>
          </cell>
          <cell r="L388">
            <v>0</v>
          </cell>
          <cell r="M388">
            <v>0</v>
          </cell>
        </row>
        <row r="389">
          <cell r="B389" t="str">
            <v>V9834200295</v>
          </cell>
          <cell r="C389" t="str">
            <v>FONCIA TRANSACTION SEINE OUEST</v>
          </cell>
          <cell r="D389" t="str">
            <v>RUEIL MALMAISON</v>
          </cell>
          <cell r="E389" t="str">
            <v>FT SEINE OUEST</v>
          </cell>
          <cell r="F389" t="str">
            <v>RUEIL MALMAISON</v>
          </cell>
          <cell r="G389" t="str">
            <v>KINOA/ R. MLMSON-</v>
          </cell>
          <cell r="H389" t="str">
            <v>Aficio MP C2551</v>
          </cell>
          <cell r="I389">
            <v>41479</v>
          </cell>
          <cell r="J389">
            <v>43304</v>
          </cell>
          <cell r="K389" t="str">
            <v>ATP3343</v>
          </cell>
          <cell r="L389" t="str">
            <v>C + - GE</v>
          </cell>
          <cell r="M389" t="str">
            <v>M44798</v>
          </cell>
        </row>
        <row r="390">
          <cell r="B390" t="str">
            <v>C738J200440</v>
          </cell>
          <cell r="C390" t="str">
            <v>FONCIA SEINE OUEST</v>
          </cell>
          <cell r="D390" t="str">
            <v>COLOMBES</v>
          </cell>
          <cell r="E390" t="str">
            <v>FONCIA MARCEAU</v>
          </cell>
          <cell r="F390" t="str">
            <v>COLOMBES</v>
          </cell>
          <cell r="G390" t="str">
            <v>NAMI</v>
          </cell>
          <cell r="H390" t="str">
            <v>MP C4504</v>
          </cell>
          <cell r="I390">
            <v>43191</v>
          </cell>
          <cell r="J390">
            <v>45016</v>
          </cell>
          <cell r="K390" t="str">
            <v>ATP06743-ABT</v>
          </cell>
          <cell r="L390">
            <v>0</v>
          </cell>
          <cell r="M390">
            <v>0</v>
          </cell>
        </row>
        <row r="391">
          <cell r="B391" t="str">
            <v>V9513000399</v>
          </cell>
          <cell r="C391" t="str">
            <v>FONCIA FOUBERT</v>
          </cell>
          <cell r="D391" t="str">
            <v>VERSAILLES</v>
          </cell>
          <cell r="E391" t="str">
            <v>FONCIA FOUBERT</v>
          </cell>
          <cell r="F391" t="str">
            <v>VERSAILLES</v>
          </cell>
          <cell r="G391" t="str">
            <v>AKHENAR</v>
          </cell>
          <cell r="H391" t="str">
            <v>Aficio MP C4501</v>
          </cell>
          <cell r="I391">
            <v>40817</v>
          </cell>
          <cell r="J391">
            <v>42643</v>
          </cell>
          <cell r="K391" t="str">
            <v>ATP2862</v>
          </cell>
          <cell r="L391" t="str">
            <v>C+ - INTERNE</v>
          </cell>
          <cell r="M391" t="str">
            <v>LI11-0120</v>
          </cell>
        </row>
        <row r="392">
          <cell r="B392" t="str">
            <v>G716M630603</v>
          </cell>
          <cell r="C392" t="str">
            <v>FONCIA FOUBERT</v>
          </cell>
          <cell r="D392" t="str">
            <v>RUEIL MALMAISON CEDEX</v>
          </cell>
          <cell r="E392" t="str">
            <v>FONCIA FOUBERT RUEIL VILLAGE</v>
          </cell>
          <cell r="F392" t="str">
            <v>RUEIL MALMAISON</v>
          </cell>
          <cell r="G392" t="str">
            <v>NOWA / LOCAT°</v>
          </cell>
          <cell r="H392" t="str">
            <v>MP C4504</v>
          </cell>
          <cell r="I392">
            <v>42593</v>
          </cell>
          <cell r="J392">
            <v>44418</v>
          </cell>
          <cell r="K392" t="str">
            <v>ATP5161</v>
          </cell>
          <cell r="L392" t="str">
            <v>C+ - LIXXBAIL</v>
          </cell>
          <cell r="M392" t="str">
            <v>254542-G0</v>
          </cell>
        </row>
        <row r="393">
          <cell r="B393" t="str">
            <v>hes</v>
          </cell>
          <cell r="C393" t="str">
            <v>FONCIA FOUBERT</v>
          </cell>
          <cell r="D393" t="str">
            <v>LA CELLE ST CLOUD</v>
          </cell>
          <cell r="E393" t="str">
            <v>AGENCE FONCIA FOUBERT</v>
          </cell>
          <cell r="F393" t="str">
            <v>LA CELLE ST CLOUD</v>
          </cell>
          <cell r="G393" t="str">
            <v>JARUCO- C CIAL ELYSEE -</v>
          </cell>
          <cell r="H393" t="str">
            <v>MP C4503</v>
          </cell>
          <cell r="I393">
            <v>41781</v>
          </cell>
          <cell r="J393">
            <v>43606</v>
          </cell>
          <cell r="K393" t="str">
            <v>ATP3554</v>
          </cell>
          <cell r="L393" t="str">
            <v>C + - GE</v>
          </cell>
          <cell r="M393" t="str">
            <v>AD5397</v>
          </cell>
        </row>
        <row r="394">
          <cell r="B394" t="str">
            <v>E175MC20044</v>
          </cell>
          <cell r="C394" t="str">
            <v>FONCIA GIV</v>
          </cell>
          <cell r="D394" t="str">
            <v>SAINT-CYR-L'ECOLE</v>
          </cell>
          <cell r="E394" t="str">
            <v>FONCIA GIV</v>
          </cell>
          <cell r="F394" t="str">
            <v>SAINT-CYR-L'ECOLE</v>
          </cell>
          <cell r="G394" t="str">
            <v>LECCE - RDC- ST CYR</v>
          </cell>
          <cell r="H394" t="str">
            <v>MP C4503</v>
          </cell>
          <cell r="I394">
            <v>42424</v>
          </cell>
          <cell r="J394">
            <v>44250</v>
          </cell>
          <cell r="K394" t="str">
            <v>ATP5042</v>
          </cell>
          <cell r="L394" t="str">
            <v>C+ - GE</v>
          </cell>
          <cell r="M394" t="str">
            <v>BB5490</v>
          </cell>
        </row>
        <row r="395">
          <cell r="B395" t="str">
            <v>E175M420015</v>
          </cell>
          <cell r="C395" t="str">
            <v>FONCIA FOUBERT</v>
          </cell>
          <cell r="D395" t="str">
            <v>COLOMBES</v>
          </cell>
          <cell r="E395" t="str">
            <v>FONCIA</v>
          </cell>
          <cell r="F395" t="str">
            <v>COLOMBES</v>
          </cell>
          <cell r="G395" t="str">
            <v>OGGY</v>
          </cell>
          <cell r="H395" t="str">
            <v>MP C4503</v>
          </cell>
          <cell r="I395">
            <v>42226</v>
          </cell>
          <cell r="J395">
            <v>44052</v>
          </cell>
          <cell r="K395" t="str">
            <v>ATP3995</v>
          </cell>
          <cell r="L395" t="str">
            <v>C+ - LIXXBAIL</v>
          </cell>
          <cell r="M395" t="str">
            <v>248457-F0</v>
          </cell>
        </row>
        <row r="396">
          <cell r="B396" t="str">
            <v>W512JB00871</v>
          </cell>
          <cell r="C396" t="str">
            <v>FONCIA BRETTE</v>
          </cell>
          <cell r="D396" t="str">
            <v>CHARTRES CEDEX</v>
          </cell>
          <cell r="E396" t="str">
            <v>FONCIA BRETTE</v>
          </cell>
          <cell r="F396" t="str">
            <v>CHARTRES CEDEX</v>
          </cell>
          <cell r="G396" t="str">
            <v>Veromos</v>
          </cell>
          <cell r="H396" t="str">
            <v>Aficio MP C4502</v>
          </cell>
          <cell r="I396">
            <v>41248</v>
          </cell>
          <cell r="J396">
            <v>43073</v>
          </cell>
          <cell r="K396" t="str">
            <v>ATP3171</v>
          </cell>
          <cell r="L396" t="str">
            <v>C+ - GE</v>
          </cell>
          <cell r="M396" t="str">
            <v>L52609</v>
          </cell>
        </row>
        <row r="397">
          <cell r="B397" t="str">
            <v>E175M931395</v>
          </cell>
          <cell r="C397" t="str">
            <v>FONCIA BRETTE</v>
          </cell>
          <cell r="D397" t="str">
            <v>CHARTRES CEDEX</v>
          </cell>
          <cell r="E397" t="str">
            <v>FONCIA BRETTE</v>
          </cell>
          <cell r="F397" t="str">
            <v>CHARTRES CEDEX</v>
          </cell>
          <cell r="G397" t="str">
            <v>TAOR</v>
          </cell>
          <cell r="H397" t="str">
            <v>MP C4503</v>
          </cell>
          <cell r="I397">
            <v>42339</v>
          </cell>
          <cell r="J397">
            <v>44165</v>
          </cell>
          <cell r="K397" t="str">
            <v>ATP5019</v>
          </cell>
          <cell r="L397" t="str">
            <v>C+ - LIXXBAIL</v>
          </cell>
          <cell r="M397" t="str">
            <v>277497-F0</v>
          </cell>
        </row>
        <row r="398">
          <cell r="B398" t="str">
            <v>E175M931389</v>
          </cell>
          <cell r="C398" t="str">
            <v>FONCIA BRETTE</v>
          </cell>
          <cell r="D398" t="str">
            <v>CHARTRES CEDEX</v>
          </cell>
          <cell r="E398" t="str">
            <v>FONCIA BRETTE</v>
          </cell>
          <cell r="F398" t="str">
            <v>CHARTRES CEDEX</v>
          </cell>
          <cell r="G398" t="str">
            <v>MEGAN</v>
          </cell>
          <cell r="H398" t="str">
            <v>MP C4503</v>
          </cell>
          <cell r="I398">
            <v>42339</v>
          </cell>
          <cell r="J398">
            <v>44165</v>
          </cell>
          <cell r="K398" t="str">
            <v>ATP5018</v>
          </cell>
          <cell r="L398" t="str">
            <v>C+ - LIXXBAIL</v>
          </cell>
          <cell r="M398" t="str">
            <v>277487-F0</v>
          </cell>
        </row>
        <row r="399">
          <cell r="B399" t="str">
            <v>E175M130177</v>
          </cell>
          <cell r="C399" t="str">
            <v>FONCIA BRETTE</v>
          </cell>
          <cell r="D399" t="str">
            <v>CHARTRES CEDEX</v>
          </cell>
          <cell r="E399" t="str">
            <v>FONCIA BRETTE</v>
          </cell>
          <cell r="F399" t="str">
            <v>CHARTRES CEDEX</v>
          </cell>
          <cell r="G399" t="str">
            <v>Kaz</v>
          </cell>
          <cell r="H399" t="str">
            <v>MP C4503</v>
          </cell>
          <cell r="I399">
            <v>42089</v>
          </cell>
          <cell r="J399">
            <v>43915</v>
          </cell>
          <cell r="K399" t="str">
            <v>ATP3852</v>
          </cell>
          <cell r="L399" t="str">
            <v>C+ - GE</v>
          </cell>
          <cell r="M399" t="str">
            <v>AP0418</v>
          </cell>
        </row>
        <row r="400">
          <cell r="B400" t="str">
            <v>E175M130173</v>
          </cell>
          <cell r="C400" t="str">
            <v>FONCIA BRETTE</v>
          </cell>
          <cell r="D400" t="str">
            <v>CHARTRES CEDEX</v>
          </cell>
          <cell r="E400" t="str">
            <v>FONCIA BRETTE</v>
          </cell>
          <cell r="F400" t="str">
            <v>CHARTRES CEDEX</v>
          </cell>
          <cell r="G400" t="str">
            <v>Lushen</v>
          </cell>
          <cell r="H400" t="str">
            <v>MP C4503</v>
          </cell>
          <cell r="I400">
            <v>42089</v>
          </cell>
          <cell r="J400">
            <v>43915</v>
          </cell>
          <cell r="K400" t="str">
            <v>ATP3851</v>
          </cell>
          <cell r="L400" t="str">
            <v>C+ - GE</v>
          </cell>
          <cell r="M400" t="str">
            <v>AP0412</v>
          </cell>
        </row>
        <row r="401">
          <cell r="B401" t="str">
            <v>E175M931386</v>
          </cell>
          <cell r="C401" t="str">
            <v>FONCIA BRETTE</v>
          </cell>
          <cell r="D401" t="str">
            <v>CHARTRES CEDEX</v>
          </cell>
          <cell r="E401" t="str">
            <v>FONCIA BRETTE</v>
          </cell>
          <cell r="F401" t="str">
            <v>CHARTRES CEDEX</v>
          </cell>
          <cell r="G401" t="str">
            <v>ANAVEL</v>
          </cell>
          <cell r="H401" t="str">
            <v>MP C4503</v>
          </cell>
          <cell r="I401">
            <v>42339</v>
          </cell>
          <cell r="J401">
            <v>44165</v>
          </cell>
          <cell r="K401" t="str">
            <v>ATP5017</v>
          </cell>
          <cell r="L401" t="str">
            <v>C+ - LIXXBAIL</v>
          </cell>
          <cell r="M401" t="str">
            <v>277496-F0</v>
          </cell>
        </row>
        <row r="402">
          <cell r="B402" t="str">
            <v>X105P902057</v>
          </cell>
          <cell r="C402" t="str">
            <v>FONCIA AD IMMOBILIER</v>
          </cell>
          <cell r="D402" t="str">
            <v>CANNES</v>
          </cell>
          <cell r="E402" t="str">
            <v>FONCIA AD IMMOBILIER</v>
          </cell>
          <cell r="F402" t="str">
            <v>CANNES</v>
          </cell>
          <cell r="G402" t="str">
            <v>DYSGONIA</v>
          </cell>
          <cell r="H402" t="str">
            <v>SP C250</v>
          </cell>
          <cell r="I402">
            <v>42373</v>
          </cell>
          <cell r="J402">
            <v>44218</v>
          </cell>
          <cell r="K402" t="e">
            <v>#N/A</v>
          </cell>
          <cell r="L402">
            <v>0</v>
          </cell>
          <cell r="M402">
            <v>0</v>
          </cell>
        </row>
        <row r="403">
          <cell r="B403" t="str">
            <v>E214R960441</v>
          </cell>
          <cell r="C403" t="str">
            <v>FONCIA BRETTE</v>
          </cell>
          <cell r="D403" t="str">
            <v>EPERNON</v>
          </cell>
          <cell r="E403" t="str">
            <v>FONCIA BRETTE</v>
          </cell>
          <cell r="F403" t="str">
            <v>EPERNON</v>
          </cell>
          <cell r="G403" t="str">
            <v>JIBACOA</v>
          </cell>
          <cell r="H403" t="str">
            <v>MP C2503</v>
          </cell>
          <cell r="I403">
            <v>42090</v>
          </cell>
          <cell r="J403">
            <v>43916</v>
          </cell>
          <cell r="K403" t="str">
            <v>ATP3853</v>
          </cell>
          <cell r="L403" t="str">
            <v>C+ - GE</v>
          </cell>
          <cell r="M403" t="str">
            <v>AP0424</v>
          </cell>
        </row>
        <row r="404">
          <cell r="B404" t="str">
            <v>W873J300006</v>
          </cell>
          <cell r="C404" t="str">
            <v>FONCIA AD IMMOBILIER</v>
          </cell>
          <cell r="D404" t="str">
            <v>CANNES</v>
          </cell>
          <cell r="E404" t="str">
            <v>FONCIA AD IMMOBILIER</v>
          </cell>
          <cell r="F404" t="str">
            <v>CANNES</v>
          </cell>
          <cell r="G404" t="e">
            <v>#N/A</v>
          </cell>
          <cell r="H404" t="str">
            <v>Aficio MP 7502</v>
          </cell>
          <cell r="I404">
            <v>43617</v>
          </cell>
          <cell r="J404">
            <v>43982</v>
          </cell>
          <cell r="K404" t="str">
            <v>ATP07921-ABT</v>
          </cell>
          <cell r="L404">
            <v>0</v>
          </cell>
          <cell r="M404">
            <v>0</v>
          </cell>
        </row>
        <row r="405">
          <cell r="B405" t="str">
            <v>E175M520287</v>
          </cell>
          <cell r="C405" t="str">
            <v>FONCIA AD IMMOBILIER</v>
          </cell>
          <cell r="D405" t="str">
            <v>CANNES</v>
          </cell>
          <cell r="E405" t="str">
            <v>FONCIA AD IMMOBILIER</v>
          </cell>
          <cell r="F405" t="str">
            <v>CANNES</v>
          </cell>
          <cell r="G405" t="str">
            <v>EINTAU</v>
          </cell>
          <cell r="H405" t="str">
            <v>MP C4503</v>
          </cell>
          <cell r="I405">
            <v>42200</v>
          </cell>
          <cell r="J405">
            <v>44026</v>
          </cell>
          <cell r="K405" t="str">
            <v>ATP3974</v>
          </cell>
          <cell r="L405" t="str">
            <v>C+ - GE</v>
          </cell>
          <cell r="M405" t="str">
            <v>AT7738</v>
          </cell>
        </row>
        <row r="406">
          <cell r="B406" t="str">
            <v>E176M130742</v>
          </cell>
          <cell r="C406" t="str">
            <v>FONCIA SOGICA</v>
          </cell>
          <cell r="D406" t="str">
            <v>GRASSE</v>
          </cell>
          <cell r="E406" t="str">
            <v>FONCIA</v>
          </cell>
          <cell r="F406" t="str">
            <v>GRASSE</v>
          </cell>
          <cell r="G406" t="str">
            <v>VERACRUZ</v>
          </cell>
          <cell r="H406" t="str">
            <v>MP C4503</v>
          </cell>
          <cell r="I406">
            <v>42466</v>
          </cell>
          <cell r="J406">
            <v>44291</v>
          </cell>
          <cell r="K406" t="str">
            <v>ATP5094</v>
          </cell>
          <cell r="L406" t="str">
            <v>C + - GE</v>
          </cell>
          <cell r="M406" t="str">
            <v>BD5218</v>
          </cell>
        </row>
        <row r="407">
          <cell r="B407" t="str">
            <v>E215R260295</v>
          </cell>
          <cell r="C407" t="str">
            <v>FONCIA AD IMMOBILIER</v>
          </cell>
          <cell r="D407" t="str">
            <v>CANNES</v>
          </cell>
          <cell r="E407" t="str">
            <v>FONCIA AD IMMOBILIER</v>
          </cell>
          <cell r="F407" t="str">
            <v>CANNES</v>
          </cell>
          <cell r="G407" t="str">
            <v>ELADRIEL</v>
          </cell>
          <cell r="H407" t="str">
            <v>MP C2503</v>
          </cell>
          <cell r="I407">
            <v>42200</v>
          </cell>
          <cell r="J407">
            <v>44026</v>
          </cell>
          <cell r="K407" t="str">
            <v>ATP3975</v>
          </cell>
          <cell r="L407" t="str">
            <v>C + - GE</v>
          </cell>
          <cell r="M407" t="str">
            <v>AT7737</v>
          </cell>
        </row>
        <row r="408">
          <cell r="B408" t="str">
            <v>C777JC00131</v>
          </cell>
          <cell r="C408" t="str">
            <v xml:space="preserve">FONCIA TRANSACTION RIVIERA CANNES </v>
          </cell>
          <cell r="D408" t="str">
            <v>CANNES</v>
          </cell>
          <cell r="E408" t="str">
            <v>FONCIA TRANSACTION RIVIERA CANNES</v>
          </cell>
          <cell r="F408" t="str">
            <v>CANNES</v>
          </cell>
          <cell r="G408" t="str">
            <v>SARGERAS</v>
          </cell>
          <cell r="H408" t="str">
            <v>MP C2504ex</v>
          </cell>
          <cell r="I408">
            <v>43160</v>
          </cell>
          <cell r="J408">
            <v>44985</v>
          </cell>
          <cell r="K408" t="str">
            <v>ATP06552-ABT</v>
          </cell>
          <cell r="L408">
            <v>0</v>
          </cell>
          <cell r="M408">
            <v>0</v>
          </cell>
        </row>
        <row r="409">
          <cell r="B409" t="str">
            <v>E214R260529</v>
          </cell>
          <cell r="C409" t="str">
            <v>FONCIA TRANSACTION ANGERS</v>
          </cell>
          <cell r="D409" t="str">
            <v>ANGERS</v>
          </cell>
          <cell r="E409" t="str">
            <v>FONCIA ANGERS TRANSACTION</v>
          </cell>
          <cell r="F409" t="str">
            <v>ANGERS</v>
          </cell>
          <cell r="G409" t="str">
            <v>ADACHI - RDC</v>
          </cell>
          <cell r="H409" t="str">
            <v>MP C2503</v>
          </cell>
          <cell r="I409">
            <v>41778</v>
          </cell>
          <cell r="J409">
            <v>43603</v>
          </cell>
          <cell r="K409" t="str">
            <v>ATP3552</v>
          </cell>
          <cell r="L409" t="str">
            <v>C+ - BNP</v>
          </cell>
          <cell r="M409" t="str">
            <v>W0086311</v>
          </cell>
        </row>
        <row r="410">
          <cell r="B410" t="str">
            <v>C737MC00022</v>
          </cell>
          <cell r="C410" t="str">
            <v>FONCIA MAINE ET LOIRE</v>
          </cell>
          <cell r="D410" t="str">
            <v>ANGERS</v>
          </cell>
          <cell r="E410" t="str">
            <v>FONCIA MAINE ET LOIRE</v>
          </cell>
          <cell r="F410" t="str">
            <v>ANGERS</v>
          </cell>
          <cell r="G410" t="str">
            <v>ABARAI</v>
          </cell>
          <cell r="H410" t="str">
            <v>MP C4504</v>
          </cell>
          <cell r="I410">
            <v>43132</v>
          </cell>
          <cell r="J410">
            <v>44957</v>
          </cell>
          <cell r="K410" t="str">
            <v>ATP06414-ABT</v>
          </cell>
          <cell r="L410">
            <v>0</v>
          </cell>
          <cell r="M410">
            <v>0</v>
          </cell>
        </row>
        <row r="411">
          <cell r="B411" t="str">
            <v>W876J600007</v>
          </cell>
          <cell r="C411" t="str">
            <v>FONCIA GAULON</v>
          </cell>
          <cell r="D411" t="str">
            <v>ANGERS</v>
          </cell>
          <cell r="E411" t="str">
            <v>FONCIA GAULON</v>
          </cell>
          <cell r="F411" t="str">
            <v>ANGERS</v>
          </cell>
          <cell r="G411" t="str">
            <v>Abbacchio/ 3E ETG SCE CPTA</v>
          </cell>
          <cell r="H411" t="str">
            <v>Aficio MP 7502</v>
          </cell>
          <cell r="I411">
            <v>42576</v>
          </cell>
          <cell r="J411">
            <v>44401</v>
          </cell>
          <cell r="K411" t="str">
            <v>ATP5150</v>
          </cell>
          <cell r="L411" t="str">
            <v>C+ - LIXXBAIL</v>
          </cell>
          <cell r="M411" t="str">
            <v>261727-G0</v>
          </cell>
        </row>
        <row r="412">
          <cell r="B412" t="str">
            <v>E215R260353</v>
          </cell>
          <cell r="C412" t="str">
            <v>FONCIA TRANSACTION GRASSE</v>
          </cell>
          <cell r="D412" t="str">
            <v>GRASSE</v>
          </cell>
          <cell r="E412" t="str">
            <v>FONCIA TRANSACTION GRASSE</v>
          </cell>
          <cell r="F412" t="str">
            <v>GRASSE</v>
          </cell>
          <cell r="G412" t="str">
            <v>REYNOSA</v>
          </cell>
          <cell r="H412" t="str">
            <v>MP C2503</v>
          </cell>
          <cell r="I412">
            <v>42213</v>
          </cell>
          <cell r="J412">
            <v>44039</v>
          </cell>
          <cell r="K412" t="str">
            <v>ATP3953</v>
          </cell>
          <cell r="L412" t="str">
            <v>C + - GE</v>
          </cell>
          <cell r="M412" t="str">
            <v>AT7741</v>
          </cell>
        </row>
        <row r="413">
          <cell r="B413" t="str">
            <v>E216J600213</v>
          </cell>
          <cell r="C413" t="str">
            <v>FONCIA GAULON</v>
          </cell>
          <cell r="D413" t="str">
            <v>ANGERS</v>
          </cell>
          <cell r="E413" t="str">
            <v>FONCIA GAULON</v>
          </cell>
          <cell r="F413" t="str">
            <v>ANGERS</v>
          </cell>
          <cell r="G413" t="str">
            <v>Abra- 1ER ETG SCE GL</v>
          </cell>
          <cell r="H413" t="str">
            <v>MP C2503</v>
          </cell>
          <cell r="I413">
            <v>42576</v>
          </cell>
          <cell r="J413">
            <v>44401</v>
          </cell>
          <cell r="K413" t="str">
            <v>ATP5151</v>
          </cell>
          <cell r="L413" t="str">
            <v>C+ - LIXXBAIL</v>
          </cell>
          <cell r="M413" t="str">
            <v>245056-G0</v>
          </cell>
        </row>
        <row r="414">
          <cell r="B414" t="str">
            <v>C737J800586</v>
          </cell>
          <cell r="C414" t="str">
            <v>FONCIA LACOTE</v>
          </cell>
          <cell r="D414" t="str">
            <v>SAUMUR</v>
          </cell>
          <cell r="E414" t="str">
            <v>FONCIA LACOTE</v>
          </cell>
          <cell r="F414" t="str">
            <v>SAUMUR</v>
          </cell>
          <cell r="G414" t="str">
            <v>VOLUBILIS</v>
          </cell>
          <cell r="H414" t="str">
            <v>MP C4504</v>
          </cell>
          <cell r="I414">
            <v>43009</v>
          </cell>
          <cell r="J414">
            <v>44834</v>
          </cell>
          <cell r="K414" t="str">
            <v>ATP05875-ABT</v>
          </cell>
          <cell r="L414">
            <v>0</v>
          </cell>
          <cell r="M414">
            <v>0</v>
          </cell>
        </row>
        <row r="415">
          <cell r="B415" t="str">
            <v>C737MB00019</v>
          </cell>
          <cell r="C415" t="str">
            <v>FONCIA SARRADIN</v>
          </cell>
          <cell r="D415" t="str">
            <v>CHALONNES SUR LOIRE</v>
          </cell>
          <cell r="E415" t="str">
            <v>FONCIA SARRADIN</v>
          </cell>
          <cell r="F415" t="str">
            <v>CHALONNES SUR LOIRE</v>
          </cell>
          <cell r="G415" t="str">
            <v>ADKINS</v>
          </cell>
          <cell r="H415" t="str">
            <v>MP C4504</v>
          </cell>
          <cell r="I415">
            <v>43132</v>
          </cell>
          <cell r="J415">
            <v>44957</v>
          </cell>
          <cell r="K415" t="str">
            <v>ATP06413-ABT</v>
          </cell>
          <cell r="L415">
            <v>0</v>
          </cell>
          <cell r="M415">
            <v>0</v>
          </cell>
        </row>
        <row r="416">
          <cell r="B416" t="str">
            <v>C737J800657</v>
          </cell>
          <cell r="C416" t="str">
            <v>FONCIA ACI</v>
          </cell>
          <cell r="D416" t="str">
            <v>LAVAL</v>
          </cell>
          <cell r="E416" t="str">
            <v>FONCIA ACI</v>
          </cell>
          <cell r="F416" t="str">
            <v>LAVAL</v>
          </cell>
          <cell r="G416" t="str">
            <v>ACHILLE</v>
          </cell>
          <cell r="H416" t="str">
            <v>MP C4504</v>
          </cell>
          <cell r="I416">
            <v>43009</v>
          </cell>
          <cell r="J416">
            <v>44834</v>
          </cell>
          <cell r="K416" t="str">
            <v>ATP05884-ABT</v>
          </cell>
          <cell r="L416">
            <v>0</v>
          </cell>
          <cell r="M416">
            <v>0</v>
          </cell>
        </row>
        <row r="417">
          <cell r="B417" t="str">
            <v>E175M431077</v>
          </cell>
          <cell r="C417" t="str">
            <v>FONCIA GAULON</v>
          </cell>
          <cell r="D417" t="str">
            <v>ANGERS</v>
          </cell>
          <cell r="E417" t="str">
            <v>FONCIA GAULON</v>
          </cell>
          <cell r="F417" t="str">
            <v>ANGERS</v>
          </cell>
          <cell r="G417" t="str">
            <v>ABDO- 2E ETG-SCE COPRO</v>
          </cell>
          <cell r="H417" t="str">
            <v>MP C4503</v>
          </cell>
          <cell r="I417">
            <v>42184</v>
          </cell>
          <cell r="J417">
            <v>44010</v>
          </cell>
          <cell r="K417" t="str">
            <v>ATP3973</v>
          </cell>
          <cell r="L417" t="str">
            <v>C+ - LIXXBAIL</v>
          </cell>
          <cell r="M417" t="str">
            <v>237009-F0</v>
          </cell>
        </row>
        <row r="418">
          <cell r="B418" t="str">
            <v>E175M430821</v>
          </cell>
          <cell r="C418" t="str">
            <v>FONCIA ILES D'OR</v>
          </cell>
          <cell r="D418" t="str">
            <v>LE LAVANDOU</v>
          </cell>
          <cell r="E418" t="str">
            <v>AGENCE FONCIA ILES D'OR</v>
          </cell>
          <cell r="F418" t="str">
            <v>LE LAVANDOU</v>
          </cell>
          <cell r="G418" t="str">
            <v>Formenos/RDC-COPRO</v>
          </cell>
          <cell r="H418" t="str">
            <v>MP C4503</v>
          </cell>
          <cell r="I418">
            <v>42195</v>
          </cell>
          <cell r="J418">
            <v>44021</v>
          </cell>
          <cell r="K418" t="str">
            <v>ATP3941</v>
          </cell>
          <cell r="L418" t="str">
            <v>C + - GE</v>
          </cell>
          <cell r="M418" t="str">
            <v>AT7723</v>
          </cell>
        </row>
        <row r="419">
          <cell r="B419" t="str">
            <v>E215J400259</v>
          </cell>
          <cell r="C419" t="str">
            <v>FONCIA ILES D'OR</v>
          </cell>
          <cell r="D419" t="str">
            <v>LE LAVANDOU</v>
          </cell>
          <cell r="E419" t="str">
            <v>AGENCE FONCIA ILES D'OR</v>
          </cell>
          <cell r="F419" t="str">
            <v>LE LAVANDOU</v>
          </cell>
          <cell r="G419" t="str">
            <v>Myakira/ SCE COPRO</v>
          </cell>
          <cell r="H419" t="str">
            <v>MP C2503</v>
          </cell>
          <cell r="I419">
            <v>42195</v>
          </cell>
          <cell r="J419">
            <v>44021</v>
          </cell>
          <cell r="K419" t="str">
            <v>ATP3942</v>
          </cell>
          <cell r="L419" t="str">
            <v>C + - GE</v>
          </cell>
          <cell r="M419" t="str">
            <v>AT7721</v>
          </cell>
        </row>
        <row r="420">
          <cell r="B420" t="str">
            <v>E214R260413</v>
          </cell>
          <cell r="C420" t="str">
            <v>FONCIA ILES D'OR- LA LONDE</v>
          </cell>
          <cell r="D420" t="str">
            <v>LA LONDE LES MAURES</v>
          </cell>
          <cell r="E420" t="str">
            <v>FONCIA  ILE D'OR</v>
          </cell>
          <cell r="F420" t="str">
            <v>LA LONDE LES MAURES</v>
          </cell>
          <cell r="G420" t="str">
            <v>SORON</v>
          </cell>
          <cell r="H420" t="str">
            <v>MP C2503</v>
          </cell>
          <cell r="I420">
            <v>41831</v>
          </cell>
          <cell r="J420">
            <v>43656</v>
          </cell>
          <cell r="K420" t="str">
            <v>ATP3711</v>
          </cell>
          <cell r="L420" t="str">
            <v>C+ - LIXXBAIL</v>
          </cell>
          <cell r="M420" t="str">
            <v>266011-E0</v>
          </cell>
        </row>
        <row r="421">
          <cell r="B421" t="str">
            <v>E175M430678</v>
          </cell>
          <cell r="C421" t="str">
            <v>FONCIA ILES D'OR</v>
          </cell>
          <cell r="D421" t="str">
            <v>LE LAVANDOU</v>
          </cell>
          <cell r="E421" t="str">
            <v>AGENCE FONCIA ILES D'OR</v>
          </cell>
          <cell r="F421" t="str">
            <v>LE LAVANDOU</v>
          </cell>
          <cell r="G421" t="str">
            <v>EDHELIA- LE POSIDONIA-RDC</v>
          </cell>
          <cell r="H421" t="str">
            <v>MP C4503</v>
          </cell>
          <cell r="I421">
            <v>42195</v>
          </cell>
          <cell r="J421">
            <v>44021</v>
          </cell>
          <cell r="K421" t="str">
            <v>ATP3943</v>
          </cell>
          <cell r="L421" t="str">
            <v>C + - GE</v>
          </cell>
          <cell r="M421" t="str">
            <v>AT7719</v>
          </cell>
        </row>
        <row r="422">
          <cell r="B422" t="str">
            <v>E245CC30005</v>
          </cell>
          <cell r="C422" t="str">
            <v>FONCIA TRANSAC BORDEAUX EST VITAL</v>
          </cell>
          <cell r="D422" t="str">
            <v>BORDEAUX</v>
          </cell>
          <cell r="E422" t="str">
            <v>FONCIA TL BORDEAUX</v>
          </cell>
          <cell r="F422" t="str">
            <v>BORDEAUX CEDEX</v>
          </cell>
          <cell r="G422" t="str">
            <v>BETTA</v>
          </cell>
          <cell r="H422" t="str">
            <v>MP C8002</v>
          </cell>
          <cell r="I422">
            <v>42502</v>
          </cell>
          <cell r="J422">
            <v>44327</v>
          </cell>
          <cell r="K422" t="str">
            <v>ATP5108</v>
          </cell>
          <cell r="L422" t="str">
            <v>C+ - LIXXBAIL</v>
          </cell>
          <cell r="M422" t="str">
            <v>219181-G0</v>
          </cell>
        </row>
        <row r="423">
          <cell r="B423" t="str">
            <v>C778J100008</v>
          </cell>
          <cell r="C423" t="str">
            <v>FONCIA IPM BORDEAUX</v>
          </cell>
          <cell r="D423" t="str">
            <v>BORDEAUX</v>
          </cell>
          <cell r="E423" t="str">
            <v>FONCIA IPM BORDEAUX</v>
          </cell>
          <cell r="F423" t="e">
            <v>#REF!</v>
          </cell>
          <cell r="G423" t="e">
            <v>#N/A</v>
          </cell>
          <cell r="H423" t="str">
            <v>MP C2504ex</v>
          </cell>
          <cell r="I423">
            <v>43132</v>
          </cell>
          <cell r="J423">
            <v>44957</v>
          </cell>
          <cell r="K423" t="str">
            <v>ATP06407-ABT</v>
          </cell>
          <cell r="L423">
            <v>0</v>
          </cell>
          <cell r="M423">
            <v>0</v>
          </cell>
        </row>
        <row r="424">
          <cell r="B424" t="str">
            <v>V9834500300</v>
          </cell>
          <cell r="C424" t="str">
            <v>FONCIA TRANSACTION PARIS EST FLANDR</v>
          </cell>
          <cell r="D424" t="str">
            <v>PARIS</v>
          </cell>
          <cell r="E424" t="str">
            <v>FONCIA TRANSACTION FRANCE PARIS EST</v>
          </cell>
          <cell r="F424" t="str">
            <v>PARIS</v>
          </cell>
          <cell r="G424" t="str">
            <v>FLANDRES</v>
          </cell>
          <cell r="H424" t="str">
            <v>Aficio MP C2551</v>
          </cell>
          <cell r="I424">
            <v>41571</v>
          </cell>
          <cell r="J424">
            <v>43396</v>
          </cell>
          <cell r="K424" t="str">
            <v>ATP3379</v>
          </cell>
          <cell r="L424" t="str">
            <v>C+ - BNP</v>
          </cell>
          <cell r="M424" t="str">
            <v>V0210630</v>
          </cell>
        </row>
        <row r="425">
          <cell r="B425" t="str">
            <v>E214R860355</v>
          </cell>
          <cell r="C425" t="str">
            <v>FONCIA TRA PARIS EST 11è REPUBLIQUE</v>
          </cell>
          <cell r="D425" t="str">
            <v>PARIQ</v>
          </cell>
          <cell r="E425" t="str">
            <v>FONCIA TRA PARIS EST 11È REPUBLIQUE</v>
          </cell>
          <cell r="F425" t="str">
            <v>PARIS</v>
          </cell>
          <cell r="G425" t="str">
            <v>LEVIS-RDC-</v>
          </cell>
          <cell r="H425" t="str">
            <v>MP C2503</v>
          </cell>
          <cell r="I425">
            <v>41974</v>
          </cell>
          <cell r="J425">
            <v>43799</v>
          </cell>
          <cell r="K425" t="str">
            <v>ATP3801</v>
          </cell>
          <cell r="L425" t="str">
            <v>C+</v>
          </cell>
          <cell r="M425" t="str">
            <v>277519-E0</v>
          </cell>
        </row>
        <row r="426">
          <cell r="B426" t="str">
            <v>E214R760030</v>
          </cell>
          <cell r="C426" t="str">
            <v>FONCIA TRANS RIVE GAUCHE CONVENTION</v>
          </cell>
          <cell r="D426" t="str">
            <v>PARIS</v>
          </cell>
          <cell r="E426" t="str">
            <v>FONCIA FTL RIVE GAUCHE</v>
          </cell>
          <cell r="F426" t="str">
            <v>PARIS</v>
          </cell>
          <cell r="G426" t="str">
            <v>CONVENT°-TRANSAC</v>
          </cell>
          <cell r="H426" t="str">
            <v>MP C2503</v>
          </cell>
          <cell r="I426">
            <v>41900</v>
          </cell>
          <cell r="J426">
            <v>43725</v>
          </cell>
          <cell r="K426" t="str">
            <v>ATP3765</v>
          </cell>
          <cell r="L426" t="str">
            <v>C+ - LIXXBAIL</v>
          </cell>
          <cell r="M426" t="str">
            <v>289650-E0</v>
          </cell>
        </row>
        <row r="427">
          <cell r="B427" t="str">
            <v>W876J500108</v>
          </cell>
          <cell r="C427" t="str">
            <v xml:space="preserve">FONCIA VAL DE SEINE        </v>
          </cell>
          <cell r="D427" t="str">
            <v>SAINT GERMAIN EN LAYE</v>
          </cell>
          <cell r="E427" t="str">
            <v>SOCIETE FONCIA VAL DE SEINE</v>
          </cell>
          <cell r="F427" t="str">
            <v>SAINT GERMAIN EN LAYE</v>
          </cell>
          <cell r="G427" t="str">
            <v>SIERA/1ER COPRO</v>
          </cell>
          <cell r="H427" t="str">
            <v>Aficio MP 7502</v>
          </cell>
          <cell r="I427">
            <v>42580</v>
          </cell>
          <cell r="J427">
            <v>44405</v>
          </cell>
          <cell r="K427" t="str">
            <v>ATP5138</v>
          </cell>
          <cell r="L427" t="str">
            <v>C+ - LIXXBAIL</v>
          </cell>
          <cell r="M427" t="str">
            <v>233701-G0</v>
          </cell>
        </row>
        <row r="428">
          <cell r="B428" t="str">
            <v>G716M430239</v>
          </cell>
          <cell r="C428" t="str">
            <v xml:space="preserve">FONCIA VAL DE SEINE        </v>
          </cell>
          <cell r="D428" t="str">
            <v>SAINT GERMAIN EN LAYE</v>
          </cell>
          <cell r="E428" t="str">
            <v>SOCIETE FONCIA VAL DE SEINE</v>
          </cell>
          <cell r="F428" t="str">
            <v>SAINT GERMAIN EN LAYE</v>
          </cell>
          <cell r="G428" t="str">
            <v>Utrera/1ER - GL</v>
          </cell>
          <cell r="H428" t="str">
            <v>MP C4504</v>
          </cell>
          <cell r="I428">
            <v>42580</v>
          </cell>
          <cell r="J428">
            <v>44405</v>
          </cell>
          <cell r="K428" t="str">
            <v>ATP5137</v>
          </cell>
          <cell r="L428" t="str">
            <v>C+ - LIXXBAIL</v>
          </cell>
          <cell r="M428" t="str">
            <v>233701-G0</v>
          </cell>
        </row>
        <row r="429">
          <cell r="B429" t="str">
            <v>E216R460098</v>
          </cell>
          <cell r="C429" t="str">
            <v xml:space="preserve">FONCIA VAL DE SEINE        </v>
          </cell>
          <cell r="D429" t="str">
            <v>SAINT GERMAIN EN LAYE</v>
          </cell>
          <cell r="E429" t="str">
            <v>SOCIETE FONCIA VAL DE SEINE</v>
          </cell>
          <cell r="F429" t="str">
            <v>SAINT GERMAIN EN LAYE</v>
          </cell>
          <cell r="G429" t="str">
            <v>ALBACETE/1ER/GESTION LO</v>
          </cell>
          <cell r="H429" t="str">
            <v>MP C2503</v>
          </cell>
          <cell r="I429">
            <v>42580</v>
          </cell>
          <cell r="J429">
            <v>44405</v>
          </cell>
          <cell r="K429" t="str">
            <v>ATP5136</v>
          </cell>
          <cell r="L429" t="str">
            <v>C+ - LIXXBAIL</v>
          </cell>
          <cell r="M429" t="str">
            <v>233701-G0</v>
          </cell>
        </row>
        <row r="430">
          <cell r="B430" t="str">
            <v>V1202800468</v>
          </cell>
          <cell r="C430" t="str">
            <v>FONCIA POISSY NOAILLES</v>
          </cell>
          <cell r="D430" t="str">
            <v>POISSY</v>
          </cell>
          <cell r="E430" t="str">
            <v>FONCIA POISSY NOAILLES</v>
          </cell>
          <cell r="F430" t="str">
            <v>POISSY</v>
          </cell>
          <cell r="G430" t="str">
            <v>Verone/POISSY</v>
          </cell>
          <cell r="H430" t="str">
            <v>Aficio MP C4000</v>
          </cell>
          <cell r="I430">
            <v>42552</v>
          </cell>
          <cell r="J430">
            <v>44377</v>
          </cell>
          <cell r="K430" t="str">
            <v>ATP5142</v>
          </cell>
          <cell r="L430">
            <v>0</v>
          </cell>
          <cell r="M430" t="str">
            <v xml:space="preserve">233701-G0 </v>
          </cell>
        </row>
        <row r="431">
          <cell r="B431" t="str">
            <v>E175MC30836</v>
          </cell>
          <cell r="C431" t="str">
            <v>FONCIA VAL DE SEINE</v>
          </cell>
          <cell r="D431" t="str">
            <v>CHATOU</v>
          </cell>
          <cell r="E431" t="str">
            <v>FONCIA</v>
          </cell>
          <cell r="F431" t="str">
            <v>CHATOU</v>
          </cell>
          <cell r="G431" t="str">
            <v>BISCOTE</v>
          </cell>
          <cell r="H431" t="str">
            <v>MP C4503</v>
          </cell>
          <cell r="I431">
            <v>42580</v>
          </cell>
          <cell r="J431">
            <v>44405</v>
          </cell>
          <cell r="K431" t="str">
            <v>ATP5140</v>
          </cell>
          <cell r="L431" t="str">
            <v>C+ - LIXXBAIL</v>
          </cell>
          <cell r="M431" t="str">
            <v>233701-G0</v>
          </cell>
        </row>
        <row r="432">
          <cell r="B432" t="str">
            <v>E216J600284</v>
          </cell>
          <cell r="C432" t="str">
            <v>FONCIA VAL DE SEINE</v>
          </cell>
          <cell r="D432" t="str">
            <v>CHATOU</v>
          </cell>
          <cell r="E432" t="str">
            <v>FONCIA VAL DE SEINE</v>
          </cell>
          <cell r="F432" t="str">
            <v>CHATOU</v>
          </cell>
          <cell r="G432" t="str">
            <v>BETSY</v>
          </cell>
          <cell r="H432" t="str">
            <v>MP C2503</v>
          </cell>
          <cell r="I432">
            <v>42580</v>
          </cell>
          <cell r="J432">
            <v>44405</v>
          </cell>
          <cell r="K432" t="str">
            <v>ATP5139</v>
          </cell>
          <cell r="L432" t="str">
            <v>C+ - LIXXBAIL</v>
          </cell>
          <cell r="M432" t="str">
            <v>233701-G0</v>
          </cell>
        </row>
        <row r="433">
          <cell r="B433" t="str">
            <v>C738J200406</v>
          </cell>
          <cell r="C433" t="str">
            <v>FONCIA GIEP</v>
          </cell>
          <cell r="D433" t="str">
            <v>NOISY LE GRAND</v>
          </cell>
          <cell r="E433" t="str">
            <v>FONCIA GIEP</v>
          </cell>
          <cell r="F433" t="str">
            <v>NOISY LE GRAND</v>
          </cell>
          <cell r="G433" t="str">
            <v>CORIOLIS</v>
          </cell>
          <cell r="H433" t="str">
            <v>MP C4504</v>
          </cell>
          <cell r="I433">
            <v>43556</v>
          </cell>
          <cell r="J433">
            <v>45382</v>
          </cell>
          <cell r="K433" t="str">
            <v>ATP07846-ABT</v>
          </cell>
          <cell r="L433">
            <v>0</v>
          </cell>
          <cell r="M433">
            <v>0</v>
          </cell>
        </row>
        <row r="434">
          <cell r="B434" t="str">
            <v>C738J200391</v>
          </cell>
          <cell r="C434" t="str">
            <v>FONCIA GIEP</v>
          </cell>
          <cell r="D434" t="str">
            <v>NOISY LE GRAND</v>
          </cell>
          <cell r="E434" t="str">
            <v>FONCIA GIEP</v>
          </cell>
          <cell r="F434" t="str">
            <v>NOISY LE GRAND</v>
          </cell>
          <cell r="G434" t="str">
            <v>CORIOLO</v>
          </cell>
          <cell r="H434" t="str">
            <v>MP C4504</v>
          </cell>
          <cell r="I434">
            <v>43556</v>
          </cell>
          <cell r="J434">
            <v>45382</v>
          </cell>
          <cell r="K434" t="str">
            <v>ATP07845-ABT</v>
          </cell>
          <cell r="L434">
            <v>0</v>
          </cell>
          <cell r="M434">
            <v>0</v>
          </cell>
        </row>
        <row r="435">
          <cell r="B435" t="str">
            <v>E174M930375</v>
          </cell>
          <cell r="C435" t="str">
            <v>FONCIA ICV</v>
          </cell>
          <cell r="D435" t="str">
            <v>NOISY-LE-GRAND</v>
          </cell>
          <cell r="E435" t="str">
            <v>FONCIA</v>
          </cell>
          <cell r="F435" t="str">
            <v>NOISY LE GRAND</v>
          </cell>
          <cell r="G435" t="str">
            <v>STRELITZIA-1ER ETG GL-NOIS</v>
          </cell>
          <cell r="H435" t="str">
            <v>MP C4503</v>
          </cell>
          <cell r="I435">
            <v>41956</v>
          </cell>
          <cell r="J435">
            <v>43781</v>
          </cell>
          <cell r="K435" t="str">
            <v>ATP3751</v>
          </cell>
          <cell r="L435" t="str">
            <v>C+ - LIXXBAIL</v>
          </cell>
          <cell r="M435" t="str">
            <v>262183-E0</v>
          </cell>
        </row>
        <row r="436">
          <cell r="B436" t="str">
            <v>E174M930374</v>
          </cell>
          <cell r="C436" t="str">
            <v>FONCIA ICV</v>
          </cell>
          <cell r="D436" t="str">
            <v>NOISY-LE-GRAND</v>
          </cell>
          <cell r="E436" t="str">
            <v>FONCIA ICV</v>
          </cell>
          <cell r="F436" t="str">
            <v>NOISY-LE-GRAND</v>
          </cell>
          <cell r="G436" t="str">
            <v>ETLINGERA</v>
          </cell>
          <cell r="H436" t="str">
            <v>MP C4503</v>
          </cell>
          <cell r="I436">
            <v>41956</v>
          </cell>
          <cell r="J436">
            <v>43781</v>
          </cell>
          <cell r="K436" t="str">
            <v>ATP3755</v>
          </cell>
          <cell r="L436" t="str">
            <v>C+ - LIXXBAIL</v>
          </cell>
          <cell r="M436" t="str">
            <v>262173-E0</v>
          </cell>
        </row>
        <row r="437">
          <cell r="B437" t="str">
            <v>E174M930258</v>
          </cell>
          <cell r="C437" t="str">
            <v>FONCIA ICV</v>
          </cell>
          <cell r="D437" t="str">
            <v>NOISY-LE-GRAND</v>
          </cell>
          <cell r="E437" t="str">
            <v>FONCIA ICV</v>
          </cell>
          <cell r="F437" t="str">
            <v>NOISY-LE-GRAND</v>
          </cell>
          <cell r="G437" t="str">
            <v>ELATIOR- 1ER ETG COPRO</v>
          </cell>
          <cell r="H437" t="str">
            <v>MP C4503</v>
          </cell>
          <cell r="I437">
            <v>41956</v>
          </cell>
          <cell r="J437">
            <v>43781</v>
          </cell>
          <cell r="K437" t="str">
            <v>ATP3752</v>
          </cell>
          <cell r="L437" t="str">
            <v>C+ - LIXXBAIL</v>
          </cell>
          <cell r="M437" t="str">
            <v>262177-E0</v>
          </cell>
        </row>
        <row r="438">
          <cell r="B438" t="str">
            <v>W874JA00074</v>
          </cell>
          <cell r="C438" t="str">
            <v>FONCIA ICV</v>
          </cell>
          <cell r="D438" t="str">
            <v>NOISY-LE-GRAND</v>
          </cell>
          <cell r="E438" t="str">
            <v>FONCIA ICV</v>
          </cell>
          <cell r="F438" t="str">
            <v>NOISY-LE-GRAND</v>
          </cell>
          <cell r="G438" t="str">
            <v>AJITE-1ER NOISY-LE-GRD</v>
          </cell>
          <cell r="H438" t="str">
            <v>Aficio MP 7502</v>
          </cell>
          <cell r="I438">
            <v>41956</v>
          </cell>
          <cell r="J438">
            <v>43781</v>
          </cell>
          <cell r="K438" t="str">
            <v>ATP3753</v>
          </cell>
          <cell r="L438" t="str">
            <v>C+ - LIXXBAIL</v>
          </cell>
          <cell r="M438" t="str">
            <v>262185-E0</v>
          </cell>
        </row>
        <row r="439">
          <cell r="B439" t="str">
            <v>3148MC10240</v>
          </cell>
          <cell r="C439" t="str">
            <v>FONCIA GIEP</v>
          </cell>
          <cell r="D439" t="str">
            <v>NOISY LE GRAND</v>
          </cell>
          <cell r="E439" t="str">
            <v>FONCIA GIEP</v>
          </cell>
          <cell r="F439" t="str">
            <v>NOISY LE GRAND</v>
          </cell>
          <cell r="G439" t="str">
            <v>CORIOLA</v>
          </cell>
          <cell r="H439" t="str">
            <v>IM C6000</v>
          </cell>
          <cell r="I439">
            <v>43617</v>
          </cell>
          <cell r="J439">
            <v>45443</v>
          </cell>
          <cell r="K439" t="str">
            <v>ATP08116-ABT</v>
          </cell>
          <cell r="L439">
            <v>0</v>
          </cell>
          <cell r="M439">
            <v>0</v>
          </cell>
        </row>
        <row r="440">
          <cell r="B440" t="str">
            <v>G668JB00049</v>
          </cell>
          <cell r="C440" t="str">
            <v>FONCIA GIEP</v>
          </cell>
          <cell r="D440" t="str">
            <v>NOISY LE GRAND</v>
          </cell>
          <cell r="E440" t="str">
            <v>FONCIA GIEP</v>
          </cell>
          <cell r="F440" t="str">
            <v>NOISY LE GRAND</v>
          </cell>
          <cell r="G440" t="str">
            <v>CORIOLOU</v>
          </cell>
          <cell r="H440" t="str">
            <v>MP 7503</v>
          </cell>
          <cell r="I440">
            <v>43556</v>
          </cell>
          <cell r="J440">
            <v>45382</v>
          </cell>
          <cell r="K440" t="str">
            <v>ATP07850-RLV</v>
          </cell>
          <cell r="L440">
            <v>0</v>
          </cell>
          <cell r="M440">
            <v>0</v>
          </cell>
        </row>
        <row r="441">
          <cell r="B441" t="str">
            <v>E174M930516</v>
          </cell>
          <cell r="C441" t="str">
            <v>FONCIA TRANS IDF EST NOISY-LE-GRAND</v>
          </cell>
          <cell r="D441" t="str">
            <v>NOISY-LE-GRAND</v>
          </cell>
          <cell r="E441" t="str">
            <v>FONCIA TRANS IDF EST NOISY-LE-GRAND</v>
          </cell>
          <cell r="F441" t="str">
            <v>NOISY-LE-GRAND</v>
          </cell>
          <cell r="G441" t="str">
            <v>NALLI</v>
          </cell>
          <cell r="H441" t="str">
            <v>MP C4503</v>
          </cell>
          <cell r="I441">
            <v>42003</v>
          </cell>
          <cell r="J441">
            <v>43828</v>
          </cell>
          <cell r="K441" t="str">
            <v>ATP3783</v>
          </cell>
          <cell r="L441" t="str">
            <v>C+ - LIXXBAIL</v>
          </cell>
          <cell r="M441" t="str">
            <v>262176-E0</v>
          </cell>
        </row>
        <row r="442">
          <cell r="B442" t="str">
            <v>C737M800217</v>
          </cell>
          <cell r="C442" t="str">
            <v>FONCIA CTRE DE L'IMMOBILIER BOUSSAR</v>
          </cell>
          <cell r="D442" t="str">
            <v>TARBES</v>
          </cell>
          <cell r="E442" t="str">
            <v>FONCIA CTRE DE L'IMMOBILIER BOUSSAR</v>
          </cell>
          <cell r="F442" t="str">
            <v>TARBES</v>
          </cell>
          <cell r="G442" t="str">
            <v>BROME</v>
          </cell>
          <cell r="H442" t="str">
            <v>MP C4504</v>
          </cell>
          <cell r="I442">
            <v>43070</v>
          </cell>
          <cell r="J442">
            <v>44895</v>
          </cell>
          <cell r="K442" t="str">
            <v>ATP06020-ABT</v>
          </cell>
          <cell r="L442">
            <v>0</v>
          </cell>
          <cell r="M442">
            <v>0</v>
          </cell>
        </row>
        <row r="443">
          <cell r="B443" t="str">
            <v>V8012800103</v>
          </cell>
          <cell r="C443" t="str">
            <v>FONCIA CTRE DE L'IMMOBILIER BOUSSAR</v>
          </cell>
          <cell r="D443" t="str">
            <v>TARBES</v>
          </cell>
          <cell r="E443" t="str">
            <v>FONCIA CTRE DE L'IMMOBILIER BOUSSAR</v>
          </cell>
          <cell r="F443" t="str">
            <v>TARBES</v>
          </cell>
          <cell r="G443" t="e">
            <v>#N/A</v>
          </cell>
          <cell r="H443" t="str">
            <v>Aficio MP 5001</v>
          </cell>
          <cell r="I443">
            <v>40725</v>
          </cell>
          <cell r="J443">
            <v>42551</v>
          </cell>
          <cell r="K443" t="str">
            <v>ATP2818</v>
          </cell>
          <cell r="L443" t="str">
            <v>C+ - INTERNE</v>
          </cell>
          <cell r="M443" t="str">
            <v>LI11-0083</v>
          </cell>
        </row>
        <row r="444">
          <cell r="B444" t="str">
            <v>C737J900031</v>
          </cell>
          <cell r="C444" t="str">
            <v>FONCIA CTRE DE L'IMMOBILIER BOUSSAR</v>
          </cell>
          <cell r="D444" t="str">
            <v>TARBES</v>
          </cell>
          <cell r="E444" t="str">
            <v>FONCIA CTRE DE L'IMMOBILIER BOUSSAR</v>
          </cell>
          <cell r="F444" t="str">
            <v>TARBES</v>
          </cell>
          <cell r="G444" t="str">
            <v>GALATEE</v>
          </cell>
          <cell r="H444" t="str">
            <v>MP C4504</v>
          </cell>
          <cell r="I444">
            <v>43070</v>
          </cell>
          <cell r="J444">
            <v>44895</v>
          </cell>
          <cell r="K444" t="str">
            <v>ATP06022-ABT</v>
          </cell>
          <cell r="L444">
            <v>0</v>
          </cell>
          <cell r="M444">
            <v>0</v>
          </cell>
        </row>
        <row r="445">
          <cell r="B445" t="str">
            <v>E214RC60230</v>
          </cell>
          <cell r="C445" t="str">
            <v>FONCIA TRANSACTION FRANCE BORDEAUX</v>
          </cell>
          <cell r="D445" t="str">
            <v>BORDEAUX</v>
          </cell>
          <cell r="E445" t="str">
            <v>FT BORDEAUX EST-VITAL CARLES</v>
          </cell>
          <cell r="F445" t="str">
            <v>BORDEAUX</v>
          </cell>
          <cell r="G445" t="str">
            <v>CAMILLA</v>
          </cell>
          <cell r="H445" t="str">
            <v>MP C2503</v>
          </cell>
          <cell r="I445">
            <v>42118</v>
          </cell>
          <cell r="J445">
            <v>43944</v>
          </cell>
          <cell r="K445" t="str">
            <v>ATP3880</v>
          </cell>
          <cell r="L445" t="str">
            <v>C+ - LIXXBAIL</v>
          </cell>
          <cell r="M445" t="str">
            <v>218084-F0</v>
          </cell>
        </row>
        <row r="446">
          <cell r="B446" t="str">
            <v>E175M230876</v>
          </cell>
          <cell r="C446" t="str">
            <v>FONCIA SOGI PELLETIER</v>
          </cell>
          <cell r="D446" t="str">
            <v>BEZIERS</v>
          </cell>
          <cell r="E446" t="str">
            <v>FONCIA SOGI PELLETIER</v>
          </cell>
          <cell r="F446" t="str">
            <v>BEZIERS</v>
          </cell>
          <cell r="G446" t="str">
            <v>OBI</v>
          </cell>
          <cell r="H446" t="str">
            <v>MP C4503</v>
          </cell>
          <cell r="I446">
            <v>42124</v>
          </cell>
          <cell r="J446">
            <v>43950</v>
          </cell>
          <cell r="K446" t="str">
            <v>ATP3887</v>
          </cell>
          <cell r="L446" t="str">
            <v>C+ - LIXXBAIL</v>
          </cell>
          <cell r="M446" t="str">
            <v>221566-F0</v>
          </cell>
        </row>
        <row r="447">
          <cell r="B447" t="str">
            <v>W875J300007</v>
          </cell>
          <cell r="C447" t="str">
            <v>FONCIA SOGI PELLETIER</v>
          </cell>
          <cell r="D447" t="str">
            <v>BEZIERS</v>
          </cell>
          <cell r="E447" t="str">
            <v>FONCIA SOGI PELLETIER</v>
          </cell>
          <cell r="F447" t="str">
            <v>BEZIERS</v>
          </cell>
          <cell r="G447" t="str">
            <v>SOW/COMPTA-</v>
          </cell>
          <cell r="H447" t="str">
            <v>Aficio MP 7502</v>
          </cell>
          <cell r="I447">
            <v>42124</v>
          </cell>
          <cell r="J447">
            <v>43950</v>
          </cell>
          <cell r="K447" t="str">
            <v>ATP3889</v>
          </cell>
          <cell r="L447" t="str">
            <v>C+ - LIXXBAIL</v>
          </cell>
          <cell r="M447" t="str">
            <v>223589-F0</v>
          </cell>
        </row>
        <row r="448">
          <cell r="B448" t="str">
            <v>W875J300072</v>
          </cell>
          <cell r="C448" t="str">
            <v>FONCIA SOGI PELLETIER</v>
          </cell>
          <cell r="D448" t="str">
            <v>BEZIERS</v>
          </cell>
          <cell r="E448" t="str">
            <v>FONCIA SOGI PELLETIER</v>
          </cell>
          <cell r="F448" t="str">
            <v>BEZIERS</v>
          </cell>
          <cell r="G448" t="str">
            <v>ChOKI/RDC-SCE COPRO-</v>
          </cell>
          <cell r="H448" t="str">
            <v>Aficio MP 7502</v>
          </cell>
          <cell r="I448">
            <v>42124</v>
          </cell>
          <cell r="J448">
            <v>43950</v>
          </cell>
          <cell r="K448" t="str">
            <v>ATP3888</v>
          </cell>
          <cell r="L448" t="str">
            <v>C+ - LIXXBAIL</v>
          </cell>
          <cell r="M448" t="str">
            <v>221561-F0</v>
          </cell>
        </row>
        <row r="449">
          <cell r="B449" t="str">
            <v>C737M900065</v>
          </cell>
          <cell r="C449" t="str">
            <v>FONCIA TURON</v>
          </cell>
          <cell r="D449" t="str">
            <v>LOURDES</v>
          </cell>
          <cell r="E449" t="str">
            <v>FONCIA TURON</v>
          </cell>
          <cell r="F449" t="str">
            <v>LOURDES</v>
          </cell>
          <cell r="G449" t="str">
            <v>CESIUM</v>
          </cell>
          <cell r="H449" t="str">
            <v>MP C4504</v>
          </cell>
          <cell r="I449">
            <v>43040</v>
          </cell>
          <cell r="J449">
            <v>44895</v>
          </cell>
          <cell r="K449" t="str">
            <v>ATP06021-ABT</v>
          </cell>
          <cell r="L449">
            <v>0</v>
          </cell>
          <cell r="M449">
            <v>0</v>
          </cell>
        </row>
        <row r="450">
          <cell r="B450" t="str">
            <v>C778J600277</v>
          </cell>
          <cell r="C450" t="str">
            <v>FONCIA GRAND DELTA-FONCIA LE ROUCAS</v>
          </cell>
          <cell r="D450" t="str">
            <v>VITROLLES</v>
          </cell>
          <cell r="E450" t="str">
            <v>FONCIA GRAND DELTA</v>
          </cell>
          <cell r="F450" t="str">
            <v>VITROLLES</v>
          </cell>
          <cell r="G450" t="str">
            <v>VITROLA</v>
          </cell>
          <cell r="H450" t="str">
            <v>MP C2504ex</v>
          </cell>
          <cell r="I450">
            <v>43466</v>
          </cell>
          <cell r="J450">
            <v>45291</v>
          </cell>
          <cell r="K450" t="str">
            <v>ATP07543-ABT</v>
          </cell>
          <cell r="L450">
            <v>0</v>
          </cell>
          <cell r="M450">
            <v>0</v>
          </cell>
        </row>
        <row r="451">
          <cell r="B451" t="str">
            <v>V9834200564</v>
          </cell>
          <cell r="C451" t="str">
            <v>FONCIA TRANSAC PARIS RIVE GAUCHE 6è</v>
          </cell>
          <cell r="D451" t="str">
            <v>PARIS</v>
          </cell>
          <cell r="E451" t="str">
            <v>FONCIA TRANSAC PARIS RIVE GAUCHE 6È</v>
          </cell>
          <cell r="F451" t="str">
            <v>PARIS</v>
          </cell>
          <cell r="G451" t="str">
            <v>HARVEY</v>
          </cell>
          <cell r="H451" t="str">
            <v>Aficio MP C2551</v>
          </cell>
          <cell r="I451">
            <v>41544</v>
          </cell>
          <cell r="J451">
            <v>43369</v>
          </cell>
          <cell r="K451" t="str">
            <v>ATP3385</v>
          </cell>
          <cell r="L451" t="str">
            <v>C+ - GE</v>
          </cell>
          <cell r="M451" t="str">
            <v>AA3362</v>
          </cell>
        </row>
        <row r="452">
          <cell r="B452" t="str">
            <v>E214J700287</v>
          </cell>
          <cell r="C452" t="str">
            <v>FONCIA TRANSAC PARIS RIVE GAUCHE 6è</v>
          </cell>
          <cell r="D452" t="str">
            <v>PARIS</v>
          </cell>
          <cell r="E452" t="str">
            <v>FONCIA TL PARIS RIVE GAUCHE</v>
          </cell>
          <cell r="F452" t="str">
            <v>PARIS</v>
          </cell>
          <cell r="G452" t="e">
            <v>#N/A</v>
          </cell>
          <cell r="H452" t="str">
            <v>MP C2503</v>
          </cell>
          <cell r="I452">
            <v>41863</v>
          </cell>
          <cell r="J452">
            <v>43799</v>
          </cell>
          <cell r="K452" t="str">
            <v>ATP3714</v>
          </cell>
          <cell r="L452" t="str">
            <v>C+ - LIXXBAIL</v>
          </cell>
          <cell r="M452" t="str">
            <v>265995-E0</v>
          </cell>
        </row>
        <row r="453">
          <cell r="B453" t="str">
            <v>C778J400183</v>
          </cell>
          <cell r="C453" t="str">
            <v>FONCIA TRANSAC PARIS RIVE GAUCHE 6è</v>
          </cell>
          <cell r="D453" t="str">
            <v>PARIS</v>
          </cell>
          <cell r="E453" t="str">
            <v>FONCIA TRANSAC PARIS RIVE GAUCHE 6È</v>
          </cell>
          <cell r="F453" t="str">
            <v>PARIS</v>
          </cell>
          <cell r="G453" t="str">
            <v>RANGOUN</v>
          </cell>
          <cell r="H453" t="str">
            <v>MP C2504ex</v>
          </cell>
          <cell r="I453">
            <v>43252</v>
          </cell>
          <cell r="J453">
            <v>45077</v>
          </cell>
          <cell r="K453" t="str">
            <v>ATP06848-ABT</v>
          </cell>
          <cell r="L453">
            <v>0</v>
          </cell>
          <cell r="M453">
            <v>0</v>
          </cell>
        </row>
        <row r="454">
          <cell r="B454" t="str">
            <v>E214J600039</v>
          </cell>
          <cell r="C454" t="str">
            <v>FONCIA TRANSAC PARIS RIVE GAUCHE 6è</v>
          </cell>
          <cell r="D454" t="str">
            <v>PARIS</v>
          </cell>
          <cell r="E454" t="str">
            <v>FONCIA TRANSAC PARIS RIVE GAUCHE 6È</v>
          </cell>
          <cell r="F454" t="str">
            <v>PARIS</v>
          </cell>
          <cell r="G454" t="str">
            <v>AMANDINO - EX R LOSSERAND</v>
          </cell>
          <cell r="H454" t="str">
            <v>MP C2503</v>
          </cell>
          <cell r="I454">
            <v>41808</v>
          </cell>
          <cell r="J454">
            <v>43633</v>
          </cell>
          <cell r="K454" t="str">
            <v>ATP3676</v>
          </cell>
          <cell r="L454" t="str">
            <v>C+ - BNP</v>
          </cell>
          <cell r="M454" t="str">
            <v>W0117816</v>
          </cell>
        </row>
        <row r="455">
          <cell r="B455" t="str">
            <v>C778J200161</v>
          </cell>
          <cell r="C455" t="str">
            <v>FONCIA TRANSAC IDF EST IVRY</v>
          </cell>
          <cell r="D455" t="str">
            <v>IVRY SUR SEINE</v>
          </cell>
          <cell r="E455" t="str">
            <v>FONCIA FT IDF EST</v>
          </cell>
          <cell r="F455" t="str">
            <v>IVRY SUR SEINE</v>
          </cell>
          <cell r="G455" t="str">
            <v>NALU</v>
          </cell>
          <cell r="H455" t="str">
            <v>MP C2504ex</v>
          </cell>
          <cell r="I455">
            <v>43191</v>
          </cell>
          <cell r="J455">
            <v>45016</v>
          </cell>
          <cell r="K455" t="str">
            <v>ATP06742-ABT</v>
          </cell>
          <cell r="L455">
            <v>0</v>
          </cell>
          <cell r="M455">
            <v>0</v>
          </cell>
        </row>
        <row r="456">
          <cell r="B456" t="str">
            <v>E175M230702</v>
          </cell>
          <cell r="C456" t="str">
            <v>FONCIA SOGI PELLETIER-RIQUET</v>
          </cell>
          <cell r="D456" t="str">
            <v>BEZIERS</v>
          </cell>
          <cell r="E456" t="str">
            <v>FONCIA SOGI PELLETIER-RIQUET</v>
          </cell>
          <cell r="F456" t="str">
            <v>BEZIERS</v>
          </cell>
          <cell r="G456" t="str">
            <v>CHERYL</v>
          </cell>
          <cell r="H456" t="str">
            <v>MP C4503</v>
          </cell>
          <cell r="I456">
            <v>42124</v>
          </cell>
          <cell r="J456">
            <v>43950</v>
          </cell>
          <cell r="K456" t="str">
            <v>ATP3890</v>
          </cell>
          <cell r="L456" t="str">
            <v>C+ - LIXXBAIL</v>
          </cell>
          <cell r="M456" t="str">
            <v>221558-F0</v>
          </cell>
        </row>
        <row r="457">
          <cell r="B457" t="str">
            <v>C737J800571</v>
          </cell>
          <cell r="C457" t="str">
            <v>FONCIA CHARENTE MARITIME</v>
          </cell>
          <cell r="D457" t="str">
            <v>LA ROCHELLE</v>
          </cell>
          <cell r="E457" t="str">
            <v>FONCIA CHARENTE MARITIME</v>
          </cell>
          <cell r="F457" t="str">
            <v>LA ROCHELLE</v>
          </cell>
          <cell r="G457" t="str">
            <v>FRANCOLIN</v>
          </cell>
          <cell r="H457" t="str">
            <v>MP C4504</v>
          </cell>
          <cell r="I457">
            <v>43040</v>
          </cell>
          <cell r="J457">
            <v>44865</v>
          </cell>
          <cell r="K457" t="str">
            <v>ATP05856-ABT</v>
          </cell>
          <cell r="L457">
            <v>0</v>
          </cell>
          <cell r="M457">
            <v>0</v>
          </cell>
        </row>
        <row r="458">
          <cell r="B458" t="str">
            <v>C737J800467</v>
          </cell>
          <cell r="C458" t="str">
            <v>FONCIA CHARENTE MARITIME</v>
          </cell>
          <cell r="D458" t="str">
            <v>LA ROCHELLE</v>
          </cell>
          <cell r="E458" t="str">
            <v>SOCIETE FONCIA GATINEAU</v>
          </cell>
          <cell r="F458" t="str">
            <v>NIORT CEDEX</v>
          </cell>
          <cell r="G458" t="str">
            <v>FAUVETTE</v>
          </cell>
          <cell r="H458" t="str">
            <v>MP C4504</v>
          </cell>
          <cell r="I458">
            <v>43040</v>
          </cell>
          <cell r="J458">
            <v>44865</v>
          </cell>
          <cell r="K458" t="str">
            <v>ATP05855-ABT</v>
          </cell>
          <cell r="L458">
            <v>0</v>
          </cell>
          <cell r="M458">
            <v>0</v>
          </cell>
        </row>
        <row r="459">
          <cell r="B459" t="str">
            <v>C737M800354</v>
          </cell>
          <cell r="C459" t="str">
            <v>FONCIA STRASBOURG</v>
          </cell>
          <cell r="D459" t="str">
            <v>STRASBOURG</v>
          </cell>
          <cell r="E459" t="str">
            <v>FONCIA STRASBOURG</v>
          </cell>
          <cell r="F459" t="str">
            <v>STRASBOURG</v>
          </cell>
          <cell r="G459" t="str">
            <v>NUAGE</v>
          </cell>
          <cell r="H459" t="str">
            <v>MP C4504</v>
          </cell>
          <cell r="I459">
            <v>43101</v>
          </cell>
          <cell r="J459">
            <v>44926</v>
          </cell>
          <cell r="K459" t="str">
            <v>ATP06285-ABT</v>
          </cell>
          <cell r="L459">
            <v>0</v>
          </cell>
          <cell r="M459">
            <v>0</v>
          </cell>
        </row>
        <row r="460">
          <cell r="B460" t="str">
            <v>V2203701554</v>
          </cell>
          <cell r="C460" t="str">
            <v xml:space="preserve">FONCIA LUTECE SYNDICAT </v>
          </cell>
          <cell r="D460" t="str">
            <v>ISSY LES MOULINEAUX</v>
          </cell>
          <cell r="E460" t="str">
            <v>SYNDICAT FONCIA LUTECE</v>
          </cell>
          <cell r="F460" t="str">
            <v>ISSY LES MOULINEAUX</v>
          </cell>
          <cell r="G460" t="str">
            <v>GIBARA / RDC-ISSY-LES MLX</v>
          </cell>
          <cell r="H460" t="str">
            <v>Aficio MP C2050</v>
          </cell>
          <cell r="I460">
            <v>42304</v>
          </cell>
          <cell r="J460">
            <v>44130</v>
          </cell>
          <cell r="K460" t="str">
            <v>ATP4093</v>
          </cell>
          <cell r="L460" t="str">
            <v>C+ - LIXXBAIL</v>
          </cell>
          <cell r="M460" t="str">
            <v>281292-F0</v>
          </cell>
        </row>
        <row r="461">
          <cell r="B461" t="str">
            <v>W885J200001</v>
          </cell>
          <cell r="C461" t="str">
            <v>FONCIA METROPOLE</v>
          </cell>
          <cell r="D461" t="str">
            <v>STRASBOURG</v>
          </cell>
          <cell r="E461" t="str">
            <v>FONCIA METROPOLE</v>
          </cell>
          <cell r="F461" t="str">
            <v>STRASBOURG</v>
          </cell>
          <cell r="G461" t="str">
            <v>CORONILLE/RDC - SVS COMPTA</v>
          </cell>
          <cell r="H461" t="str">
            <v>Aficio MP 9002</v>
          </cell>
          <cell r="I461">
            <v>42090</v>
          </cell>
          <cell r="J461">
            <v>43916</v>
          </cell>
          <cell r="K461" t="str">
            <v>ATP3863</v>
          </cell>
          <cell r="L461" t="str">
            <v>C+ - LIXXBAIL</v>
          </cell>
          <cell r="M461" t="str">
            <v>208462-F0</v>
          </cell>
        </row>
        <row r="462">
          <cell r="B462" t="str">
            <v>C737J800573</v>
          </cell>
          <cell r="C462" t="str">
            <v>FONCIA TRANSAC STRASBOURG DANUBE</v>
          </cell>
          <cell r="D462" t="str">
            <v>STRASBOURG</v>
          </cell>
          <cell r="E462" t="str">
            <v>FONCIA TRANSAC STRASBOURG DANUBE</v>
          </cell>
          <cell r="F462" t="str">
            <v>STRASBOURG</v>
          </cell>
          <cell r="G462" t="str">
            <v xml:space="preserve">ZINNIA </v>
          </cell>
          <cell r="H462" t="str">
            <v>MP C4504</v>
          </cell>
          <cell r="I462">
            <v>43009</v>
          </cell>
          <cell r="J462">
            <v>44834</v>
          </cell>
          <cell r="K462" t="str">
            <v>ATP05900-ABT</v>
          </cell>
          <cell r="L462">
            <v>0</v>
          </cell>
          <cell r="M462">
            <v>0</v>
          </cell>
        </row>
        <row r="463">
          <cell r="B463" t="str">
            <v>C737M900491</v>
          </cell>
          <cell r="C463" t="str">
            <v>FONCIA STRASBOURG</v>
          </cell>
          <cell r="D463" t="str">
            <v>STRASBOURG</v>
          </cell>
          <cell r="E463" t="str">
            <v>FONCIA STRASBOURG</v>
          </cell>
          <cell r="F463" t="str">
            <v>STRASBOURG</v>
          </cell>
          <cell r="G463" t="str">
            <v>NEBIO</v>
          </cell>
          <cell r="H463" t="str">
            <v>MP C4504</v>
          </cell>
          <cell r="I463">
            <v>43101</v>
          </cell>
          <cell r="J463">
            <v>44926</v>
          </cell>
          <cell r="K463" t="str">
            <v>ATP06288-ABT</v>
          </cell>
          <cell r="L463">
            <v>0</v>
          </cell>
          <cell r="M463">
            <v>0</v>
          </cell>
        </row>
        <row r="464">
          <cell r="B464" t="str">
            <v>G756R930322</v>
          </cell>
          <cell r="C464" t="str">
            <v>FONCIA TRANSACTION IDF EST</v>
          </cell>
          <cell r="D464" t="str">
            <v>ST MAUR DES FOSSES</v>
          </cell>
          <cell r="E464" t="str">
            <v>FONCIA TRANSACTION IDF EST</v>
          </cell>
          <cell r="F464" t="str">
            <v>ST MAUR DES FOSSES</v>
          </cell>
          <cell r="G464" t="str">
            <v>BINNIE/ST MAUR</v>
          </cell>
          <cell r="H464" t="str">
            <v>MP C2504</v>
          </cell>
          <cell r="I464">
            <v>42766</v>
          </cell>
          <cell r="J464">
            <v>44591</v>
          </cell>
          <cell r="K464" t="str">
            <v>ATP5240</v>
          </cell>
          <cell r="L464" t="str">
            <v>C+ - LIXXBAIL</v>
          </cell>
          <cell r="M464" t="str">
            <v>302148-G0</v>
          </cell>
        </row>
        <row r="465">
          <cell r="B465" t="str">
            <v>V9834200441</v>
          </cell>
          <cell r="C465" t="str">
            <v>FONCIA TRANSACTION SAINT MAUR</v>
          </cell>
          <cell r="D465" t="str">
            <v>SAINT MAUR DES FOSSES</v>
          </cell>
          <cell r="E465" t="str">
            <v>FONCIA TRANSACTION SAINT MAUR</v>
          </cell>
          <cell r="F465" t="str">
            <v>SAINT MAUR DES FOSSES</v>
          </cell>
          <cell r="G465" t="str">
            <v>HEIGAN</v>
          </cell>
          <cell r="H465" t="str">
            <v>Aficio MP C2551</v>
          </cell>
          <cell r="I465">
            <v>41499</v>
          </cell>
          <cell r="J465">
            <v>43324</v>
          </cell>
          <cell r="K465" t="str">
            <v>ATP3354</v>
          </cell>
          <cell r="L465" t="str">
            <v>C+ - BNP</v>
          </cell>
          <cell r="M465" t="str">
            <v>V0164173</v>
          </cell>
        </row>
        <row r="466">
          <cell r="B466" t="str">
            <v>C737MC05228</v>
          </cell>
          <cell r="C466" t="str">
            <v>FONCIA TRANSACTION SAINT MAUR</v>
          </cell>
          <cell r="D466" t="str">
            <v>SAINT MAUR DES FOSSES</v>
          </cell>
          <cell r="E466" t="str">
            <v>FONCIA TRANSACTION SAINT MAUR</v>
          </cell>
          <cell r="F466" t="str">
            <v>SAINT MAUR DES FOSSES</v>
          </cell>
          <cell r="G466" t="str">
            <v>THALLIUM</v>
          </cell>
          <cell r="H466" t="str">
            <v>MP C4504</v>
          </cell>
          <cell r="I466">
            <v>43160</v>
          </cell>
          <cell r="J466">
            <v>44985</v>
          </cell>
          <cell r="K466" t="str">
            <v>ATP06567-ABT</v>
          </cell>
          <cell r="L466">
            <v>0</v>
          </cell>
          <cell r="M466">
            <v>0</v>
          </cell>
        </row>
        <row r="467">
          <cell r="B467" t="str">
            <v>C777JB00307</v>
          </cell>
          <cell r="C467" t="str">
            <v>FONCIA TRANSACTION STRASBOURG ZURIC</v>
          </cell>
          <cell r="D467" t="str">
            <v>STRASBOURG</v>
          </cell>
          <cell r="E467" t="str">
            <v>FONCIA TRANSACTION STRASBOURG ZURIC</v>
          </cell>
          <cell r="F467" t="str">
            <v>STRASBOURG</v>
          </cell>
          <cell r="G467" t="str">
            <v>SOLAIR</v>
          </cell>
          <cell r="H467" t="str">
            <v>MP C2504ex</v>
          </cell>
          <cell r="I467">
            <v>43101</v>
          </cell>
          <cell r="J467">
            <v>44926</v>
          </cell>
          <cell r="K467" t="str">
            <v>ATP06283-ABT</v>
          </cell>
          <cell r="L467">
            <v>0</v>
          </cell>
          <cell r="M467">
            <v>0</v>
          </cell>
        </row>
        <row r="468">
          <cell r="B468" t="str">
            <v>E173M930142</v>
          </cell>
          <cell r="C468" t="str">
            <v>FONCIA VAL D'EUROPE</v>
          </cell>
          <cell r="D468" t="str">
            <v>BAILLY-ROMAINVILLIERS</v>
          </cell>
          <cell r="E468" t="str">
            <v>AGENCE FONCIA VAL D'EUROPE</v>
          </cell>
          <cell r="F468" t="str">
            <v>BAILLY-ROMAINVILLIERS</v>
          </cell>
          <cell r="G468" t="str">
            <v>AGEHA -1ER ETG-VAL D'EURO</v>
          </cell>
          <cell r="H468" t="str">
            <v>MP C4503</v>
          </cell>
          <cell r="I468">
            <v>41687</v>
          </cell>
          <cell r="J468">
            <v>43512</v>
          </cell>
          <cell r="K468" t="str">
            <v>ATP3464</v>
          </cell>
          <cell r="L468" t="str">
            <v>C+ - BNP</v>
          </cell>
          <cell r="M468" t="str">
            <v>V0233909</v>
          </cell>
        </row>
        <row r="469">
          <cell r="B469" t="str">
            <v>E213RA60072</v>
          </cell>
          <cell r="C469" t="str">
            <v>FONCIA VAL D'EUROPE</v>
          </cell>
          <cell r="D469" t="str">
            <v>BAILLY-ROMAINVILLIERS</v>
          </cell>
          <cell r="E469" t="str">
            <v>AGENCE FONCIA VAL D'EUROPE</v>
          </cell>
          <cell r="F469" t="str">
            <v>BAILLY-ROMAINVILLIERS</v>
          </cell>
          <cell r="G469" t="str">
            <v>AGRIA - RDC-VAL D'EUROPE</v>
          </cell>
          <cell r="H469" t="str">
            <v>MP C2503</v>
          </cell>
          <cell r="I469">
            <v>41687</v>
          </cell>
          <cell r="J469">
            <v>43512</v>
          </cell>
          <cell r="K469" t="str">
            <v>ATP3465</v>
          </cell>
          <cell r="L469" t="str">
            <v>C+ - BNP</v>
          </cell>
          <cell r="M469" t="str">
            <v>V0233888</v>
          </cell>
        </row>
        <row r="470">
          <cell r="B470" t="str">
            <v>C777RC20088</v>
          </cell>
          <cell r="C470" t="str">
            <v>FONCIA TR VAR OUEST SEYNE CORNICHE</v>
          </cell>
          <cell r="D470" t="str">
            <v>LA SEYNE-SUR-MER</v>
          </cell>
          <cell r="E470" t="str">
            <v>FONCIA TR VAR OUEST SEYNE CORNICHE</v>
          </cell>
          <cell r="F470" t="str">
            <v>LA SEYNE-SUR-MER</v>
          </cell>
          <cell r="G470" t="str">
            <v>NIOBIUM</v>
          </cell>
          <cell r="H470" t="str">
            <v>MP C2504ex</v>
          </cell>
          <cell r="I470">
            <v>43160</v>
          </cell>
          <cell r="J470">
            <v>44985</v>
          </cell>
          <cell r="K470" t="str">
            <v>ATP06578-ABT</v>
          </cell>
          <cell r="L470">
            <v>0</v>
          </cell>
          <cell r="M470">
            <v>0</v>
          </cell>
        </row>
        <row r="471">
          <cell r="B471" t="str">
            <v>E216R360716</v>
          </cell>
          <cell r="C471" t="str">
            <v>FONCIA TOULON MOURILLON</v>
          </cell>
          <cell r="D471" t="str">
            <v>TOULON</v>
          </cell>
          <cell r="E471" t="str">
            <v>FONCIA TOULON MOURILLON</v>
          </cell>
          <cell r="F471" t="str">
            <v>TOULON</v>
          </cell>
          <cell r="G471" t="str">
            <v>ANDROTH</v>
          </cell>
          <cell r="H471" t="str">
            <v>MP C2503</v>
          </cell>
          <cell r="I471">
            <v>42510</v>
          </cell>
          <cell r="J471">
            <v>44335</v>
          </cell>
          <cell r="K471" t="str">
            <v>ATP5115</v>
          </cell>
          <cell r="L471" t="str">
            <v>C+ - LIXXBAIL</v>
          </cell>
          <cell r="M471" t="str">
            <v>207336-G0</v>
          </cell>
        </row>
        <row r="472">
          <cell r="B472" t="str">
            <v>C758J100110</v>
          </cell>
          <cell r="C472" t="str">
            <v>FONCIA VALLEE DU RHONE</v>
          </cell>
          <cell r="D472" t="str">
            <v>VIENNE</v>
          </cell>
          <cell r="E472" t="str">
            <v>FONCIA VALLEE DU RHONE</v>
          </cell>
          <cell r="F472" t="str">
            <v>VIENNE</v>
          </cell>
          <cell r="G472" t="str">
            <v>PLOMB</v>
          </cell>
          <cell r="H472" t="str">
            <v>MP C6004</v>
          </cell>
          <cell r="I472">
            <v>43160</v>
          </cell>
          <cell r="J472">
            <v>44985</v>
          </cell>
          <cell r="K472" t="str">
            <v>ATP06573-ABT</v>
          </cell>
          <cell r="L472">
            <v>0</v>
          </cell>
          <cell r="M472">
            <v>0</v>
          </cell>
        </row>
        <row r="473">
          <cell r="B473" t="str">
            <v>C777RC20143</v>
          </cell>
          <cell r="C473" t="str">
            <v>FONCIA VALLEE DU RHONE</v>
          </cell>
          <cell r="D473" t="str">
            <v>VIENNE</v>
          </cell>
          <cell r="E473" t="str">
            <v>FONCIA VALLEE DU RHONE</v>
          </cell>
          <cell r="F473" t="str">
            <v>VIENNE</v>
          </cell>
          <cell r="G473" t="str">
            <v>FADER</v>
          </cell>
          <cell r="H473" t="str">
            <v>MP C2504ex</v>
          </cell>
          <cell r="I473">
            <v>43160</v>
          </cell>
          <cell r="J473">
            <v>44985</v>
          </cell>
          <cell r="K473" t="str">
            <v>ATP06571-ABT</v>
          </cell>
          <cell r="L473">
            <v>0</v>
          </cell>
          <cell r="M473">
            <v>0</v>
          </cell>
        </row>
        <row r="474">
          <cell r="B474" t="str">
            <v>C737MC05229</v>
          </cell>
          <cell r="C474" t="str">
            <v>FONCIA VALLEE DU RHONE</v>
          </cell>
          <cell r="D474" t="str">
            <v>VIENNE</v>
          </cell>
          <cell r="E474" t="str">
            <v>FONCIA VALLEE DU RHONE</v>
          </cell>
          <cell r="F474" t="str">
            <v>VIENNE</v>
          </cell>
          <cell r="G474" t="str">
            <v>ABONDANCE</v>
          </cell>
          <cell r="H474" t="str">
            <v>MP C4504</v>
          </cell>
          <cell r="I474">
            <v>43160</v>
          </cell>
          <cell r="J474">
            <v>44985</v>
          </cell>
          <cell r="K474" t="str">
            <v>ATP06574-ABT</v>
          </cell>
          <cell r="L474">
            <v>0</v>
          </cell>
          <cell r="M474">
            <v>0</v>
          </cell>
        </row>
        <row r="475">
          <cell r="B475" t="str">
            <v>C737MC05224</v>
          </cell>
          <cell r="C475" t="str">
            <v>FONCIA VALLEE DU RHONE</v>
          </cell>
          <cell r="D475" t="str">
            <v>VIENNE</v>
          </cell>
          <cell r="E475" t="str">
            <v>FONCIA VALLEE DU RHONE</v>
          </cell>
          <cell r="F475" t="str">
            <v>VIENNE</v>
          </cell>
          <cell r="G475" t="str">
            <v>BISMUTH</v>
          </cell>
          <cell r="H475" t="str">
            <v>MP C4504</v>
          </cell>
          <cell r="I475">
            <v>43160</v>
          </cell>
          <cell r="J475">
            <v>44985</v>
          </cell>
          <cell r="K475" t="str">
            <v>ATP06572-ABT</v>
          </cell>
          <cell r="L475">
            <v>0</v>
          </cell>
          <cell r="M475">
            <v>0</v>
          </cell>
        </row>
        <row r="476">
          <cell r="B476" t="str">
            <v>E174MC31526</v>
          </cell>
          <cell r="C476" t="str">
            <v>FONCIA METROPOLE</v>
          </cell>
          <cell r="D476" t="str">
            <v>STRASBOURG</v>
          </cell>
          <cell r="E476" t="str">
            <v>FONCIA METROPOLE</v>
          </cell>
          <cell r="F476" t="str">
            <v>STRASBOURG</v>
          </cell>
          <cell r="G476" t="str">
            <v>NAXOS</v>
          </cell>
          <cell r="H476" t="str">
            <v>MP C4503</v>
          </cell>
          <cell r="I476">
            <v>42090</v>
          </cell>
          <cell r="J476">
            <v>43916</v>
          </cell>
          <cell r="K476" t="str">
            <v>ATP3864</v>
          </cell>
          <cell r="L476" t="str">
            <v>C+ - LIXXBAIL</v>
          </cell>
          <cell r="M476" t="str">
            <v>208464-F0</v>
          </cell>
        </row>
        <row r="477">
          <cell r="B477" t="str">
            <v>E175J700169</v>
          </cell>
          <cell r="C477" t="str">
            <v>FONCIA TRANSAC VAR OUEST CAP VERT</v>
          </cell>
          <cell r="D477" t="str">
            <v>SIX FOUR LES PLAGES</v>
          </cell>
          <cell r="E477" t="str">
            <v>FONCIA BAIES DU SOLEIL</v>
          </cell>
          <cell r="F477" t="str">
            <v>SIX FOUR LES PLAGES</v>
          </cell>
          <cell r="G477" t="str">
            <v>BEARDY-  TS SCES 1 - RDC</v>
          </cell>
          <cell r="H477" t="str">
            <v>MP C4503</v>
          </cell>
          <cell r="I477">
            <v>42235</v>
          </cell>
          <cell r="J477">
            <v>44061</v>
          </cell>
          <cell r="K477" t="str">
            <v>ATP4033</v>
          </cell>
          <cell r="L477" t="str">
            <v>C+ - GE</v>
          </cell>
          <cell r="M477" t="str">
            <v>AV2820</v>
          </cell>
        </row>
        <row r="478">
          <cell r="B478" t="str">
            <v>E174M630207</v>
          </cell>
          <cell r="C478" t="str">
            <v>FONCIA VALLEE DU RHONE</v>
          </cell>
          <cell r="D478" t="str">
            <v>BOURGOIN JALLIEU</v>
          </cell>
          <cell r="E478" t="str">
            <v>FONCIA VALLEE DU RHONE</v>
          </cell>
          <cell r="F478" t="str">
            <v>BOURGOIN JALLIEU</v>
          </cell>
          <cell r="G478" t="e">
            <v>#N/A</v>
          </cell>
          <cell r="H478" t="str">
            <v>MP C4503</v>
          </cell>
          <cell r="I478">
            <v>41856</v>
          </cell>
          <cell r="J478">
            <v>43681</v>
          </cell>
          <cell r="K478" t="str">
            <v>ATP3620</v>
          </cell>
          <cell r="L478" t="str">
            <v>C+ - LIXXBAIL</v>
          </cell>
          <cell r="M478" t="str">
            <v>245464-E0</v>
          </cell>
        </row>
        <row r="479">
          <cell r="B479" t="str">
            <v>C778J200101</v>
          </cell>
          <cell r="C479" t="str">
            <v>FONCIA VALLEE DU RHONE</v>
          </cell>
          <cell r="D479" t="str">
            <v>BOURGOIN JALLIEU</v>
          </cell>
          <cell r="E479" t="str">
            <v>FONCIA VALLEE DU RHONE</v>
          </cell>
          <cell r="F479" t="str">
            <v>BOURGOIN JALLIEU</v>
          </cell>
          <cell r="G479" t="str">
            <v>AROUK</v>
          </cell>
          <cell r="H479" t="str">
            <v>MP C2504ex</v>
          </cell>
          <cell r="I479">
            <v>43160</v>
          </cell>
          <cell r="J479">
            <v>44985</v>
          </cell>
          <cell r="K479" t="str">
            <v>ATP06601-ABT</v>
          </cell>
          <cell r="L479">
            <v>0</v>
          </cell>
          <cell r="M479">
            <v>0</v>
          </cell>
        </row>
        <row r="480">
          <cell r="B480" t="str">
            <v>E175J700168</v>
          </cell>
          <cell r="C480" t="str">
            <v>FONCIA TRANSAC VAR OUEST CAP VERT</v>
          </cell>
          <cell r="D480" t="str">
            <v>SIX FOUR LES PLAGES</v>
          </cell>
          <cell r="E480" t="str">
            <v>FONCIA TRANSAC VAR OUEST CAP VERT</v>
          </cell>
          <cell r="F480" t="str">
            <v>SIX FOUR LES PLAGES</v>
          </cell>
          <cell r="G480" t="str">
            <v>BELVO- TS SCES 2 - RDC</v>
          </cell>
          <cell r="H480" t="str">
            <v>MP C4503</v>
          </cell>
          <cell r="I480">
            <v>42235</v>
          </cell>
          <cell r="J480">
            <v>44061</v>
          </cell>
          <cell r="K480" t="str">
            <v>ATP4032</v>
          </cell>
          <cell r="L480" t="str">
            <v>C+ - GE</v>
          </cell>
          <cell r="M480" t="str">
            <v>AV2832</v>
          </cell>
        </row>
        <row r="481">
          <cell r="B481" t="str">
            <v>E215R560169</v>
          </cell>
          <cell r="C481" t="str">
            <v>FONCIA TOULON JOMEL</v>
          </cell>
          <cell r="D481" t="str">
            <v>SAINT MANDRIER SUR MER</v>
          </cell>
          <cell r="E481" t="str">
            <v>FONCIA TL TOULON</v>
          </cell>
          <cell r="F481" t="str">
            <v>SAINT MANDRIER SUR MER</v>
          </cell>
          <cell r="G481" t="str">
            <v>CARACAS</v>
          </cell>
          <cell r="H481" t="str">
            <v>MP C2503</v>
          </cell>
          <cell r="I481">
            <v>42237</v>
          </cell>
          <cell r="J481">
            <v>44063</v>
          </cell>
          <cell r="K481" t="str">
            <v>ATP4026</v>
          </cell>
          <cell r="L481" t="str">
            <v>C+ - GE</v>
          </cell>
          <cell r="M481" t="str">
            <v>AV2791</v>
          </cell>
        </row>
        <row r="482">
          <cell r="B482" t="str">
            <v>C757J600071</v>
          </cell>
          <cell r="C482" t="str">
            <v xml:space="preserve">FONCIA VEXIN               </v>
          </cell>
          <cell r="D482" t="str">
            <v>CERGY PONTOISE CEDEX</v>
          </cell>
          <cell r="E482" t="str">
            <v>FONCIA VEXIN</v>
          </cell>
          <cell r="F482" t="str">
            <v>CERGY PONTOISE</v>
          </cell>
          <cell r="G482" t="str">
            <v xml:space="preserve"> LITHIUM-1er Compta</v>
          </cell>
          <cell r="H482" t="str">
            <v>MP C6004</v>
          </cell>
          <cell r="I482">
            <v>42949</v>
          </cell>
          <cell r="J482">
            <v>44774</v>
          </cell>
          <cell r="K482" t="str">
            <v>ATP05722-ABT</v>
          </cell>
          <cell r="L482" t="str">
            <v>C+ - LIXXBAIL</v>
          </cell>
          <cell r="M482" t="str">
            <v>273539-H0</v>
          </cell>
        </row>
        <row r="483">
          <cell r="B483" t="str">
            <v>C737M400193</v>
          </cell>
          <cell r="C483" t="str">
            <v xml:space="preserve">FONCIA VEXIN               </v>
          </cell>
          <cell r="D483" t="str">
            <v>CERGY PONTOISE CEDEX</v>
          </cell>
          <cell r="E483" t="str">
            <v>FONCIA VEXIN</v>
          </cell>
          <cell r="F483" t="str">
            <v>CERGY PONTOISE</v>
          </cell>
          <cell r="G483" t="str">
            <v>HYDROGENE-1er copro</v>
          </cell>
          <cell r="H483" t="str">
            <v>MP C4504</v>
          </cell>
          <cell r="I483">
            <v>42949</v>
          </cell>
          <cell r="J483">
            <v>44774</v>
          </cell>
          <cell r="K483" t="str">
            <v>ATP05721-ABT</v>
          </cell>
          <cell r="L483" t="str">
            <v>C+ - LIXXBAIL</v>
          </cell>
          <cell r="M483" t="str">
            <v>273652-H0</v>
          </cell>
        </row>
        <row r="484">
          <cell r="B484" t="str">
            <v>C757J600129</v>
          </cell>
          <cell r="C484" t="str">
            <v xml:space="preserve">FONCIA VEXIN               </v>
          </cell>
          <cell r="D484" t="str">
            <v>CERGY PONTOISE CEDEX</v>
          </cell>
          <cell r="E484" t="str">
            <v>FONCIA VEXIN</v>
          </cell>
          <cell r="F484" t="str">
            <v>CERGY PONTOISE</v>
          </cell>
          <cell r="G484" t="str">
            <v>HeELIUM-1er copro</v>
          </cell>
          <cell r="H484" t="str">
            <v>MP C6004</v>
          </cell>
          <cell r="I484">
            <v>42949</v>
          </cell>
          <cell r="J484">
            <v>44774</v>
          </cell>
          <cell r="K484" t="str">
            <v>ATP05720-ABT</v>
          </cell>
          <cell r="L484" t="str">
            <v>C+ - LIXXBAIL</v>
          </cell>
          <cell r="M484" t="str">
            <v>273541-H0</v>
          </cell>
        </row>
        <row r="485">
          <cell r="B485" t="str">
            <v>C737M420861</v>
          </cell>
          <cell r="C485" t="str">
            <v xml:space="preserve">FONCIA VEXIN               </v>
          </cell>
          <cell r="D485" t="str">
            <v>CERGY PONTOISE CEDEX</v>
          </cell>
          <cell r="E485" t="str">
            <v>FONCIA VEXIN</v>
          </cell>
          <cell r="F485" t="str">
            <v>CERGY PONTOISE</v>
          </cell>
          <cell r="G485" t="str">
            <v>BORE-RDC GL Loc</v>
          </cell>
          <cell r="H485" t="str">
            <v>MP C4504</v>
          </cell>
          <cell r="I485">
            <v>42949</v>
          </cell>
          <cell r="J485">
            <v>44774</v>
          </cell>
          <cell r="K485" t="str">
            <v>ATP05724-ABT</v>
          </cell>
          <cell r="L485" t="str">
            <v>C+ - LIXXBAIL</v>
          </cell>
          <cell r="M485" t="str">
            <v>273561-h0</v>
          </cell>
        </row>
        <row r="486">
          <cell r="B486" t="str">
            <v>C737M520857</v>
          </cell>
          <cell r="C486" t="str">
            <v xml:space="preserve">FONCIA VEXIN               </v>
          </cell>
          <cell r="D486" t="str">
            <v>CERGY PONTOISE CEDEX</v>
          </cell>
          <cell r="E486" t="str">
            <v>FONCIA VEXIN</v>
          </cell>
          <cell r="F486" t="str">
            <v>CERGY PONTOISE</v>
          </cell>
          <cell r="G486" t="str">
            <v>BERYLLIUM-RDC transac</v>
          </cell>
          <cell r="H486" t="str">
            <v>MP C4504</v>
          </cell>
          <cell r="I486">
            <v>42949</v>
          </cell>
          <cell r="J486">
            <v>44774</v>
          </cell>
          <cell r="K486" t="str">
            <v>ATP05723-ABT</v>
          </cell>
          <cell r="L486" t="str">
            <v>C+ - LIXXBAIL</v>
          </cell>
          <cell r="M486" t="str">
            <v>273542-H0</v>
          </cell>
        </row>
        <row r="487">
          <cell r="B487" t="str">
            <v>C738J200388</v>
          </cell>
          <cell r="C487" t="str">
            <v>FONCIA MONTPELLIER</v>
          </cell>
          <cell r="D487" t="str">
            <v>MONTPELLIER</v>
          </cell>
          <cell r="E487" t="str">
            <v>FONCIA MONTPELLIER</v>
          </cell>
          <cell r="F487" t="str">
            <v>MONTPELLIER</v>
          </cell>
          <cell r="G487" t="str">
            <v>ACTINIARIA</v>
          </cell>
          <cell r="H487" t="str">
            <v>MP C4504</v>
          </cell>
          <cell r="I487">
            <v>43282</v>
          </cell>
          <cell r="J487">
            <v>45107</v>
          </cell>
          <cell r="K487" t="str">
            <v>ATP06996-ABT</v>
          </cell>
          <cell r="L487">
            <v>0</v>
          </cell>
          <cell r="M487">
            <v>0</v>
          </cell>
        </row>
        <row r="488">
          <cell r="B488" t="str">
            <v>V9834200411</v>
          </cell>
          <cell r="C488" t="str">
            <v>FONCIA NORMANDIE CAEN</v>
          </cell>
          <cell r="D488" t="str">
            <v>CAEN</v>
          </cell>
          <cell r="E488" t="str">
            <v>FONCIA NORMANDIE CAEN</v>
          </cell>
          <cell r="F488" t="str">
            <v>CAEN</v>
          </cell>
          <cell r="G488" t="str">
            <v>Lapon</v>
          </cell>
          <cell r="H488" t="str">
            <v>Aficio MP C2551</v>
          </cell>
          <cell r="I488">
            <v>41460</v>
          </cell>
          <cell r="J488">
            <v>43285</v>
          </cell>
          <cell r="K488" t="str">
            <v>ATP3336</v>
          </cell>
          <cell r="L488" t="str">
            <v>C+ - BNP</v>
          </cell>
          <cell r="M488" t="str">
            <v>V0147528</v>
          </cell>
        </row>
        <row r="489">
          <cell r="B489" t="str">
            <v>V9834200399</v>
          </cell>
          <cell r="C489" t="str">
            <v>FONCIA NORMANDIE CAEN</v>
          </cell>
          <cell r="D489" t="str">
            <v>CAEN</v>
          </cell>
          <cell r="E489" t="str">
            <v>FONCIA NORMANDIE CAEN</v>
          </cell>
          <cell r="F489" t="str">
            <v>CAEN</v>
          </cell>
          <cell r="G489" t="str">
            <v>Caracal</v>
          </cell>
          <cell r="H489" t="str">
            <v>Aficio MP C2551</v>
          </cell>
          <cell r="I489">
            <v>41460</v>
          </cell>
          <cell r="J489">
            <v>43285</v>
          </cell>
          <cell r="K489" t="str">
            <v>ATP3335</v>
          </cell>
          <cell r="L489" t="str">
            <v>C+ - BNP</v>
          </cell>
          <cell r="M489" t="str">
            <v>V0147523</v>
          </cell>
        </row>
        <row r="490">
          <cell r="B490" t="str">
            <v>C777R720071</v>
          </cell>
          <cell r="C490" t="str">
            <v>FONCIA TRANSACTION FR BUCHET</v>
          </cell>
          <cell r="D490" t="str">
            <v>MONTPELLIER</v>
          </cell>
          <cell r="E490" t="str">
            <v>FONCIA TRANSACTION FRANCE</v>
          </cell>
          <cell r="F490" t="str">
            <v>MONTPELLIER</v>
          </cell>
          <cell r="G490" t="str">
            <v>THORIUM</v>
          </cell>
          <cell r="H490" t="str">
            <v>MP C2504</v>
          </cell>
          <cell r="I490">
            <v>43040</v>
          </cell>
          <cell r="J490">
            <v>44865</v>
          </cell>
          <cell r="K490" t="str">
            <v>ATP05851-ABT</v>
          </cell>
          <cell r="L490">
            <v>0</v>
          </cell>
          <cell r="M490">
            <v>0</v>
          </cell>
        </row>
        <row r="491">
          <cell r="B491" t="str">
            <v>E214R260179</v>
          </cell>
          <cell r="C491" t="str">
            <v>FONCIA NORMANDIE CAEN</v>
          </cell>
          <cell r="D491" t="str">
            <v>CAEN</v>
          </cell>
          <cell r="E491" t="str">
            <v>FONCIA NORMANDIE CAEN</v>
          </cell>
          <cell r="F491" t="str">
            <v>CAEN</v>
          </cell>
          <cell r="G491" t="str">
            <v>Vulcain</v>
          </cell>
          <cell r="H491" t="str">
            <v>MP C2503</v>
          </cell>
          <cell r="I491">
            <v>41731</v>
          </cell>
          <cell r="J491">
            <v>43556</v>
          </cell>
          <cell r="K491" t="str">
            <v>ATP3539</v>
          </cell>
          <cell r="L491" t="str">
            <v>C+ - BNP</v>
          </cell>
          <cell r="M491" t="str">
            <v>W0081626</v>
          </cell>
        </row>
        <row r="492">
          <cell r="B492" t="str">
            <v>E174J300284</v>
          </cell>
          <cell r="C492" t="str">
            <v>FONCIA NORMANDIE CAEN</v>
          </cell>
          <cell r="D492" t="str">
            <v>CAEN</v>
          </cell>
          <cell r="E492" t="str">
            <v>FONCIA NORMANDIE CAEN</v>
          </cell>
          <cell r="F492" t="str">
            <v>CAEN</v>
          </cell>
          <cell r="G492" t="str">
            <v>Verrat</v>
          </cell>
          <cell r="H492" t="str">
            <v>MP C4503</v>
          </cell>
          <cell r="I492">
            <v>41731</v>
          </cell>
          <cell r="J492">
            <v>43556</v>
          </cell>
          <cell r="K492" t="str">
            <v>ATP3541</v>
          </cell>
          <cell r="L492" t="str">
            <v>C+ - BNP</v>
          </cell>
          <cell r="M492" t="str">
            <v>W0081629</v>
          </cell>
        </row>
        <row r="493">
          <cell r="B493" t="str">
            <v>C737M720302</v>
          </cell>
          <cell r="C493" t="str">
            <v>FONCIA NORMANDIE CAEN</v>
          </cell>
          <cell r="D493" t="str">
            <v>CAEN</v>
          </cell>
          <cell r="E493" t="str">
            <v>FONCIA NORMANDIE CAEN</v>
          </cell>
          <cell r="F493" t="str">
            <v>CAEN</v>
          </cell>
          <cell r="G493" t="str">
            <v>TERBIUM</v>
          </cell>
          <cell r="H493" t="str">
            <v>MP C4504</v>
          </cell>
          <cell r="I493">
            <v>43070</v>
          </cell>
          <cell r="J493">
            <v>44895</v>
          </cell>
          <cell r="K493" t="str">
            <v>ATP06019-ABT</v>
          </cell>
          <cell r="L493">
            <v>0</v>
          </cell>
          <cell r="M493">
            <v>0</v>
          </cell>
        </row>
        <row r="494">
          <cell r="B494" t="str">
            <v>C737M400248</v>
          </cell>
          <cell r="C494" t="str">
            <v>FONCIA VEXIN</v>
          </cell>
          <cell r="D494" t="str">
            <v>PONTOISE</v>
          </cell>
          <cell r="E494" t="str">
            <v>AGENCE FONCIA VEXIN</v>
          </cell>
          <cell r="F494" t="str">
            <v>PONTOISE</v>
          </cell>
          <cell r="G494" t="str">
            <v>CARBONE-RDC Transac GL Loc</v>
          </cell>
          <cell r="H494" t="str">
            <v>MP C4504</v>
          </cell>
          <cell r="I494">
            <v>42949</v>
          </cell>
          <cell r="J494">
            <v>44774</v>
          </cell>
          <cell r="K494" t="str">
            <v>ATP05732-ABT</v>
          </cell>
          <cell r="L494" t="str">
            <v>C+ - LIXXBAIL</v>
          </cell>
          <cell r="M494" t="str">
            <v>273540-H0</v>
          </cell>
        </row>
        <row r="495">
          <cell r="B495" t="str">
            <v>G667JA00064</v>
          </cell>
          <cell r="C495" t="str">
            <v>FONCIA TR VAUCLUSE LA GRANDE MOTTE</v>
          </cell>
          <cell r="D495" t="str">
            <v>LA GRANDE-MOTTE</v>
          </cell>
          <cell r="E495" t="str">
            <v>FONCIA TR VAUCLUSE LA GRANDE MOTTE</v>
          </cell>
          <cell r="F495" t="str">
            <v>LA GRANDE-MOTTE</v>
          </cell>
          <cell r="G495" t="str">
            <v>LAYA</v>
          </cell>
          <cell r="H495" t="str">
            <v>MP 7503</v>
          </cell>
          <cell r="I495">
            <v>43101</v>
          </cell>
          <cell r="J495">
            <v>44926</v>
          </cell>
          <cell r="K495" t="str">
            <v>ATP06254-RLVT</v>
          </cell>
          <cell r="L495">
            <v>0</v>
          </cell>
          <cell r="M495">
            <v>0</v>
          </cell>
        </row>
        <row r="496">
          <cell r="B496" t="str">
            <v>E214R260666</v>
          </cell>
          <cell r="C496" t="str">
            <v>FONCIA MONTPELLIER</v>
          </cell>
          <cell r="D496" t="str">
            <v>LA GRANDE MOTTE</v>
          </cell>
          <cell r="E496" t="str">
            <v>FONCIA MONTPELLIER</v>
          </cell>
          <cell r="F496" t="str">
            <v>LA GRANDE MOTTE</v>
          </cell>
          <cell r="G496" t="str">
            <v>RDC- FCG-047-007</v>
          </cell>
          <cell r="H496" t="str">
            <v>MP C2503</v>
          </cell>
          <cell r="I496">
            <v>41771</v>
          </cell>
          <cell r="J496">
            <v>43596</v>
          </cell>
          <cell r="K496" t="str">
            <v>ATP3549</v>
          </cell>
          <cell r="L496" t="str">
            <v>C+ - BNP</v>
          </cell>
          <cell r="M496" t="str">
            <v>W0078756</v>
          </cell>
        </row>
        <row r="497">
          <cell r="B497" t="str">
            <v>E173J600556</v>
          </cell>
          <cell r="C497" t="str">
            <v>FONCIA TRANSACTION NORMANDIE</v>
          </cell>
          <cell r="D497" t="str">
            <v>CAEN CEDEX 1</v>
          </cell>
          <cell r="E497" t="str">
            <v>FONCIA TRANSACTION NORMANDIE</v>
          </cell>
          <cell r="F497" t="str">
            <v>CAEN</v>
          </cell>
          <cell r="G497" t="str">
            <v>NINDAMOS</v>
          </cell>
          <cell r="H497" t="str">
            <v>MP C4503</v>
          </cell>
          <cell r="I497">
            <v>41460</v>
          </cell>
          <cell r="J497">
            <v>43285</v>
          </cell>
          <cell r="K497" t="str">
            <v>ATP3332</v>
          </cell>
          <cell r="L497" t="str">
            <v>C + - GE</v>
          </cell>
          <cell r="M497" t="str">
            <v>M37754</v>
          </cell>
        </row>
        <row r="498">
          <cell r="B498" t="str">
            <v>G716J600384</v>
          </cell>
          <cell r="C498" t="str">
            <v>FONCIA TRANSACTION NORMANDIE CAEN</v>
          </cell>
          <cell r="D498" t="str">
            <v>CAEN CEDEX 1</v>
          </cell>
          <cell r="E498" t="str">
            <v>FONCIA TRANSACTION NORMANDIE</v>
          </cell>
          <cell r="F498" t="str">
            <v>CAEN</v>
          </cell>
          <cell r="G498" t="str">
            <v>NEVRAST</v>
          </cell>
          <cell r="H498" t="str">
            <v>MP C4504</v>
          </cell>
          <cell r="I498">
            <v>42606</v>
          </cell>
          <cell r="J498">
            <v>44431</v>
          </cell>
          <cell r="K498" t="str">
            <v>ATP5176</v>
          </cell>
          <cell r="L498" t="str">
            <v>C+ - LIXXBAIL</v>
          </cell>
          <cell r="M498" t="str">
            <v>265969-G0</v>
          </cell>
        </row>
        <row r="499">
          <cell r="B499" t="str">
            <v>C777R720083</v>
          </cell>
          <cell r="C499" t="str">
            <v>FONCIA NORMANDIE COTE DE NACRE</v>
          </cell>
          <cell r="D499" t="str">
            <v>COURSEULLES SUR MER</v>
          </cell>
          <cell r="E499" t="str">
            <v>FONCIA COTE DE NACRE</v>
          </cell>
          <cell r="F499" t="str">
            <v>COURSEULLES SUR MER</v>
          </cell>
          <cell r="G499" t="str">
            <v xml:space="preserve">SEABORGIUM       </v>
          </cell>
          <cell r="H499" t="str">
            <v>MP C2504</v>
          </cell>
          <cell r="I499">
            <v>43009</v>
          </cell>
          <cell r="J499">
            <v>44834</v>
          </cell>
          <cell r="K499" t="str">
            <v>ATP05897-ABT</v>
          </cell>
          <cell r="L499">
            <v>0</v>
          </cell>
          <cell r="M499">
            <v>0</v>
          </cell>
        </row>
        <row r="500">
          <cell r="B500" t="str">
            <v>E173J600627</v>
          </cell>
          <cell r="C500" t="str">
            <v>FONCIA NORMANDIE COTE DE NACRE</v>
          </cell>
          <cell r="D500" t="str">
            <v>COURSEULLES SUR MER</v>
          </cell>
          <cell r="E500" t="str">
            <v>FONCIA COTE DE NACRE</v>
          </cell>
          <cell r="F500" t="str">
            <v>COURSEULLES SUR MER</v>
          </cell>
          <cell r="G500" t="str">
            <v>KANSAS</v>
          </cell>
          <cell r="H500" t="str">
            <v>MP C4503</v>
          </cell>
          <cell r="I500">
            <v>41725</v>
          </cell>
          <cell r="J500">
            <v>43550</v>
          </cell>
          <cell r="K500" t="str">
            <v>ATP3512</v>
          </cell>
          <cell r="L500" t="str">
            <v>C+ - BNP</v>
          </cell>
          <cell r="M500" t="str">
            <v>W0061043</v>
          </cell>
        </row>
        <row r="501">
          <cell r="B501" t="str">
            <v>E175J700194</v>
          </cell>
          <cell r="C501" t="str">
            <v>FONCIA TR VAR OUEST-COUDOULIERE</v>
          </cell>
          <cell r="D501" t="str">
            <v>SIX-FOUR LES PLAGES</v>
          </cell>
          <cell r="E501" t="str">
            <v>FONCIA TR VAR OUEST-COUDOULIERE</v>
          </cell>
          <cell r="F501" t="str">
            <v>SIX-FOUR-LES-PLAGES</v>
          </cell>
          <cell r="G501" t="str">
            <v xml:space="preserve">BELIS-COPRO TRANSAC - </v>
          </cell>
          <cell r="H501" t="str">
            <v>MP C4503</v>
          </cell>
          <cell r="I501">
            <v>42240</v>
          </cell>
          <cell r="J501">
            <v>44066</v>
          </cell>
          <cell r="K501" t="str">
            <v>ATP4031</v>
          </cell>
          <cell r="L501" t="str">
            <v>C+ - GE</v>
          </cell>
          <cell r="M501" t="str">
            <v>AV2830</v>
          </cell>
        </row>
        <row r="502">
          <cell r="B502" t="str">
            <v>W875J300063</v>
          </cell>
          <cell r="C502" t="str">
            <v xml:space="preserve">FONCIA SOGI PELLETIER </v>
          </cell>
          <cell r="D502" t="str">
            <v>LE CAP D'AGDE</v>
          </cell>
          <cell r="E502" t="str">
            <v>FONCIA SOGI PELLETIER</v>
          </cell>
          <cell r="F502" t="str">
            <v>LE CAP D'AGDE</v>
          </cell>
          <cell r="G502" t="str">
            <v>AGUMON</v>
          </cell>
          <cell r="H502" t="str">
            <v>Aficio MP 7502</v>
          </cell>
          <cell r="I502">
            <v>42124</v>
          </cell>
          <cell r="J502">
            <v>43950</v>
          </cell>
          <cell r="K502" t="str">
            <v>ATP3891</v>
          </cell>
          <cell r="L502" t="str">
            <v>C+ - LIXXBAIL</v>
          </cell>
          <cell r="M502" t="str">
            <v>223586-F0</v>
          </cell>
        </row>
        <row r="503">
          <cell r="B503" t="str">
            <v>E175M230880</v>
          </cell>
          <cell r="C503" t="str">
            <v xml:space="preserve">FONCIA SOGI PELLETIER </v>
          </cell>
          <cell r="D503" t="str">
            <v>LE CAP D'AGDE</v>
          </cell>
          <cell r="E503" t="str">
            <v>FONCIA SOGI PELLETIER</v>
          </cell>
          <cell r="F503" t="str">
            <v>LE CAP D'AGDE</v>
          </cell>
          <cell r="G503" t="str">
            <v>Aigis/CAP D'AGDE -</v>
          </cell>
          <cell r="H503" t="str">
            <v>MP C4503</v>
          </cell>
          <cell r="I503">
            <v>42124</v>
          </cell>
          <cell r="J503">
            <v>43950</v>
          </cell>
          <cell r="K503" t="str">
            <v>ATP3892</v>
          </cell>
          <cell r="L503" t="str">
            <v>C+ - LIXXBAIL</v>
          </cell>
          <cell r="M503" t="str">
            <v>221567-F0</v>
          </cell>
        </row>
        <row r="504">
          <cell r="B504" t="str">
            <v>E175M230872</v>
          </cell>
          <cell r="C504" t="str">
            <v xml:space="preserve">FONCIA SOGI PELLETIER </v>
          </cell>
          <cell r="D504" t="str">
            <v>LE CAP D'AGDE</v>
          </cell>
          <cell r="E504" t="str">
            <v>FONCIA SOGI PELLETIER</v>
          </cell>
          <cell r="F504" t="str">
            <v>LE CAP D'AGDE</v>
          </cell>
          <cell r="G504" t="str">
            <v>Aihara</v>
          </cell>
          <cell r="H504" t="str">
            <v>MP C4503</v>
          </cell>
          <cell r="I504">
            <v>42124</v>
          </cell>
          <cell r="J504">
            <v>43950</v>
          </cell>
          <cell r="K504" t="str">
            <v>ATP3893</v>
          </cell>
          <cell r="L504" t="str">
            <v>C+ - LIXXBAIL</v>
          </cell>
          <cell r="M504" t="str">
            <v>221565-F0</v>
          </cell>
        </row>
        <row r="505">
          <cell r="B505" t="str">
            <v>E175M230882</v>
          </cell>
          <cell r="C505" t="str">
            <v xml:space="preserve">FONCIA SOGI PELLETIER </v>
          </cell>
          <cell r="D505" t="str">
            <v>LE CAP D'AGDE</v>
          </cell>
          <cell r="E505" t="str">
            <v>FONCIA SOGI PELLETIER</v>
          </cell>
          <cell r="F505" t="str">
            <v>LE CAP D'AGDE</v>
          </cell>
          <cell r="G505" t="str">
            <v>Aijima</v>
          </cell>
          <cell r="H505" t="str">
            <v>MP C4503</v>
          </cell>
          <cell r="I505">
            <v>42124</v>
          </cell>
          <cell r="J505">
            <v>43950</v>
          </cell>
          <cell r="K505" t="str">
            <v>ATP3894</v>
          </cell>
          <cell r="L505" t="str">
            <v>C+ - LIXXBAIL</v>
          </cell>
          <cell r="M505" t="str">
            <v>221559-F0</v>
          </cell>
        </row>
        <row r="506">
          <cell r="B506" t="str">
            <v>C737M520858</v>
          </cell>
          <cell r="C506" t="str">
            <v>FONCIA TOULON LAGARDE</v>
          </cell>
          <cell r="D506" t="str">
            <v>LA GARDE</v>
          </cell>
          <cell r="E506" t="str">
            <v>FONCIA TOULON LAGARDE</v>
          </cell>
          <cell r="F506" t="str">
            <v>LA GARDE</v>
          </cell>
          <cell r="G506" t="str">
            <v>PROCYON</v>
          </cell>
          <cell r="H506" t="str">
            <v>MP C4504</v>
          </cell>
          <cell r="I506">
            <v>43160</v>
          </cell>
          <cell r="J506">
            <v>44985</v>
          </cell>
          <cell r="K506" t="str">
            <v>ATP06551-ABT</v>
          </cell>
          <cell r="L506">
            <v>0</v>
          </cell>
          <cell r="M506">
            <v>0</v>
          </cell>
        </row>
        <row r="507">
          <cell r="B507" t="str">
            <v>E176J100464</v>
          </cell>
          <cell r="C507" t="str">
            <v>FONCIA TOULON LAGARDE</v>
          </cell>
          <cell r="D507" t="str">
            <v>LA GARDE</v>
          </cell>
          <cell r="E507" t="str">
            <v>FONCIA TOULON LAGARDE</v>
          </cell>
          <cell r="F507" t="str">
            <v>LA GARDE</v>
          </cell>
          <cell r="G507" t="str">
            <v>EDHLLOND/COMPTA</v>
          </cell>
          <cell r="H507" t="str">
            <v>MP C4503</v>
          </cell>
          <cell r="I507">
            <v>42433</v>
          </cell>
          <cell r="J507">
            <v>44258</v>
          </cell>
          <cell r="K507" t="str">
            <v>ATP5063</v>
          </cell>
          <cell r="L507" t="str">
            <v>C+ - GE</v>
          </cell>
          <cell r="M507" t="str">
            <v>BB9533</v>
          </cell>
        </row>
        <row r="508">
          <cell r="B508" t="str">
            <v>E176J100454</v>
          </cell>
          <cell r="C508" t="str">
            <v>FONCIA ROUSSILLON -CARRERE TIXADOR</v>
          </cell>
          <cell r="D508" t="str">
            <v>PERPIGNAN CEDEX</v>
          </cell>
          <cell r="E508" t="str">
            <v>FONCIA CARRERE TIXADOR</v>
          </cell>
          <cell r="F508" t="str">
            <v>PERPIGNAN</v>
          </cell>
          <cell r="G508" t="str">
            <v>ONIX -COMPTA</v>
          </cell>
          <cell r="H508" t="str">
            <v>MP C4503</v>
          </cell>
          <cell r="I508">
            <v>42422</v>
          </cell>
          <cell r="J508">
            <v>44248</v>
          </cell>
          <cell r="K508" t="str">
            <v>ATP5034</v>
          </cell>
          <cell r="L508" t="str">
            <v>C+ - LIXXBAIL</v>
          </cell>
          <cell r="M508" t="str">
            <v>200437-G0</v>
          </cell>
        </row>
        <row r="509">
          <cell r="B509" t="str">
            <v>E176J100580</v>
          </cell>
          <cell r="C509" t="str">
            <v>FONCIA ROUSSILLON -CARRERE TIXADOR</v>
          </cell>
          <cell r="D509" t="str">
            <v>PERPIGNAN CEDEX</v>
          </cell>
          <cell r="E509" t="str">
            <v>FONCIA CARRERE TIXADOR</v>
          </cell>
          <cell r="F509" t="str">
            <v>PERPIGNAN</v>
          </cell>
          <cell r="G509" t="str">
            <v>DOMINICA-SCE CONTENTIEUX</v>
          </cell>
          <cell r="H509" t="str">
            <v>MP C4503</v>
          </cell>
          <cell r="I509">
            <v>42422</v>
          </cell>
          <cell r="J509">
            <v>44248</v>
          </cell>
          <cell r="K509" t="str">
            <v>ATP5035</v>
          </cell>
          <cell r="L509" t="str">
            <v>C+ - LIXXBAIL</v>
          </cell>
          <cell r="M509" t="str">
            <v>200440-G0</v>
          </cell>
        </row>
        <row r="510">
          <cell r="B510" t="str">
            <v>G667JA00011</v>
          </cell>
          <cell r="C510" t="str">
            <v>FONCIA ROUSSILLON -CARRERE TIXADOR</v>
          </cell>
          <cell r="D510" t="str">
            <v>PERPIGNAN CEDEX</v>
          </cell>
          <cell r="E510" t="str">
            <v>FONCIA CARRERE TIXADOR</v>
          </cell>
          <cell r="F510" t="str">
            <v>PERPIGNAN</v>
          </cell>
          <cell r="G510" t="str">
            <v>ADHARA</v>
          </cell>
          <cell r="H510" t="str">
            <v>MP 7503</v>
          </cell>
          <cell r="I510">
            <v>43040</v>
          </cell>
          <cell r="J510">
            <v>44865</v>
          </cell>
          <cell r="K510" t="str">
            <v>ATP05932-RLV</v>
          </cell>
          <cell r="L510">
            <v>0</v>
          </cell>
          <cell r="M510">
            <v>0</v>
          </cell>
        </row>
        <row r="511">
          <cell r="B511" t="str">
            <v>C737M600253</v>
          </cell>
          <cell r="C511" t="str">
            <v>FONCIA ROUSSILLON -CARRERE TIXADOR</v>
          </cell>
          <cell r="D511" t="str">
            <v>PERPIGNAN CEDEX</v>
          </cell>
          <cell r="E511" t="str">
            <v>FONCIA CARRERE TIXADOR</v>
          </cell>
          <cell r="F511" t="str">
            <v>PERPIGNAN</v>
          </cell>
          <cell r="G511" t="str">
            <v>ADHIL</v>
          </cell>
          <cell r="H511" t="str">
            <v>MP C4504</v>
          </cell>
          <cell r="I511">
            <v>43040</v>
          </cell>
          <cell r="J511">
            <v>44865</v>
          </cell>
          <cell r="K511" t="str">
            <v>ATP05952-ABT</v>
          </cell>
          <cell r="L511">
            <v>0</v>
          </cell>
          <cell r="M511">
            <v>0</v>
          </cell>
        </row>
        <row r="512">
          <cell r="B512" t="str">
            <v>E215R260144</v>
          </cell>
          <cell r="C512" t="str">
            <v xml:space="preserve">FONCIA SOGI PELLETIER </v>
          </cell>
          <cell r="D512" t="str">
            <v>LE CAP D'AGDE</v>
          </cell>
          <cell r="E512" t="str">
            <v>FONCIA SOGI PELLETIER</v>
          </cell>
          <cell r="F512" t="str">
            <v>LE CAP D'ADGE</v>
          </cell>
          <cell r="G512" t="str">
            <v>Guama - OPEN SPACE</v>
          </cell>
          <cell r="H512" t="str">
            <v>MP C2503</v>
          </cell>
          <cell r="I512">
            <v>42124</v>
          </cell>
          <cell r="J512">
            <v>43950</v>
          </cell>
          <cell r="K512" t="str">
            <v>ATP3895</v>
          </cell>
          <cell r="L512" t="str">
            <v>C+ - LIXXBAIL</v>
          </cell>
          <cell r="M512" t="str">
            <v>221568-F0</v>
          </cell>
        </row>
        <row r="513">
          <cell r="B513" t="str">
            <v>C777J700123</v>
          </cell>
          <cell r="C513" t="str">
            <v>FONCIA CARRERE TIXADOR-VALLESPIR</v>
          </cell>
          <cell r="D513" t="str">
            <v>PERPIGNAN</v>
          </cell>
          <cell r="E513" t="str">
            <v>FONCIA CARRERE TIXADOR</v>
          </cell>
          <cell r="F513" t="str">
            <v>PERPIGNAN</v>
          </cell>
          <cell r="G513" t="str">
            <v>ADARA</v>
          </cell>
          <cell r="H513" t="str">
            <v>MP C2504ex</v>
          </cell>
          <cell r="I513">
            <v>43040</v>
          </cell>
          <cell r="J513">
            <v>44865</v>
          </cell>
          <cell r="K513" t="str">
            <v>ATP05963-ABT</v>
          </cell>
          <cell r="L513">
            <v>0</v>
          </cell>
          <cell r="M513">
            <v>0</v>
          </cell>
        </row>
        <row r="514">
          <cell r="B514" t="str">
            <v>E175M520386</v>
          </cell>
          <cell r="C514" t="str">
            <v>FONCIA ROUSSILLON -CARRERE TIXADOR</v>
          </cell>
          <cell r="D514" t="str">
            <v>PERPIGNAN CEDEX</v>
          </cell>
          <cell r="E514" t="str">
            <v>FONCIA CARRERE TIXADOR</v>
          </cell>
          <cell r="F514" t="str">
            <v>PERPIGNAN</v>
          </cell>
          <cell r="G514" t="str">
            <v>OBIWAN</v>
          </cell>
          <cell r="H514" t="str">
            <v>MP C4503</v>
          </cell>
          <cell r="I514">
            <v>42226</v>
          </cell>
          <cell r="J514">
            <v>44052</v>
          </cell>
          <cell r="K514" t="str">
            <v>ATP3998</v>
          </cell>
          <cell r="L514" t="str">
            <v>C+ - LIXXBAIL</v>
          </cell>
          <cell r="M514" t="str">
            <v>245917-F0</v>
          </cell>
        </row>
        <row r="515">
          <cell r="B515" t="str">
            <v>C777R520002</v>
          </cell>
          <cell r="C515" t="str">
            <v>FONCIA LOCAMER</v>
          </cell>
          <cell r="D515" t="str">
            <v>ST CYPRIEN</v>
          </cell>
          <cell r="E515" t="str">
            <v>FONCIA LOCAMER</v>
          </cell>
          <cell r="F515" t="str">
            <v>ST CYPRIEN</v>
          </cell>
          <cell r="G515" t="str">
            <v>PECHE- RDC</v>
          </cell>
          <cell r="H515" t="str">
            <v>MP C2504</v>
          </cell>
          <cell r="I515">
            <v>42951</v>
          </cell>
          <cell r="J515">
            <v>44776</v>
          </cell>
          <cell r="K515" t="str">
            <v>ATP05725-ABT</v>
          </cell>
          <cell r="L515" t="str">
            <v>C+ - LIXXBAIL</v>
          </cell>
          <cell r="M515" t="str">
            <v>271610-H0</v>
          </cell>
        </row>
        <row r="516">
          <cell r="B516" t="str">
            <v>C737MB00001</v>
          </cell>
          <cell r="C516" t="str">
            <v>FONCIA BUSCAIL</v>
          </cell>
          <cell r="D516" t="str">
            <v>ARGELES SUR MER CEDEX 3</v>
          </cell>
          <cell r="E516" t="str">
            <v>FONCIA BUSCAIL</v>
          </cell>
          <cell r="F516" t="str">
            <v>ARGELES SUR MER CEDEX 3</v>
          </cell>
          <cell r="G516" t="str">
            <v>DYSPROSIUMA</v>
          </cell>
          <cell r="H516" t="str">
            <v>MP C4504</v>
          </cell>
          <cell r="I516">
            <v>43132</v>
          </cell>
          <cell r="J516">
            <v>44957</v>
          </cell>
          <cell r="K516" t="str">
            <v>ATP06411-ABT</v>
          </cell>
          <cell r="L516">
            <v>0</v>
          </cell>
          <cell r="M516">
            <v>0</v>
          </cell>
        </row>
        <row r="517">
          <cell r="B517" t="str">
            <v>C777RC20141</v>
          </cell>
          <cell r="C517" t="str">
            <v>FONCIA BUSCAIL</v>
          </cell>
          <cell r="D517" t="str">
            <v>ARGELES SUR MER CEDEX 3</v>
          </cell>
          <cell r="E517" t="str">
            <v>FONCIA BUSCAIL</v>
          </cell>
          <cell r="F517" t="str">
            <v>ARGELES SUR MER CEDEX 3</v>
          </cell>
          <cell r="G517" t="str">
            <v>TANTALE</v>
          </cell>
          <cell r="H517" t="str">
            <v>MP C2504ex</v>
          </cell>
          <cell r="I517">
            <v>43160</v>
          </cell>
          <cell r="J517">
            <v>44985</v>
          </cell>
          <cell r="K517" t="str">
            <v>ATP06605-ABT</v>
          </cell>
          <cell r="L517">
            <v>0</v>
          </cell>
          <cell r="M517">
            <v>0</v>
          </cell>
        </row>
        <row r="518">
          <cell r="B518" t="str">
            <v>C777R520073</v>
          </cell>
          <cell r="C518" t="str">
            <v>FONCIA VERMEILLE IMMOBILIER</v>
          </cell>
          <cell r="D518" t="str">
            <v>BANYUL-SUR-MER</v>
          </cell>
          <cell r="E518" t="str">
            <v>FONCIA VERMEILLE IMMOBILIER</v>
          </cell>
          <cell r="F518" t="str">
            <v>BANYUL-SUR-MER</v>
          </cell>
          <cell r="G518" t="str">
            <v>MANGUE-RDC</v>
          </cell>
          <cell r="H518" t="str">
            <v>MP C2504</v>
          </cell>
          <cell r="I518">
            <v>42951</v>
          </cell>
          <cell r="J518">
            <v>44776</v>
          </cell>
          <cell r="K518" t="str">
            <v>ATP05726-ABT</v>
          </cell>
          <cell r="L518" t="str">
            <v>C+ - LIXXBAIL</v>
          </cell>
          <cell r="M518" t="str">
            <v>271613-H0</v>
          </cell>
        </row>
        <row r="519">
          <cell r="B519" t="str">
            <v>G736JB00174</v>
          </cell>
          <cell r="C519" t="str">
            <v>FONCIA CARRERE TIXADOR-VALLESPIR</v>
          </cell>
          <cell r="D519" t="str">
            <v>PERPIGNAN</v>
          </cell>
          <cell r="E519" t="str">
            <v>FONCIA CARRERE TIXADOR</v>
          </cell>
          <cell r="F519" t="str">
            <v>PERPIGNAN</v>
          </cell>
          <cell r="G519" t="str">
            <v>1ER ETAGE ESCALIER</v>
          </cell>
          <cell r="H519" t="str">
            <v>MP C6004</v>
          </cell>
          <cell r="I519">
            <v>42894</v>
          </cell>
          <cell r="J519">
            <v>43982</v>
          </cell>
          <cell r="K519" t="str">
            <v>ATP05494-M</v>
          </cell>
          <cell r="L519">
            <v>0</v>
          </cell>
          <cell r="M519">
            <v>0</v>
          </cell>
        </row>
        <row r="520">
          <cell r="B520" t="str">
            <v>E215R360146</v>
          </cell>
          <cell r="C520" t="str">
            <v>FONCIA TRANSACTION RIVIERA</v>
          </cell>
          <cell r="D520" t="str">
            <v>NICE</v>
          </cell>
          <cell r="E520" t="str">
            <v>FONCIA RIVIERA</v>
          </cell>
          <cell r="F520" t="str">
            <v>NICE</v>
          </cell>
          <cell r="G520" t="str">
            <v>AEGIR</v>
          </cell>
          <cell r="H520" t="str">
            <v>MP C2503</v>
          </cell>
          <cell r="I520">
            <v>42177</v>
          </cell>
          <cell r="J520">
            <v>44003</v>
          </cell>
          <cell r="K520" t="str">
            <v>ATP3950</v>
          </cell>
          <cell r="L520" t="str">
            <v>C+ - LIXXBAIL</v>
          </cell>
          <cell r="M520" t="str">
            <v>234083-F0</v>
          </cell>
        </row>
        <row r="521">
          <cell r="B521" t="str">
            <v>G077PC00552</v>
          </cell>
          <cell r="C521" t="str">
            <v>FONCIA TRANS RIVIERA-ST LAURENT</v>
          </cell>
          <cell r="D521" t="str">
            <v>SAINT-LAURENT-DU-VAR</v>
          </cell>
          <cell r="E521" t="str">
            <v>FONCIA TRANS RIVIERA-ST LAURENT</v>
          </cell>
          <cell r="F521" t="e">
            <v>#REF!</v>
          </cell>
          <cell r="G521" t="str">
            <v>TURDIDAE</v>
          </cell>
          <cell r="H521" t="str">
            <v>MP C401</v>
          </cell>
          <cell r="I521">
            <v>43160</v>
          </cell>
          <cell r="J521">
            <v>44985</v>
          </cell>
          <cell r="K521" t="str">
            <v>ATP06553-ABT</v>
          </cell>
          <cell r="L521">
            <v>0</v>
          </cell>
          <cell r="M521">
            <v>0</v>
          </cell>
        </row>
        <row r="522">
          <cell r="B522" t="str">
            <v>E176M420136</v>
          </cell>
          <cell r="C522" t="str">
            <v>FONCIA SOLOGAT</v>
          </cell>
          <cell r="D522" t="str">
            <v>THIONVILLE</v>
          </cell>
          <cell r="E522" t="str">
            <v>FONCIA SOLOGAT</v>
          </cell>
          <cell r="F522" t="str">
            <v>THIONVILLE</v>
          </cell>
          <cell r="G522" t="str">
            <v>AKUMA- RDC SCE GL + TRA</v>
          </cell>
          <cell r="H522" t="str">
            <v>MP C4503</v>
          </cell>
          <cell r="I522">
            <v>42522</v>
          </cell>
          <cell r="J522">
            <v>44347</v>
          </cell>
          <cell r="K522" t="str">
            <v>ATP5129</v>
          </cell>
          <cell r="L522" t="str">
            <v>C+ - LIXXBAIL</v>
          </cell>
          <cell r="M522" t="str">
            <v>235464-G0</v>
          </cell>
        </row>
        <row r="523">
          <cell r="B523" t="str">
            <v>C738J200393</v>
          </cell>
          <cell r="C523" t="str">
            <v>FONCIA SOLOGAT</v>
          </cell>
          <cell r="D523" t="str">
            <v>THIONVILLE</v>
          </cell>
          <cell r="E523" t="str">
            <v>FONCIA SOLOGAT</v>
          </cell>
          <cell r="F523" t="str">
            <v>THIONVILLE</v>
          </cell>
          <cell r="G523" t="str">
            <v>LAYANNA</v>
          </cell>
          <cell r="H523" t="str">
            <v>MP C4504</v>
          </cell>
          <cell r="I523">
            <v>43191</v>
          </cell>
          <cell r="J523">
            <v>45016</v>
          </cell>
          <cell r="K523" t="str">
            <v>ATP06666-ABT</v>
          </cell>
          <cell r="L523">
            <v>0</v>
          </cell>
          <cell r="M523">
            <v>0</v>
          </cell>
        </row>
        <row r="524">
          <cell r="B524" t="str">
            <v>C738M100031</v>
          </cell>
          <cell r="C524" t="str">
            <v>FONCIA SOLOGAT</v>
          </cell>
          <cell r="D524" t="str">
            <v>THIONVILLE</v>
          </cell>
          <cell r="E524" t="str">
            <v>FONCIA SOLOGAT</v>
          </cell>
          <cell r="F524" t="str">
            <v>THIONVILLE</v>
          </cell>
          <cell r="G524" t="str">
            <v>ATHENES</v>
          </cell>
          <cell r="H524" t="str">
            <v>MP C4504</v>
          </cell>
          <cell r="I524">
            <v>43191</v>
          </cell>
          <cell r="J524">
            <v>45016</v>
          </cell>
          <cell r="K524" t="str">
            <v>ATP06667-ABT</v>
          </cell>
          <cell r="L524">
            <v>0</v>
          </cell>
          <cell r="M524">
            <v>0</v>
          </cell>
        </row>
        <row r="525">
          <cell r="B525" t="str">
            <v>C737M800352</v>
          </cell>
          <cell r="C525" t="str">
            <v>FONCIA ALSACE - OBERNAI</v>
          </cell>
          <cell r="D525" t="str">
            <v>OBERNAI</v>
          </cell>
          <cell r="E525" t="str">
            <v>FONCIA OBERNAI</v>
          </cell>
          <cell r="F525" t="str">
            <v>OBERNAI</v>
          </cell>
          <cell r="G525" t="str">
            <v>TREFLEDOR</v>
          </cell>
          <cell r="H525" t="str">
            <v>MP C4504</v>
          </cell>
          <cell r="I525">
            <v>43101</v>
          </cell>
          <cell r="J525">
            <v>44926</v>
          </cell>
          <cell r="K525" t="str">
            <v>ATP06257-ABT</v>
          </cell>
          <cell r="L525">
            <v>0</v>
          </cell>
          <cell r="M525">
            <v>0</v>
          </cell>
        </row>
        <row r="526">
          <cell r="B526" t="str">
            <v>E173M730789</v>
          </cell>
          <cell r="C526" t="str">
            <v>FONCIA GROC ZAMBONI</v>
          </cell>
          <cell r="D526" t="str">
            <v>MONTAUBAN</v>
          </cell>
          <cell r="E526" t="str">
            <v>FONCIA GROC ZAMBONI</v>
          </cell>
          <cell r="F526" t="str">
            <v>MONTAUBAN</v>
          </cell>
          <cell r="G526" t="str">
            <v>YAOUNDE-1/2 ETG-COPRO</v>
          </cell>
          <cell r="H526" t="str">
            <v>MP C4503</v>
          </cell>
          <cell r="I526">
            <v>41604</v>
          </cell>
          <cell r="J526">
            <v>43429</v>
          </cell>
          <cell r="K526" t="str">
            <v>ATP3425</v>
          </cell>
          <cell r="L526" t="str">
            <v>C+ - BNP</v>
          </cell>
          <cell r="M526" t="str">
            <v>V0215585</v>
          </cell>
        </row>
        <row r="527">
          <cell r="B527" t="str">
            <v>E173M730866</v>
          </cell>
          <cell r="C527" t="str">
            <v>FONCIA GROC ZAMBONI</v>
          </cell>
          <cell r="D527" t="str">
            <v>MONTAUBAN</v>
          </cell>
          <cell r="E527" t="str">
            <v>FONCIA GROC ZAMBONI</v>
          </cell>
          <cell r="F527" t="str">
            <v>MONTAUBAN</v>
          </cell>
          <cell r="G527" t="str">
            <v>VILNIUS- GL -RDC</v>
          </cell>
          <cell r="H527" t="str">
            <v>MP C4503</v>
          </cell>
          <cell r="I527">
            <v>41604</v>
          </cell>
          <cell r="J527">
            <v>43429</v>
          </cell>
          <cell r="K527" t="str">
            <v>ATP3424</v>
          </cell>
          <cell r="L527" t="str">
            <v>C+ - BNP</v>
          </cell>
          <cell r="M527" t="str">
            <v>V0215570</v>
          </cell>
        </row>
        <row r="528">
          <cell r="B528" t="str">
            <v>E176M420201</v>
          </cell>
          <cell r="C528" t="str">
            <v>FONCIA TR ALSACE STRASBOURG HALLES</v>
          </cell>
          <cell r="D528" t="str">
            <v>STRASBOURG</v>
          </cell>
          <cell r="E528" t="str">
            <v>FONCIA TR ALSACE STRASBOURG HALLES</v>
          </cell>
          <cell r="F528" t="str">
            <v>STRASBOURG</v>
          </cell>
          <cell r="G528" t="str">
            <v>ACIDOS- TRANSAC &amp; LOC 1e</v>
          </cell>
          <cell r="H528" t="str">
            <v>MP C4503</v>
          </cell>
          <cell r="I528">
            <v>42524</v>
          </cell>
          <cell r="J528">
            <v>44349</v>
          </cell>
          <cell r="K528" t="str">
            <v>ATP5121</v>
          </cell>
          <cell r="L528" t="str">
            <v>C+ - LIXXBAIL</v>
          </cell>
          <cell r="M528" t="str">
            <v>236244-G0</v>
          </cell>
        </row>
        <row r="529">
          <cell r="B529" t="str">
            <v>V9522600289</v>
          </cell>
          <cell r="C529" t="str">
            <v>FONCIA TRANSACTION MIDI PYR MONTAUB</v>
          </cell>
          <cell r="D529" t="str">
            <v>MONTAUBAN</v>
          </cell>
          <cell r="E529" t="str">
            <v>FONCIA TRANSACTION MIDI PYR MONTAUB</v>
          </cell>
          <cell r="F529" t="str">
            <v>MONTAUBAN</v>
          </cell>
          <cell r="G529" t="str">
            <v>VARSOVIE</v>
          </cell>
          <cell r="H529" t="str">
            <v>Aficio MP C4501</v>
          </cell>
          <cell r="I529">
            <v>42804</v>
          </cell>
          <cell r="J529">
            <v>43830</v>
          </cell>
          <cell r="K529" t="str">
            <v>ATP5262-M</v>
          </cell>
          <cell r="L529">
            <v>0</v>
          </cell>
          <cell r="M529">
            <v>0</v>
          </cell>
        </row>
        <row r="530">
          <cell r="B530" t="str">
            <v>V9834700345</v>
          </cell>
          <cell r="C530" t="str">
            <v>FONCIA TIMBAL</v>
          </cell>
          <cell r="D530" t="str">
            <v>ALBI</v>
          </cell>
          <cell r="E530" t="str">
            <v>FONCIA TIMBAL</v>
          </cell>
          <cell r="F530" t="str">
            <v>ALBI</v>
          </cell>
          <cell r="G530" t="str">
            <v xml:space="preserve">ESHIR - SCE GLV </v>
          </cell>
          <cell r="H530" t="str">
            <v>Aficio MP C2551</v>
          </cell>
          <cell r="I530">
            <v>41604</v>
          </cell>
          <cell r="J530">
            <v>43429</v>
          </cell>
          <cell r="K530" t="str">
            <v>ATP3422</v>
          </cell>
          <cell r="L530" t="str">
            <v>C+ - BNP</v>
          </cell>
          <cell r="M530" t="str">
            <v>V0215563</v>
          </cell>
        </row>
        <row r="531">
          <cell r="B531" t="str">
            <v>E173M730620</v>
          </cell>
          <cell r="C531" t="str">
            <v>FONCIA TIMBAL</v>
          </cell>
          <cell r="D531" t="str">
            <v>ALBI</v>
          </cell>
          <cell r="E531" t="str">
            <v>FONCIA TIMBAL</v>
          </cell>
          <cell r="F531" t="str">
            <v>ALBI</v>
          </cell>
          <cell r="G531" t="str">
            <v>LISA- ACCUEIL</v>
          </cell>
          <cell r="H531" t="str">
            <v>MP C4503</v>
          </cell>
          <cell r="I531">
            <v>41604</v>
          </cell>
          <cell r="J531">
            <v>43429</v>
          </cell>
          <cell r="K531" t="str">
            <v>ATP3421</v>
          </cell>
          <cell r="L531" t="str">
            <v>C+ - BNP</v>
          </cell>
          <cell r="M531" t="str">
            <v>V0215555</v>
          </cell>
        </row>
        <row r="532">
          <cell r="B532" t="str">
            <v>C737MB00373</v>
          </cell>
          <cell r="C532" t="str">
            <v>FONCIA GROC ZAMBONI</v>
          </cell>
          <cell r="D532" t="str">
            <v>MONTAUBAN</v>
          </cell>
          <cell r="E532" t="str">
            <v>FONCIA GROC ZAMBONI</v>
          </cell>
          <cell r="F532" t="str">
            <v>MONTAUBAN</v>
          </cell>
          <cell r="G532" t="str">
            <v>YAREN</v>
          </cell>
          <cell r="H532" t="str">
            <v>MP C4504</v>
          </cell>
          <cell r="I532">
            <v>43160</v>
          </cell>
          <cell r="J532">
            <v>44985</v>
          </cell>
          <cell r="K532" t="str">
            <v>ATP06579-ABT</v>
          </cell>
          <cell r="L532">
            <v>0</v>
          </cell>
          <cell r="M532">
            <v>0</v>
          </cell>
        </row>
        <row r="533">
          <cell r="B533" t="str">
            <v>C737MC05225</v>
          </cell>
          <cell r="C533" t="str">
            <v>FONCIA TRANSACTION ALBI</v>
          </cell>
          <cell r="D533" t="str">
            <v>ALBI</v>
          </cell>
          <cell r="E533" t="str">
            <v>FONCIA TRANSACTION ALBI</v>
          </cell>
          <cell r="F533" t="str">
            <v>ALBI</v>
          </cell>
          <cell r="G533" t="str">
            <v>KHMUN</v>
          </cell>
          <cell r="H533" t="str">
            <v>MP C4504</v>
          </cell>
          <cell r="I533">
            <v>43160</v>
          </cell>
          <cell r="J533">
            <v>44985</v>
          </cell>
          <cell r="K533" t="str">
            <v>ATP06580-ABT</v>
          </cell>
          <cell r="L533">
            <v>0</v>
          </cell>
          <cell r="M533">
            <v>0</v>
          </cell>
        </row>
        <row r="534">
          <cell r="B534" t="str">
            <v>C777R320059</v>
          </cell>
          <cell r="C534" t="str">
            <v>FONCIA TIMBAL</v>
          </cell>
          <cell r="D534" t="str">
            <v>CARMAUX</v>
          </cell>
          <cell r="E534" t="str">
            <v>FONCIA TIMBAL</v>
          </cell>
          <cell r="F534" t="str">
            <v>CARMAUX</v>
          </cell>
          <cell r="G534" t="str">
            <v>IODE</v>
          </cell>
          <cell r="H534" t="str">
            <v>MP C2504</v>
          </cell>
          <cell r="I534">
            <v>43070</v>
          </cell>
          <cell r="J534">
            <v>44895</v>
          </cell>
          <cell r="K534" t="str">
            <v>ATP06059-ABT</v>
          </cell>
          <cell r="L534">
            <v>0</v>
          </cell>
          <cell r="M534">
            <v>0</v>
          </cell>
        </row>
        <row r="535">
          <cell r="B535" t="str">
            <v>C737JC00274</v>
          </cell>
          <cell r="C535" t="str">
            <v>FONCIA VALENTRE</v>
          </cell>
          <cell r="D535" t="str">
            <v>CAHORS</v>
          </cell>
          <cell r="E535" t="str">
            <v>FONCIA VALENTRE</v>
          </cell>
          <cell r="F535" t="str">
            <v>CAHORS</v>
          </cell>
          <cell r="G535" t="str">
            <v>ALADFAR</v>
          </cell>
          <cell r="H535" t="str">
            <v>MP C4504</v>
          </cell>
          <cell r="I535">
            <v>43132</v>
          </cell>
          <cell r="J535">
            <v>44957</v>
          </cell>
          <cell r="K535" t="str">
            <v>ATP06298-ABT</v>
          </cell>
          <cell r="L535">
            <v>0</v>
          </cell>
          <cell r="M535">
            <v>0</v>
          </cell>
        </row>
        <row r="536">
          <cell r="B536" t="str">
            <v>C777RA20141</v>
          </cell>
          <cell r="C536" t="str">
            <v>FONCIA VALENTRE</v>
          </cell>
          <cell r="D536" t="str">
            <v>CAHORS</v>
          </cell>
          <cell r="E536" t="str">
            <v>FONCIA VALENTRE</v>
          </cell>
          <cell r="F536" t="str">
            <v>CAHORS</v>
          </cell>
          <cell r="G536" t="str">
            <v>ALAMAK</v>
          </cell>
          <cell r="H536" t="str">
            <v>MP C2504ex</v>
          </cell>
          <cell r="I536">
            <v>43132</v>
          </cell>
          <cell r="J536">
            <v>44957</v>
          </cell>
          <cell r="K536" t="str">
            <v>ATP06299-ABT</v>
          </cell>
          <cell r="L536">
            <v>0</v>
          </cell>
          <cell r="M536">
            <v>0</v>
          </cell>
        </row>
        <row r="537">
          <cell r="B537" t="str">
            <v>E215R360218</v>
          </cell>
          <cell r="C537" t="str">
            <v>FONCIA TRANSACTION RIVIERA</v>
          </cell>
          <cell r="D537" t="str">
            <v>NICE</v>
          </cell>
          <cell r="E537" t="str">
            <v>FONCIA RIVIERA</v>
          </cell>
          <cell r="F537" t="str">
            <v>NICE</v>
          </cell>
          <cell r="G537" t="str">
            <v>AHMAN</v>
          </cell>
          <cell r="H537" t="str">
            <v>MP C2503</v>
          </cell>
          <cell r="I537">
            <v>42177</v>
          </cell>
          <cell r="J537">
            <v>44003</v>
          </cell>
          <cell r="K537" t="str">
            <v>ATP3951</v>
          </cell>
          <cell r="L537" t="str">
            <v>C+ - LIXXBAIL</v>
          </cell>
          <cell r="M537" t="str">
            <v>234082-F0</v>
          </cell>
        </row>
        <row r="538">
          <cell r="B538" t="str">
            <v>E175M230996</v>
          </cell>
          <cell r="C538" t="str">
            <v>FONCIA IGD</v>
          </cell>
          <cell r="D538" t="str">
            <v>SAINT ETIENNE CEDEX 1</v>
          </cell>
          <cell r="E538" t="str">
            <v>FONCIA IGD</v>
          </cell>
          <cell r="F538" t="str">
            <v>ST ETIENNE</v>
          </cell>
          <cell r="G538" t="str">
            <v xml:space="preserve">ELOHA -/ 2è ETG-CPTA - </v>
          </cell>
          <cell r="H538" t="str">
            <v>MP C4503</v>
          </cell>
          <cell r="I538">
            <v>42135</v>
          </cell>
          <cell r="J538">
            <v>43961</v>
          </cell>
          <cell r="K538" t="str">
            <v>ATP3902</v>
          </cell>
          <cell r="L538" t="str">
            <v>C+ - LIXXBAIL</v>
          </cell>
          <cell r="M538" t="str">
            <v>224543-F0</v>
          </cell>
        </row>
        <row r="539">
          <cell r="B539" t="str">
            <v>E175M230997</v>
          </cell>
          <cell r="C539" t="str">
            <v>FONCIA IGD</v>
          </cell>
          <cell r="D539" t="str">
            <v>SAINT ETIENNE CEDEX 1</v>
          </cell>
          <cell r="E539" t="str">
            <v>FONCIA IGD</v>
          </cell>
          <cell r="F539" t="str">
            <v>ST ETIENNE</v>
          </cell>
          <cell r="G539" t="str">
            <v>ELYON /GEST° LOC</v>
          </cell>
          <cell r="H539" t="str">
            <v>MP C4503</v>
          </cell>
          <cell r="I539">
            <v>42135</v>
          </cell>
          <cell r="J539">
            <v>43961</v>
          </cell>
          <cell r="K539" t="str">
            <v>ATP3901</v>
          </cell>
          <cell r="L539" t="str">
            <v>C+ - LIXXBAIL</v>
          </cell>
          <cell r="M539" t="str">
            <v>224546-F0</v>
          </cell>
        </row>
        <row r="540">
          <cell r="B540" t="str">
            <v>W875J100040</v>
          </cell>
          <cell r="C540" t="str">
            <v>FONCIA IGD</v>
          </cell>
          <cell r="D540" t="str">
            <v>SAINT ETIENNE CEDEX 1</v>
          </cell>
          <cell r="E540" t="str">
            <v>FONCIA IGD</v>
          </cell>
          <cell r="F540" t="str">
            <v>ST ETIENNE</v>
          </cell>
          <cell r="G540" t="str">
            <v>HADAVAR- COPRO 1ER ETG-</v>
          </cell>
          <cell r="H540" t="str">
            <v>Aficio MP 7502</v>
          </cell>
          <cell r="I540">
            <v>42135</v>
          </cell>
          <cell r="J540">
            <v>43961</v>
          </cell>
          <cell r="K540" t="str">
            <v>ATP3903</v>
          </cell>
          <cell r="L540" t="str">
            <v>C+ - LIXXBAIL</v>
          </cell>
          <cell r="M540" t="str">
            <v>224588-F0</v>
          </cell>
        </row>
        <row r="541">
          <cell r="B541" t="str">
            <v>E175M230963</v>
          </cell>
          <cell r="C541" t="str">
            <v xml:space="preserve">FONCIA IGD                  </v>
          </cell>
          <cell r="D541" t="str">
            <v>FIRMINY</v>
          </cell>
          <cell r="E541" t="str">
            <v>AGENCE FONCIA IGD</v>
          </cell>
          <cell r="F541" t="str">
            <v>FIRMINY</v>
          </cell>
          <cell r="G541" t="str">
            <v>CARRACK</v>
          </cell>
          <cell r="H541" t="str">
            <v>MP C4503</v>
          </cell>
          <cell r="I541">
            <v>42135</v>
          </cell>
          <cell r="J541">
            <v>43961</v>
          </cell>
          <cell r="K541" t="str">
            <v>ATP3904</v>
          </cell>
          <cell r="L541" t="str">
            <v>C+ - LIXXBAIL</v>
          </cell>
          <cell r="M541" t="str">
            <v>224542-F0</v>
          </cell>
        </row>
        <row r="542">
          <cell r="B542" t="str">
            <v>W875J500017</v>
          </cell>
          <cell r="C542" t="str">
            <v>FONCIA ALPES DAUPHINE</v>
          </cell>
          <cell r="D542" t="str">
            <v>GRENOBLE CEDEX 1</v>
          </cell>
          <cell r="E542" t="str">
            <v>AGENCE FONCIA ALPES DAUPH</v>
          </cell>
          <cell r="F542" t="str">
            <v>GRENOBLE CEDEX 1</v>
          </cell>
          <cell r="G542" t="str">
            <v>BARQUE/ 1ER ETG-</v>
          </cell>
          <cell r="H542" t="str">
            <v>Aficio MP 7502</v>
          </cell>
          <cell r="I542">
            <v>42177</v>
          </cell>
          <cell r="J542">
            <v>44003</v>
          </cell>
          <cell r="K542" t="str">
            <v>ATP3959</v>
          </cell>
          <cell r="L542" t="str">
            <v>C+ - LIXXBAIL</v>
          </cell>
          <cell r="M542" t="str">
            <v>230198-F0</v>
          </cell>
        </row>
        <row r="543">
          <cell r="B543" t="str">
            <v>E175M430824</v>
          </cell>
          <cell r="C543" t="str">
            <v>FONCIA ALPES DAUPHINE</v>
          </cell>
          <cell r="D543" t="str">
            <v>GRENOBLE CEDEX 1</v>
          </cell>
          <cell r="E543" t="str">
            <v>AGENCE FONCIA ALPES DAUPHINE</v>
          </cell>
          <cell r="F543" t="str">
            <v>GRENOBLE CEDEX 1</v>
          </cell>
          <cell r="G543" t="str">
            <v>BERING/RDC-TRANSAC GL</v>
          </cell>
          <cell r="H543" t="str">
            <v>MP C4503</v>
          </cell>
          <cell r="I543">
            <v>42177</v>
          </cell>
          <cell r="J543">
            <v>44003</v>
          </cell>
          <cell r="K543" t="str">
            <v>ATP3965</v>
          </cell>
          <cell r="L543" t="str">
            <v>C+ - LIXXBAIL</v>
          </cell>
          <cell r="M543" t="str">
            <v>230189-F0</v>
          </cell>
        </row>
        <row r="544">
          <cell r="B544" t="str">
            <v>E175M430822</v>
          </cell>
          <cell r="C544" t="str">
            <v>FONCIA ALPES DAUPHINE</v>
          </cell>
          <cell r="D544" t="str">
            <v>GRENOBLE CEDEX 1</v>
          </cell>
          <cell r="E544" t="str">
            <v>AGENCE FONCIA ALPES DAUPH</v>
          </cell>
          <cell r="F544" t="str">
            <v>GRENOBLE CEDEX 1</v>
          </cell>
          <cell r="G544" t="str">
            <v>Bethony/ 1E ETG- COMPTA</v>
          </cell>
          <cell r="H544" t="str">
            <v>MP C4503</v>
          </cell>
          <cell r="I544">
            <v>42177</v>
          </cell>
          <cell r="J544">
            <v>44003</v>
          </cell>
          <cell r="K544" t="str">
            <v>ATP3958</v>
          </cell>
          <cell r="L544" t="str">
            <v>C+ - LIXXBAIL</v>
          </cell>
          <cell r="M544" t="str">
            <v>230193-F0</v>
          </cell>
        </row>
        <row r="545">
          <cell r="B545" t="str">
            <v>W875J500013</v>
          </cell>
          <cell r="C545" t="str">
            <v>FONCIA ALPES DAUPHINE</v>
          </cell>
          <cell r="D545" t="str">
            <v>GRENOBLE CEDEX 1</v>
          </cell>
          <cell r="E545" t="str">
            <v>AGENCE FONCIA ALPES DAUPH</v>
          </cell>
          <cell r="F545" t="str">
            <v>GRENOBLE CEDEX 1</v>
          </cell>
          <cell r="G545" t="str">
            <v>BRANDIA/ 1ER ETG-</v>
          </cell>
          <cell r="H545" t="str">
            <v>Aficio MP 7502</v>
          </cell>
          <cell r="I545">
            <v>42177</v>
          </cell>
          <cell r="J545">
            <v>44003</v>
          </cell>
          <cell r="K545" t="str">
            <v>ATP3960</v>
          </cell>
          <cell r="L545" t="str">
            <v>C+ - LIXXBAIL</v>
          </cell>
          <cell r="M545" t="str">
            <v>230196-F0</v>
          </cell>
        </row>
        <row r="546">
          <cell r="B546" t="str">
            <v>C737MC05234</v>
          </cell>
          <cell r="C546" t="str">
            <v>FONCIA ALPES DAUPHINE - VOIRON</v>
          </cell>
          <cell r="D546" t="str">
            <v>VOIRON</v>
          </cell>
          <cell r="E546" t="str">
            <v>FONCIA ALPES DAUPHINE - VOIRON</v>
          </cell>
          <cell r="F546" t="str">
            <v>VOIRON</v>
          </cell>
          <cell r="G546" t="str">
            <v>DUBNIUM</v>
          </cell>
          <cell r="H546" t="str">
            <v>MP C4504</v>
          </cell>
          <cell r="I546">
            <v>43160</v>
          </cell>
          <cell r="J546">
            <v>44985</v>
          </cell>
          <cell r="K546" t="str">
            <v>ATP06569-ABT</v>
          </cell>
          <cell r="L546">
            <v>0</v>
          </cell>
          <cell r="M546">
            <v>0</v>
          </cell>
        </row>
        <row r="547">
          <cell r="B547" t="str">
            <v>E216J600060</v>
          </cell>
          <cell r="C547" t="str">
            <v>FONCIA ALPES DAUPHINE</v>
          </cell>
          <cell r="D547" t="str">
            <v>BOURG SAINT MAURICE</v>
          </cell>
          <cell r="E547" t="str">
            <v>FONCIA ALPES DAUPHINE</v>
          </cell>
          <cell r="F547" t="str">
            <v>BOURG SAINT MAURICE</v>
          </cell>
          <cell r="G547" t="str">
            <v>1ER ETG-</v>
          </cell>
          <cell r="H547" t="str">
            <v>MP C2503</v>
          </cell>
          <cell r="I547">
            <v>42564</v>
          </cell>
          <cell r="J547">
            <v>44389</v>
          </cell>
          <cell r="K547" t="str">
            <v>ATP5153</v>
          </cell>
          <cell r="L547" t="str">
            <v>C+ - LIXXBAIL</v>
          </cell>
          <cell r="M547" t="str">
            <v>244622-G0</v>
          </cell>
        </row>
        <row r="548">
          <cell r="B548" t="str">
            <v>E175M430831</v>
          </cell>
          <cell r="C548" t="str">
            <v>FONCIA ANDREVON</v>
          </cell>
          <cell r="D548" t="str">
            <v>VOIRON</v>
          </cell>
          <cell r="E548" t="str">
            <v>FONCIA ANDREVON</v>
          </cell>
          <cell r="F548" t="str">
            <v>VOIRON</v>
          </cell>
          <cell r="G548" t="str">
            <v xml:space="preserve">BRINDISI-1er ETG COPRO- </v>
          </cell>
          <cell r="H548" t="str">
            <v>MP C4503</v>
          </cell>
          <cell r="I548">
            <v>42178</v>
          </cell>
          <cell r="J548">
            <v>44004</v>
          </cell>
          <cell r="K548" t="str">
            <v>ATP3962</v>
          </cell>
          <cell r="L548" t="str">
            <v>C+ - LIXXBAIL</v>
          </cell>
          <cell r="M548" t="str">
            <v>230186-F0</v>
          </cell>
        </row>
        <row r="549">
          <cell r="B549" t="str">
            <v>C778J300617</v>
          </cell>
          <cell r="C549" t="str">
            <v>FONCIA ALPES DAUPHINE</v>
          </cell>
          <cell r="D549" t="str">
            <v>CHAMBERY</v>
          </cell>
          <cell r="E549" t="str">
            <v>FONCIA ALPES DAUPHINE</v>
          </cell>
          <cell r="F549" t="str">
            <v>CHAMBERY</v>
          </cell>
          <cell r="G549" t="str">
            <v>TUMBES</v>
          </cell>
          <cell r="H549" t="str">
            <v>MP C2504ex</v>
          </cell>
          <cell r="I549">
            <v>43252</v>
          </cell>
          <cell r="J549">
            <v>45077</v>
          </cell>
          <cell r="K549" t="str">
            <v>ATP06852-ABT</v>
          </cell>
          <cell r="L549">
            <v>0</v>
          </cell>
          <cell r="M549">
            <v>0</v>
          </cell>
        </row>
        <row r="550">
          <cell r="B550" t="str">
            <v>C778J300557</v>
          </cell>
          <cell r="C550" t="str">
            <v>FONCIA ALPES DAUPHINE</v>
          </cell>
          <cell r="D550" t="str">
            <v>CHAMBERY</v>
          </cell>
          <cell r="E550" t="str">
            <v>FONCIA ALPES DAUPHINE</v>
          </cell>
          <cell r="F550" t="str">
            <v>CHAMBERY</v>
          </cell>
          <cell r="G550" t="str">
            <v>CHICLAYO</v>
          </cell>
          <cell r="H550" t="str">
            <v>MP C2504ex</v>
          </cell>
          <cell r="I550">
            <v>43252</v>
          </cell>
          <cell r="J550">
            <v>45077</v>
          </cell>
          <cell r="K550" t="str">
            <v>ATP06851-ABT</v>
          </cell>
          <cell r="L550">
            <v>0</v>
          </cell>
          <cell r="M550">
            <v>0</v>
          </cell>
        </row>
        <row r="551">
          <cell r="B551" t="str">
            <v>E175M430823</v>
          </cell>
          <cell r="C551" t="str">
            <v>FONCIA ALPES DAUPHINE</v>
          </cell>
          <cell r="D551" t="str">
            <v>GRENOBLE</v>
          </cell>
          <cell r="E551" t="str">
            <v>FONCIA ALPES DAUPHINE</v>
          </cell>
          <cell r="F551" t="str">
            <v>GRENOBLE</v>
          </cell>
          <cell r="G551" t="str">
            <v xml:space="preserve">ATHENAI/ 2E ETG-COPRO- </v>
          </cell>
          <cell r="H551" t="str">
            <v>MP C4503</v>
          </cell>
          <cell r="I551">
            <v>42177</v>
          </cell>
          <cell r="J551">
            <v>44003</v>
          </cell>
          <cell r="K551" t="str">
            <v>ATP3957</v>
          </cell>
          <cell r="L551" t="str">
            <v>C+ - LIXXBAIL</v>
          </cell>
          <cell r="M551" t="str">
            <v>230185-F0</v>
          </cell>
        </row>
        <row r="552">
          <cell r="B552" t="str">
            <v>W875J500018</v>
          </cell>
          <cell r="C552" t="str">
            <v>FONCIA ALPES DAUPHINE</v>
          </cell>
          <cell r="D552" t="str">
            <v>ECHIROLLES</v>
          </cell>
          <cell r="E552" t="str">
            <v>FONCIA  DAUPHINE</v>
          </cell>
          <cell r="F552" t="str">
            <v>ECHIROLLES</v>
          </cell>
          <cell r="G552" t="str">
            <v>REMUS</v>
          </cell>
          <cell r="H552" t="str">
            <v>Aficio MP 7502</v>
          </cell>
          <cell r="I552">
            <v>42178</v>
          </cell>
          <cell r="J552">
            <v>44004</v>
          </cell>
          <cell r="K552" t="str">
            <v>ATP3963</v>
          </cell>
          <cell r="L552" t="str">
            <v>C+ - LIXXBAIL</v>
          </cell>
          <cell r="M552" t="str">
            <v>230197-F0</v>
          </cell>
        </row>
        <row r="553">
          <cell r="B553" t="str">
            <v>C777R720028</v>
          </cell>
          <cell r="C553" t="str">
            <v>FONCIA TRANSAC DAUPHINE MEYLAN</v>
          </cell>
          <cell r="D553" t="str">
            <v>MEYLAN</v>
          </cell>
          <cell r="E553" t="str">
            <v>FONCIA TRANSAC DAUPHINE MEYLAN</v>
          </cell>
          <cell r="F553" t="str">
            <v>MEYLAN</v>
          </cell>
          <cell r="G553" t="str">
            <v>ALCYONE</v>
          </cell>
          <cell r="H553" t="str">
            <v>MP C2504</v>
          </cell>
          <cell r="I553">
            <v>43040</v>
          </cell>
          <cell r="J553">
            <v>44865</v>
          </cell>
          <cell r="K553" t="str">
            <v>ATP06085-ABT</v>
          </cell>
          <cell r="L553">
            <v>0</v>
          </cell>
          <cell r="M553">
            <v>0</v>
          </cell>
        </row>
        <row r="554">
          <cell r="B554" t="str">
            <v>E175M430684</v>
          </cell>
          <cell r="C554" t="str">
            <v>FONCIA ALPES DAUPHINE</v>
          </cell>
          <cell r="D554" t="str">
            <v>ECHIROLLES</v>
          </cell>
          <cell r="E554" t="str">
            <v>FONCIA ANDREVON</v>
          </cell>
          <cell r="F554" t="str">
            <v>ECHIROLLES</v>
          </cell>
          <cell r="G554" t="str">
            <v>ROMULUS-RDC-TRANSAC+GL+C</v>
          </cell>
          <cell r="H554" t="str">
            <v>MP C4503</v>
          </cell>
          <cell r="I554">
            <v>42178</v>
          </cell>
          <cell r="J554">
            <v>44004</v>
          </cell>
          <cell r="K554" t="str">
            <v>ATP3961</v>
          </cell>
          <cell r="L554" t="str">
            <v>C+ - LIXXBAIL</v>
          </cell>
          <cell r="M554" t="str">
            <v>230192-F0</v>
          </cell>
        </row>
        <row r="555">
          <cell r="B555" t="str">
            <v>G716M530782</v>
          </cell>
          <cell r="C555" t="str">
            <v>FONCIA LE PARC IMMOBILIER</v>
          </cell>
          <cell r="D555" t="str">
            <v>L' ABRESLE</v>
          </cell>
          <cell r="E555" t="str">
            <v>FONCIA LE PARC IMMOBILIER</v>
          </cell>
          <cell r="F555" t="str">
            <v>L' ABRESLE</v>
          </cell>
          <cell r="G555" t="str">
            <v>Mordor</v>
          </cell>
          <cell r="H555" t="str">
            <v>MP C4504</v>
          </cell>
          <cell r="I555">
            <v>42583</v>
          </cell>
          <cell r="J555">
            <v>44408</v>
          </cell>
          <cell r="K555" t="str">
            <v>ATP5166</v>
          </cell>
          <cell r="L555" t="str">
            <v>C+ - LIXXBAIL</v>
          </cell>
          <cell r="M555" t="str">
            <v>247424-G0</v>
          </cell>
        </row>
        <row r="556">
          <cell r="B556" t="str">
            <v>C757J800228</v>
          </cell>
          <cell r="C556" t="str">
            <v>FONCIA SAINT-ANTOINE</v>
          </cell>
          <cell r="D556" t="str">
            <v>LYON CEDEX 02</v>
          </cell>
          <cell r="E556" t="str">
            <v>SOCIETE FONCIA SAINT-ANTOINE</v>
          </cell>
          <cell r="F556" t="str">
            <v>LYON CEDEX 02</v>
          </cell>
          <cell r="G556" t="e">
            <v>#N/A</v>
          </cell>
          <cell r="H556" t="str">
            <v>MP C6004</v>
          </cell>
          <cell r="I556">
            <v>43040</v>
          </cell>
          <cell r="J556">
            <v>44865</v>
          </cell>
          <cell r="K556" t="str">
            <v>ATP05947-ABT</v>
          </cell>
          <cell r="L556">
            <v>0</v>
          </cell>
          <cell r="M556">
            <v>0</v>
          </cell>
        </row>
        <row r="557">
          <cell r="B557" t="str">
            <v>C757J800227</v>
          </cell>
          <cell r="C557" t="str">
            <v>FONCIA SAINT-ANTOINE</v>
          </cell>
          <cell r="D557" t="str">
            <v>LYON CEDEX 02</v>
          </cell>
          <cell r="E557" t="str">
            <v>SOCIETE FONCIA SAINT-ANTOINE</v>
          </cell>
          <cell r="F557" t="str">
            <v>LYON CEDEX 02</v>
          </cell>
          <cell r="G557" t="e">
            <v>#N/A</v>
          </cell>
          <cell r="H557" t="str">
            <v>MP C6004</v>
          </cell>
          <cell r="I557">
            <v>43040</v>
          </cell>
          <cell r="J557">
            <v>44865</v>
          </cell>
          <cell r="K557" t="str">
            <v>ATP05957-ABT</v>
          </cell>
          <cell r="L557">
            <v>0</v>
          </cell>
          <cell r="M557">
            <v>0</v>
          </cell>
        </row>
        <row r="558">
          <cell r="B558" t="str">
            <v>E175M130172</v>
          </cell>
          <cell r="C558" t="str">
            <v>FONCIA SAINT-ANTOINE</v>
          </cell>
          <cell r="D558" t="str">
            <v>LYON CEDEX 02</v>
          </cell>
          <cell r="E558" t="str">
            <v>SOCIETE FONCIA SAINT-ANTOINE</v>
          </cell>
          <cell r="F558" t="str">
            <v>LYON CEDEX 02</v>
          </cell>
          <cell r="G558" t="e">
            <v>#N/A</v>
          </cell>
          <cell r="H558" t="str">
            <v>MP C4503</v>
          </cell>
          <cell r="I558">
            <v>42082</v>
          </cell>
          <cell r="J558">
            <v>43908</v>
          </cell>
          <cell r="K558" t="str">
            <v>ATP3859</v>
          </cell>
          <cell r="L558" t="str">
            <v>C+ - GE</v>
          </cell>
          <cell r="M558" t="str">
            <v>AP0349</v>
          </cell>
        </row>
        <row r="559">
          <cell r="B559" t="str">
            <v>C737MC05222</v>
          </cell>
          <cell r="C559" t="str">
            <v>FONCIA PIERRE ET GESTION</v>
          </cell>
          <cell r="D559" t="str">
            <v>PARIS</v>
          </cell>
          <cell r="E559" t="str">
            <v>FONCIA PIERRE ET GESTION</v>
          </cell>
          <cell r="F559" t="str">
            <v>PARIS</v>
          </cell>
          <cell r="G559" t="str">
            <v>FRAISE</v>
          </cell>
          <cell r="H559" t="str">
            <v>MP C4504</v>
          </cell>
          <cell r="I559">
            <v>43160</v>
          </cell>
          <cell r="J559">
            <v>44985</v>
          </cell>
          <cell r="K559" t="str">
            <v>ATP06582-ABT</v>
          </cell>
          <cell r="L559">
            <v>0</v>
          </cell>
          <cell r="M559">
            <v>0</v>
          </cell>
        </row>
        <row r="560">
          <cell r="B560" t="str">
            <v>E174M330133</v>
          </cell>
          <cell r="C560" t="str">
            <v>FONCIA REPUBLIQUE</v>
          </cell>
          <cell r="D560" t="str">
            <v>VALENCE</v>
          </cell>
          <cell r="E560" t="str">
            <v>FONCIA REPUBLIQUE</v>
          </cell>
          <cell r="F560" t="str">
            <v>VALENCE</v>
          </cell>
          <cell r="G560" t="str">
            <v>BERNACHE</v>
          </cell>
          <cell r="H560" t="str">
            <v>MP C4503</v>
          </cell>
          <cell r="I560">
            <v>41816</v>
          </cell>
          <cell r="J560">
            <v>43641</v>
          </cell>
          <cell r="K560" t="str">
            <v>ATP3702</v>
          </cell>
          <cell r="L560" t="str">
            <v>C+ - GE</v>
          </cell>
          <cell r="M560" t="str">
            <v>AF0203</v>
          </cell>
        </row>
        <row r="561">
          <cell r="B561" t="str">
            <v>E174M330120</v>
          </cell>
          <cell r="C561" t="str">
            <v>FONCIA REPUBLIQUE</v>
          </cell>
          <cell r="D561" t="str">
            <v>VALENCE</v>
          </cell>
          <cell r="E561" t="str">
            <v>FONCIA TL VALENCE</v>
          </cell>
          <cell r="F561" t="str">
            <v>VALENCE</v>
          </cell>
          <cell r="G561">
            <v>0</v>
          </cell>
          <cell r="H561" t="str">
            <v>MP C4503</v>
          </cell>
          <cell r="I561">
            <v>41816</v>
          </cell>
          <cell r="J561">
            <v>43641</v>
          </cell>
          <cell r="K561" t="str">
            <v>ATP3703</v>
          </cell>
          <cell r="L561" t="str">
            <v>C+ - GE</v>
          </cell>
          <cell r="M561" t="str">
            <v>AF0210</v>
          </cell>
        </row>
        <row r="562">
          <cell r="B562" t="str">
            <v>E174M330096</v>
          </cell>
          <cell r="C562" t="str">
            <v>FONCIA REPUBLIQUE</v>
          </cell>
          <cell r="D562" t="str">
            <v>VALENCE</v>
          </cell>
          <cell r="E562" t="str">
            <v>FONCIA REPUBLIQUE</v>
          </cell>
          <cell r="F562" t="str">
            <v>VALENCE</v>
          </cell>
          <cell r="G562">
            <v>0</v>
          </cell>
          <cell r="H562" t="str">
            <v>MP C4503</v>
          </cell>
          <cell r="I562">
            <v>41816</v>
          </cell>
          <cell r="J562">
            <v>43641</v>
          </cell>
          <cell r="K562" t="str">
            <v>ATP3704</v>
          </cell>
          <cell r="L562" t="str">
            <v>C+ - GE</v>
          </cell>
          <cell r="M562" t="str">
            <v>AF0207</v>
          </cell>
        </row>
        <row r="563">
          <cell r="B563" t="str">
            <v>E174M330084</v>
          </cell>
          <cell r="C563" t="str">
            <v>FONCIA TRANSACTION DAUPHINE VALENCE</v>
          </cell>
          <cell r="D563" t="str">
            <v>VALENCE</v>
          </cell>
          <cell r="E563" t="str">
            <v>FONCIA TRANSACTION DAUPHINE VALENCE</v>
          </cell>
          <cell r="F563" t="str">
            <v>VALENCE</v>
          </cell>
          <cell r="G563" t="str">
            <v>BOMBYLE</v>
          </cell>
          <cell r="H563" t="str">
            <v>MP C4503</v>
          </cell>
          <cell r="I563">
            <v>41816</v>
          </cell>
          <cell r="J563">
            <v>43641</v>
          </cell>
          <cell r="K563" t="str">
            <v>ATP3698</v>
          </cell>
          <cell r="L563" t="str">
            <v>C+ - BNP</v>
          </cell>
          <cell r="M563" t="str">
            <v>W0061330</v>
          </cell>
        </row>
        <row r="564">
          <cell r="B564" t="str">
            <v>E174M330097</v>
          </cell>
          <cell r="C564" t="str">
            <v>FONCIA TRANSACTION DAUPHINE VALENCE</v>
          </cell>
          <cell r="D564" t="str">
            <v>VALENCE</v>
          </cell>
          <cell r="E564" t="str">
            <v>FONCIA TRANSACTION DAUPHINE VALENCE</v>
          </cell>
          <cell r="F564" t="str">
            <v>VALENCE</v>
          </cell>
          <cell r="G564" t="str">
            <v>BOOMSLANG</v>
          </cell>
          <cell r="H564" t="str">
            <v>MP C4503</v>
          </cell>
          <cell r="I564">
            <v>41816</v>
          </cell>
          <cell r="J564">
            <v>43641</v>
          </cell>
          <cell r="K564" t="str">
            <v>ATP3697</v>
          </cell>
          <cell r="L564" t="str">
            <v>C+ - BNP PARIBAS</v>
          </cell>
          <cell r="M564" t="str">
            <v>W0061340</v>
          </cell>
        </row>
        <row r="565">
          <cell r="B565" t="str">
            <v>E174M330530</v>
          </cell>
          <cell r="C565" t="str">
            <v>FONCIA  IMMOBILIER 26</v>
          </cell>
          <cell r="D565" t="str">
            <v>ROMANS SUR ISERE</v>
          </cell>
          <cell r="E565" t="str">
            <v>FONCIA  IMMOBILIER 26</v>
          </cell>
          <cell r="F565" t="str">
            <v>ROMANS SUR ISERE</v>
          </cell>
          <cell r="G565" t="str">
            <v>BRUCHES</v>
          </cell>
          <cell r="H565" t="str">
            <v>MP C4503</v>
          </cell>
          <cell r="I565">
            <v>41820</v>
          </cell>
          <cell r="J565">
            <v>43645</v>
          </cell>
          <cell r="K565" t="str">
            <v>ATP3701</v>
          </cell>
          <cell r="L565" t="str">
            <v>C+ - GE</v>
          </cell>
          <cell r="M565" t="str">
            <v>AF0200</v>
          </cell>
        </row>
        <row r="566">
          <cell r="B566" t="str">
            <v>E175M130199</v>
          </cell>
          <cell r="C566" t="str">
            <v>FONCIA TRANSACTION LYON CHEVREUL</v>
          </cell>
          <cell r="D566" t="str">
            <v>LYON</v>
          </cell>
          <cell r="E566" t="str">
            <v>FONCIA TRANSACTION LYON CHEVREUL</v>
          </cell>
          <cell r="F566" t="str">
            <v>LYON</v>
          </cell>
          <cell r="G566" t="str">
            <v>PRETORIA</v>
          </cell>
          <cell r="H566" t="str">
            <v>MP C4503</v>
          </cell>
          <cell r="I566">
            <v>42082</v>
          </cell>
          <cell r="J566">
            <v>43908</v>
          </cell>
          <cell r="K566" t="str">
            <v>ATP3858</v>
          </cell>
          <cell r="L566" t="str">
            <v>C+ - GE</v>
          </cell>
          <cell r="M566" t="str">
            <v>AP0356</v>
          </cell>
        </row>
        <row r="567">
          <cell r="B567" t="str">
            <v>E174M330103</v>
          </cell>
          <cell r="C567" t="str">
            <v>FONCIA POUZET</v>
          </cell>
          <cell r="D567" t="str">
            <v>GUILHERAND GRANGES CEDEX</v>
          </cell>
          <cell r="E567" t="str">
            <v>FONCIA POUZET</v>
          </cell>
          <cell r="F567" t="str">
            <v>GUILHERAND GRANGES CEDEX</v>
          </cell>
          <cell r="G567" t="str">
            <v>BUSARD</v>
          </cell>
          <cell r="H567" t="str">
            <v>MP C4503</v>
          </cell>
          <cell r="I567">
            <v>41820</v>
          </cell>
          <cell r="J567">
            <v>43645</v>
          </cell>
          <cell r="K567" t="str">
            <v>ATP3696</v>
          </cell>
          <cell r="L567" t="str">
            <v>C+ - BNP</v>
          </cell>
          <cell r="M567" t="str">
            <v>W0061305</v>
          </cell>
        </row>
        <row r="568">
          <cell r="B568" t="str">
            <v>E174M330124</v>
          </cell>
          <cell r="C568" t="str">
            <v>FONCIA POUZET</v>
          </cell>
          <cell r="D568" t="str">
            <v>GUILHERAND GRANGES CEDEX</v>
          </cell>
          <cell r="E568" t="str">
            <v>FONCIA POUZET</v>
          </cell>
          <cell r="F568" t="str">
            <v>GUILHERAND GRANGES CEDEX</v>
          </cell>
          <cell r="G568" t="str">
            <v>BUTOR</v>
          </cell>
          <cell r="H568" t="str">
            <v>MP C4503</v>
          </cell>
          <cell r="I568">
            <v>41820</v>
          </cell>
          <cell r="J568">
            <v>43645</v>
          </cell>
          <cell r="K568" t="str">
            <v>ATP3700</v>
          </cell>
          <cell r="L568" t="str">
            <v>C+ - GE</v>
          </cell>
          <cell r="M568" t="str">
            <v>AF0175</v>
          </cell>
        </row>
        <row r="569">
          <cell r="B569" t="str">
            <v>E174J400711</v>
          </cell>
          <cell r="C569" t="str">
            <v>FONCIA POUZET</v>
          </cell>
          <cell r="D569" t="str">
            <v>GUILHERAND GRANGES CEDEX</v>
          </cell>
          <cell r="E569" t="str">
            <v>FONCIA POUZET</v>
          </cell>
          <cell r="F569" t="str">
            <v>GUILHERAND GRANGES CEDEX</v>
          </cell>
          <cell r="G569" t="str">
            <v>BUPESTE</v>
          </cell>
          <cell r="H569" t="str">
            <v>MP C4503</v>
          </cell>
          <cell r="I569">
            <v>41820</v>
          </cell>
          <cell r="J569">
            <v>43645</v>
          </cell>
          <cell r="K569" t="str">
            <v>ATP3699</v>
          </cell>
          <cell r="L569" t="str">
            <v>C+ - GE</v>
          </cell>
          <cell r="M569" t="str">
            <v>AF0177</v>
          </cell>
        </row>
        <row r="570">
          <cell r="B570" t="str">
            <v>E214R960470</v>
          </cell>
          <cell r="C570" t="str">
            <v>FONCIA TRANSACTION VAR EST BORMES</v>
          </cell>
          <cell r="D570" t="str">
            <v>BORMES-LES-MIMOSAS</v>
          </cell>
          <cell r="E570" t="str">
            <v>FONCIA TRANSACTION</v>
          </cell>
          <cell r="F570" t="str">
            <v>BORMES LES MIMOSAS</v>
          </cell>
          <cell r="G570" t="str">
            <v>Daphnis</v>
          </cell>
          <cell r="H570" t="str">
            <v>MP C2503</v>
          </cell>
          <cell r="I570">
            <v>42111</v>
          </cell>
          <cell r="J570">
            <v>43937</v>
          </cell>
          <cell r="K570" t="str">
            <v>ATP3897</v>
          </cell>
          <cell r="L570" t="str">
            <v>C+ - LIXXBAIL</v>
          </cell>
          <cell r="M570" t="str">
            <v>221954-F0</v>
          </cell>
        </row>
        <row r="571">
          <cell r="B571" t="str">
            <v>E174M630164</v>
          </cell>
          <cell r="C571" t="str">
            <v>FONCIA SAINT JAMES</v>
          </cell>
          <cell r="D571" t="str">
            <v>MONTELIMAR</v>
          </cell>
          <cell r="E571" t="str">
            <v>FONCIA ST JAMES</v>
          </cell>
          <cell r="F571" t="str">
            <v>MONTELIMAR</v>
          </cell>
          <cell r="G571" t="str">
            <v>LIMOSA</v>
          </cell>
          <cell r="H571" t="str">
            <v>MP C4503</v>
          </cell>
          <cell r="I571">
            <v>42181</v>
          </cell>
          <cell r="J571">
            <v>44007</v>
          </cell>
          <cell r="K571" t="str">
            <v>ATP3939</v>
          </cell>
          <cell r="L571" t="str">
            <v>C+ - BNP</v>
          </cell>
          <cell r="M571" t="str">
            <v>W0197090</v>
          </cell>
        </row>
        <row r="572">
          <cell r="B572" t="str">
            <v>E174M630233</v>
          </cell>
          <cell r="C572" t="str">
            <v>FONCIA SAINT JAMES</v>
          </cell>
          <cell r="D572" t="str">
            <v>MONTELIMAR</v>
          </cell>
          <cell r="E572" t="str">
            <v>FONCIA ST JAMES</v>
          </cell>
          <cell r="F572" t="str">
            <v>MONTELIMAR</v>
          </cell>
          <cell r="G572" t="str">
            <v>BRUANT</v>
          </cell>
          <cell r="H572" t="str">
            <v>MP C4503</v>
          </cell>
          <cell r="I572">
            <v>42181</v>
          </cell>
          <cell r="J572">
            <v>44007</v>
          </cell>
          <cell r="K572" t="str">
            <v>ATP3940</v>
          </cell>
          <cell r="L572" t="str">
            <v>C+ - BNP</v>
          </cell>
          <cell r="M572" t="str">
            <v>W0197067</v>
          </cell>
        </row>
        <row r="573">
          <cell r="B573" t="str">
            <v>C758J200199</v>
          </cell>
          <cell r="C573" t="str">
            <v>FONCIA UNION IMMOBILIERE AMIENOISE</v>
          </cell>
          <cell r="D573" t="str">
            <v>AMIENS</v>
          </cell>
          <cell r="E573" t="str">
            <v>FONCIA UNION IMMOBILIERE AMIENOISE</v>
          </cell>
          <cell r="F573" t="str">
            <v>AMIENS</v>
          </cell>
          <cell r="G573" t="str">
            <v>GERMANIUM</v>
          </cell>
          <cell r="H573" t="str">
            <v>MP C6004</v>
          </cell>
          <cell r="I573">
            <v>43191</v>
          </cell>
          <cell r="J573">
            <v>45016</v>
          </cell>
          <cell r="K573" t="str">
            <v>ATP06670-ABT</v>
          </cell>
          <cell r="L573">
            <v>0</v>
          </cell>
          <cell r="M573">
            <v>0</v>
          </cell>
        </row>
        <row r="574">
          <cell r="B574" t="str">
            <v>E215J100218</v>
          </cell>
          <cell r="C574" t="str">
            <v>FONCIA TRAN LYON OUEST CROIX ROUSSE</v>
          </cell>
          <cell r="D574" t="str">
            <v>LYON</v>
          </cell>
          <cell r="E574" t="str">
            <v>FONCIA TRAN LYON OUEST CROIX ROUSSE</v>
          </cell>
          <cell r="F574" t="str">
            <v>LYON</v>
          </cell>
          <cell r="G574" t="str">
            <v>BOGOTA/MEZZANINE-CHARIT</v>
          </cell>
          <cell r="H574" t="str">
            <v>MP C2503</v>
          </cell>
          <cell r="I574">
            <v>42082</v>
          </cell>
          <cell r="J574">
            <v>43908</v>
          </cell>
          <cell r="K574" t="str">
            <v>ATP3855</v>
          </cell>
          <cell r="L574" t="str">
            <v>C+ - GE</v>
          </cell>
          <cell r="M574" t="str">
            <v>AP0229</v>
          </cell>
        </row>
        <row r="575">
          <cell r="B575" t="str">
            <v>C777RA20102</v>
          </cell>
          <cell r="C575" t="str">
            <v>FONCIA COCUELLE</v>
          </cell>
          <cell r="D575" t="str">
            <v>BEAUVAIS</v>
          </cell>
          <cell r="E575" t="str">
            <v>FONCIA COCUELLE</v>
          </cell>
          <cell r="F575" t="str">
            <v>BEAUVAIS</v>
          </cell>
          <cell r="G575" t="str">
            <v>LIVERMORIUM</v>
          </cell>
          <cell r="H575" t="str">
            <v>MP C2504ex</v>
          </cell>
          <cell r="I575">
            <v>43132</v>
          </cell>
          <cell r="J575">
            <v>44957</v>
          </cell>
          <cell r="K575" t="str">
            <v>ATP06393-ABT</v>
          </cell>
          <cell r="L575">
            <v>0</v>
          </cell>
          <cell r="M575">
            <v>0</v>
          </cell>
        </row>
        <row r="576">
          <cell r="B576" t="str">
            <v>G716M420056</v>
          </cell>
          <cell r="C576" t="str">
            <v>FONCIA TRANSACTION LYON EST</v>
          </cell>
          <cell r="D576" t="str">
            <v>LYON</v>
          </cell>
          <cell r="E576" t="str">
            <v>FONCIA TRANSACTION LYON EST</v>
          </cell>
          <cell r="F576" t="str">
            <v>LYON</v>
          </cell>
          <cell r="G576" t="str">
            <v>MELOK</v>
          </cell>
          <cell r="H576" t="str">
            <v>MP C4504</v>
          </cell>
          <cell r="I576">
            <v>42548</v>
          </cell>
          <cell r="J576">
            <v>44373</v>
          </cell>
          <cell r="K576" t="str">
            <v>ATP5132</v>
          </cell>
          <cell r="L576" t="str">
            <v>C+ - LIXXBAIL</v>
          </cell>
          <cell r="M576" t="str">
            <v>238020-G0</v>
          </cell>
        </row>
        <row r="577">
          <cell r="B577" t="str">
            <v>C777R820118</v>
          </cell>
          <cell r="C577" t="str">
            <v>FONCIA FOX IMMOBILIER</v>
          </cell>
          <cell r="D577" t="str">
            <v>ARRAS</v>
          </cell>
          <cell r="E577" t="str">
            <v>FONCIA FOX IMMOBILIER</v>
          </cell>
          <cell r="F577" t="str">
            <v>ARRAS</v>
          </cell>
          <cell r="G577" t="str">
            <v>MOLYBDENE</v>
          </cell>
          <cell r="H577" t="str">
            <v>MP C2504</v>
          </cell>
          <cell r="I577">
            <v>43070</v>
          </cell>
          <cell r="J577">
            <v>44895</v>
          </cell>
          <cell r="K577" t="str">
            <v>APT06023-ABT</v>
          </cell>
          <cell r="L577">
            <v>0</v>
          </cell>
          <cell r="M577">
            <v>0</v>
          </cell>
        </row>
        <row r="578">
          <cell r="B578" t="str">
            <v>C737M800197</v>
          </cell>
          <cell r="C578" t="str">
            <v>FONCIA FOX IMMOBILIER</v>
          </cell>
          <cell r="D578" t="str">
            <v>ARRAS</v>
          </cell>
          <cell r="E578" t="str">
            <v>FONCIA FOX IMMOBILIER</v>
          </cell>
          <cell r="F578" t="str">
            <v>ARRAS</v>
          </cell>
          <cell r="G578" t="str">
            <v>RUBIDIUM</v>
          </cell>
          <cell r="H578" t="str">
            <v>MP C4504</v>
          </cell>
          <cell r="I578">
            <v>43070</v>
          </cell>
          <cell r="J578">
            <v>44985</v>
          </cell>
          <cell r="K578" t="str">
            <v>ATP06111-ABT</v>
          </cell>
          <cell r="L578">
            <v>0</v>
          </cell>
          <cell r="M578">
            <v>0</v>
          </cell>
        </row>
        <row r="579">
          <cell r="B579" t="str">
            <v>C778R420081</v>
          </cell>
          <cell r="C579" t="str">
            <v>FONCIA CHATEAU IMMOBILIER</v>
          </cell>
          <cell r="D579" t="str">
            <v>CHATEAU THIERRY</v>
          </cell>
          <cell r="E579" t="str">
            <v>FONCIA CHATEAU IMMOBILIER</v>
          </cell>
          <cell r="F579" t="str">
            <v>CHATEAU THIERRY</v>
          </cell>
          <cell r="G579" t="str">
            <v>KRATOS</v>
          </cell>
          <cell r="H579" t="str">
            <v>MP C2504ex</v>
          </cell>
          <cell r="I579">
            <v>43282</v>
          </cell>
          <cell r="J579">
            <v>45107</v>
          </cell>
          <cell r="K579" t="str">
            <v>ATP07033-ABT</v>
          </cell>
          <cell r="L579">
            <v>0</v>
          </cell>
          <cell r="M579">
            <v>0</v>
          </cell>
        </row>
        <row r="580">
          <cell r="B580" t="str">
            <v>E215J100221</v>
          </cell>
          <cell r="C580" t="str">
            <v>FONCIA TRANSAC LYON EST COURTOIS LU</v>
          </cell>
          <cell r="D580" t="str">
            <v>LYON</v>
          </cell>
          <cell r="E580" t="str">
            <v>FONCIA TRANSAC LYON EST COURTOIS LU</v>
          </cell>
          <cell r="F580" t="str">
            <v>LYON</v>
          </cell>
          <cell r="G580" t="str">
            <v>KIGALI-RDC</v>
          </cell>
          <cell r="H580" t="str">
            <v>MP C2503</v>
          </cell>
          <cell r="I580">
            <v>42082</v>
          </cell>
          <cell r="J580">
            <v>43908</v>
          </cell>
          <cell r="K580" t="str">
            <v>ATP3857</v>
          </cell>
          <cell r="L580" t="str">
            <v>C+ - GE</v>
          </cell>
          <cell r="M580" t="str">
            <v>AP0364</v>
          </cell>
        </row>
        <row r="581">
          <cell r="B581" t="str">
            <v>E215R560195</v>
          </cell>
          <cell r="C581" t="str">
            <v>FONCIA TRANS LYON OUEST PT DU JOUR</v>
          </cell>
          <cell r="D581" t="str">
            <v>LYON</v>
          </cell>
          <cell r="E581" t="str">
            <v>FONCIA TRANS LYON OUEST PT DU JOUR</v>
          </cell>
          <cell r="F581" t="str">
            <v>LYON</v>
          </cell>
          <cell r="G581" t="str">
            <v>BRUGES - RDC</v>
          </cell>
          <cell r="H581" t="str">
            <v>MP C2503</v>
          </cell>
          <cell r="I581">
            <v>42271</v>
          </cell>
          <cell r="J581">
            <v>44097</v>
          </cell>
          <cell r="K581" t="str">
            <v>ATP4049</v>
          </cell>
          <cell r="L581" t="str">
            <v>C+ - GE</v>
          </cell>
          <cell r="M581" t="str">
            <v>AW9493</v>
          </cell>
        </row>
        <row r="582">
          <cell r="B582" t="str">
            <v>E215J200002</v>
          </cell>
          <cell r="C582" t="str">
            <v>FONCIA TRANS LYON EST 3E DUGUESCLIN</v>
          </cell>
          <cell r="D582" t="str">
            <v>LYON</v>
          </cell>
          <cell r="E582" t="str">
            <v>FONCIA FTL DUGUESCLIN</v>
          </cell>
          <cell r="F582" t="str">
            <v>LYON</v>
          </cell>
          <cell r="G582" t="str">
            <v>BERLIN RDC</v>
          </cell>
          <cell r="H582" t="str">
            <v>MP C2503</v>
          </cell>
          <cell r="I582">
            <v>42082</v>
          </cell>
          <cell r="J582">
            <v>43908</v>
          </cell>
          <cell r="K582" t="str">
            <v>ATP3856</v>
          </cell>
          <cell r="L582" t="str">
            <v>C+ - GE</v>
          </cell>
          <cell r="M582" t="str">
            <v>AP0377</v>
          </cell>
        </row>
        <row r="583">
          <cell r="B583" t="str">
            <v>Y176H901570</v>
          </cell>
          <cell r="C583" t="str">
            <v>FONCIA CCG VAL DE LOIRE</v>
          </cell>
          <cell r="D583" t="str">
            <v>TOURS</v>
          </cell>
          <cell r="E583" t="str">
            <v>FONCIA CCG VAL DE LOIRE</v>
          </cell>
          <cell r="F583" t="str">
            <v>TOURS</v>
          </cell>
          <cell r="G583" t="str">
            <v>CAIBARIEN</v>
          </cell>
          <cell r="H583" t="str">
            <v>MP 402SPF</v>
          </cell>
          <cell r="I583">
            <v>42717</v>
          </cell>
          <cell r="J583">
            <v>43811</v>
          </cell>
          <cell r="K583" t="str">
            <v>ATP5284</v>
          </cell>
          <cell r="L583">
            <v>0</v>
          </cell>
          <cell r="M583">
            <v>0</v>
          </cell>
        </row>
        <row r="584">
          <cell r="B584" t="str">
            <v>C737MC05149</v>
          </cell>
          <cell r="C584" t="str">
            <v>FONCIA CCG VAL DE LOIRE</v>
          </cell>
          <cell r="D584" t="str">
            <v>TOURS</v>
          </cell>
          <cell r="E584" t="str">
            <v>FONCIA CCG VAL DE LOIRE</v>
          </cell>
          <cell r="F584" t="str">
            <v>TOURS</v>
          </cell>
          <cell r="G584" t="str">
            <v>CARBENAS</v>
          </cell>
          <cell r="H584" t="str">
            <v>MP C4504</v>
          </cell>
          <cell r="I584">
            <v>43191</v>
          </cell>
          <cell r="J584">
            <v>45016</v>
          </cell>
          <cell r="K584" t="str">
            <v>ATP06693-ABT</v>
          </cell>
          <cell r="L584">
            <v>0</v>
          </cell>
          <cell r="M584">
            <v>0</v>
          </cell>
        </row>
        <row r="585">
          <cell r="B585" t="str">
            <v>G726MA30293</v>
          </cell>
          <cell r="C585" t="str">
            <v>FONCIA CCG VAL DE LOIRE</v>
          </cell>
          <cell r="D585" t="str">
            <v>TOURS</v>
          </cell>
          <cell r="E585" t="str">
            <v>FONCIA CCG VAL DE LOIRE</v>
          </cell>
          <cell r="F585" t="str">
            <v>TOURS</v>
          </cell>
          <cell r="G585" t="str">
            <v>MANZANILLO</v>
          </cell>
          <cell r="H585" t="str">
            <v>MP C5504</v>
          </cell>
          <cell r="I585">
            <v>42717</v>
          </cell>
          <cell r="J585">
            <v>43811</v>
          </cell>
          <cell r="K585" t="str">
            <v>ATP5286</v>
          </cell>
          <cell r="L585">
            <v>0</v>
          </cell>
          <cell r="M585">
            <v>0</v>
          </cell>
        </row>
        <row r="586">
          <cell r="B586" t="str">
            <v>G077P600109</v>
          </cell>
          <cell r="C586" t="str">
            <v>FONCIA VAL DE LOIRE COLBERT</v>
          </cell>
          <cell r="D586" t="str">
            <v>TOURS</v>
          </cell>
          <cell r="E586" t="str">
            <v>FONCIA VAL DE LOIRE COLBERT</v>
          </cell>
          <cell r="F586" t="str">
            <v>TOURS</v>
          </cell>
          <cell r="G586" t="str">
            <v xml:space="preserve">CRUCIS </v>
          </cell>
          <cell r="H586" t="str">
            <v>MP C401</v>
          </cell>
          <cell r="I586">
            <v>43160</v>
          </cell>
          <cell r="J586">
            <v>44985</v>
          </cell>
          <cell r="K586" t="str">
            <v>ATP06548-ABT</v>
          </cell>
          <cell r="L586">
            <v>0</v>
          </cell>
          <cell r="M586">
            <v>0</v>
          </cell>
        </row>
        <row r="587">
          <cell r="B587" t="str">
            <v>C737M500045</v>
          </cell>
          <cell r="C587" t="str">
            <v>FONCIA GUILBAUD DELESTRE-BLOIS</v>
          </cell>
          <cell r="D587" t="str">
            <v>BLOIS</v>
          </cell>
          <cell r="E587" t="str">
            <v>FONCIA GUILBAUD DELESTRE</v>
          </cell>
          <cell r="F587" t="str">
            <v>BLOIS</v>
          </cell>
          <cell r="G587" t="str">
            <v>ALARAF</v>
          </cell>
          <cell r="H587" t="str">
            <v>MP C4504</v>
          </cell>
          <cell r="I587">
            <v>43040</v>
          </cell>
          <cell r="J587">
            <v>44865</v>
          </cell>
          <cell r="K587" t="str">
            <v>ATP05961-ABT</v>
          </cell>
          <cell r="L587">
            <v>0</v>
          </cell>
          <cell r="M587">
            <v>0</v>
          </cell>
        </row>
        <row r="588">
          <cell r="B588" t="str">
            <v>C778R420025</v>
          </cell>
          <cell r="C588" t="str">
            <v>FONCIA GUILBAUD DELESTRE-BLOIS</v>
          </cell>
          <cell r="D588" t="str">
            <v>BLOIS</v>
          </cell>
          <cell r="E588" t="str">
            <v>FONCIA GUILBAUD DELESTRE</v>
          </cell>
          <cell r="F588" t="str">
            <v>BLOIS</v>
          </cell>
          <cell r="G588" t="str">
            <v>FUSCA</v>
          </cell>
          <cell r="H588" t="str">
            <v>MP C2504ex</v>
          </cell>
          <cell r="I588">
            <v>43282</v>
          </cell>
          <cell r="J588">
            <v>45107</v>
          </cell>
          <cell r="K588" t="str">
            <v>ATP06995-ABT</v>
          </cell>
          <cell r="L588">
            <v>0</v>
          </cell>
          <cell r="M588">
            <v>0</v>
          </cell>
        </row>
        <row r="589">
          <cell r="B589" t="str">
            <v>V9834700751</v>
          </cell>
          <cell r="C589" t="str">
            <v>FONCIA TRANSAC VAL DE LOIRE MAGINOT</v>
          </cell>
          <cell r="D589" t="str">
            <v>TOURS</v>
          </cell>
          <cell r="E589" t="str">
            <v>FONCIA TRANSAC VAL DE LOIRE MAGINOT</v>
          </cell>
          <cell r="F589" t="str">
            <v>TOURS</v>
          </cell>
          <cell r="G589" t="str">
            <v>VARESE</v>
          </cell>
          <cell r="H589" t="str">
            <v>Aficio MP C2551</v>
          </cell>
          <cell r="I589">
            <v>41634</v>
          </cell>
          <cell r="J589">
            <v>43459</v>
          </cell>
          <cell r="K589" t="str">
            <v>ATP3448</v>
          </cell>
          <cell r="L589" t="str">
            <v>C+ - BNP</v>
          </cell>
          <cell r="M589" t="str">
            <v>V0233731</v>
          </cell>
        </row>
        <row r="590">
          <cell r="B590" t="str">
            <v>C737J800647</v>
          </cell>
          <cell r="C590" t="str">
            <v>FONCIA TRANSAC VAL DE LOIRE TOURS</v>
          </cell>
          <cell r="D590" t="str">
            <v>TOURS</v>
          </cell>
          <cell r="E590" t="str">
            <v>FONCIA TRANSAC VAL DE LOIRE TOURS</v>
          </cell>
          <cell r="F590" t="str">
            <v>TOURS</v>
          </cell>
          <cell r="G590" t="str">
            <v>PETREL</v>
          </cell>
          <cell r="H590" t="str">
            <v>MP C4504</v>
          </cell>
          <cell r="I590">
            <v>43070</v>
          </cell>
          <cell r="J590">
            <v>44895</v>
          </cell>
          <cell r="K590" t="str">
            <v>ATP06084-ABT</v>
          </cell>
          <cell r="L590">
            <v>0</v>
          </cell>
          <cell r="M590">
            <v>0</v>
          </cell>
        </row>
        <row r="591">
          <cell r="B591" t="str">
            <v>V9834600220</v>
          </cell>
          <cell r="C591" t="str">
            <v>FONCIA LYON 9è -ST PIERRE</v>
          </cell>
          <cell r="D591" t="str">
            <v>LYON</v>
          </cell>
          <cell r="E591" t="str">
            <v>FONCIA LYON 9È -ST PIERRE</v>
          </cell>
          <cell r="F591" t="str">
            <v>LYON</v>
          </cell>
          <cell r="G591" t="str">
            <v>BANGUI - VAISE</v>
          </cell>
          <cell r="H591" t="str">
            <v>Aficio MP C2551</v>
          </cell>
          <cell r="I591">
            <v>41572</v>
          </cell>
          <cell r="J591">
            <v>43831</v>
          </cell>
          <cell r="K591" t="str">
            <v>ATP3439</v>
          </cell>
          <cell r="L591" t="str">
            <v>C+ - BNP</v>
          </cell>
          <cell r="M591" t="str">
            <v>W0018729</v>
          </cell>
        </row>
        <row r="592">
          <cell r="B592" t="str">
            <v>C738J200439</v>
          </cell>
          <cell r="C592" t="str">
            <v>FONCIA VAL DE LOIRE AMBOISE</v>
          </cell>
          <cell r="D592" t="str">
            <v>AMBOISE</v>
          </cell>
          <cell r="E592" t="str">
            <v>FONCIA VAL DE LOIRE AMBOISE</v>
          </cell>
          <cell r="F592" t="str">
            <v>AMBOISE</v>
          </cell>
          <cell r="G592" t="str">
            <v>AMBOISIE</v>
          </cell>
          <cell r="H592" t="str">
            <v>MP C4504</v>
          </cell>
          <cell r="I592">
            <v>43586</v>
          </cell>
          <cell r="J592">
            <v>45412</v>
          </cell>
          <cell r="K592" t="str">
            <v>ATP07905-ABT</v>
          </cell>
          <cell r="L592">
            <v>0</v>
          </cell>
          <cell r="M592">
            <v>0</v>
          </cell>
        </row>
        <row r="593">
          <cell r="B593" t="str">
            <v>C777R520173</v>
          </cell>
          <cell r="C593" t="str">
            <v>FONCIA OCEANE</v>
          </cell>
          <cell r="D593" t="str">
            <v>LE HAVRE</v>
          </cell>
          <cell r="E593" t="str">
            <v>FONCIA TRANSACTION NORMANDIE</v>
          </cell>
          <cell r="F593" t="str">
            <v>LE HAVRE</v>
          </cell>
          <cell r="G593" t="str">
            <v>CORACINE</v>
          </cell>
          <cell r="H593" t="str">
            <v>MP C2504</v>
          </cell>
          <cell r="I593">
            <v>43040</v>
          </cell>
          <cell r="J593">
            <v>44865</v>
          </cell>
          <cell r="K593" t="str">
            <v>ATP05857-ABT</v>
          </cell>
          <cell r="L593">
            <v>0</v>
          </cell>
          <cell r="M593">
            <v>0</v>
          </cell>
        </row>
        <row r="594">
          <cell r="B594" t="str">
            <v>G716MA21256</v>
          </cell>
          <cell r="C594" t="str">
            <v>FONCIA HAUGUEL</v>
          </cell>
          <cell r="D594" t="str">
            <v>LE HAVRE</v>
          </cell>
          <cell r="E594" t="str">
            <v>FONCIA HAUGUEL</v>
          </cell>
          <cell r="F594" t="str">
            <v>LE HAVRE</v>
          </cell>
          <cell r="G594" t="str">
            <v>ALGIEBA - 1ER ETG ESC.</v>
          </cell>
          <cell r="H594" t="str">
            <v>MP C4504</v>
          </cell>
          <cell r="I594">
            <v>42887</v>
          </cell>
          <cell r="J594">
            <v>44712</v>
          </cell>
          <cell r="K594" t="str">
            <v>ATP05553</v>
          </cell>
          <cell r="L594" t="str">
            <v>C+ - LIXXBAIL</v>
          </cell>
          <cell r="M594" t="str">
            <v>207763-H0</v>
          </cell>
        </row>
        <row r="595">
          <cell r="B595" t="str">
            <v>E174J300039</v>
          </cell>
          <cell r="C595" t="str">
            <v>FONCIA NORMANDIE DEAUVILLE DECAENS</v>
          </cell>
          <cell r="D595" t="str">
            <v>DEAUVILLE</v>
          </cell>
          <cell r="E595" t="str">
            <v>FONCIA NORMANDIE DEAUVILLE DECAENS</v>
          </cell>
          <cell r="F595" t="str">
            <v>DEAUVILLE</v>
          </cell>
          <cell r="G595" t="str">
            <v>TORREON</v>
          </cell>
          <cell r="H595" t="str">
            <v>MP C4503</v>
          </cell>
          <cell r="I595">
            <v>41733</v>
          </cell>
          <cell r="J595">
            <v>43558</v>
          </cell>
          <cell r="K595" t="str">
            <v>ATP3536</v>
          </cell>
          <cell r="L595" t="str">
            <v>C+ - BNP</v>
          </cell>
          <cell r="M595" t="str">
            <v>W0081622</v>
          </cell>
        </row>
        <row r="596">
          <cell r="B596" t="str">
            <v>S9428900152</v>
          </cell>
          <cell r="C596" t="str">
            <v>FONCIA NORMANDIE CAEN</v>
          </cell>
          <cell r="D596" t="str">
            <v>CAEN</v>
          </cell>
          <cell r="E596" t="str">
            <v>FONCIA NORMANDIE CAEN</v>
          </cell>
          <cell r="F596" t="str">
            <v>CAEN</v>
          </cell>
          <cell r="G596" t="e">
            <v>#N/A</v>
          </cell>
          <cell r="H596" t="str">
            <v>Aficio SP C431DN</v>
          </cell>
          <cell r="I596">
            <v>41122</v>
          </cell>
          <cell r="J596">
            <v>43039</v>
          </cell>
          <cell r="K596" t="str">
            <v>ATP3081</v>
          </cell>
          <cell r="L596">
            <v>0</v>
          </cell>
          <cell r="M596">
            <v>0</v>
          </cell>
        </row>
        <row r="597">
          <cell r="B597" t="str">
            <v>E173J600628</v>
          </cell>
          <cell r="C597" t="str">
            <v>FONCIA TRANSACTION FRANCE NORMANDIE</v>
          </cell>
          <cell r="D597" t="str">
            <v>HONFLEUR</v>
          </cell>
          <cell r="E597" t="str">
            <v>FONCIA LAVIGNE</v>
          </cell>
          <cell r="F597" t="str">
            <v>HONFLEUR</v>
          </cell>
          <cell r="G597" t="str">
            <v>LILONGWE</v>
          </cell>
          <cell r="H597" t="str">
            <v>MP C4503</v>
          </cell>
          <cell r="I597">
            <v>41460</v>
          </cell>
          <cell r="J597">
            <v>43285</v>
          </cell>
          <cell r="K597" t="str">
            <v>ATP3333</v>
          </cell>
          <cell r="L597" t="str">
            <v>C + - GE</v>
          </cell>
          <cell r="M597" t="str">
            <v>M37753</v>
          </cell>
        </row>
        <row r="598">
          <cell r="B598" t="str">
            <v>C778J500542</v>
          </cell>
          <cell r="C598" t="str">
            <v>FONCIA TRANSACTION NORMANDIE</v>
          </cell>
          <cell r="D598" t="str">
            <v>DEAUVILLE</v>
          </cell>
          <cell r="E598" t="str">
            <v>FONCIA TRANSACTION NORMANDIE</v>
          </cell>
          <cell r="F598" t="str">
            <v>DEAUVILLE</v>
          </cell>
          <cell r="G598" t="str">
            <v>SANTIAGO</v>
          </cell>
          <cell r="H598" t="str">
            <v>MP C2504ex</v>
          </cell>
          <cell r="I598">
            <v>43374</v>
          </cell>
          <cell r="J598">
            <v>45199</v>
          </cell>
          <cell r="K598" t="str">
            <v>ATP07339-ABT</v>
          </cell>
          <cell r="L598">
            <v>0</v>
          </cell>
          <cell r="M598">
            <v>0</v>
          </cell>
        </row>
        <row r="599">
          <cell r="B599" t="str">
            <v>E214K300099</v>
          </cell>
          <cell r="C599" t="str">
            <v>FONCIA TRANSACTION FRANCE CABOURG</v>
          </cell>
          <cell r="D599" t="str">
            <v>CABOURG</v>
          </cell>
          <cell r="E599" t="str">
            <v>FONCIA TRANSACTION FRANCE CABOURG</v>
          </cell>
          <cell r="F599" t="str">
            <v>CABOURG</v>
          </cell>
          <cell r="G599" t="str">
            <v>DERBY</v>
          </cell>
          <cell r="H599" t="str">
            <v>MP C2503</v>
          </cell>
          <cell r="I599">
            <v>41731</v>
          </cell>
          <cell r="J599">
            <v>43556</v>
          </cell>
          <cell r="K599" t="str">
            <v>ATP3540</v>
          </cell>
          <cell r="L599" t="str">
            <v>C+ - BNP</v>
          </cell>
          <cell r="M599" t="str">
            <v>W0081633</v>
          </cell>
        </row>
        <row r="600">
          <cell r="B600" t="str">
            <v>E215R760259</v>
          </cell>
          <cell r="C600" t="str">
            <v>FONCIA TRANSACTION ST-AIGNAN</v>
          </cell>
          <cell r="D600" t="str">
            <v>SAINT-AIGNAN</v>
          </cell>
          <cell r="E600" t="str">
            <v>FONCIA TRANSACTION ST-AIGNAN</v>
          </cell>
          <cell r="F600" t="str">
            <v>SAINT-AIGNAN</v>
          </cell>
          <cell r="G600" t="str">
            <v>HELSINKI/RDC - SAINT AIGN</v>
          </cell>
          <cell r="H600" t="str">
            <v>MP C2503</v>
          </cell>
          <cell r="I600">
            <v>42282</v>
          </cell>
          <cell r="J600">
            <v>44108</v>
          </cell>
          <cell r="K600" t="str">
            <v>ATP4045</v>
          </cell>
          <cell r="L600" t="str">
            <v>C+ - LIXXBAIL</v>
          </cell>
          <cell r="M600" t="str">
            <v>262383-F0</v>
          </cell>
        </row>
        <row r="601">
          <cell r="B601" t="str">
            <v>W875J700055</v>
          </cell>
          <cell r="C601" t="str">
            <v>FONCIA VAL D'ESSONNE</v>
          </cell>
          <cell r="D601" t="str">
            <v>CORBEIL ESSONNE</v>
          </cell>
          <cell r="E601" t="str">
            <v>FONCIA VAL D'ESSONNE</v>
          </cell>
          <cell r="F601" t="str">
            <v>CORBEIL ESSONNE</v>
          </cell>
          <cell r="G601" t="str">
            <v>BARBOTTE-RDC TS SCES</v>
          </cell>
          <cell r="H601" t="str">
            <v>Aficio MP 7502</v>
          </cell>
          <cell r="I601">
            <v>42237</v>
          </cell>
          <cell r="J601">
            <v>44063</v>
          </cell>
          <cell r="K601" t="str">
            <v>ATP4028</v>
          </cell>
          <cell r="L601" t="str">
            <v>C+ - GE</v>
          </cell>
          <cell r="M601" t="str">
            <v>AV2811</v>
          </cell>
        </row>
        <row r="602">
          <cell r="B602" t="str">
            <v>E175M430683</v>
          </cell>
          <cell r="C602" t="str">
            <v>FONCIA VAL D'ESSONNE</v>
          </cell>
          <cell r="D602" t="str">
            <v>CORBEIL ESSONNE</v>
          </cell>
          <cell r="E602" t="str">
            <v>FONCIA VAL D'ESSONNE</v>
          </cell>
          <cell r="F602" t="str">
            <v>CORBEIL ESSONNE</v>
          </cell>
          <cell r="G602" t="str">
            <v xml:space="preserve">BARIDINA/1ER ETG COPRO- </v>
          </cell>
          <cell r="H602" t="str">
            <v>MP C4503</v>
          </cell>
          <cell r="I602">
            <v>42181</v>
          </cell>
          <cell r="J602">
            <v>44007</v>
          </cell>
          <cell r="K602" t="str">
            <v>ATP4003</v>
          </cell>
          <cell r="L602" t="str">
            <v>C+ - LIXXBAIL</v>
          </cell>
          <cell r="M602" t="str">
            <v>236028-F0</v>
          </cell>
        </row>
        <row r="603">
          <cell r="B603" t="str">
            <v>E175M530020</v>
          </cell>
          <cell r="C603" t="str">
            <v>FONCIA VAL D'ESSONNE</v>
          </cell>
          <cell r="D603" t="str">
            <v>CORBEIL ESSONNE</v>
          </cell>
          <cell r="E603" t="str">
            <v>FONCIA VAL D'ESSONNE</v>
          </cell>
          <cell r="F603" t="str">
            <v>CORBEIL ESSONNE</v>
          </cell>
          <cell r="G603" t="str">
            <v xml:space="preserve">Baudet- 1er ETG CPTA </v>
          </cell>
          <cell r="H603" t="str">
            <v>MP C4503</v>
          </cell>
          <cell r="I603">
            <v>42237</v>
          </cell>
          <cell r="J603">
            <v>44063</v>
          </cell>
          <cell r="K603" t="str">
            <v>ATP4029</v>
          </cell>
          <cell r="L603" t="str">
            <v>C+ - GE</v>
          </cell>
          <cell r="M603" t="str">
            <v>AV2818</v>
          </cell>
        </row>
        <row r="604">
          <cell r="B604" t="str">
            <v>E174M630587</v>
          </cell>
          <cell r="C604" t="str">
            <v>FONCIA VAL D'ESSONNE</v>
          </cell>
          <cell r="D604" t="str">
            <v>DRAVEIL</v>
          </cell>
          <cell r="E604" t="str">
            <v>FONCIA VAL D'ESSONNE</v>
          </cell>
          <cell r="F604" t="str">
            <v>DRAVEIL</v>
          </cell>
          <cell r="G604" t="e">
            <v>#N/A</v>
          </cell>
          <cell r="H604" t="str">
            <v>MP C4503</v>
          </cell>
          <cell r="I604">
            <v>41872</v>
          </cell>
          <cell r="J604">
            <v>43697</v>
          </cell>
          <cell r="K604" t="str">
            <v>ATP3618</v>
          </cell>
          <cell r="L604" t="str">
            <v>C+ - LIXXBAIL</v>
          </cell>
          <cell r="M604" t="str">
            <v>247987-E0</v>
          </cell>
        </row>
        <row r="605">
          <cell r="B605" t="str">
            <v>E174M630408</v>
          </cell>
          <cell r="C605" t="str">
            <v>FONCIA VAL D'ESSONNE</v>
          </cell>
          <cell r="D605" t="str">
            <v>DRAVEIL</v>
          </cell>
          <cell r="E605" t="str">
            <v>FONCIA VAL D'ESSONNE LEMONNIER</v>
          </cell>
          <cell r="F605" t="str">
            <v>DRAVEIL</v>
          </cell>
          <cell r="G605" t="e">
            <v>#N/A</v>
          </cell>
          <cell r="H605" t="str">
            <v>MP C4503</v>
          </cell>
          <cell r="I605">
            <v>41872</v>
          </cell>
          <cell r="J605">
            <v>43697</v>
          </cell>
          <cell r="K605" t="str">
            <v>ATP3617</v>
          </cell>
          <cell r="L605" t="str">
            <v>C+ - LIXXBAIL</v>
          </cell>
          <cell r="M605" t="str">
            <v>247988-E0</v>
          </cell>
        </row>
        <row r="606">
          <cell r="B606" t="str">
            <v>E214R760121</v>
          </cell>
          <cell r="C606" t="str">
            <v>FONCIA VAL D'ESSONNE</v>
          </cell>
          <cell r="D606" t="str">
            <v>DRAVEIL</v>
          </cell>
          <cell r="E606" t="str">
            <v>FONCIA VAL D'ESSONNE LEMONNIER</v>
          </cell>
          <cell r="F606" t="str">
            <v>DRAVEIL</v>
          </cell>
          <cell r="G606" t="e">
            <v>#N/A</v>
          </cell>
          <cell r="H606" t="str">
            <v>MP C2503</v>
          </cell>
          <cell r="I606">
            <v>41872</v>
          </cell>
          <cell r="J606">
            <v>43697</v>
          </cell>
          <cell r="K606" t="str">
            <v>ATP3619</v>
          </cell>
          <cell r="L606" t="str">
            <v>C+ - LIXXBAIL</v>
          </cell>
          <cell r="M606" t="str">
            <v>247989-E0</v>
          </cell>
        </row>
        <row r="607">
          <cell r="B607" t="str">
            <v>C778J300574</v>
          </cell>
          <cell r="C607" t="str">
            <v>FONCIA TR EFIMO VILLENEUVE ST GEORG</v>
          </cell>
          <cell r="D607" t="str">
            <v>VILLENEUVE ST-GEORGES</v>
          </cell>
          <cell r="E607" t="str">
            <v>FONCIA TR EFIMO VILLENEUVE ST GEORG</v>
          </cell>
          <cell r="F607" t="str">
            <v>VILLENEUVE ST-GEORGES</v>
          </cell>
          <cell r="G607" t="str">
            <v>ANTIOQUIA</v>
          </cell>
          <cell r="H607" t="str">
            <v>MP C2504ex</v>
          </cell>
          <cell r="I607">
            <v>43221</v>
          </cell>
          <cell r="J607">
            <v>45046</v>
          </cell>
          <cell r="K607" t="str">
            <v>ATP06746-ABT</v>
          </cell>
          <cell r="L607">
            <v>0</v>
          </cell>
          <cell r="M607">
            <v>0</v>
          </cell>
        </row>
        <row r="608">
          <cell r="B608" t="str">
            <v>E173J900409</v>
          </cell>
          <cell r="C608" t="str">
            <v>FONCIA IMMOBILIERE DE LA GARE</v>
          </cell>
          <cell r="D608" t="str">
            <v>BRETIGNY SUR ORGE</v>
          </cell>
          <cell r="E608" t="str">
            <v>FONCIA IMMOBILIERE DE LA GARE</v>
          </cell>
          <cell r="F608" t="str">
            <v>BRETIGNY SUR ORGE</v>
          </cell>
          <cell r="G608" t="str">
            <v>SODY</v>
          </cell>
          <cell r="H608" t="str">
            <v>MP C4503</v>
          </cell>
          <cell r="I608">
            <v>41551</v>
          </cell>
          <cell r="J608">
            <v>43376</v>
          </cell>
          <cell r="K608" t="str">
            <v>ATP3374</v>
          </cell>
          <cell r="L608" t="str">
            <v>C+ - BNP</v>
          </cell>
          <cell r="M608" t="str">
            <v>V0201276</v>
          </cell>
        </row>
        <row r="609">
          <cell r="B609" t="str">
            <v>E175M530239</v>
          </cell>
          <cell r="C609" t="str">
            <v>FONCIA VAL D'ESSONNE</v>
          </cell>
          <cell r="D609" t="str">
            <v>CORBEIL ESSONNE</v>
          </cell>
          <cell r="E609" t="str">
            <v>FONCIA VAL D'ESSONNE</v>
          </cell>
          <cell r="F609" t="str">
            <v>CORBEIL ESSONNE</v>
          </cell>
          <cell r="G609" t="str">
            <v>Hydre_1</v>
          </cell>
          <cell r="H609" t="str">
            <v>MP C4503</v>
          </cell>
          <cell r="I609">
            <v>42237</v>
          </cell>
          <cell r="J609">
            <v>44063</v>
          </cell>
          <cell r="K609" t="str">
            <v>ATP4030</v>
          </cell>
          <cell r="L609" t="str">
            <v>C+ - GE</v>
          </cell>
          <cell r="M609" t="str">
            <v>AV2816</v>
          </cell>
        </row>
        <row r="610">
          <cell r="B610" t="str">
            <v>C737J700036</v>
          </cell>
          <cell r="C610" t="str">
            <v>FONCIA BOUCLES DE SEINE</v>
          </cell>
          <cell r="D610" t="str">
            <v>MANTES LA JOLIE</v>
          </cell>
          <cell r="E610" t="str">
            <v>FONCIA BOUCLES DE SEINE</v>
          </cell>
          <cell r="F610" t="str">
            <v>MANTES LA JOLIE</v>
          </cell>
          <cell r="G610" t="str">
            <v>2è Copro Oxygène</v>
          </cell>
          <cell r="H610" t="str">
            <v>MP C4504</v>
          </cell>
          <cell r="I610">
            <v>42954</v>
          </cell>
          <cell r="J610">
            <v>44779</v>
          </cell>
          <cell r="K610" t="str">
            <v>ATP05734-ABT</v>
          </cell>
          <cell r="L610" t="str">
            <v>C+ - LIXXBAIL</v>
          </cell>
          <cell r="M610" t="str">
            <v>271831-H0</v>
          </cell>
        </row>
        <row r="611">
          <cell r="B611" t="str">
            <v>E174M930589</v>
          </cell>
          <cell r="C611" t="str">
            <v>FONCIA BOUCLES DE SEINE</v>
          </cell>
          <cell r="D611" t="str">
            <v>MANTES LA JOLIE</v>
          </cell>
          <cell r="E611" t="str">
            <v>FONCIA BOUCLES DE SEINE</v>
          </cell>
          <cell r="F611" t="str">
            <v>MANTES LA JOLIE</v>
          </cell>
          <cell r="G611" t="str">
            <v>ALDRIN-ACCUEIL</v>
          </cell>
          <cell r="H611" t="str">
            <v>MP C4503</v>
          </cell>
          <cell r="I611">
            <v>41967</v>
          </cell>
          <cell r="J611">
            <v>43792</v>
          </cell>
          <cell r="K611" t="str">
            <v>ATP3764</v>
          </cell>
          <cell r="L611" t="str">
            <v>C+ - LIXXBAIL</v>
          </cell>
          <cell r="M611" t="str">
            <v>264265-E0</v>
          </cell>
        </row>
        <row r="612">
          <cell r="B612" t="str">
            <v>W876J100083</v>
          </cell>
          <cell r="C612" t="str">
            <v>FONCIA GENERALE IMMOBILIERE</v>
          </cell>
          <cell r="D612" t="str">
            <v>BREST</v>
          </cell>
          <cell r="E612" t="str">
            <v>FONCIA GENERALE IMMOBILIERE</v>
          </cell>
          <cell r="F612" t="str">
            <v>BREST</v>
          </cell>
          <cell r="G612" t="str">
            <v>SHAROU</v>
          </cell>
          <cell r="H612" t="str">
            <v>Aficio MP 7502</v>
          </cell>
          <cell r="I612">
            <v>42422</v>
          </cell>
          <cell r="J612">
            <v>44248</v>
          </cell>
          <cell r="K612" t="str">
            <v>ATP5031</v>
          </cell>
          <cell r="L612" t="str">
            <v>C+ -LIXXBAIL</v>
          </cell>
          <cell r="M612" t="str">
            <v>203781-G0</v>
          </cell>
        </row>
        <row r="613">
          <cell r="B613" t="str">
            <v>E175MC30324</v>
          </cell>
          <cell r="C613" t="str">
            <v>FONCIA GENERALE IMMOBILIERE</v>
          </cell>
          <cell r="D613" t="str">
            <v>BREST</v>
          </cell>
          <cell r="E613" t="str">
            <v>FONCIA GENERALE IMMOBILIERE</v>
          </cell>
          <cell r="F613" t="str">
            <v>BREST</v>
          </cell>
          <cell r="G613" t="str">
            <v>MARLEY</v>
          </cell>
          <cell r="H613" t="str">
            <v>MP C4503</v>
          </cell>
          <cell r="I613">
            <v>42422</v>
          </cell>
          <cell r="J613">
            <v>44248</v>
          </cell>
          <cell r="K613" t="str">
            <v>ATP5030</v>
          </cell>
          <cell r="L613" t="str">
            <v>C+ - LIXXBAIL</v>
          </cell>
          <cell r="M613" t="str">
            <v>203769-G0</v>
          </cell>
        </row>
        <row r="614">
          <cell r="B614" t="str">
            <v>C738J200396</v>
          </cell>
          <cell r="C614" t="str">
            <v>FONCIA GENERALE IMMOBILIERE</v>
          </cell>
          <cell r="D614" t="str">
            <v>BREST</v>
          </cell>
          <cell r="E614" t="str">
            <v>FONCIA GENERALE IMMOBILIERE</v>
          </cell>
          <cell r="F614" t="str">
            <v>BREST</v>
          </cell>
          <cell r="G614" t="str">
            <v xml:space="preserve">ERISMATURE </v>
          </cell>
          <cell r="H614" t="str">
            <v>MP C4504</v>
          </cell>
          <cell r="I614">
            <v>43221</v>
          </cell>
          <cell r="J614">
            <v>45046</v>
          </cell>
          <cell r="K614" t="str">
            <v>ATP06747-ABT</v>
          </cell>
          <cell r="L614">
            <v>0</v>
          </cell>
          <cell r="M614">
            <v>0</v>
          </cell>
        </row>
        <row r="615">
          <cell r="B615" t="str">
            <v>W876J100125</v>
          </cell>
          <cell r="C615" t="str">
            <v>FONCIA GENERALE IMMOBILIERE</v>
          </cell>
          <cell r="D615" t="str">
            <v>BREST</v>
          </cell>
          <cell r="E615" t="str">
            <v>FONCIA GENERALE IMMOBILIERE</v>
          </cell>
          <cell r="F615" t="str">
            <v>BREST</v>
          </cell>
          <cell r="G615" t="str">
            <v>DAROO</v>
          </cell>
          <cell r="H615" t="str">
            <v>Aficio MP 7502</v>
          </cell>
          <cell r="I615">
            <v>42422</v>
          </cell>
          <cell r="J615">
            <v>44248</v>
          </cell>
          <cell r="K615" t="str">
            <v>ATP5032</v>
          </cell>
          <cell r="L615" t="str">
            <v>C+ - LIXXBAIL</v>
          </cell>
          <cell r="M615" t="str">
            <v>203782-G0</v>
          </cell>
        </row>
        <row r="616">
          <cell r="B616" t="str">
            <v>E176J100458</v>
          </cell>
          <cell r="C616" t="str">
            <v>FONCIA TRANSACTION BREIZH BREST</v>
          </cell>
          <cell r="D616" t="str">
            <v>BREST</v>
          </cell>
          <cell r="E616" t="str">
            <v>FONCIA TRANSACTION BREIZH BREST</v>
          </cell>
          <cell r="F616" t="str">
            <v>BREST</v>
          </cell>
          <cell r="G616" t="str">
            <v>BRESTY</v>
          </cell>
          <cell r="H616" t="str">
            <v>MP C4503</v>
          </cell>
          <cell r="I616">
            <v>42422</v>
          </cell>
          <cell r="J616">
            <v>44248</v>
          </cell>
          <cell r="K616" t="str">
            <v>ATP5062</v>
          </cell>
          <cell r="L616" t="str">
            <v>GE</v>
          </cell>
          <cell r="M616" t="str">
            <v>BB4906</v>
          </cell>
        </row>
        <row r="617">
          <cell r="B617" t="str">
            <v>C737J700040</v>
          </cell>
          <cell r="C617" t="str">
            <v>FONCIA PASCAL</v>
          </cell>
          <cell r="D617" t="str">
            <v>MEULAN EN YVELINES</v>
          </cell>
          <cell r="E617" t="str">
            <v>FONCIA PASCAL</v>
          </cell>
          <cell r="F617" t="str">
            <v>MEULAN</v>
          </cell>
          <cell r="G617" t="str">
            <v>AZOTE-1er copor</v>
          </cell>
          <cell r="H617" t="str">
            <v>MP C4504</v>
          </cell>
          <cell r="I617">
            <v>42949</v>
          </cell>
          <cell r="J617">
            <v>44774</v>
          </cell>
          <cell r="K617" t="str">
            <v>ATP05733-ABT</v>
          </cell>
          <cell r="L617" t="str">
            <v>C+ - LIXXBAIL</v>
          </cell>
          <cell r="M617" t="str">
            <v>273653-H0</v>
          </cell>
        </row>
        <row r="618">
          <cell r="B618" t="str">
            <v>E174M930550</v>
          </cell>
          <cell r="C618" t="str">
            <v>FONCIA PASCAL</v>
          </cell>
          <cell r="D618" t="str">
            <v>MEULAN-EN-YVELINES</v>
          </cell>
          <cell r="E618" t="str">
            <v>FONCIA PASCAL</v>
          </cell>
          <cell r="F618" t="str">
            <v>MEULAN-EN-YVELINES</v>
          </cell>
          <cell r="G618" t="str">
            <v>ANDERSON /COPRO 3/4 ETG</v>
          </cell>
          <cell r="H618" t="str">
            <v>MP C4503</v>
          </cell>
          <cell r="I618">
            <v>41967</v>
          </cell>
          <cell r="J618">
            <v>43792</v>
          </cell>
          <cell r="K618" t="str">
            <v>ATP3763</v>
          </cell>
          <cell r="L618" t="str">
            <v>C+ - LIXXBAIL</v>
          </cell>
          <cell r="M618" t="str">
            <v>264260-E0</v>
          </cell>
        </row>
        <row r="619">
          <cell r="B619" t="str">
            <v>E214J700078</v>
          </cell>
          <cell r="C619" t="str">
            <v>FONCIA PASCAL</v>
          </cell>
          <cell r="D619" t="str">
            <v>MEULAN-EN-YVELINES</v>
          </cell>
          <cell r="E619" t="str">
            <v>FONCIA PASCAL</v>
          </cell>
          <cell r="F619" t="str">
            <v>MEULAN</v>
          </cell>
          <cell r="G619" t="str">
            <v>ALTMAN/ PASCAL 1er ETG-</v>
          </cell>
          <cell r="H619" t="str">
            <v>MP C2503</v>
          </cell>
          <cell r="I619">
            <v>41845</v>
          </cell>
          <cell r="J619">
            <v>43670</v>
          </cell>
          <cell r="K619" t="str">
            <v>ATP3695</v>
          </cell>
          <cell r="L619" t="str">
            <v>C+ - BNP</v>
          </cell>
          <cell r="M619" t="str">
            <v>W0105902</v>
          </cell>
        </row>
        <row r="620">
          <cell r="B620" t="str">
            <v>E175MC30274</v>
          </cell>
          <cell r="C620" t="str">
            <v>FONCIA CORNAUD</v>
          </cell>
          <cell r="D620" t="str">
            <v>LANNION</v>
          </cell>
          <cell r="E620" t="str">
            <v>FONCIA CORNAUD</v>
          </cell>
          <cell r="F620" t="str">
            <v>LANNION</v>
          </cell>
          <cell r="G620" t="str">
            <v>MELODIA</v>
          </cell>
          <cell r="H620" t="str">
            <v>MP C4503</v>
          </cell>
          <cell r="I620">
            <v>42419</v>
          </cell>
          <cell r="J620">
            <v>44245</v>
          </cell>
          <cell r="K620" t="str">
            <v>ATP5028</v>
          </cell>
          <cell r="L620" t="str">
            <v>C+ - LIXXBAIL</v>
          </cell>
          <cell r="M620" t="str">
            <v>203770-G0</v>
          </cell>
        </row>
        <row r="621">
          <cell r="B621" t="str">
            <v>W876J100079</v>
          </cell>
          <cell r="C621" t="str">
            <v>FONCIA CORNAUD</v>
          </cell>
          <cell r="D621" t="str">
            <v>LANNION</v>
          </cell>
          <cell r="E621" t="str">
            <v>FONCIA CORNAUD</v>
          </cell>
          <cell r="F621" t="str">
            <v>LANNION</v>
          </cell>
          <cell r="G621" t="str">
            <v>DELINA</v>
          </cell>
          <cell r="H621" t="str">
            <v>Aficio MP 7502</v>
          </cell>
          <cell r="I621">
            <v>42419</v>
          </cell>
          <cell r="J621">
            <v>44245</v>
          </cell>
          <cell r="K621" t="str">
            <v>ATP5029</v>
          </cell>
          <cell r="L621" t="str">
            <v>C+ - LIXXBAIL</v>
          </cell>
          <cell r="M621" t="str">
            <v>203766-G0</v>
          </cell>
        </row>
        <row r="622">
          <cell r="B622" t="str">
            <v>C737J700028</v>
          </cell>
          <cell r="C622" t="str">
            <v>FONCIA BOUCLES DE SEINE</v>
          </cell>
          <cell r="D622" t="str">
            <v>VERNEUIL SUR SEINE</v>
          </cell>
          <cell r="E622" t="str">
            <v>FONCIA BOUCLES DE SEINE</v>
          </cell>
          <cell r="F622" t="str">
            <v>VERNEUIL SUR SEINE</v>
          </cell>
          <cell r="G622" t="str">
            <v>FLUOR - RDC</v>
          </cell>
          <cell r="H622" t="str">
            <v>MP C4504</v>
          </cell>
          <cell r="I622">
            <v>42954</v>
          </cell>
          <cell r="J622">
            <v>44779</v>
          </cell>
          <cell r="K622" t="str">
            <v>ATP05735-ABT</v>
          </cell>
          <cell r="L622" t="str">
            <v>C+ - LIXXBAIL</v>
          </cell>
          <cell r="M622" t="str">
            <v>271832-H0</v>
          </cell>
        </row>
        <row r="623">
          <cell r="B623" t="str">
            <v>E175MC30156</v>
          </cell>
          <cell r="C623" t="str">
            <v xml:space="preserve">FONCIA GUILLOU CREFF </v>
          </cell>
          <cell r="D623" t="str">
            <v>QUIMPER</v>
          </cell>
          <cell r="E623" t="str">
            <v>FONCIA GUILLOU CREFF</v>
          </cell>
          <cell r="F623" t="str">
            <v>QUIMPER</v>
          </cell>
          <cell r="G623" t="str">
            <v>CHANA</v>
          </cell>
          <cell r="H623" t="str">
            <v>MP C4503</v>
          </cell>
          <cell r="I623">
            <v>42424</v>
          </cell>
          <cell r="J623">
            <v>44250</v>
          </cell>
          <cell r="K623" t="str">
            <v>ATP5033</v>
          </cell>
          <cell r="L623" t="str">
            <v>C+ - GE</v>
          </cell>
          <cell r="M623" t="str">
            <v>BB5483</v>
          </cell>
        </row>
        <row r="624">
          <cell r="B624" t="str">
            <v>G716M530867</v>
          </cell>
          <cell r="C624" t="str">
            <v>FONCIA MANSART</v>
          </cell>
          <cell r="D624" t="str">
            <v>MARLY LE ROI</v>
          </cell>
          <cell r="E624" t="str">
            <v>FONCIA MANSART</v>
          </cell>
          <cell r="F624" t="str">
            <v>MARLY LE ROI</v>
          </cell>
          <cell r="G624" t="str">
            <v>Dazzle/ COPRO/COMPTA</v>
          </cell>
          <cell r="H624" t="str">
            <v>MP C4504</v>
          </cell>
          <cell r="I624">
            <v>42578</v>
          </cell>
          <cell r="J624">
            <v>44403</v>
          </cell>
          <cell r="K624" t="str">
            <v>ATP5169</v>
          </cell>
          <cell r="L624" t="str">
            <v>C+ - LIXXBAIL</v>
          </cell>
          <cell r="M624" t="str">
            <v>233698-G0</v>
          </cell>
        </row>
        <row r="625">
          <cell r="B625" t="str">
            <v>W886J500028</v>
          </cell>
          <cell r="C625" t="str">
            <v>FONCIA MANSART</v>
          </cell>
          <cell r="D625" t="str">
            <v>MARLY LE ROI</v>
          </cell>
          <cell r="E625" t="str">
            <v>FONCIA MANSART</v>
          </cell>
          <cell r="F625" t="str">
            <v>MARLY LE ROI</v>
          </cell>
          <cell r="G625" t="str">
            <v>FUME/ COPRO</v>
          </cell>
          <cell r="H625" t="str">
            <v>Aficio MP 9002</v>
          </cell>
          <cell r="I625">
            <v>42578</v>
          </cell>
          <cell r="J625">
            <v>44403</v>
          </cell>
          <cell r="K625" t="str">
            <v>ATP5170</v>
          </cell>
          <cell r="L625" t="str">
            <v>C+ - LIXXBAIL</v>
          </cell>
          <cell r="M625" t="str">
            <v>233698-G0</v>
          </cell>
        </row>
        <row r="626">
          <cell r="B626" t="str">
            <v>G716M530809</v>
          </cell>
          <cell r="C626" t="str">
            <v>FONCIA MANSART</v>
          </cell>
          <cell r="D626" t="str">
            <v>MARLY LE ROI</v>
          </cell>
          <cell r="E626" t="str">
            <v>FONCIA MANSART</v>
          </cell>
          <cell r="F626" t="str">
            <v>MARLY LE ROI</v>
          </cell>
          <cell r="G626" t="str">
            <v>Flambeau/RDC</v>
          </cell>
          <cell r="H626" t="str">
            <v>MP C4504</v>
          </cell>
          <cell r="I626">
            <v>42578</v>
          </cell>
          <cell r="J626">
            <v>44403</v>
          </cell>
          <cell r="K626" t="str">
            <v>ATP5168</v>
          </cell>
          <cell r="L626" t="str">
            <v>C+ - LIXXBAIL</v>
          </cell>
          <cell r="M626" t="str">
            <v>233698-G0</v>
          </cell>
        </row>
        <row r="627">
          <cell r="B627" t="str">
            <v>G716M530798</v>
          </cell>
          <cell r="C627" t="str">
            <v>FONCIA MANSART</v>
          </cell>
          <cell r="D627" t="str">
            <v>MARLY LE ROI</v>
          </cell>
          <cell r="E627" t="str">
            <v>FONCIA MANSART</v>
          </cell>
          <cell r="F627" t="str">
            <v>MARLY LE ROI</v>
          </cell>
          <cell r="G627" t="str">
            <v>Viva/ TRANSAC - GL</v>
          </cell>
          <cell r="H627" t="str">
            <v>MP C4504</v>
          </cell>
          <cell r="I627">
            <v>42578</v>
          </cell>
          <cell r="J627">
            <v>44403</v>
          </cell>
          <cell r="K627" t="str">
            <v>ATP5167</v>
          </cell>
          <cell r="L627" t="str">
            <v>C+ - LIXXBAIL</v>
          </cell>
          <cell r="M627" t="str">
            <v>233698-G0</v>
          </cell>
        </row>
        <row r="628">
          <cell r="B628" t="str">
            <v>G716M531003</v>
          </cell>
          <cell r="C628" t="str">
            <v>FONCIA LES 2 RUISSEAUX</v>
          </cell>
          <cell r="D628" t="str">
            <v>PLAISIR</v>
          </cell>
          <cell r="E628" t="str">
            <v>AGENCE FONCIA VAL DE SEINE</v>
          </cell>
          <cell r="F628" t="str">
            <v>PLAISIR</v>
          </cell>
          <cell r="G628" t="str">
            <v>Agustina</v>
          </cell>
          <cell r="H628" t="str">
            <v>MP C4504</v>
          </cell>
          <cell r="I628">
            <v>42578</v>
          </cell>
          <cell r="J628">
            <v>44403</v>
          </cell>
          <cell r="K628" t="str">
            <v>ATP5172</v>
          </cell>
          <cell r="L628" t="str">
            <v>C+ - LIXXBAIL</v>
          </cell>
          <cell r="M628" t="str">
            <v>233698-G0</v>
          </cell>
        </row>
        <row r="629">
          <cell r="B629" t="str">
            <v>G716M530841</v>
          </cell>
          <cell r="C629" t="str">
            <v>FONCIA LES 2 RUISSEAUX</v>
          </cell>
          <cell r="D629" t="str">
            <v>PLAISIR</v>
          </cell>
          <cell r="E629" t="str">
            <v>AGENCE FONCIA VAL DE SEINE</v>
          </cell>
          <cell r="F629" t="str">
            <v>PLAISIR</v>
          </cell>
          <cell r="G629" t="str">
            <v>Zarina</v>
          </cell>
          <cell r="H629" t="str">
            <v>MP C4504</v>
          </cell>
          <cell r="I629">
            <v>42578</v>
          </cell>
          <cell r="J629">
            <v>44403</v>
          </cell>
          <cell r="K629" t="str">
            <v>ATP5171</v>
          </cell>
          <cell r="L629" t="str">
            <v>C+ - LIXXBAIL</v>
          </cell>
          <cell r="M629" t="str">
            <v>233698-G0</v>
          </cell>
        </row>
        <row r="630">
          <cell r="B630" t="str">
            <v>G716M530844</v>
          </cell>
          <cell r="C630" t="str">
            <v>FONCIA ACVI</v>
          </cell>
          <cell r="D630" t="str">
            <v>TRAPPES</v>
          </cell>
          <cell r="E630" t="str">
            <v>FONCIA ACVI</v>
          </cell>
          <cell r="F630" t="str">
            <v>TRAPPES</v>
          </cell>
          <cell r="G630" t="str">
            <v>Raquel</v>
          </cell>
          <cell r="H630" t="str">
            <v>MP C4504</v>
          </cell>
          <cell r="I630">
            <v>42578</v>
          </cell>
          <cell r="J630">
            <v>44403</v>
          </cell>
          <cell r="K630" t="str">
            <v>ATP5174</v>
          </cell>
          <cell r="L630" t="str">
            <v>C+ - LIXXBAIL</v>
          </cell>
          <cell r="M630" t="str">
            <v>233698-G0</v>
          </cell>
        </row>
        <row r="631">
          <cell r="B631" t="str">
            <v>E175M430669</v>
          </cell>
          <cell r="C631" t="str">
            <v>FONCIA IMMOBILIERE DE LA GARE</v>
          </cell>
          <cell r="D631" t="str">
            <v>BRETIGNY SUR ORGE</v>
          </cell>
          <cell r="E631" t="str">
            <v>FONCIA IMMOBILIERE DE LA GARE</v>
          </cell>
          <cell r="F631" t="str">
            <v>BRETIGNY SUR ORGE</v>
          </cell>
          <cell r="G631" t="str">
            <v>Forli/ COPRO+GL+TRANSAC</v>
          </cell>
          <cell r="H631" t="str">
            <v>MP C4503</v>
          </cell>
          <cell r="I631">
            <v>42180</v>
          </cell>
          <cell r="J631">
            <v>44006</v>
          </cell>
          <cell r="K631" t="str">
            <v>ATP3956</v>
          </cell>
          <cell r="L631" t="str">
            <v>C+ - LIXXBAIL</v>
          </cell>
          <cell r="M631" t="str">
            <v>236031-F0</v>
          </cell>
        </row>
        <row r="632">
          <cell r="B632" t="str">
            <v>C737J700024</v>
          </cell>
          <cell r="C632" t="str">
            <v>FONCIA CHADEFAUX LECOQ</v>
          </cell>
          <cell r="D632" t="str">
            <v>AUBERVILLIERS CEDEX</v>
          </cell>
          <cell r="E632" t="str">
            <v>FONCIA CHADEFAUX LECOQ</v>
          </cell>
          <cell r="F632" t="str">
            <v>AUBERVILLIERS</v>
          </cell>
          <cell r="G632" t="str">
            <v>NEON-RDC Tous métiers</v>
          </cell>
          <cell r="H632" t="str">
            <v>MP C4504</v>
          </cell>
          <cell r="I632">
            <v>42958</v>
          </cell>
          <cell r="J632">
            <v>44783</v>
          </cell>
          <cell r="K632" t="str">
            <v>ATP05714-ABT</v>
          </cell>
          <cell r="L632" t="str">
            <v>C+ - LIXXBAIL</v>
          </cell>
          <cell r="M632" t="str">
            <v>273451-H0</v>
          </cell>
        </row>
        <row r="633">
          <cell r="B633" t="str">
            <v>C737J700025</v>
          </cell>
          <cell r="C633" t="str">
            <v>FONCIA CHADEFAUX LECOQ</v>
          </cell>
          <cell r="D633" t="str">
            <v>AUBERVILLIERS CEDEX</v>
          </cell>
          <cell r="E633" t="str">
            <v>FONCIA CHADEFAUX LECOQ</v>
          </cell>
          <cell r="F633" t="str">
            <v>AUBERVILLIERS</v>
          </cell>
          <cell r="G633" t="str">
            <v>SODIUM-1er étage</v>
          </cell>
          <cell r="H633" t="str">
            <v>MP C4504</v>
          </cell>
          <cell r="I633">
            <v>42958</v>
          </cell>
          <cell r="J633">
            <v>44783</v>
          </cell>
          <cell r="K633" t="str">
            <v>ATP05716-ABT</v>
          </cell>
          <cell r="L633" t="str">
            <v>C+ - LIXXBAIL</v>
          </cell>
          <cell r="M633" t="str">
            <v>273452-H0</v>
          </cell>
        </row>
        <row r="634">
          <cell r="B634" t="str">
            <v>C757J500068</v>
          </cell>
          <cell r="C634" t="str">
            <v>FONCIA CHADEFAUX LECOQ</v>
          </cell>
          <cell r="D634" t="str">
            <v>AUBERVILLIERS CEDEX</v>
          </cell>
          <cell r="E634" t="str">
            <v>FONCIA CHADEFAUX LECOQ</v>
          </cell>
          <cell r="F634" t="str">
            <v>AUBERVILLIERS</v>
          </cell>
          <cell r="G634" t="str">
            <v>MAGNESIUM-RDC Tous métiers</v>
          </cell>
          <cell r="H634" t="str">
            <v>MP C6004</v>
          </cell>
          <cell r="I634">
            <v>42958</v>
          </cell>
          <cell r="J634">
            <v>44783</v>
          </cell>
          <cell r="K634" t="str">
            <v>ATP05717-ABT</v>
          </cell>
          <cell r="L634" t="str">
            <v>C+ - LIXXBAIL</v>
          </cell>
          <cell r="M634" t="str">
            <v>273455-H0</v>
          </cell>
        </row>
        <row r="635">
          <cell r="B635" t="str">
            <v>G716M531004</v>
          </cell>
          <cell r="C635" t="str">
            <v>FONCIA TRANSAC EFIMO ANTONY MOUNIE</v>
          </cell>
          <cell r="D635" t="str">
            <v>ANTONY</v>
          </cell>
          <cell r="E635" t="str">
            <v>FONCIA TRANSACTION FRANCE-EFIMO</v>
          </cell>
          <cell r="F635" t="str">
            <v>ANTONY</v>
          </cell>
          <cell r="G635" t="str">
            <v>POTOKITO</v>
          </cell>
          <cell r="H635" t="str">
            <v>MP C4504</v>
          </cell>
          <cell r="I635">
            <v>42578</v>
          </cell>
          <cell r="J635">
            <v>44403</v>
          </cell>
          <cell r="K635" t="str">
            <v>ATP5186</v>
          </cell>
          <cell r="L635" t="str">
            <v>C+ - LIXXBAIL</v>
          </cell>
          <cell r="M635" t="str">
            <v>278781-G0</v>
          </cell>
        </row>
        <row r="636">
          <cell r="B636" t="str">
            <v>E216J400021</v>
          </cell>
          <cell r="C636" t="str">
            <v>FONCIA TRANSACTION EFIMO ORSAY</v>
          </cell>
          <cell r="D636" t="str">
            <v>ORSAY</v>
          </cell>
          <cell r="E636" t="str">
            <v>FONCIA TRANSACTION EFIMO ORSAY</v>
          </cell>
          <cell r="F636" t="str">
            <v>ORSAY</v>
          </cell>
          <cell r="G636" t="str">
            <v>ALASKA/ORSAY/RDC</v>
          </cell>
          <cell r="H636" t="str">
            <v>MP C2503</v>
          </cell>
          <cell r="I636">
            <v>42507</v>
          </cell>
          <cell r="J636">
            <v>44332</v>
          </cell>
          <cell r="K636" t="str">
            <v>ATP5116</v>
          </cell>
          <cell r="L636" t="str">
            <v>C+ - LIXXBAIL</v>
          </cell>
          <cell r="M636" t="str">
            <v>234921-G0</v>
          </cell>
        </row>
        <row r="637">
          <cell r="B637" t="str">
            <v>E175M930285</v>
          </cell>
          <cell r="C637" t="str">
            <v>FONCIA ACVI</v>
          </cell>
          <cell r="D637" t="str">
            <v>TRAPPES</v>
          </cell>
          <cell r="E637" t="str">
            <v>FONCIA ACVI</v>
          </cell>
          <cell r="F637" t="str">
            <v>TRAPPES</v>
          </cell>
          <cell r="G637" t="str">
            <v xml:space="preserve"> 1ER ETG-TRAPPES</v>
          </cell>
          <cell r="H637" t="str">
            <v>MP C4503</v>
          </cell>
          <cell r="I637">
            <v>42292</v>
          </cell>
          <cell r="J637">
            <v>44118</v>
          </cell>
          <cell r="K637" t="str">
            <v>ATP4046</v>
          </cell>
          <cell r="L637" t="str">
            <v>C+ - LIXXBAIL</v>
          </cell>
          <cell r="M637" t="str">
            <v>264190-F0</v>
          </cell>
        </row>
        <row r="638">
          <cell r="B638" t="str">
            <v>E214R760068</v>
          </cell>
          <cell r="C638" t="str">
            <v>FONCIA IMMOBILIAS FRESNES</v>
          </cell>
          <cell r="D638" t="str">
            <v>FRESNES</v>
          </cell>
          <cell r="E638" t="str">
            <v>FONCIA IMMOBILIAS</v>
          </cell>
          <cell r="F638" t="str">
            <v>ANTONY</v>
          </cell>
          <cell r="G638" t="str">
            <v>MARIEL</v>
          </cell>
          <cell r="H638" t="str">
            <v>MP C2503</v>
          </cell>
          <cell r="I638">
            <v>41852</v>
          </cell>
          <cell r="J638">
            <v>43677</v>
          </cell>
          <cell r="K638" t="str">
            <v>ATP3746</v>
          </cell>
          <cell r="L638" t="str">
            <v>C+ - LIXXBAIL</v>
          </cell>
          <cell r="M638" t="str">
            <v>249695-E0</v>
          </cell>
        </row>
        <row r="639">
          <cell r="B639" t="str">
            <v>E175MA30428</v>
          </cell>
          <cell r="C639" t="str">
            <v>FONCIA TRANSACTION EFIMO MASSY</v>
          </cell>
          <cell r="D639" t="str">
            <v>MASSY</v>
          </cell>
          <cell r="E639" t="str">
            <v>FONCIA TRANSACTION EFIMO MASSY</v>
          </cell>
          <cell r="F639" t="str">
            <v>MASSY</v>
          </cell>
          <cell r="G639" t="str">
            <v>VITALLY-RDC MASSY</v>
          </cell>
          <cell r="H639" t="str">
            <v>MP C4503</v>
          </cell>
          <cell r="I639">
            <v>42348</v>
          </cell>
          <cell r="J639">
            <v>44174</v>
          </cell>
          <cell r="K639" t="str">
            <v>ATP4081</v>
          </cell>
          <cell r="L639" t="str">
            <v>C+ - LIXXBAIL</v>
          </cell>
          <cell r="M639" t="str">
            <v>286902-F0</v>
          </cell>
        </row>
        <row r="640">
          <cell r="B640" t="str">
            <v>E173J700246</v>
          </cell>
          <cell r="C640" t="str">
            <v>FONCIA ROUSSILLON GIRBAL</v>
          </cell>
          <cell r="D640" t="str">
            <v>PERPIGNAN</v>
          </cell>
          <cell r="E640" t="str">
            <v>FONCIA ROUSSILLON GIRBAL</v>
          </cell>
          <cell r="F640" t="str">
            <v>PERPIGNAN</v>
          </cell>
          <cell r="G640" t="str">
            <v>PALENCIA</v>
          </cell>
          <cell r="H640" t="str">
            <v>MP C4503</v>
          </cell>
          <cell r="I640">
            <v>41505</v>
          </cell>
          <cell r="J640">
            <v>43330</v>
          </cell>
          <cell r="K640" t="str">
            <v>ATP3344</v>
          </cell>
          <cell r="L640" t="str">
            <v>C+ - BNP</v>
          </cell>
          <cell r="M640" t="str">
            <v>V0179930</v>
          </cell>
        </row>
        <row r="641">
          <cell r="B641" t="str">
            <v>C737MA00284</v>
          </cell>
          <cell r="C641" t="str">
            <v>FONCIA LANGUEDOC</v>
          </cell>
          <cell r="D641" t="str">
            <v>NIMES CEDEX 01</v>
          </cell>
          <cell r="E641" t="str">
            <v>FONCIA LANGUEDOC</v>
          </cell>
          <cell r="F641" t="str">
            <v>NIMES</v>
          </cell>
          <cell r="G641" t="str">
            <v>NAE</v>
          </cell>
          <cell r="H641" t="str">
            <v>MP C4504</v>
          </cell>
          <cell r="I641">
            <v>43132</v>
          </cell>
          <cell r="J641">
            <v>44957</v>
          </cell>
          <cell r="K641" t="str">
            <v>ATP06273-ABT</v>
          </cell>
          <cell r="L641">
            <v>0</v>
          </cell>
          <cell r="M641">
            <v>0</v>
          </cell>
        </row>
        <row r="642">
          <cell r="B642" t="str">
            <v>C777R520076</v>
          </cell>
          <cell r="C642" t="str">
            <v>FONCIA LANGUEDOC</v>
          </cell>
          <cell r="D642" t="str">
            <v>NIMES CEDEX 01</v>
          </cell>
          <cell r="E642" t="str">
            <v>FONCIA LANGUEDOC</v>
          </cell>
          <cell r="F642" t="str">
            <v>NIMES</v>
          </cell>
          <cell r="G642" t="str">
            <v>YTTRIUM</v>
          </cell>
          <cell r="H642" t="str">
            <v>MP C2504</v>
          </cell>
          <cell r="I642">
            <v>43040</v>
          </cell>
          <cell r="J642">
            <v>44865</v>
          </cell>
          <cell r="K642" t="str">
            <v>ATP05967-ABT</v>
          </cell>
          <cell r="L642">
            <v>0</v>
          </cell>
          <cell r="M642">
            <v>0</v>
          </cell>
        </row>
        <row r="643">
          <cell r="B643" t="str">
            <v>G667JA00061</v>
          </cell>
          <cell r="C643" t="str">
            <v>FONCIA LANGUEDOC</v>
          </cell>
          <cell r="D643" t="str">
            <v>NIMES CEDEX 01</v>
          </cell>
          <cell r="E643" t="str">
            <v>FONCIA LANGUEDOC</v>
          </cell>
          <cell r="F643" t="str">
            <v>NIMES</v>
          </cell>
          <cell r="G643" t="str">
            <v>NIVEDA</v>
          </cell>
          <cell r="H643" t="str">
            <v>MP 7503</v>
          </cell>
          <cell r="I643">
            <v>43132</v>
          </cell>
          <cell r="J643">
            <v>44957</v>
          </cell>
          <cell r="K643" t="str">
            <v>ATP06291-FOR</v>
          </cell>
          <cell r="L643">
            <v>0</v>
          </cell>
          <cell r="M643">
            <v>0</v>
          </cell>
        </row>
        <row r="644">
          <cell r="B644" t="str">
            <v>E174MB30479</v>
          </cell>
          <cell r="C644" t="str">
            <v>FONCIA CLAIRYT</v>
          </cell>
          <cell r="D644" t="str">
            <v>AMELIES LES BAINS</v>
          </cell>
          <cell r="E644" t="str">
            <v>FONCIA CLAIRYT</v>
          </cell>
          <cell r="F644" t="str">
            <v>AMELIE LES BAINS</v>
          </cell>
          <cell r="G644" t="str">
            <v>Indy/ CLAYRIT-SYNDIC+L</v>
          </cell>
          <cell r="H644" t="str">
            <v>MP C4503</v>
          </cell>
          <cell r="I644">
            <v>42118</v>
          </cell>
          <cell r="J644">
            <v>43944</v>
          </cell>
          <cell r="K644" t="str">
            <v>ATP3866</v>
          </cell>
          <cell r="L644" t="str">
            <v>C+ - LIXXBAIL</v>
          </cell>
          <cell r="M644" t="str">
            <v>218079-F0</v>
          </cell>
        </row>
        <row r="645">
          <cell r="B645" t="str">
            <v>E175M431290</v>
          </cell>
          <cell r="C645" t="str">
            <v>FONCIA LANGUEDOC FONCIA MR</v>
          </cell>
          <cell r="D645" t="str">
            <v>LE GRAU DU ROI</v>
          </cell>
          <cell r="E645" t="str">
            <v>FONCIA LANGUEDOC FONCIA MR</v>
          </cell>
          <cell r="F645" t="str">
            <v>LE GRAU DU ROI</v>
          </cell>
          <cell r="G645" t="str">
            <v>BABIROUSSA</v>
          </cell>
          <cell r="H645" t="str">
            <v>MP C4503</v>
          </cell>
          <cell r="I645">
            <v>42186</v>
          </cell>
          <cell r="J645">
            <v>44012</v>
          </cell>
          <cell r="K645" t="str">
            <v>ATP3971</v>
          </cell>
          <cell r="L645" t="str">
            <v>C + - GE</v>
          </cell>
          <cell r="M645" t="str">
            <v>AT7729</v>
          </cell>
        </row>
        <row r="646">
          <cell r="B646" t="str">
            <v>C777RA20089</v>
          </cell>
          <cell r="C646" t="str">
            <v>FONCIA ALBERT 1ER - OLLIER</v>
          </cell>
          <cell r="D646" t="str">
            <v>UZES</v>
          </cell>
          <cell r="E646" t="str">
            <v>FONCIA ALBERT 1ER - OLLIER</v>
          </cell>
          <cell r="F646" t="str">
            <v>UZES</v>
          </cell>
          <cell r="G646" t="str">
            <v>AUROCH</v>
          </cell>
          <cell r="H646" t="str">
            <v>MP C2504ex</v>
          </cell>
          <cell r="I646">
            <v>43132</v>
          </cell>
          <cell r="J646">
            <v>44957</v>
          </cell>
          <cell r="K646" t="str">
            <v>ATP06293-ABT</v>
          </cell>
          <cell r="L646">
            <v>0</v>
          </cell>
          <cell r="M646">
            <v>0</v>
          </cell>
        </row>
        <row r="647">
          <cell r="B647" t="str">
            <v>C737JC00272</v>
          </cell>
          <cell r="C647" t="str">
            <v>FONCIA ALBERT 1ER - OLLIER</v>
          </cell>
          <cell r="D647" t="str">
            <v>UZES</v>
          </cell>
          <cell r="E647" t="str">
            <v>FONCIA ALBERT 1ER - OLLIER</v>
          </cell>
          <cell r="F647" t="str">
            <v>UZES</v>
          </cell>
          <cell r="G647" t="str">
            <v>ARUI</v>
          </cell>
          <cell r="H647" t="str">
            <v>MP C4504</v>
          </cell>
          <cell r="I647">
            <v>43132</v>
          </cell>
          <cell r="J647">
            <v>44957</v>
          </cell>
          <cell r="K647" t="str">
            <v>ATP06292-ABT</v>
          </cell>
          <cell r="L647">
            <v>0</v>
          </cell>
          <cell r="M647">
            <v>0</v>
          </cell>
        </row>
        <row r="648">
          <cell r="B648" t="str">
            <v>C737M800198</v>
          </cell>
          <cell r="C648" t="str">
            <v>FONCIA LIMOUZY</v>
          </cell>
          <cell r="D648" t="str">
            <v>NARBONNE CEDEX</v>
          </cell>
          <cell r="E648" t="str">
            <v>FONCIA LIMOUZY</v>
          </cell>
          <cell r="F648" t="str">
            <v>NARBONNE</v>
          </cell>
          <cell r="G648" t="str">
            <v>EUROPIUM</v>
          </cell>
          <cell r="H648" t="str">
            <v>MP C4504</v>
          </cell>
          <cell r="I648">
            <v>43070</v>
          </cell>
          <cell r="J648">
            <v>44895</v>
          </cell>
          <cell r="K648" t="str">
            <v>ATP06053-ABT</v>
          </cell>
          <cell r="L648">
            <v>0</v>
          </cell>
          <cell r="M648">
            <v>0</v>
          </cell>
        </row>
        <row r="649">
          <cell r="B649" t="str">
            <v>C737M800223</v>
          </cell>
          <cell r="C649" t="str">
            <v>FONCIA LIMOUZY</v>
          </cell>
          <cell r="D649" t="str">
            <v>NARBONNE CEDEX</v>
          </cell>
          <cell r="E649" t="str">
            <v>FONCIA LIMOUZY</v>
          </cell>
          <cell r="F649" t="str">
            <v>NARBONNE</v>
          </cell>
          <cell r="G649" t="str">
            <v>FOWLER</v>
          </cell>
          <cell r="H649" t="str">
            <v>MP C4504</v>
          </cell>
          <cell r="I649">
            <v>43070</v>
          </cell>
          <cell r="J649">
            <v>44895</v>
          </cell>
          <cell r="K649" t="str">
            <v>ATP06055-ABT</v>
          </cell>
          <cell r="L649">
            <v>0</v>
          </cell>
          <cell r="M649">
            <v>0</v>
          </cell>
        </row>
        <row r="650">
          <cell r="B650" t="str">
            <v>C777R920042</v>
          </cell>
          <cell r="C650" t="str">
            <v>FONCIA LIMOUZY</v>
          </cell>
          <cell r="D650" t="str">
            <v>NARBONNE CEDEX</v>
          </cell>
          <cell r="E650" t="str">
            <v>FONCIA LIMOUZY</v>
          </cell>
          <cell r="F650" t="str">
            <v>NARBONNE CEDEX</v>
          </cell>
          <cell r="G650" t="str">
            <v>VALINOR</v>
          </cell>
          <cell r="H650" t="str">
            <v>MP C2504</v>
          </cell>
          <cell r="I650">
            <v>43070</v>
          </cell>
          <cell r="J650">
            <v>44985</v>
          </cell>
          <cell r="K650" t="str">
            <v>ATP06113-ABT</v>
          </cell>
          <cell r="L650">
            <v>0</v>
          </cell>
          <cell r="M650">
            <v>0</v>
          </cell>
        </row>
        <row r="651">
          <cell r="B651" t="str">
            <v>C737J900047</v>
          </cell>
          <cell r="C651" t="str">
            <v>FONCIA LIMOUZY</v>
          </cell>
          <cell r="D651" t="str">
            <v>NARBONNE CEDEX</v>
          </cell>
          <cell r="E651" t="str">
            <v>FONCIA LIMOUZY</v>
          </cell>
          <cell r="F651" t="str">
            <v>NARBONNE</v>
          </cell>
          <cell r="G651" t="str">
            <v>BROADWAY</v>
          </cell>
          <cell r="H651" t="str">
            <v>MP C4504</v>
          </cell>
          <cell r="I651">
            <v>43070</v>
          </cell>
          <cell r="J651">
            <v>44895</v>
          </cell>
          <cell r="K651" t="str">
            <v>ATP06054-ABT</v>
          </cell>
          <cell r="L651">
            <v>0</v>
          </cell>
          <cell r="M651">
            <v>0</v>
          </cell>
        </row>
        <row r="652">
          <cell r="B652" t="str">
            <v>C777R820157</v>
          </cell>
          <cell r="C652" t="str">
            <v>FONCIA LIMOUZY</v>
          </cell>
          <cell r="D652" t="str">
            <v>NARBONNE CEDEX</v>
          </cell>
          <cell r="E652" t="str">
            <v>FONCIA LIMOUZY</v>
          </cell>
          <cell r="F652" t="str">
            <v>NARBONNE</v>
          </cell>
          <cell r="G652" t="str">
            <v>NYX</v>
          </cell>
          <cell r="H652" t="str">
            <v>MP C2504</v>
          </cell>
          <cell r="I652">
            <v>43070</v>
          </cell>
          <cell r="J652">
            <v>44895</v>
          </cell>
          <cell r="K652" t="str">
            <v>ATP06056-ABT</v>
          </cell>
          <cell r="L652">
            <v>0</v>
          </cell>
          <cell r="M652">
            <v>0</v>
          </cell>
        </row>
        <row r="653">
          <cell r="B653" t="str">
            <v>C737M900064</v>
          </cell>
          <cell r="C653" t="str">
            <v>FONCIA LIMOUZY</v>
          </cell>
          <cell r="D653" t="str">
            <v>NARBONNE CEDEX</v>
          </cell>
          <cell r="E653" t="str">
            <v>FONCIA LIMOUZY</v>
          </cell>
          <cell r="F653" t="str">
            <v>NARBONNE</v>
          </cell>
          <cell r="G653" t="str">
            <v>BUDDY</v>
          </cell>
          <cell r="H653" t="str">
            <v>MP C4504</v>
          </cell>
          <cell r="I653">
            <v>43070</v>
          </cell>
          <cell r="J653">
            <v>44895</v>
          </cell>
          <cell r="K653" t="str">
            <v>ATP06052-ABT</v>
          </cell>
          <cell r="L653">
            <v>0</v>
          </cell>
          <cell r="M653">
            <v>0</v>
          </cell>
        </row>
        <row r="654">
          <cell r="B654" t="str">
            <v>C737J800006</v>
          </cell>
          <cell r="C654" t="str">
            <v>FONCIA LIMOUZY</v>
          </cell>
          <cell r="D654" t="str">
            <v>NARBONNE PLAGE</v>
          </cell>
          <cell r="E654" t="str">
            <v>FONCIA LIMOUZY</v>
          </cell>
          <cell r="F654" t="str">
            <v>NARBONNE PLAGE</v>
          </cell>
          <cell r="G654" t="str">
            <v>AVA</v>
          </cell>
          <cell r="H654" t="str">
            <v>MP C4504</v>
          </cell>
          <cell r="I654">
            <v>43070</v>
          </cell>
          <cell r="J654">
            <v>44895</v>
          </cell>
          <cell r="K654" t="str">
            <v>ATP05992-ABT</v>
          </cell>
          <cell r="L654">
            <v>0</v>
          </cell>
          <cell r="M654">
            <v>0</v>
          </cell>
        </row>
        <row r="655">
          <cell r="B655" t="str">
            <v>C777R520140</v>
          </cell>
          <cell r="C655" t="str">
            <v>FONCIA LIMOUZY</v>
          </cell>
          <cell r="D655" t="str">
            <v>GRUISSAN LES AYLUADES</v>
          </cell>
          <cell r="E655" t="str">
            <v>FONCIA LIMOUZY</v>
          </cell>
          <cell r="F655" t="str">
            <v>GRUISSAN LES AYLUADES</v>
          </cell>
          <cell r="G655" t="str">
            <v>YOKO</v>
          </cell>
          <cell r="H655" t="str">
            <v>MP C2504</v>
          </cell>
          <cell r="I655">
            <v>43070</v>
          </cell>
          <cell r="J655">
            <v>44895</v>
          </cell>
          <cell r="K655" t="str">
            <v>ATP06082-ABT</v>
          </cell>
          <cell r="L655">
            <v>0</v>
          </cell>
          <cell r="M655">
            <v>0</v>
          </cell>
        </row>
        <row r="656">
          <cell r="B656" t="str">
            <v>C737J900046</v>
          </cell>
          <cell r="C656" t="str">
            <v>FONCIA LIMOUZY</v>
          </cell>
          <cell r="D656" t="str">
            <v>PORT LA NOUVELLE</v>
          </cell>
          <cell r="E656" t="str">
            <v>FONCIA LIMOUZY</v>
          </cell>
          <cell r="F656" t="str">
            <v>PORT LA NOUVELLE</v>
          </cell>
          <cell r="G656" t="str">
            <v>MAELI</v>
          </cell>
          <cell r="H656" t="str">
            <v>MP C4504</v>
          </cell>
          <cell r="I656">
            <v>43070</v>
          </cell>
          <cell r="J656">
            <v>44985</v>
          </cell>
          <cell r="K656" t="str">
            <v>ATP06110-ABT</v>
          </cell>
          <cell r="L656">
            <v>0</v>
          </cell>
          <cell r="M656">
            <v>0</v>
          </cell>
        </row>
        <row r="657">
          <cell r="B657" t="str">
            <v>C777R520105</v>
          </cell>
          <cell r="C657" t="str">
            <v>FONCIA RESPLANDY</v>
          </cell>
          <cell r="D657" t="str">
            <v>CARCASSONNE</v>
          </cell>
          <cell r="E657" t="str">
            <v>FONCIA RESPLANDY</v>
          </cell>
          <cell r="F657" t="str">
            <v>CARCASONNE</v>
          </cell>
          <cell r="G657" t="str">
            <v>AMBER</v>
          </cell>
          <cell r="H657" t="str">
            <v>MP C2504</v>
          </cell>
          <cell r="I657">
            <v>43070</v>
          </cell>
          <cell r="J657">
            <v>44895</v>
          </cell>
          <cell r="K657" t="str">
            <v>ATP06080-ABT</v>
          </cell>
          <cell r="L657">
            <v>0</v>
          </cell>
          <cell r="M657">
            <v>0</v>
          </cell>
        </row>
        <row r="658">
          <cell r="B658" t="str">
            <v>C737J800010</v>
          </cell>
          <cell r="C658" t="str">
            <v>FONCIA RESPLANDY</v>
          </cell>
          <cell r="D658" t="str">
            <v>CARCASSONNE</v>
          </cell>
          <cell r="E658" t="str">
            <v>FONCIA RESPLANDY</v>
          </cell>
          <cell r="F658" t="str">
            <v>CARCASONNE</v>
          </cell>
          <cell r="G658" t="str">
            <v>ARIEL</v>
          </cell>
          <cell r="H658" t="str">
            <v>MP C4504</v>
          </cell>
          <cell r="I658">
            <v>43070</v>
          </cell>
          <cell r="J658">
            <v>44895</v>
          </cell>
          <cell r="K658" t="str">
            <v>ATP06081-ABT</v>
          </cell>
          <cell r="L658">
            <v>0</v>
          </cell>
          <cell r="M658">
            <v>0</v>
          </cell>
        </row>
        <row r="659">
          <cell r="B659" t="str">
            <v>C737J900043</v>
          </cell>
          <cell r="C659" t="str">
            <v>FONCIA LIMOUZY</v>
          </cell>
          <cell r="D659" t="str">
            <v>GRUISSAN</v>
          </cell>
          <cell r="E659" t="str">
            <v>FONCIA LIMOUZY</v>
          </cell>
          <cell r="F659" t="str">
            <v>GRUISSAN</v>
          </cell>
          <cell r="G659" t="str">
            <v>AYLA</v>
          </cell>
          <cell r="H659" t="str">
            <v>MP C4504</v>
          </cell>
          <cell r="I659">
            <v>43070</v>
          </cell>
          <cell r="J659">
            <v>44895</v>
          </cell>
          <cell r="K659" t="str">
            <v>ATP05993-ABT</v>
          </cell>
          <cell r="L659">
            <v>0</v>
          </cell>
          <cell r="M659">
            <v>0</v>
          </cell>
        </row>
        <row r="660">
          <cell r="B660" t="str">
            <v>C777J700121</v>
          </cell>
          <cell r="C660" t="str">
            <v>FONCIA LIMOUZY</v>
          </cell>
          <cell r="D660" t="str">
            <v>GRUISSAN</v>
          </cell>
          <cell r="E660" t="str">
            <v>FONCIA LIMOUZY</v>
          </cell>
          <cell r="F660" t="str">
            <v>GRUISSAN</v>
          </cell>
          <cell r="G660" t="str">
            <v>CALLIOPE</v>
          </cell>
          <cell r="H660" t="str">
            <v>MP C2504</v>
          </cell>
          <cell r="I660">
            <v>43070</v>
          </cell>
          <cell r="J660">
            <v>44895</v>
          </cell>
          <cell r="K660" t="str">
            <v>ATP06018-ABT</v>
          </cell>
          <cell r="L660">
            <v>0</v>
          </cell>
          <cell r="M660">
            <v>0</v>
          </cell>
        </row>
        <row r="661">
          <cell r="B661" t="str">
            <v>C777R820153</v>
          </cell>
          <cell r="C661" t="str">
            <v>FONCIA LIMOUZY</v>
          </cell>
          <cell r="D661" t="str">
            <v>ST PIERRE LA MER</v>
          </cell>
          <cell r="E661" t="str">
            <v>FONCIA LIMOUZY</v>
          </cell>
          <cell r="F661" t="str">
            <v>ST PIERRE LA MER</v>
          </cell>
          <cell r="G661" t="str">
            <v>SAMARIUM</v>
          </cell>
          <cell r="H661" t="str">
            <v>MP C2504</v>
          </cell>
          <cell r="I661">
            <v>43070</v>
          </cell>
          <cell r="J661">
            <v>44895</v>
          </cell>
          <cell r="K661" t="str">
            <v>ATP06057-ABT</v>
          </cell>
          <cell r="L661">
            <v>0</v>
          </cell>
          <cell r="M661">
            <v>0</v>
          </cell>
        </row>
        <row r="662">
          <cell r="B662" t="str">
            <v>E176M230282</v>
          </cell>
          <cell r="C662" t="str">
            <v>FONCIA MORBIHAN</v>
          </cell>
          <cell r="D662" t="str">
            <v>LORIENT CEDEX</v>
          </cell>
          <cell r="E662" t="str">
            <v>FONCIA MORBIHAN</v>
          </cell>
          <cell r="F662" t="str">
            <v>LORIENT CEDEX</v>
          </cell>
          <cell r="G662" t="str">
            <v>Alpaga/ 1ER ETG-COPRO-</v>
          </cell>
          <cell r="H662" t="str">
            <v>MP C4503</v>
          </cell>
          <cell r="I662">
            <v>42482</v>
          </cell>
          <cell r="J662">
            <v>44307</v>
          </cell>
          <cell r="K662" t="str">
            <v>ATP5091</v>
          </cell>
          <cell r="L662" t="str">
            <v>C + - GE</v>
          </cell>
          <cell r="M662" t="str">
            <v>BD8709</v>
          </cell>
        </row>
        <row r="663">
          <cell r="B663" t="str">
            <v>E176M230261</v>
          </cell>
          <cell r="C663" t="str">
            <v>FONCIA MORBIHAN</v>
          </cell>
          <cell r="D663" t="str">
            <v>LORIENT CEDEX</v>
          </cell>
          <cell r="E663" t="str">
            <v>FONCIA MORBIHAN</v>
          </cell>
          <cell r="F663" t="str">
            <v>LORIENT CEDEX</v>
          </cell>
          <cell r="G663" t="str">
            <v xml:space="preserve">Altise/ RDC-TRANSAC </v>
          </cell>
          <cell r="H663" t="str">
            <v>MP C4503</v>
          </cell>
          <cell r="I663">
            <v>42482</v>
          </cell>
          <cell r="J663">
            <v>44307</v>
          </cell>
          <cell r="K663" t="str">
            <v>ATP5090</v>
          </cell>
          <cell r="L663" t="str">
            <v>C + - GE</v>
          </cell>
          <cell r="M663" t="str">
            <v>BD8711</v>
          </cell>
        </row>
        <row r="664">
          <cell r="B664" t="str">
            <v>W876J300076</v>
          </cell>
          <cell r="C664" t="str">
            <v>FONCIA MORBIHAN</v>
          </cell>
          <cell r="D664" t="str">
            <v>LORIENT CEDEX</v>
          </cell>
          <cell r="E664" t="str">
            <v>FONCIA MORBIHAN</v>
          </cell>
          <cell r="F664" t="str">
            <v>LORIENT CEDEX</v>
          </cell>
          <cell r="G664" t="str">
            <v>Alydides- SCE COMPTA-</v>
          </cell>
          <cell r="H664" t="str">
            <v>Aficio MP 7502</v>
          </cell>
          <cell r="I664">
            <v>42482</v>
          </cell>
          <cell r="J664">
            <v>44307</v>
          </cell>
          <cell r="K664" t="str">
            <v>ATP5092</v>
          </cell>
          <cell r="L664" t="str">
            <v>C + - GE</v>
          </cell>
          <cell r="M664" t="str">
            <v>BD8706</v>
          </cell>
        </row>
        <row r="665">
          <cell r="B665" t="str">
            <v>W876J300080</v>
          </cell>
          <cell r="C665" t="str">
            <v>FONCIA MORBIHAN</v>
          </cell>
          <cell r="D665" t="str">
            <v>LORIENT CEDEX</v>
          </cell>
          <cell r="E665" t="str">
            <v>FONCIA MORBIHAN</v>
          </cell>
          <cell r="F665" t="str">
            <v>LORIENT CEDEX</v>
          </cell>
          <cell r="G665" t="str">
            <v>Anacampsis- 1ER ETG-COPRO-</v>
          </cell>
          <cell r="H665" t="str">
            <v>Aficio MP 7502</v>
          </cell>
          <cell r="I665">
            <v>42482</v>
          </cell>
          <cell r="J665">
            <v>44307</v>
          </cell>
          <cell r="K665" t="str">
            <v>ATP5093</v>
          </cell>
          <cell r="L665" t="str">
            <v>C + - GE</v>
          </cell>
          <cell r="M665" t="str">
            <v>BD8703</v>
          </cell>
        </row>
        <row r="666">
          <cell r="B666" t="str">
            <v>G077P600108</v>
          </cell>
          <cell r="C666" t="str">
            <v>FONCIA MORBIHAN</v>
          </cell>
          <cell r="D666" t="str">
            <v>LORIENT CEDEX</v>
          </cell>
          <cell r="E666" t="str">
            <v>FONCIA MORBIHAN</v>
          </cell>
          <cell r="F666" t="str">
            <v>LORIENT CEDEX</v>
          </cell>
          <cell r="G666" t="str">
            <v>MOSCOVIUM</v>
          </cell>
          <cell r="H666" t="str">
            <v>MP C401</v>
          </cell>
          <cell r="I666">
            <v>43160</v>
          </cell>
          <cell r="J666">
            <v>44985</v>
          </cell>
          <cell r="K666" t="str">
            <v>ATP06549-ABT</v>
          </cell>
          <cell r="L666">
            <v>0</v>
          </cell>
          <cell r="M666">
            <v>0</v>
          </cell>
        </row>
        <row r="667">
          <cell r="B667" t="str">
            <v>E173J900503</v>
          </cell>
          <cell r="C667" t="str">
            <v>FONCIA AGENCE CENTRALE</v>
          </cell>
          <cell r="D667" t="str">
            <v>MONTROUGE</v>
          </cell>
          <cell r="E667" t="str">
            <v>FONCIA AGENCE CENTRALE</v>
          </cell>
          <cell r="F667" t="str">
            <v>MONTROUGE</v>
          </cell>
          <cell r="G667" t="str">
            <v>GISIN</v>
          </cell>
          <cell r="H667" t="str">
            <v>MP C4503</v>
          </cell>
          <cell r="I667">
            <v>41562</v>
          </cell>
          <cell r="J667">
            <v>43387</v>
          </cell>
          <cell r="K667" t="str">
            <v>ATP3383</v>
          </cell>
          <cell r="L667" t="str">
            <v>C + - GE</v>
          </cell>
          <cell r="M667" t="str">
            <v>AA3376</v>
          </cell>
        </row>
        <row r="668">
          <cell r="B668" t="str">
            <v>E173J900493</v>
          </cell>
          <cell r="C668" t="str">
            <v>FONCIA AGENCE CENTRALE</v>
          </cell>
          <cell r="D668" t="str">
            <v>MONTROUGE</v>
          </cell>
          <cell r="E668" t="str">
            <v>FONCIA AGENCE CENTRALE</v>
          </cell>
          <cell r="F668" t="str">
            <v>MONTROUGE</v>
          </cell>
          <cell r="G668" t="str">
            <v>ORZEA</v>
          </cell>
          <cell r="H668" t="str">
            <v>MP C4503</v>
          </cell>
          <cell r="I668">
            <v>41562</v>
          </cell>
          <cell r="J668">
            <v>43387</v>
          </cell>
          <cell r="K668" t="str">
            <v>ATP3382</v>
          </cell>
          <cell r="L668" t="str">
            <v>C + - GE</v>
          </cell>
          <cell r="M668" t="str">
            <v>AA3377</v>
          </cell>
        </row>
        <row r="669">
          <cell r="B669" t="str">
            <v>E173J900402</v>
          </cell>
          <cell r="C669" t="str">
            <v>FONCIA AGENCE CENTRALE</v>
          </cell>
          <cell r="D669" t="str">
            <v>MONTROUGE</v>
          </cell>
          <cell r="E669" t="str">
            <v>FONCIA AGENCE CENTRALE</v>
          </cell>
          <cell r="F669" t="str">
            <v>MONTROUGE</v>
          </cell>
          <cell r="G669" t="str">
            <v>ATAREEH/ COMPTA -</v>
          </cell>
          <cell r="H669" t="str">
            <v>MP C4503</v>
          </cell>
          <cell r="I669">
            <v>41562</v>
          </cell>
          <cell r="J669">
            <v>43387</v>
          </cell>
          <cell r="K669" t="str">
            <v>ATP3381</v>
          </cell>
          <cell r="L669" t="str">
            <v>C + - GE</v>
          </cell>
          <cell r="M669" t="str">
            <v>AA3380</v>
          </cell>
        </row>
        <row r="670">
          <cell r="B670" t="str">
            <v>E174J400997</v>
          </cell>
          <cell r="C670" t="str">
            <v>FONCIA TRANSACTION AG CENTRALE-CRES</v>
          </cell>
          <cell r="D670" t="str">
            <v>MONTROUGE</v>
          </cell>
          <cell r="E670" t="str">
            <v>FONCIA TRANSACTION AG CENTRALE-CRES</v>
          </cell>
          <cell r="F670" t="str">
            <v>MONTROUGE</v>
          </cell>
          <cell r="G670" t="str">
            <v>Okki - RDC-E.CRESP</v>
          </cell>
          <cell r="H670" t="str">
            <v>MP C4503</v>
          </cell>
          <cell r="I670">
            <v>41766</v>
          </cell>
          <cell r="J670">
            <v>43591</v>
          </cell>
          <cell r="K670" t="str">
            <v>ATP3558</v>
          </cell>
          <cell r="L670" t="str">
            <v>C + - GE</v>
          </cell>
          <cell r="M670" t="str">
            <v>AC6883</v>
          </cell>
        </row>
        <row r="671">
          <cell r="B671" t="str">
            <v>E174J400951</v>
          </cell>
          <cell r="C671" t="str">
            <v>FONCIA TRANSACTION AG CENTRALE-CRES</v>
          </cell>
          <cell r="D671" t="str">
            <v>MONTROUGE</v>
          </cell>
          <cell r="E671" t="str">
            <v>FONCIA TRANSACTION AG CENTRALE-CRES</v>
          </cell>
          <cell r="F671" t="str">
            <v>MONTROUGE</v>
          </cell>
          <cell r="G671" t="str">
            <v>ROQNA-RDC -E CRESP</v>
          </cell>
          <cell r="H671" t="str">
            <v>MP C4503</v>
          </cell>
          <cell r="I671">
            <v>41766</v>
          </cell>
          <cell r="J671">
            <v>43591</v>
          </cell>
          <cell r="K671" t="str">
            <v>ATP3557</v>
          </cell>
          <cell r="L671" t="str">
            <v>C + - GE</v>
          </cell>
          <cell r="M671" t="str">
            <v>AC6890</v>
          </cell>
        </row>
        <row r="672">
          <cell r="B672" t="str">
            <v>E174M930799</v>
          </cell>
          <cell r="C672" t="str">
            <v>FONCIA TRANSACTION AG.CENTRALE-ISSY</v>
          </cell>
          <cell r="D672" t="str">
            <v>ISSY-LES-MOLINEAUX</v>
          </cell>
          <cell r="E672" t="str">
            <v>FONCIA TRANSACTION AG.CENTRALE-ISSY</v>
          </cell>
          <cell r="F672" t="str">
            <v>ISSY-LES-MOLINEAUX</v>
          </cell>
          <cell r="G672" t="str">
            <v>WOKING</v>
          </cell>
          <cell r="H672" t="str">
            <v>MP C4503</v>
          </cell>
          <cell r="I672">
            <v>41962</v>
          </cell>
          <cell r="J672">
            <v>43787</v>
          </cell>
          <cell r="K672" t="str">
            <v>ATP3768</v>
          </cell>
          <cell r="L672" t="str">
            <v>C+ - LIXXBAIL</v>
          </cell>
          <cell r="M672" t="str">
            <v>277085-E0</v>
          </cell>
        </row>
        <row r="673">
          <cell r="B673" t="str">
            <v>E173M630715</v>
          </cell>
          <cell r="C673" t="str">
            <v>FONCIA AGENCE CENTRALE</v>
          </cell>
          <cell r="D673" t="str">
            <v>CHATILLON</v>
          </cell>
          <cell r="E673" t="str">
            <v>FONCIA AGENCE CENTRALE</v>
          </cell>
          <cell r="F673" t="str">
            <v>CHATILLON</v>
          </cell>
          <cell r="G673" t="str">
            <v xml:space="preserve">VENEZUELA /CHATILLON- </v>
          </cell>
          <cell r="H673" t="str">
            <v>MP C4503</v>
          </cell>
          <cell r="I673">
            <v>41562</v>
          </cell>
          <cell r="J673">
            <v>43387</v>
          </cell>
          <cell r="K673" t="str">
            <v>ATP3384</v>
          </cell>
          <cell r="L673" t="str">
            <v>C + - GE</v>
          </cell>
          <cell r="M673" t="str">
            <v>AA3372</v>
          </cell>
        </row>
        <row r="674">
          <cell r="B674" t="str">
            <v>C778J100010</v>
          </cell>
          <cell r="C674" t="str">
            <v>FONCIA TRANSAC AG.CENTRALE BAGNEUX</v>
          </cell>
          <cell r="D674" t="str">
            <v>BAGNEUX</v>
          </cell>
          <cell r="E674" t="str">
            <v>FONCIA TRANSAC AG.CENTRALE BAGNEUX</v>
          </cell>
          <cell r="F674" t="str">
            <v>BAGNEUX</v>
          </cell>
          <cell r="G674" t="str">
            <v>TORLUCA</v>
          </cell>
          <cell r="H674" t="str">
            <v>MP C2504ex</v>
          </cell>
          <cell r="I674">
            <v>43132</v>
          </cell>
          <cell r="J674">
            <v>44957</v>
          </cell>
          <cell r="K674" t="str">
            <v>ATP06525-ABT</v>
          </cell>
          <cell r="L674">
            <v>0</v>
          </cell>
          <cell r="M674">
            <v>0</v>
          </cell>
        </row>
        <row r="675">
          <cell r="B675" t="str">
            <v>C778J600292</v>
          </cell>
          <cell r="C675" t="str">
            <v>FONCIA TR BORDEAUX OUEST CAUDERAN</v>
          </cell>
          <cell r="D675" t="str">
            <v>BORDEAUX</v>
          </cell>
          <cell r="E675" t="str">
            <v>FONCIA TR BORDEAUX OUEST CAUDERAN</v>
          </cell>
          <cell r="F675" t="str">
            <v>BORDEAUX</v>
          </cell>
          <cell r="G675" t="str">
            <v>MORRIS</v>
          </cell>
          <cell r="H675" t="str">
            <v>MP C2504ex</v>
          </cell>
          <cell r="I675">
            <v>43435</v>
          </cell>
          <cell r="J675">
            <v>45260</v>
          </cell>
          <cell r="K675" t="str">
            <v>ATP07435-ABT</v>
          </cell>
          <cell r="L675">
            <v>0</v>
          </cell>
          <cell r="M675">
            <v>0</v>
          </cell>
        </row>
        <row r="676">
          <cell r="B676" t="str">
            <v>C778J400192</v>
          </cell>
          <cell r="C676" t="str">
            <v>FONCIA TRANSAC BORDEAUX EST CENON</v>
          </cell>
          <cell r="D676" t="str">
            <v>CENON</v>
          </cell>
          <cell r="E676" t="str">
            <v>FONCIA TRANSAC BORDEAUX EST CENON</v>
          </cell>
          <cell r="F676" t="str">
            <v>CENON</v>
          </cell>
          <cell r="G676" t="str">
            <v>IRIDIUM</v>
          </cell>
          <cell r="H676" t="str">
            <v>MP C2504ex</v>
          </cell>
          <cell r="I676">
            <v>43252</v>
          </cell>
          <cell r="J676">
            <v>45077</v>
          </cell>
          <cell r="K676" t="str">
            <v>ATP06993-ABT</v>
          </cell>
          <cell r="L676">
            <v>0</v>
          </cell>
          <cell r="M676">
            <v>0</v>
          </cell>
        </row>
        <row r="677">
          <cell r="B677" t="str">
            <v>C777R920071</v>
          </cell>
          <cell r="C677" t="str">
            <v>FONCIA TRANSAC BORDEAUX EST CENON</v>
          </cell>
          <cell r="D677" t="str">
            <v>CENON</v>
          </cell>
          <cell r="E677" t="str">
            <v>FONCIA TRANSAC BORDEAUX EST CENON</v>
          </cell>
          <cell r="F677" t="str">
            <v>CENON</v>
          </cell>
          <cell r="G677" t="str">
            <v>TIRION</v>
          </cell>
          <cell r="H677" t="str">
            <v>MP C2504</v>
          </cell>
          <cell r="I677">
            <v>43070</v>
          </cell>
          <cell r="J677">
            <v>44985</v>
          </cell>
          <cell r="K677" t="str">
            <v>ATP06114-ABT</v>
          </cell>
          <cell r="L677">
            <v>0</v>
          </cell>
          <cell r="M677">
            <v>0</v>
          </cell>
        </row>
        <row r="678">
          <cell r="B678" t="str">
            <v>C778J100024</v>
          </cell>
          <cell r="C678" t="str">
            <v>FONCIA TR BORDEAUX OUEST TALENCE</v>
          </cell>
          <cell r="D678" t="str">
            <v>TALENCE</v>
          </cell>
          <cell r="E678" t="str">
            <v>FONCIA TR BORDEAUX OUEST TALENCE</v>
          </cell>
          <cell r="F678" t="str">
            <v>TALENCE</v>
          </cell>
          <cell r="G678" t="str">
            <v>TUNGSTENE</v>
          </cell>
          <cell r="H678" t="str">
            <v>MP C2504ex</v>
          </cell>
          <cell r="I678">
            <v>43160</v>
          </cell>
          <cell r="J678">
            <v>44985</v>
          </cell>
          <cell r="K678" t="str">
            <v>ATP06550-ABT</v>
          </cell>
          <cell r="L678">
            <v>0</v>
          </cell>
          <cell r="M678">
            <v>0</v>
          </cell>
        </row>
        <row r="679">
          <cell r="B679" t="str">
            <v>E175M431276</v>
          </cell>
          <cell r="C679" t="str">
            <v>FONCIA LANGUEDOC FONCIA MR</v>
          </cell>
          <cell r="D679" t="str">
            <v>LE GRAU DU ROI</v>
          </cell>
          <cell r="E679" t="str">
            <v>FONCIA LANGUEDOC FONCIA MR</v>
          </cell>
          <cell r="F679" t="str">
            <v>LE GRAU DU ROI</v>
          </cell>
          <cell r="G679" t="str">
            <v>Barbastelle</v>
          </cell>
          <cell r="H679" t="str">
            <v>MP C4503</v>
          </cell>
          <cell r="I679">
            <v>42186</v>
          </cell>
          <cell r="J679">
            <v>44012</v>
          </cell>
          <cell r="K679" t="str">
            <v>ATP3970</v>
          </cell>
          <cell r="L679" t="str">
            <v>C + - GE</v>
          </cell>
          <cell r="M679" t="str">
            <v>AT7732</v>
          </cell>
        </row>
        <row r="680">
          <cell r="B680" t="str">
            <v>E215R660218</v>
          </cell>
          <cell r="C680" t="str">
            <v>FONCIA AGENCE CENTRALE</v>
          </cell>
          <cell r="D680" t="str">
            <v>BOURG LA REINE</v>
          </cell>
          <cell r="E680" t="str">
            <v>FONCIA  AGENCE CENTRALE</v>
          </cell>
          <cell r="F680" t="e">
            <v>#REF!</v>
          </cell>
          <cell r="G680" t="e">
            <v>#N/A</v>
          </cell>
          <cell r="H680" t="str">
            <v>MP C2503</v>
          </cell>
          <cell r="I680">
            <v>42243</v>
          </cell>
          <cell r="J680">
            <v>44069</v>
          </cell>
          <cell r="K680" t="str">
            <v>ATP4022</v>
          </cell>
          <cell r="L680" t="str">
            <v>C+ - GE</v>
          </cell>
          <cell r="M680" t="str">
            <v>AV2774</v>
          </cell>
        </row>
        <row r="681">
          <cell r="B681" t="str">
            <v>W875J100013</v>
          </cell>
          <cell r="C681" t="str">
            <v>FONCIA COLBERT</v>
          </cell>
          <cell r="D681" t="str">
            <v>ANTONY</v>
          </cell>
          <cell r="E681" t="str">
            <v>FONCIA COLBERT</v>
          </cell>
          <cell r="F681" t="str">
            <v>ANTONY</v>
          </cell>
          <cell r="G681" t="str">
            <v>MYRTILLE-2E ETAGE</v>
          </cell>
          <cell r="H681" t="str">
            <v>Aficio MP 7502</v>
          </cell>
          <cell r="I681">
            <v>42040</v>
          </cell>
          <cell r="J681">
            <v>43865</v>
          </cell>
          <cell r="K681" t="str">
            <v>ATP3827</v>
          </cell>
          <cell r="L681" t="str">
            <v>C+ - LIXXBAIL</v>
          </cell>
          <cell r="M681" t="str">
            <v>288073-E0</v>
          </cell>
        </row>
        <row r="682">
          <cell r="B682" t="str">
            <v>W875J700043</v>
          </cell>
          <cell r="C682" t="str">
            <v>FONCIA EFIMO LGI</v>
          </cell>
          <cell r="D682" t="str">
            <v>ANTONY</v>
          </cell>
          <cell r="E682" t="str">
            <v>FONCIA EFIMO LGI</v>
          </cell>
          <cell r="F682" t="str">
            <v>ANTONY</v>
          </cell>
          <cell r="G682" t="str">
            <v>ORANGE</v>
          </cell>
          <cell r="H682" t="str">
            <v>Aficio MP 7502</v>
          </cell>
          <cell r="I682">
            <v>42243</v>
          </cell>
          <cell r="J682">
            <v>44069</v>
          </cell>
          <cell r="K682" t="str">
            <v>ATP4055</v>
          </cell>
          <cell r="L682" t="str">
            <v>C+ -LIXXBAIL</v>
          </cell>
          <cell r="M682" t="str">
            <v>254532-F0</v>
          </cell>
        </row>
        <row r="683">
          <cell r="B683" t="str">
            <v>E174J700726</v>
          </cell>
          <cell r="C683" t="str">
            <v>FONCIA IMMOBILIAS</v>
          </cell>
          <cell r="D683" t="str">
            <v>ANTONY</v>
          </cell>
          <cell r="E683" t="str">
            <v>FONCIA IMMOBILIAS</v>
          </cell>
          <cell r="F683" t="str">
            <v>ANTONY</v>
          </cell>
          <cell r="G683" t="str">
            <v>CITRON/</v>
          </cell>
          <cell r="H683" t="str">
            <v>MP C4503</v>
          </cell>
          <cell r="I683">
            <v>41898</v>
          </cell>
          <cell r="J683">
            <v>43723</v>
          </cell>
          <cell r="K683" t="str">
            <v>ATP3741</v>
          </cell>
          <cell r="L683" t="str">
            <v>C+ - LIXXBAIL</v>
          </cell>
          <cell r="M683" t="str">
            <v>250331-E0</v>
          </cell>
        </row>
        <row r="684">
          <cell r="B684" t="str">
            <v>W875J100002</v>
          </cell>
          <cell r="C684" t="str">
            <v>FONCIA COLBERT</v>
          </cell>
          <cell r="D684" t="str">
            <v>ANTONY</v>
          </cell>
          <cell r="E684" t="str">
            <v>FONCIA COLBERT</v>
          </cell>
          <cell r="F684" t="str">
            <v>ANTONY</v>
          </cell>
          <cell r="G684" t="str">
            <v>GROSEILLE</v>
          </cell>
          <cell r="H684" t="str">
            <v>Aficio MP 7502</v>
          </cell>
          <cell r="I684">
            <v>42040</v>
          </cell>
          <cell r="J684">
            <v>43865</v>
          </cell>
          <cell r="K684" t="str">
            <v>ATP3826</v>
          </cell>
          <cell r="L684" t="str">
            <v>C+ - LIXXBAIL</v>
          </cell>
          <cell r="M684" t="str">
            <v>289506-E0</v>
          </cell>
        </row>
        <row r="685">
          <cell r="B685" t="str">
            <v>E175M230979</v>
          </cell>
          <cell r="C685" t="str">
            <v>FONCIA COLBERT</v>
          </cell>
          <cell r="D685" t="str">
            <v>ANTONY</v>
          </cell>
          <cell r="E685" t="str">
            <v>FONCIA COLBERT</v>
          </cell>
          <cell r="F685" t="str">
            <v>ANTONY</v>
          </cell>
          <cell r="G685" t="str">
            <v xml:space="preserve">EMERAUDE / 2e étage </v>
          </cell>
          <cell r="H685" t="str">
            <v>MP C4503</v>
          </cell>
          <cell r="I685">
            <v>42135</v>
          </cell>
          <cell r="J685">
            <v>43961</v>
          </cell>
          <cell r="K685" t="str">
            <v>ATP3905</v>
          </cell>
          <cell r="L685" t="str">
            <v>C+ - LIXXBAIL</v>
          </cell>
          <cell r="M685" t="str">
            <v>225300-F0</v>
          </cell>
        </row>
        <row r="686">
          <cell r="B686" t="str">
            <v>G726MA30237</v>
          </cell>
          <cell r="C686" t="str">
            <v>FONCIA IMMOBILIAS</v>
          </cell>
          <cell r="D686" t="str">
            <v>ANTONY</v>
          </cell>
          <cell r="E686" t="str">
            <v>FONCIA IMMOBILIAS</v>
          </cell>
          <cell r="F686" t="str">
            <v>ANTONY</v>
          </cell>
          <cell r="G686" t="str">
            <v>AMETHYSTE-BAT.C 3E ETG B.C322</v>
          </cell>
          <cell r="H686" t="str">
            <v>MP C5504</v>
          </cell>
          <cell r="I686">
            <v>43191</v>
          </cell>
          <cell r="J686">
            <v>45016</v>
          </cell>
          <cell r="K686" t="str">
            <v>ATP06657-ABT</v>
          </cell>
          <cell r="L686">
            <v>0</v>
          </cell>
          <cell r="M686">
            <v>0</v>
          </cell>
        </row>
        <row r="687">
          <cell r="B687" t="str">
            <v>G186JC00059</v>
          </cell>
          <cell r="C687" t="str">
            <v>FONCIA IMMOBILIAS</v>
          </cell>
          <cell r="D687" t="str">
            <v>ANTONY</v>
          </cell>
          <cell r="E687" t="str">
            <v>FONCIA IMMOBILIAS</v>
          </cell>
          <cell r="F687" t="str">
            <v>ANTONY</v>
          </cell>
          <cell r="G687" t="str">
            <v>TOPAZE-BAT.D BUR.D322-COPRO 3E ETG</v>
          </cell>
          <cell r="H687" t="str">
            <v>MP 5054SP</v>
          </cell>
          <cell r="I687">
            <v>43191</v>
          </cell>
          <cell r="J687">
            <v>45016</v>
          </cell>
          <cell r="K687" t="str">
            <v>ATP06656-ABT</v>
          </cell>
          <cell r="L687">
            <v>0</v>
          </cell>
          <cell r="M687">
            <v>0</v>
          </cell>
        </row>
        <row r="688">
          <cell r="B688" t="str">
            <v>G736JB00126</v>
          </cell>
          <cell r="C688" t="str">
            <v>FONCIA IMMOBILIAS</v>
          </cell>
          <cell r="D688" t="str">
            <v>ANTONY</v>
          </cell>
          <cell r="E688" t="str">
            <v>FONCIA IMMOBILIAS</v>
          </cell>
          <cell r="F688" t="str">
            <v>ANTONY</v>
          </cell>
          <cell r="G688" t="str">
            <v>QUARTZ-BAT.D 2E ETG CPTA B.D201</v>
          </cell>
          <cell r="H688" t="str">
            <v>MP C6004</v>
          </cell>
          <cell r="I688">
            <v>43191</v>
          </cell>
          <cell r="J688">
            <v>45016</v>
          </cell>
          <cell r="K688" t="str">
            <v>ATP06658-ABT</v>
          </cell>
          <cell r="L688">
            <v>0</v>
          </cell>
          <cell r="M688">
            <v>0</v>
          </cell>
        </row>
        <row r="689">
          <cell r="B689" t="str">
            <v>E175J700175</v>
          </cell>
          <cell r="C689" t="str">
            <v>FONCIA EFIMO LGI</v>
          </cell>
          <cell r="D689" t="str">
            <v>ANTONY</v>
          </cell>
          <cell r="E689" t="str">
            <v>FONCIA EFIMO LGI</v>
          </cell>
          <cell r="F689" t="str">
            <v>ANTONY</v>
          </cell>
          <cell r="G689" t="str">
            <v>CERISE-3E ETG -GL</v>
          </cell>
          <cell r="H689" t="str">
            <v>MP C4503</v>
          </cell>
          <cell r="I689">
            <v>42243</v>
          </cell>
          <cell r="J689">
            <v>44069</v>
          </cell>
          <cell r="K689" t="str">
            <v>ATP4053</v>
          </cell>
          <cell r="L689" t="str">
            <v>C+ - LIXXBAIL</v>
          </cell>
          <cell r="M689" t="str">
            <v>254529-F0</v>
          </cell>
        </row>
        <row r="690">
          <cell r="B690" t="str">
            <v>C778J200068</v>
          </cell>
          <cell r="C690" t="str">
            <v>FONCIA TRANSACTION ANTONY BRIAND</v>
          </cell>
          <cell r="D690" t="str">
            <v>ANTONY</v>
          </cell>
          <cell r="E690" t="str">
            <v>FONCIA TRANSACTION ANTONY BRIAND</v>
          </cell>
          <cell r="F690" t="str">
            <v>ANTONY</v>
          </cell>
          <cell r="G690" t="str">
            <v>MENDELEVIUM</v>
          </cell>
          <cell r="H690" t="str">
            <v>MP C2504ex</v>
          </cell>
          <cell r="I690">
            <v>43160</v>
          </cell>
          <cell r="J690">
            <v>44985</v>
          </cell>
          <cell r="K690" t="str">
            <v>ATP06562-ABT</v>
          </cell>
          <cell r="L690">
            <v>0</v>
          </cell>
          <cell r="M690">
            <v>0</v>
          </cell>
        </row>
        <row r="691">
          <cell r="B691" t="str">
            <v>C737M900299</v>
          </cell>
          <cell r="C691" t="str">
            <v>FONCIA TR AGENCE CENTRALE CHATENAY</v>
          </cell>
          <cell r="D691" t="str">
            <v>CHÂTENAY MALABRY</v>
          </cell>
          <cell r="E691" t="str">
            <v>FONCIA TR AGENCE CENTRALE CHATENAY</v>
          </cell>
          <cell r="F691" t="str">
            <v>CHÂTENAY MALABRY</v>
          </cell>
          <cell r="G691" t="str">
            <v>FORFALAS</v>
          </cell>
          <cell r="H691" t="str">
            <v>MP C4504</v>
          </cell>
          <cell r="I691">
            <v>43070</v>
          </cell>
          <cell r="J691">
            <v>44985</v>
          </cell>
          <cell r="K691" t="str">
            <v>ATP06121-ABT</v>
          </cell>
          <cell r="L691">
            <v>0</v>
          </cell>
          <cell r="M691">
            <v>0</v>
          </cell>
        </row>
        <row r="692">
          <cell r="B692" t="str">
            <v>G717M120184</v>
          </cell>
          <cell r="C692" t="str">
            <v>FONCIA TRANSACTION AG. CENTRALE</v>
          </cell>
          <cell r="D692" t="str">
            <v>CACHAN</v>
          </cell>
          <cell r="E692" t="str">
            <v>FONCIA TRANSACTION AG. CENTRALE</v>
          </cell>
          <cell r="F692" t="str">
            <v>CACHAN</v>
          </cell>
          <cell r="G692" t="str">
            <v>CUMULUS/RDC</v>
          </cell>
          <cell r="H692" t="str">
            <v>MP C4504</v>
          </cell>
          <cell r="I692">
            <v>42826</v>
          </cell>
          <cell r="J692">
            <v>44651</v>
          </cell>
          <cell r="K692" t="str">
            <v>ATP5277</v>
          </cell>
          <cell r="L692" t="str">
            <v>C+ - LIXXBAIL</v>
          </cell>
          <cell r="M692" t="str">
            <v>219109-H0</v>
          </cell>
        </row>
        <row r="693">
          <cell r="B693" t="str">
            <v>C737J800643</v>
          </cell>
          <cell r="C693" t="str">
            <v>FONCIA ROUAULT</v>
          </cell>
          <cell r="D693" t="str">
            <v>RENNES CEDEX</v>
          </cell>
          <cell r="E693" t="str">
            <v>FONCIA ROUAULT</v>
          </cell>
          <cell r="F693" t="str">
            <v>RENNES</v>
          </cell>
          <cell r="G693" t="str">
            <v>URANIUM</v>
          </cell>
          <cell r="H693" t="str">
            <v>MP C4504</v>
          </cell>
          <cell r="I693">
            <v>42979</v>
          </cell>
          <cell r="J693">
            <v>44834</v>
          </cell>
          <cell r="K693" t="str">
            <v>ATP05972-ABT</v>
          </cell>
          <cell r="L693">
            <v>0</v>
          </cell>
          <cell r="M693">
            <v>0</v>
          </cell>
        </row>
        <row r="694">
          <cell r="B694" t="str">
            <v>C757J600180</v>
          </cell>
          <cell r="C694" t="str">
            <v>FONCIA ROUAULT</v>
          </cell>
          <cell r="D694" t="str">
            <v>RENNES CEDEX</v>
          </cell>
          <cell r="E694" t="str">
            <v>FONCIA ROUAULT</v>
          </cell>
          <cell r="F694" t="str">
            <v>RENNES</v>
          </cell>
          <cell r="G694" t="str">
            <v>ADDAX</v>
          </cell>
          <cell r="H694" t="str">
            <v>MP C6004</v>
          </cell>
          <cell r="I694">
            <v>43070</v>
          </cell>
          <cell r="J694">
            <v>44985</v>
          </cell>
          <cell r="K694" t="str">
            <v>ATP06118-ABT</v>
          </cell>
          <cell r="L694">
            <v>0</v>
          </cell>
          <cell r="M694">
            <v>0</v>
          </cell>
        </row>
        <row r="695">
          <cell r="B695" t="str">
            <v>C737J800644</v>
          </cell>
          <cell r="C695" t="str">
            <v>FONCIA ROUAULT</v>
          </cell>
          <cell r="D695" t="str">
            <v>RENNES CEDEX</v>
          </cell>
          <cell r="E695" t="str">
            <v>FONCIA ROUAULT</v>
          </cell>
          <cell r="F695" t="str">
            <v>RENNES</v>
          </cell>
          <cell r="G695" t="str">
            <v>TANGARA</v>
          </cell>
          <cell r="H695" t="str">
            <v>MP C4504</v>
          </cell>
          <cell r="I695">
            <v>43040</v>
          </cell>
          <cell r="J695">
            <v>44865</v>
          </cell>
          <cell r="K695" t="str">
            <v>ATP05893-ABT</v>
          </cell>
          <cell r="L695">
            <v>0</v>
          </cell>
          <cell r="M695">
            <v>0</v>
          </cell>
        </row>
        <row r="696">
          <cell r="B696" t="str">
            <v>W874J500075</v>
          </cell>
          <cell r="C696" t="str">
            <v>FONCIA ARMOR IMMOBILIER</v>
          </cell>
          <cell r="D696" t="str">
            <v>RENNES CEDEX</v>
          </cell>
          <cell r="E696" t="str">
            <v>FONCIA ARMOR IMMOBILIER</v>
          </cell>
          <cell r="F696" t="str">
            <v>RENNES</v>
          </cell>
          <cell r="G696" t="str">
            <v>AGOUTI- 1ER ETG -</v>
          </cell>
          <cell r="H696" t="str">
            <v>Aficio MP 7502</v>
          </cell>
          <cell r="I696">
            <v>41807</v>
          </cell>
          <cell r="J696">
            <v>43632</v>
          </cell>
          <cell r="K696" t="str">
            <v>ATP3675</v>
          </cell>
          <cell r="L696" t="str">
            <v>C+ - LIXXBAIL</v>
          </cell>
          <cell r="M696" t="str">
            <v>238532-E0</v>
          </cell>
        </row>
        <row r="697">
          <cell r="B697" t="str">
            <v>W875J900076</v>
          </cell>
          <cell r="C697" t="str">
            <v>FONCIA ROUAULT</v>
          </cell>
          <cell r="D697" t="str">
            <v>RENNES</v>
          </cell>
          <cell r="E697" t="str">
            <v>FONCIA ROUAULT</v>
          </cell>
          <cell r="F697" t="str">
            <v>RENNES</v>
          </cell>
          <cell r="G697" t="str">
            <v>AGRILE -CPTA 2E ETG -</v>
          </cell>
          <cell r="H697" t="str">
            <v>Aficio MP 7502</v>
          </cell>
          <cell r="I697">
            <v>42333</v>
          </cell>
          <cell r="J697">
            <v>44159</v>
          </cell>
          <cell r="K697" t="str">
            <v>ATP4090</v>
          </cell>
          <cell r="L697" t="str">
            <v>C+ - LIXXBAIL</v>
          </cell>
          <cell r="M697" t="str">
            <v>269484-F0</v>
          </cell>
        </row>
        <row r="698">
          <cell r="B698" t="str">
            <v>E214JB00087</v>
          </cell>
          <cell r="C698" t="str">
            <v>FONCIA TRANSACTION RENNES LE MAIL</v>
          </cell>
          <cell r="D698" t="str">
            <v>RENNES</v>
          </cell>
          <cell r="E698" t="str">
            <v>FONCIA TRANSACTION RENNES LE MAIL</v>
          </cell>
          <cell r="F698" t="str">
            <v>RENNES</v>
          </cell>
          <cell r="G698">
            <v>0</v>
          </cell>
          <cell r="H698" t="str">
            <v>MP C2503</v>
          </cell>
          <cell r="I698">
            <v>41960</v>
          </cell>
          <cell r="J698">
            <v>43785</v>
          </cell>
          <cell r="K698" t="str">
            <v>ATP3774</v>
          </cell>
          <cell r="L698" t="str">
            <v>C+ - LIXXBAIL</v>
          </cell>
          <cell r="M698" t="str">
            <v>265909-E0</v>
          </cell>
        </row>
        <row r="699">
          <cell r="B699" t="str">
            <v>C777RA20105</v>
          </cell>
          <cell r="C699" t="str">
            <v>FONCIA TRANSACTION RENNES FOUGERES</v>
          </cell>
          <cell r="D699" t="str">
            <v>RENNES</v>
          </cell>
          <cell r="E699" t="str">
            <v>FONCIA TRANSACTION RENNES FOUGERES</v>
          </cell>
          <cell r="F699" t="str">
            <v>RENNES</v>
          </cell>
          <cell r="G699" t="str">
            <v>BIGUINE</v>
          </cell>
          <cell r="H699" t="str">
            <v>MP C2504ex</v>
          </cell>
          <cell r="I699">
            <v>43132</v>
          </cell>
          <cell r="J699">
            <v>44957</v>
          </cell>
          <cell r="K699" t="str">
            <v>ATP06297-ABT</v>
          </cell>
          <cell r="L699">
            <v>0</v>
          </cell>
          <cell r="M699">
            <v>0</v>
          </cell>
        </row>
        <row r="700">
          <cell r="B700" t="str">
            <v>C777RA20017</v>
          </cell>
          <cell r="C700" t="str">
            <v>FONCIA TR ILLE ET MAINE ST-JACQUES</v>
          </cell>
          <cell r="D700" t="str">
            <v>ST JACQUES DE LA LANDE</v>
          </cell>
          <cell r="E700" t="str">
            <v>FONCIA TR ILLE ET MAINE ST-JACQUES</v>
          </cell>
          <cell r="F700" t="str">
            <v>ST JACQUES DE LA LANDE</v>
          </cell>
          <cell r="G700" t="str">
            <v>MEDAKA</v>
          </cell>
          <cell r="H700" t="str">
            <v>MP C2504ex</v>
          </cell>
          <cell r="I700">
            <v>43132</v>
          </cell>
          <cell r="J700">
            <v>44957</v>
          </cell>
          <cell r="K700" t="str">
            <v>ATP06296-ABT</v>
          </cell>
          <cell r="L700">
            <v>0</v>
          </cell>
          <cell r="M700">
            <v>0</v>
          </cell>
        </row>
        <row r="701">
          <cell r="B701" t="str">
            <v>E175M930587</v>
          </cell>
          <cell r="C701" t="str">
            <v>FONCIA COTE D'EMERAUDE</v>
          </cell>
          <cell r="D701" t="str">
            <v>ST MALO</v>
          </cell>
          <cell r="E701" t="str">
            <v>FONCIA COTE D'EMERAUDE</v>
          </cell>
          <cell r="F701" t="str">
            <v>ST MALO</v>
          </cell>
          <cell r="G701" t="str">
            <v>DEZO - GL-RDC</v>
          </cell>
          <cell r="H701" t="str">
            <v>MP C4503</v>
          </cell>
          <cell r="I701">
            <v>42312</v>
          </cell>
          <cell r="J701">
            <v>44138</v>
          </cell>
          <cell r="K701" t="str">
            <v>ATP4065</v>
          </cell>
          <cell r="L701" t="str">
            <v>C+ - GE</v>
          </cell>
          <cell r="M701" t="str">
            <v>AX6767</v>
          </cell>
        </row>
        <row r="702">
          <cell r="B702" t="str">
            <v>E175M930595</v>
          </cell>
          <cell r="C702" t="str">
            <v>FONCIA LABBE</v>
          </cell>
          <cell r="D702" t="str">
            <v>SAINT BRIEUC</v>
          </cell>
          <cell r="E702" t="str">
            <v>FONCIA LABBE</v>
          </cell>
          <cell r="F702" t="str">
            <v>SAINT BRIEUC</v>
          </cell>
          <cell r="G702" t="str">
            <v>YADO</v>
          </cell>
          <cell r="H702" t="str">
            <v>MP C4503</v>
          </cell>
          <cell r="I702">
            <v>42312</v>
          </cell>
          <cell r="J702">
            <v>44138</v>
          </cell>
          <cell r="K702" t="str">
            <v>ATP4066</v>
          </cell>
          <cell r="L702" t="str">
            <v>C+ - GE</v>
          </cell>
          <cell r="M702" t="str">
            <v>AX6760</v>
          </cell>
        </row>
        <row r="703">
          <cell r="B703" t="str">
            <v>C777RA20087</v>
          </cell>
          <cell r="C703" t="str">
            <v>FONCIA LABBE</v>
          </cell>
          <cell r="D703" t="str">
            <v>SAINT BRIEUC</v>
          </cell>
          <cell r="E703" t="str">
            <v>FONCIA LABBE</v>
          </cell>
          <cell r="F703" t="str">
            <v>SAINT BRIEUC</v>
          </cell>
          <cell r="G703" t="str">
            <v>BIANCA</v>
          </cell>
          <cell r="H703" t="str">
            <v>MP C2504ex</v>
          </cell>
          <cell r="I703">
            <v>43132</v>
          </cell>
          <cell r="J703">
            <v>44957</v>
          </cell>
          <cell r="K703" t="str">
            <v>ATP06278-ABT</v>
          </cell>
          <cell r="L703">
            <v>0</v>
          </cell>
          <cell r="M703">
            <v>0</v>
          </cell>
        </row>
        <row r="704">
          <cell r="B704" t="str">
            <v>W512JC01326</v>
          </cell>
          <cell r="C704" t="str">
            <v xml:space="preserve">FONCIA BARBIER CUILLE             </v>
          </cell>
          <cell r="D704" t="str">
            <v>ORLEANS CEDEX 1</v>
          </cell>
          <cell r="E704" t="str">
            <v>FONCIA BARBIER</v>
          </cell>
          <cell r="F704" t="str">
            <v>ORLEANS</v>
          </cell>
          <cell r="G704" t="str">
            <v>RDC - LOCATION</v>
          </cell>
          <cell r="H704" t="str">
            <v>Aficio MP C4502</v>
          </cell>
          <cell r="I704">
            <v>41290</v>
          </cell>
          <cell r="J704">
            <v>43115</v>
          </cell>
          <cell r="K704" t="str">
            <v>ATP3242</v>
          </cell>
          <cell r="L704" t="str">
            <v>C+ - BNP</v>
          </cell>
          <cell r="M704" t="str">
            <v>V0064491</v>
          </cell>
        </row>
        <row r="705">
          <cell r="B705" t="str">
            <v>W512JC01286</v>
          </cell>
          <cell r="C705" t="str">
            <v>FT FRANCE ORLEANS BANNIER</v>
          </cell>
          <cell r="D705" t="str">
            <v>ORLEANS</v>
          </cell>
          <cell r="E705" t="str">
            <v>FONCIA TRANSACTION ORLEANS BANNIER</v>
          </cell>
          <cell r="F705" t="str">
            <v>ORLEANS</v>
          </cell>
          <cell r="G705" t="str">
            <v>1er ETG -CPTA GEST°</v>
          </cell>
          <cell r="H705" t="str">
            <v>Aficio MP C4502</v>
          </cell>
          <cell r="I705">
            <v>41290</v>
          </cell>
          <cell r="J705">
            <v>43115</v>
          </cell>
          <cell r="K705" t="str">
            <v>ATP3215</v>
          </cell>
          <cell r="L705" t="str">
            <v>C+ - BNP</v>
          </cell>
          <cell r="M705" t="str">
            <v>V0038965</v>
          </cell>
        </row>
        <row r="706">
          <cell r="B706" t="str">
            <v>E175M930588</v>
          </cell>
          <cell r="C706" t="str">
            <v>FONCIA CUILLE</v>
          </cell>
          <cell r="D706" t="str">
            <v>GIEN</v>
          </cell>
          <cell r="E706" t="str">
            <v>FONCIA CUILLE</v>
          </cell>
          <cell r="F706" t="str">
            <v>GIEN</v>
          </cell>
          <cell r="G706" t="str">
            <v>MOA - GL COPRO TRANSAC</v>
          </cell>
          <cell r="H706" t="str">
            <v>MP C4503</v>
          </cell>
          <cell r="I706">
            <v>42314</v>
          </cell>
          <cell r="J706">
            <v>44140</v>
          </cell>
          <cell r="K706" t="str">
            <v>ATP4063</v>
          </cell>
          <cell r="L706" t="str">
            <v>C+ - GE</v>
          </cell>
          <cell r="M706" t="str">
            <v>AX6382</v>
          </cell>
        </row>
        <row r="707">
          <cell r="B707" t="str">
            <v>C777R920226</v>
          </cell>
          <cell r="C707" t="str">
            <v>FONCIA TRANSACTION BREIZH</v>
          </cell>
          <cell r="D707" t="str">
            <v>CONCARNEAU</v>
          </cell>
          <cell r="E707" t="str">
            <v>FONCIA TRANSACTION BREIZH</v>
          </cell>
          <cell r="F707" t="str">
            <v>CONCARNEAU</v>
          </cell>
          <cell r="G707" t="str">
            <v>BAKOU</v>
          </cell>
          <cell r="H707" t="str">
            <v>MP C2504</v>
          </cell>
          <cell r="I707">
            <v>41974</v>
          </cell>
          <cell r="J707">
            <v>44895</v>
          </cell>
          <cell r="K707" t="str">
            <v>ATP06140-ABT</v>
          </cell>
          <cell r="L707">
            <v>0</v>
          </cell>
          <cell r="M707">
            <v>0</v>
          </cell>
        </row>
        <row r="708">
          <cell r="B708" t="str">
            <v>C778J100007</v>
          </cell>
          <cell r="C708" t="str">
            <v>FONCIA TRANSAC VAL DE LOIRE ORLEANS</v>
          </cell>
          <cell r="D708" t="str">
            <v>ORLEANS</v>
          </cell>
          <cell r="E708" t="str">
            <v>FONCIA TRANSAC VAL DE LOIRE ORLEANS</v>
          </cell>
          <cell r="F708" t="str">
            <v>ORLEANS</v>
          </cell>
          <cell r="G708" t="e">
            <v>#N/A</v>
          </cell>
          <cell r="H708" t="str">
            <v>MP C2504ex</v>
          </cell>
          <cell r="I708">
            <v>43132</v>
          </cell>
          <cell r="J708">
            <v>44957</v>
          </cell>
          <cell r="K708" t="str">
            <v>ATP06418-ABT</v>
          </cell>
          <cell r="L708">
            <v>0</v>
          </cell>
          <cell r="M708">
            <v>0</v>
          </cell>
        </row>
        <row r="709">
          <cell r="B709" t="str">
            <v>E215R860587</v>
          </cell>
          <cell r="C709" t="str">
            <v>FONCIA TRANSACTION ORLEANS DAUPHINE</v>
          </cell>
          <cell r="D709" t="str">
            <v>ORLEANS</v>
          </cell>
          <cell r="E709" t="str">
            <v>FONCIA TRANSACTION ORLEANS DAUPHINE</v>
          </cell>
          <cell r="F709" t="str">
            <v>ORLEANS</v>
          </cell>
          <cell r="G709" t="str">
            <v xml:space="preserve">CROSBY- RDC - TRANSAC &amp; </v>
          </cell>
          <cell r="H709" t="str">
            <v>MP C2503</v>
          </cell>
          <cell r="I709">
            <v>42328</v>
          </cell>
          <cell r="J709">
            <v>44154</v>
          </cell>
          <cell r="K709" t="str">
            <v>ATP4091</v>
          </cell>
          <cell r="L709" t="str">
            <v>C+ - LIXXBAIL</v>
          </cell>
          <cell r="M709" t="str">
            <v>272453-F0</v>
          </cell>
        </row>
        <row r="710">
          <cell r="B710" t="str">
            <v>E175M520537</v>
          </cell>
          <cell r="C710" t="str">
            <v>FONCIA BARBIER CUILLE</v>
          </cell>
          <cell r="D710" t="str">
            <v>ORLEANS</v>
          </cell>
          <cell r="E710" t="str">
            <v>FONCIA ORLEANS PLAZA</v>
          </cell>
          <cell r="F710" t="str">
            <v>ORLEANS</v>
          </cell>
          <cell r="G710" t="str">
            <v>AKEGINU</v>
          </cell>
          <cell r="H710" t="str">
            <v>MP C4503</v>
          </cell>
          <cell r="I710">
            <v>42227</v>
          </cell>
          <cell r="J710">
            <v>44053</v>
          </cell>
          <cell r="K710" t="str">
            <v>ATP3997*</v>
          </cell>
          <cell r="L710" t="str">
            <v>C+ - LIXXBAIL</v>
          </cell>
          <cell r="M710" t="str">
            <v>248454-F0</v>
          </cell>
        </row>
        <row r="711">
          <cell r="B711" t="str">
            <v>E176M420132</v>
          </cell>
          <cell r="C711" t="str">
            <v>FONCIA BARBIER CUILLE</v>
          </cell>
          <cell r="D711" t="str">
            <v>ORLEANS</v>
          </cell>
          <cell r="E711" t="str">
            <v>FONCIA ORLEANS PLAZA</v>
          </cell>
          <cell r="F711" t="str">
            <v>ORLEANS</v>
          </cell>
          <cell r="G711" t="str">
            <v>CONAKRY</v>
          </cell>
          <cell r="H711" t="str">
            <v>MP C4503</v>
          </cell>
          <cell r="I711">
            <v>42522</v>
          </cell>
          <cell r="J711">
            <v>44347</v>
          </cell>
          <cell r="K711" t="str">
            <v>ATP5133</v>
          </cell>
          <cell r="L711" t="str">
            <v>LEASECOM</v>
          </cell>
          <cell r="M711" t="str">
            <v>232277-G0</v>
          </cell>
        </row>
        <row r="712">
          <cell r="B712" t="str">
            <v>E174M630588</v>
          </cell>
          <cell r="C712" t="str">
            <v>FONCIA PARIS RIVE DROITE</v>
          </cell>
          <cell r="D712" t="str">
            <v>VERSAILLES</v>
          </cell>
          <cell r="E712" t="str">
            <v>FONCIA PARIS RIVE DROITE</v>
          </cell>
          <cell r="F712" t="str">
            <v>VERSAILLES</v>
          </cell>
          <cell r="G712" t="str">
            <v>MONZA</v>
          </cell>
          <cell r="H712" t="str">
            <v>MP C4503</v>
          </cell>
          <cell r="I712">
            <v>41871</v>
          </cell>
          <cell r="J712">
            <v>43696</v>
          </cell>
          <cell r="K712" t="str">
            <v>ATP3838</v>
          </cell>
          <cell r="L712" t="str">
            <v>C+ - LIXXBAIL</v>
          </cell>
          <cell r="M712" t="str">
            <v>204612-F0</v>
          </cell>
        </row>
        <row r="713">
          <cell r="B713" t="str">
            <v>C777RC20150</v>
          </cell>
          <cell r="C713" t="str">
            <v>FONCIA PARIS RIVE DROITE</v>
          </cell>
          <cell r="D713" t="str">
            <v>PARIS</v>
          </cell>
          <cell r="E713" t="str">
            <v>FONCIA FRANCO SUISSE</v>
          </cell>
          <cell r="F713" t="str">
            <v>PARIS</v>
          </cell>
          <cell r="G713" t="str">
            <v>RABAT</v>
          </cell>
          <cell r="H713" t="str">
            <v>MP C2504ex</v>
          </cell>
          <cell r="I713">
            <v>43160</v>
          </cell>
          <cell r="J713">
            <v>44985</v>
          </cell>
          <cell r="K713" t="str">
            <v>ATP06568-ABT</v>
          </cell>
          <cell r="L713">
            <v>0</v>
          </cell>
          <cell r="M713">
            <v>0</v>
          </cell>
        </row>
        <row r="714">
          <cell r="B714" t="str">
            <v>C737J700034</v>
          </cell>
          <cell r="C714" t="str">
            <v>FONCIA VAL DE VIENNE</v>
          </cell>
          <cell r="D714" t="str">
            <v>LIMOGES</v>
          </cell>
          <cell r="E714" t="str">
            <v>FONCIA SOVIM</v>
          </cell>
          <cell r="F714" t="str">
            <v>LIMOGES</v>
          </cell>
          <cell r="G714" t="str">
            <v>AMERICIUM</v>
          </cell>
          <cell r="H714" t="str">
            <v>MP C4504</v>
          </cell>
          <cell r="I714">
            <v>43070</v>
          </cell>
          <cell r="J714">
            <v>44985</v>
          </cell>
          <cell r="K714" t="str">
            <v>ATP06115-ABT</v>
          </cell>
          <cell r="L714">
            <v>0</v>
          </cell>
          <cell r="M714">
            <v>0</v>
          </cell>
        </row>
        <row r="715">
          <cell r="B715" t="str">
            <v>E175M930298</v>
          </cell>
          <cell r="C715" t="str">
            <v>FONCIA VAL DE VIENNE</v>
          </cell>
          <cell r="D715" t="str">
            <v>LIMOGES</v>
          </cell>
          <cell r="E715" t="str">
            <v>FONCIA VAL DE VIENNE</v>
          </cell>
          <cell r="F715" t="str">
            <v>LIMOGES</v>
          </cell>
          <cell r="G715" t="str">
            <v>THEOMARS/ RDC</v>
          </cell>
          <cell r="H715" t="str">
            <v>MP C4503</v>
          </cell>
          <cell r="I715">
            <v>42304</v>
          </cell>
          <cell r="J715">
            <v>44130</v>
          </cell>
          <cell r="K715" t="str">
            <v>ATP4061</v>
          </cell>
          <cell r="L715" t="str">
            <v>C+ - GE</v>
          </cell>
          <cell r="M715" t="str">
            <v>AX6391</v>
          </cell>
        </row>
        <row r="716">
          <cell r="B716" t="str">
            <v>E174M930534</v>
          </cell>
          <cell r="C716" t="str">
            <v>FONCIA ICV</v>
          </cell>
          <cell r="D716" t="str">
            <v>BUSSY SAINT GEORGES</v>
          </cell>
          <cell r="E716" t="str">
            <v>FONCIA ICV</v>
          </cell>
          <cell r="F716" t="str">
            <v>BUSSY ST GEORGES</v>
          </cell>
          <cell r="G716" t="str">
            <v>RDC</v>
          </cell>
          <cell r="H716" t="str">
            <v>MP C4503</v>
          </cell>
          <cell r="I716">
            <v>41957</v>
          </cell>
          <cell r="J716">
            <v>43782</v>
          </cell>
          <cell r="K716" t="str">
            <v>ATP3754</v>
          </cell>
          <cell r="L716" t="str">
            <v>C+ - LIXXBAIL</v>
          </cell>
          <cell r="M716" t="str">
            <v>262181-E0</v>
          </cell>
        </row>
        <row r="717">
          <cell r="B717" t="str">
            <v>3148MC10236</v>
          </cell>
          <cell r="C717" t="str">
            <v>FONCIA GIEP BUSSY</v>
          </cell>
          <cell r="D717" t="str">
            <v>BUSSY ST GEORGES</v>
          </cell>
          <cell r="E717" t="str">
            <v>FONCIA GIEP BUSSY</v>
          </cell>
          <cell r="F717" t="str">
            <v>BUSSY ST GEORGES</v>
          </cell>
          <cell r="G717" t="str">
            <v>JOKER</v>
          </cell>
          <cell r="H717" t="str">
            <v>IM C6000</v>
          </cell>
          <cell r="I717">
            <v>43556</v>
          </cell>
          <cell r="J717">
            <v>45382</v>
          </cell>
          <cell r="K717" t="str">
            <v>ATP07849-ABT</v>
          </cell>
          <cell r="L717">
            <v>0</v>
          </cell>
          <cell r="M717">
            <v>0</v>
          </cell>
        </row>
        <row r="718">
          <cell r="B718" t="str">
            <v>C738J200441</v>
          </cell>
          <cell r="C718" t="str">
            <v>FONCIA GIEP MEAUX</v>
          </cell>
          <cell r="D718" t="str">
            <v>MEAUX</v>
          </cell>
          <cell r="E718" t="str">
            <v>FONCIA GIEP MEAUX</v>
          </cell>
          <cell r="F718" t="str">
            <v>MEAUX</v>
          </cell>
          <cell r="G718" t="str">
            <v>RAKUKEN</v>
          </cell>
          <cell r="H718" t="str">
            <v>MP C4504</v>
          </cell>
          <cell r="I718">
            <v>43586</v>
          </cell>
          <cell r="J718">
            <v>45412</v>
          </cell>
          <cell r="K718" t="str">
            <v>ATP07906-ABT</v>
          </cell>
          <cell r="L718">
            <v>0</v>
          </cell>
          <cell r="M718">
            <v>0</v>
          </cell>
        </row>
        <row r="719">
          <cell r="B719" t="str">
            <v>E175M930317</v>
          </cell>
          <cell r="C719" t="str">
            <v>FONCIA SOVIM</v>
          </cell>
          <cell r="D719" t="str">
            <v>LIMOGES</v>
          </cell>
          <cell r="E719" t="str">
            <v>FONCIA SOVIM</v>
          </cell>
          <cell r="F719" t="str">
            <v>LIMOGES</v>
          </cell>
          <cell r="G719" t="str">
            <v>STELLA</v>
          </cell>
          <cell r="H719" t="str">
            <v>MP C4503</v>
          </cell>
          <cell r="I719">
            <v>42304</v>
          </cell>
          <cell r="J719">
            <v>44130</v>
          </cell>
          <cell r="K719" t="str">
            <v>ATP4062</v>
          </cell>
          <cell r="L719" t="str">
            <v>C+ - GE</v>
          </cell>
          <cell r="M719" t="str">
            <v>AX6392</v>
          </cell>
        </row>
        <row r="720">
          <cell r="B720" t="str">
            <v>C737J900029</v>
          </cell>
          <cell r="C720" t="str">
            <v>FONCIA SOVIM</v>
          </cell>
          <cell r="D720" t="str">
            <v>LIMOGES</v>
          </cell>
          <cell r="E720" t="str">
            <v>FONCIA SOVIM</v>
          </cell>
          <cell r="F720" t="str">
            <v>LIMOGES</v>
          </cell>
          <cell r="G720" t="str">
            <v>PLUTONIUM</v>
          </cell>
          <cell r="H720" t="str">
            <v>MP C4504</v>
          </cell>
          <cell r="I720">
            <v>43070</v>
          </cell>
          <cell r="J720">
            <v>44985</v>
          </cell>
          <cell r="K720" t="str">
            <v>ATP06112-ABT</v>
          </cell>
          <cell r="L720">
            <v>0</v>
          </cell>
          <cell r="M720">
            <v>0</v>
          </cell>
        </row>
        <row r="721">
          <cell r="B721" t="str">
            <v>C778RB20130</v>
          </cell>
          <cell r="C721" t="str">
            <v>FONCIA GIEP NATION</v>
          </cell>
          <cell r="D721" t="str">
            <v>PARIS</v>
          </cell>
          <cell r="E721" t="str">
            <v>FONCIA GIEP NATION</v>
          </cell>
          <cell r="F721" t="str">
            <v>PARIS</v>
          </cell>
          <cell r="G721" t="str">
            <v>DOVIKA</v>
          </cell>
          <cell r="H721" t="str">
            <v>MP C2504ex</v>
          </cell>
          <cell r="I721">
            <v>43556</v>
          </cell>
          <cell r="J721">
            <v>45382</v>
          </cell>
          <cell r="K721" t="str">
            <v>ATP07847-ABT</v>
          </cell>
          <cell r="L721">
            <v>0</v>
          </cell>
          <cell r="M721">
            <v>0</v>
          </cell>
        </row>
        <row r="722">
          <cell r="B722" t="str">
            <v>3148MC10242</v>
          </cell>
          <cell r="C722" t="str">
            <v>FONCIA GIEP NATION</v>
          </cell>
          <cell r="D722" t="str">
            <v>PARIS</v>
          </cell>
          <cell r="E722" t="str">
            <v>FONCIA GIEP NATION</v>
          </cell>
          <cell r="F722" t="str">
            <v>PARIS</v>
          </cell>
          <cell r="G722" t="str">
            <v>DOVIKO</v>
          </cell>
          <cell r="H722" t="str">
            <v>IM C6000</v>
          </cell>
          <cell r="I722">
            <v>43556</v>
          </cell>
          <cell r="J722">
            <v>45382</v>
          </cell>
          <cell r="K722" t="str">
            <v>ATP07848-ABT</v>
          </cell>
          <cell r="L722">
            <v>0</v>
          </cell>
          <cell r="M722">
            <v>0</v>
          </cell>
        </row>
        <row r="723">
          <cell r="B723" t="str">
            <v>3148MC10274</v>
          </cell>
          <cell r="C723" t="str">
            <v>FONCIA GIV</v>
          </cell>
          <cell r="D723" t="str">
            <v>VERSAILLES</v>
          </cell>
          <cell r="E723" t="str">
            <v>FONCIA GIV-VERSAILLES</v>
          </cell>
          <cell r="F723" t="str">
            <v>VERSAILLES</v>
          </cell>
          <cell r="G723" t="str">
            <v>HYSTERIOS</v>
          </cell>
          <cell r="H723" t="str">
            <v>IM C6000</v>
          </cell>
          <cell r="I723">
            <v>43556</v>
          </cell>
          <cell r="J723">
            <v>45382</v>
          </cell>
          <cell r="K723" t="str">
            <v>ATP07853-ABT</v>
          </cell>
          <cell r="L723">
            <v>0</v>
          </cell>
          <cell r="M723">
            <v>0</v>
          </cell>
        </row>
        <row r="724">
          <cell r="B724" t="str">
            <v>C778RB20155</v>
          </cell>
          <cell r="C724" t="str">
            <v>FONCIA GIV</v>
          </cell>
          <cell r="D724" t="str">
            <v>VERSAILLES</v>
          </cell>
          <cell r="E724" t="str">
            <v>FONCIA GIV</v>
          </cell>
          <cell r="F724" t="str">
            <v>VERSAILLES</v>
          </cell>
          <cell r="G724" t="str">
            <v>HYSTERIA</v>
          </cell>
          <cell r="H724" t="str">
            <v>MP C2504ex</v>
          </cell>
          <cell r="I724">
            <v>43556</v>
          </cell>
          <cell r="J724">
            <v>45382</v>
          </cell>
          <cell r="K724" t="str">
            <v>ATP07851-ABT</v>
          </cell>
          <cell r="L724">
            <v>0</v>
          </cell>
          <cell r="M724">
            <v>0</v>
          </cell>
        </row>
        <row r="725">
          <cell r="B725" t="str">
            <v>V9512800899</v>
          </cell>
          <cell r="C725" t="str">
            <v>FONCIA IMMOBILIAS</v>
          </cell>
          <cell r="D725" t="str">
            <v>LES ULIS</v>
          </cell>
          <cell r="E725" t="str">
            <v>FONCIA ALLORGE DADRIER</v>
          </cell>
          <cell r="F725" t="str">
            <v>LES ULIS</v>
          </cell>
          <cell r="G725" t="e">
            <v>#N/A</v>
          </cell>
          <cell r="H725" t="str">
            <v>Aficio MP C4501</v>
          </cell>
          <cell r="I725">
            <v>40725</v>
          </cell>
          <cell r="J725">
            <v>42551</v>
          </cell>
          <cell r="K725" t="str">
            <v>ATP2819</v>
          </cell>
          <cell r="L725">
            <v>0</v>
          </cell>
          <cell r="M725" t="str">
            <v>LI11-0111</v>
          </cell>
        </row>
        <row r="726">
          <cell r="B726" t="str">
            <v>C737MC05195</v>
          </cell>
          <cell r="C726" t="str">
            <v>FONCIA TRANSAC SEINE OUEST-ASNIERES</v>
          </cell>
          <cell r="D726" t="str">
            <v>ASNIERES SUR SEINE</v>
          </cell>
          <cell r="E726" t="str">
            <v>FONCIA TRANSAC SEINE OUEST-ASNIERES</v>
          </cell>
          <cell r="F726" t="str">
            <v>ASNIERES SUR SEINE</v>
          </cell>
          <cell r="G726" t="str">
            <v>AKECHI</v>
          </cell>
          <cell r="H726" t="str">
            <v>MP C4504</v>
          </cell>
          <cell r="I726">
            <v>43160</v>
          </cell>
          <cell r="J726">
            <v>44985</v>
          </cell>
          <cell r="K726" t="str">
            <v>ATP06563-ABT</v>
          </cell>
          <cell r="L726">
            <v>0</v>
          </cell>
          <cell r="M726">
            <v>0</v>
          </cell>
        </row>
        <row r="727">
          <cell r="B727" t="str">
            <v>C777R920250</v>
          </cell>
          <cell r="C727" t="str">
            <v>FONCIA TRANS SEINE OUEST-COURBEVOIE</v>
          </cell>
          <cell r="D727" t="str">
            <v>COURBEVOIE</v>
          </cell>
          <cell r="E727" t="str">
            <v>FONCIA TRANS SEINE OUEST-COURBEVOIE</v>
          </cell>
          <cell r="F727" t="str">
            <v>COURBEVOIE</v>
          </cell>
          <cell r="G727" t="str">
            <v>THIMSK</v>
          </cell>
          <cell r="H727" t="str">
            <v>MP C2504ex</v>
          </cell>
          <cell r="I727">
            <v>43101</v>
          </cell>
          <cell r="J727">
            <v>45016</v>
          </cell>
          <cell r="K727" t="str">
            <v>ATP06202-ABT</v>
          </cell>
          <cell r="L727">
            <v>0</v>
          </cell>
          <cell r="M727">
            <v>0</v>
          </cell>
        </row>
        <row r="728">
          <cell r="B728" t="str">
            <v>W872JC00128</v>
          </cell>
          <cell r="C728" t="str">
            <v>FONCIA DUPONT DELAL</v>
          </cell>
          <cell r="D728" t="str">
            <v>ARGENTEUIL</v>
          </cell>
          <cell r="E728" t="str">
            <v>FONCIA DUPONT DELAL</v>
          </cell>
          <cell r="F728" t="str">
            <v>ARGENTEUIL</v>
          </cell>
          <cell r="G728" t="str">
            <v>DORI -  MME FAUVEL -1ER</v>
          </cell>
          <cell r="H728" t="str">
            <v>Aficio MP 7502</v>
          </cell>
          <cell r="I728">
            <v>41327</v>
          </cell>
          <cell r="J728">
            <v>43152</v>
          </cell>
          <cell r="K728" t="str">
            <v>ATP3265</v>
          </cell>
          <cell r="L728" t="str">
            <v>C+ - BNP</v>
          </cell>
          <cell r="M728" t="str">
            <v>V0083993</v>
          </cell>
        </row>
        <row r="729">
          <cell r="B729" t="str">
            <v>E175M520428</v>
          </cell>
          <cell r="C729" t="str">
            <v>FONCIA DUPONT DELAL</v>
          </cell>
          <cell r="D729" t="str">
            <v>ARGENTEUIL</v>
          </cell>
          <cell r="E729" t="str">
            <v>FONCIA MARCEAU</v>
          </cell>
          <cell r="F729" t="str">
            <v>ARGENTEUIL</v>
          </cell>
          <cell r="G729" t="str">
            <v>BUGLOSE / SCE COPRO-TRANSA</v>
          </cell>
          <cell r="H729" t="str">
            <v>MP C4503</v>
          </cell>
          <cell r="I729">
            <v>42228</v>
          </cell>
          <cell r="J729">
            <v>44054</v>
          </cell>
          <cell r="K729" t="str">
            <v>ATP3996</v>
          </cell>
          <cell r="L729" t="str">
            <v>C+ - LIXXBAIL</v>
          </cell>
          <cell r="M729" t="str">
            <v>248456-F0</v>
          </cell>
        </row>
        <row r="730">
          <cell r="B730" t="str">
            <v>G716M530893</v>
          </cell>
          <cell r="C730" t="str">
            <v>FONCIA TRANSACTION LYON OUEST</v>
          </cell>
          <cell r="D730" t="str">
            <v>LYON</v>
          </cell>
          <cell r="E730" t="str">
            <v>FONCIA TRANSACTION LYON OUEST</v>
          </cell>
          <cell r="F730" t="str">
            <v>LYON</v>
          </cell>
          <cell r="G730" t="str">
            <v>IMINA/5E ETG BO DIR TR</v>
          </cell>
          <cell r="H730" t="str">
            <v>MP C4504</v>
          </cell>
          <cell r="I730">
            <v>42580</v>
          </cell>
          <cell r="J730">
            <v>44405</v>
          </cell>
          <cell r="K730" t="str">
            <v>ATP5158</v>
          </cell>
          <cell r="L730" t="str">
            <v>C+ - LIXXBAIL</v>
          </cell>
          <cell r="M730" t="str">
            <v>247796-G0</v>
          </cell>
        </row>
        <row r="731">
          <cell r="B731" t="str">
            <v>C737MC05246</v>
          </cell>
          <cell r="C731" t="str">
            <v>FONCIA IPM</v>
          </cell>
          <cell r="D731" t="str">
            <v>AUBERVILLIERS</v>
          </cell>
          <cell r="E731" t="str">
            <v>FONCIA IPM</v>
          </cell>
          <cell r="F731" t="str">
            <v>AUBERVILLIERS</v>
          </cell>
          <cell r="G731" t="str">
            <v>NGARI</v>
          </cell>
          <cell r="H731" t="str">
            <v>MP C4504</v>
          </cell>
          <cell r="I731">
            <v>43191</v>
          </cell>
          <cell r="J731">
            <v>45016</v>
          </cell>
          <cell r="K731" t="str">
            <v>ATP06695-ABT</v>
          </cell>
          <cell r="L731">
            <v>0</v>
          </cell>
          <cell r="M731">
            <v>0</v>
          </cell>
        </row>
        <row r="732">
          <cell r="B732" t="str">
            <v>C499P200270</v>
          </cell>
          <cell r="C732" t="str">
            <v>FONCIA IPM</v>
          </cell>
          <cell r="D732" t="str">
            <v>AUBERVILLIERS</v>
          </cell>
          <cell r="E732" t="str">
            <v>FONCIA IPM</v>
          </cell>
          <cell r="F732" t="str">
            <v>AUBERVILLIERS</v>
          </cell>
          <cell r="G732" t="str">
            <v>MENTALIS</v>
          </cell>
          <cell r="H732" t="str">
            <v>MP C407</v>
          </cell>
          <cell r="I732">
            <v>43586</v>
          </cell>
          <cell r="J732">
            <v>45412</v>
          </cell>
          <cell r="K732" t="str">
            <v>ATP07908-ABT</v>
          </cell>
          <cell r="L732">
            <v>0</v>
          </cell>
          <cell r="M732">
            <v>0</v>
          </cell>
        </row>
        <row r="733">
          <cell r="B733" t="str">
            <v>C778J500571</v>
          </cell>
          <cell r="C733" t="str">
            <v>FONCIA IPM</v>
          </cell>
          <cell r="D733" t="str">
            <v>AUBERVILLIERS</v>
          </cell>
          <cell r="E733" t="str">
            <v>FONCIA IPM</v>
          </cell>
          <cell r="F733" t="str">
            <v>AUBERVILLIERS</v>
          </cell>
          <cell r="G733" t="str">
            <v>MACEIO</v>
          </cell>
          <cell r="H733" t="str">
            <v>MP C2504ex</v>
          </cell>
          <cell r="I733">
            <v>43405</v>
          </cell>
          <cell r="J733">
            <v>45230</v>
          </cell>
          <cell r="K733" t="str">
            <v>ATP07340-ABT</v>
          </cell>
          <cell r="L733">
            <v>0</v>
          </cell>
          <cell r="M733">
            <v>0</v>
          </cell>
        </row>
        <row r="734">
          <cell r="B734" t="str">
            <v>C777JB00353</v>
          </cell>
          <cell r="C734" t="str">
            <v>FONCIA IPM</v>
          </cell>
          <cell r="D734" t="str">
            <v>AUBERVILLIERS</v>
          </cell>
          <cell r="E734" t="str">
            <v>FONCIA IPM</v>
          </cell>
          <cell r="F734" t="str">
            <v>AUBERVILLIERS</v>
          </cell>
          <cell r="G734" t="str">
            <v>ABACHELI</v>
          </cell>
          <cell r="H734" t="str">
            <v>MP C2504ex</v>
          </cell>
          <cell r="I734">
            <v>43101</v>
          </cell>
          <cell r="J734">
            <v>44926</v>
          </cell>
          <cell r="K734" t="str">
            <v>ATP06284-ABT</v>
          </cell>
          <cell r="L734">
            <v>0</v>
          </cell>
          <cell r="M734">
            <v>0</v>
          </cell>
        </row>
        <row r="735">
          <cell r="B735" t="str">
            <v>C777JB00317</v>
          </cell>
          <cell r="C735" t="str">
            <v>FONCIA IPM LA DEFENSE - D2</v>
          </cell>
          <cell r="D735" t="str">
            <v>COURBEVOIE</v>
          </cell>
          <cell r="E735" t="str">
            <v>FONCIA IPM LA DEFENSE - D2</v>
          </cell>
          <cell r="F735" t="str">
            <v>COURBEVOIE</v>
          </cell>
          <cell r="G735" t="str">
            <v>HASSA</v>
          </cell>
          <cell r="H735" t="str">
            <v>MP C2504ex</v>
          </cell>
          <cell r="I735">
            <v>43191</v>
          </cell>
          <cell r="J735">
            <v>45016</v>
          </cell>
          <cell r="K735" t="str">
            <v>ATP06664-ABT</v>
          </cell>
          <cell r="L735">
            <v>0</v>
          </cell>
          <cell r="M735">
            <v>0</v>
          </cell>
        </row>
        <row r="736">
          <cell r="B736" t="str">
            <v>C738J200402</v>
          </cell>
          <cell r="C736" t="str">
            <v>FONCIA IPM</v>
          </cell>
          <cell r="D736" t="str">
            <v>PARIS</v>
          </cell>
          <cell r="E736" t="str">
            <v>FONCIA IPM</v>
          </cell>
          <cell r="F736" t="str">
            <v>PARIS</v>
          </cell>
          <cell r="G736" t="str">
            <v>MORDRED</v>
          </cell>
          <cell r="H736" t="str">
            <v>MP C4504</v>
          </cell>
          <cell r="I736">
            <v>43617</v>
          </cell>
          <cell r="J736">
            <v>45443</v>
          </cell>
          <cell r="K736" t="str">
            <v>ATP08118-ABT</v>
          </cell>
          <cell r="L736">
            <v>0</v>
          </cell>
          <cell r="M736">
            <v>0</v>
          </cell>
        </row>
        <row r="737">
          <cell r="B737" t="str">
            <v>E176M131242</v>
          </cell>
          <cell r="C737" t="str">
            <v>FONCIA IPM</v>
          </cell>
          <cell r="D737" t="str">
            <v>PARIS LA DEFENSE</v>
          </cell>
          <cell r="E737" t="str">
            <v>FONCIA IPM</v>
          </cell>
          <cell r="F737" t="str">
            <v>PARIS LA DEFENSE</v>
          </cell>
          <cell r="G737" t="str">
            <v>YAGO/ CPTA CEL 2 RDC-</v>
          </cell>
          <cell r="H737" t="str">
            <v>MP C4503</v>
          </cell>
          <cell r="I737">
            <v>42486</v>
          </cell>
          <cell r="J737">
            <v>44311</v>
          </cell>
          <cell r="K737" t="str">
            <v>ATP6000</v>
          </cell>
          <cell r="L737" t="str">
            <v>C+ - LIXXBAIL</v>
          </cell>
          <cell r="M737" t="str">
            <v>233715-G0</v>
          </cell>
        </row>
        <row r="738">
          <cell r="B738" t="str">
            <v>C778R520146</v>
          </cell>
          <cell r="C738" t="str">
            <v>FONCIA IPM - TOUR CRISTAL</v>
          </cell>
          <cell r="D738" t="str">
            <v>PARIS</v>
          </cell>
          <cell r="E738" t="str">
            <v>FONCIA IPM - TOUR CRISTAL</v>
          </cell>
          <cell r="F738" t="str">
            <v>PARIS</v>
          </cell>
          <cell r="G738" t="str">
            <v>LOTROS</v>
          </cell>
          <cell r="H738" t="str">
            <v>MP C2504ex</v>
          </cell>
          <cell r="I738">
            <v>43586</v>
          </cell>
          <cell r="J738">
            <v>45412</v>
          </cell>
          <cell r="K738" t="str">
            <v>ATP07907-ABT</v>
          </cell>
          <cell r="L738">
            <v>0</v>
          </cell>
          <cell r="M738">
            <v>0</v>
          </cell>
        </row>
        <row r="739">
          <cell r="B739" t="str">
            <v>3129M460142</v>
          </cell>
          <cell r="C739" t="str">
            <v>FONCIA IPM TOUR MONTPARNASSE</v>
          </cell>
          <cell r="D739" t="str">
            <v>PARIS</v>
          </cell>
          <cell r="E739" t="str">
            <v>FONCIA IPM TOUR MONTPARNASSE</v>
          </cell>
          <cell r="F739" t="str">
            <v>PARIS</v>
          </cell>
          <cell r="G739" t="str">
            <v>MAINAO</v>
          </cell>
          <cell r="H739" t="str">
            <v>IM C4500</v>
          </cell>
          <cell r="I739">
            <v>43647</v>
          </cell>
          <cell r="J739">
            <v>45473</v>
          </cell>
          <cell r="K739" t="str">
            <v>ATP08174-ABT</v>
          </cell>
          <cell r="L739">
            <v>0</v>
          </cell>
          <cell r="M739">
            <v>0</v>
          </cell>
        </row>
        <row r="740">
          <cell r="B740" t="str">
            <v>C757J600157</v>
          </cell>
          <cell r="C740" t="str">
            <v>FONCIA MANAGO</v>
          </cell>
          <cell r="D740" t="str">
            <v>GONESSE</v>
          </cell>
          <cell r="E740" t="str">
            <v>FONCIA MANAGO</v>
          </cell>
          <cell r="F740" t="str">
            <v>GONESSE</v>
          </cell>
          <cell r="G740" t="str">
            <v>1er Copro-ARGON</v>
          </cell>
          <cell r="H740" t="str">
            <v>MP C6004</v>
          </cell>
          <cell r="I740">
            <v>42956</v>
          </cell>
          <cell r="J740">
            <v>44781</v>
          </cell>
          <cell r="K740" t="str">
            <v>ATP05741-ABT</v>
          </cell>
          <cell r="L740" t="str">
            <v>C+ - LIXXBAIL</v>
          </cell>
          <cell r="M740" t="str">
            <v>273445-H0</v>
          </cell>
        </row>
        <row r="741">
          <cell r="B741" t="str">
            <v>C777R520092</v>
          </cell>
          <cell r="C741" t="str">
            <v>FONCIA MANAGO</v>
          </cell>
          <cell r="D741" t="str">
            <v>GONESSE</v>
          </cell>
          <cell r="E741" t="str">
            <v>FONCIA MANAGO</v>
          </cell>
          <cell r="F741" t="str">
            <v>GONESSE</v>
          </cell>
          <cell r="G741" t="str">
            <v>CHLORE/RDC Transac Loc</v>
          </cell>
          <cell r="H741" t="str">
            <v>MP C2504</v>
          </cell>
          <cell r="I741">
            <v>42956</v>
          </cell>
          <cell r="J741">
            <v>44781</v>
          </cell>
          <cell r="K741" t="str">
            <v>ATP05736-ABT</v>
          </cell>
          <cell r="L741" t="str">
            <v>C+ - LIXXBAIL</v>
          </cell>
          <cell r="M741" t="str">
            <v>273444-H0</v>
          </cell>
        </row>
        <row r="742">
          <cell r="B742" t="str">
            <v>C777R520123</v>
          </cell>
          <cell r="C742" t="str">
            <v>FONCIA MANAGO</v>
          </cell>
          <cell r="D742" t="str">
            <v>GONESSE</v>
          </cell>
          <cell r="E742" t="str">
            <v>FONCIA MANAGO</v>
          </cell>
          <cell r="F742" t="str">
            <v>GONESSE</v>
          </cell>
          <cell r="G742" t="str">
            <v>1er GL-POTASSIUM</v>
          </cell>
          <cell r="H742" t="str">
            <v>MP C2504</v>
          </cell>
          <cell r="I742">
            <v>42956</v>
          </cell>
          <cell r="J742">
            <v>44781</v>
          </cell>
          <cell r="K742" t="str">
            <v>ATP05742-ABT</v>
          </cell>
          <cell r="L742" t="str">
            <v>C+ - LIXXBAIL</v>
          </cell>
          <cell r="M742" t="str">
            <v>273447-H0</v>
          </cell>
        </row>
        <row r="743">
          <cell r="B743" t="str">
            <v>C757J800232</v>
          </cell>
          <cell r="C743" t="str">
            <v>FONCIA GENIEZ - MAUREPAS</v>
          </cell>
          <cell r="D743" t="str">
            <v>MAUREPAS</v>
          </cell>
          <cell r="E743" t="str">
            <v>FONCIA GENIEZ - MAUREPAS</v>
          </cell>
          <cell r="F743" t="str">
            <v>MAUREPAS</v>
          </cell>
          <cell r="G743" t="str">
            <v xml:space="preserve">MORONI </v>
          </cell>
          <cell r="H743" t="str">
            <v>MP C6004</v>
          </cell>
          <cell r="I743">
            <v>43101</v>
          </cell>
          <cell r="J743">
            <v>44926</v>
          </cell>
          <cell r="K743" t="str">
            <v>ATP06258-ABT</v>
          </cell>
          <cell r="L743">
            <v>0</v>
          </cell>
          <cell r="M743">
            <v>0</v>
          </cell>
        </row>
        <row r="744">
          <cell r="B744" t="str">
            <v>C737JB00205</v>
          </cell>
          <cell r="C744" t="str">
            <v>FONCIA GENIEZ - MAUREPAS</v>
          </cell>
          <cell r="D744" t="str">
            <v>MAUREPAS</v>
          </cell>
          <cell r="E744" t="str">
            <v>FONCIA GENIEZ - MAUREPAS</v>
          </cell>
          <cell r="F744" t="str">
            <v>MAUREPAS</v>
          </cell>
          <cell r="G744" t="str">
            <v>QUITO</v>
          </cell>
          <cell r="H744" t="str">
            <v>MP C4504</v>
          </cell>
          <cell r="I744">
            <v>43101</v>
          </cell>
          <cell r="J744">
            <v>44926</v>
          </cell>
          <cell r="K744" t="str">
            <v>ATP06261-ABT</v>
          </cell>
          <cell r="L744">
            <v>0</v>
          </cell>
          <cell r="M744">
            <v>0</v>
          </cell>
        </row>
        <row r="745">
          <cell r="B745" t="str">
            <v>C737JB00201</v>
          </cell>
          <cell r="C745" t="str">
            <v>FONCIA GENIEZ - MAUREPAS</v>
          </cell>
          <cell r="D745" t="str">
            <v>MAUREPAS</v>
          </cell>
          <cell r="E745" t="str">
            <v>FONCIA GENIEZ - MAUREPAS</v>
          </cell>
          <cell r="F745" t="str">
            <v>MAUREPAS</v>
          </cell>
          <cell r="G745" t="str">
            <v>BANJUL</v>
          </cell>
          <cell r="H745" t="str">
            <v>MP C4504</v>
          </cell>
          <cell r="I745">
            <v>43101</v>
          </cell>
          <cell r="J745">
            <v>44926</v>
          </cell>
          <cell r="K745" t="str">
            <v>ATP06262-ABT</v>
          </cell>
          <cell r="L745">
            <v>0</v>
          </cell>
          <cell r="M745">
            <v>0</v>
          </cell>
        </row>
        <row r="746">
          <cell r="B746" t="str">
            <v>C737J700033</v>
          </cell>
          <cell r="C746" t="str">
            <v>FONCIA CHADEFAUX LECOQ</v>
          </cell>
          <cell r="D746" t="str">
            <v>AULNAY SOUS BOIS</v>
          </cell>
          <cell r="E746" t="str">
            <v>FONCIA CHADEFAUX LECOQ</v>
          </cell>
          <cell r="F746" t="str">
            <v>AULNAY SOUS BOIS</v>
          </cell>
          <cell r="G746" t="str">
            <v>RDC ALUMINIUM</v>
          </cell>
          <cell r="H746" t="str">
            <v>MP C4504</v>
          </cell>
          <cell r="I746">
            <v>42964</v>
          </cell>
          <cell r="J746">
            <v>44789</v>
          </cell>
          <cell r="K746" t="str">
            <v>ATP05718-ABT</v>
          </cell>
          <cell r="L746" t="str">
            <v>C+ - LIXXBAIL</v>
          </cell>
          <cell r="M746" t="str">
            <v>273454-H0</v>
          </cell>
        </row>
        <row r="747">
          <cell r="B747" t="str">
            <v>C777R520070</v>
          </cell>
          <cell r="C747" t="str">
            <v>FONCIA CHADEFAUX LECOQ</v>
          </cell>
          <cell r="D747" t="str">
            <v>AULNAY SOUS BOIS</v>
          </cell>
          <cell r="E747" t="str">
            <v>FONCIA CHADEFAUX LECOQ</v>
          </cell>
          <cell r="F747" t="str">
            <v>AULNAY SOUS BOIS</v>
          </cell>
          <cell r="G747" t="str">
            <v>SILICIUM -RDC Tous métiers</v>
          </cell>
          <cell r="H747" t="str">
            <v>MP C2504</v>
          </cell>
          <cell r="I747">
            <v>42964</v>
          </cell>
          <cell r="J747">
            <v>44789</v>
          </cell>
          <cell r="K747" t="str">
            <v>ATP05719-ABT</v>
          </cell>
          <cell r="L747" t="str">
            <v>C+ - LIXXBAIL</v>
          </cell>
          <cell r="M747" t="str">
            <v>273456-H0</v>
          </cell>
        </row>
        <row r="748">
          <cell r="B748" t="str">
            <v>C737M900422</v>
          </cell>
          <cell r="C748" t="str">
            <v>FONCIA GENIEZ - MONTIGNY</v>
          </cell>
          <cell r="D748" t="str">
            <v>MONTIGNY LE BRETONNEUX</v>
          </cell>
          <cell r="E748" t="str">
            <v>FONCIA GENIEZ - MONTIGNY</v>
          </cell>
          <cell r="F748" t="str">
            <v>MONTIGNY LE BRETONNEUX</v>
          </cell>
          <cell r="G748" t="str">
            <v>JAKARTA</v>
          </cell>
          <cell r="H748" t="str">
            <v>MP C4504</v>
          </cell>
          <cell r="I748">
            <v>43101</v>
          </cell>
          <cell r="J748">
            <v>44926</v>
          </cell>
          <cell r="K748" t="str">
            <v>ATP06318-ABT</v>
          </cell>
          <cell r="L748">
            <v>0</v>
          </cell>
          <cell r="M748">
            <v>0</v>
          </cell>
        </row>
        <row r="749">
          <cell r="B749" t="str">
            <v>C737J800446</v>
          </cell>
          <cell r="C749" t="str">
            <v>FONCIA GENIEZ - MONTIGNY</v>
          </cell>
          <cell r="D749" t="str">
            <v>MONTIGNY LE BRETONNEUX</v>
          </cell>
          <cell r="E749" t="str">
            <v>FONCIA GENIEZ - MONTIGNY</v>
          </cell>
          <cell r="F749" t="str">
            <v>MONTIGNY LE BRETONNEUX</v>
          </cell>
          <cell r="G749" t="str">
            <v>TOKYO</v>
          </cell>
          <cell r="H749" t="str">
            <v>MP C4504</v>
          </cell>
          <cell r="I749">
            <v>43101</v>
          </cell>
          <cell r="J749">
            <v>44926</v>
          </cell>
          <cell r="K749" t="str">
            <v>ATP06290-ABT</v>
          </cell>
          <cell r="L749" t="str">
            <v>BNP</v>
          </cell>
          <cell r="M749">
            <v>0</v>
          </cell>
        </row>
        <row r="750">
          <cell r="B750" t="str">
            <v>C737M900551</v>
          </cell>
          <cell r="C750" t="str">
            <v>FONCIA GENIEZ - RAMBOUILLET</v>
          </cell>
          <cell r="D750" t="str">
            <v>RAMBOUILLET</v>
          </cell>
          <cell r="E750" t="str">
            <v>FONCIA GENIEZ - RAMBOUILLET</v>
          </cell>
          <cell r="F750" t="str">
            <v>RAMBOUILLET</v>
          </cell>
          <cell r="G750" t="str">
            <v>RIGA</v>
          </cell>
          <cell r="H750" t="str">
            <v>MP C4504</v>
          </cell>
          <cell r="I750">
            <v>43101</v>
          </cell>
          <cell r="J750">
            <v>44926</v>
          </cell>
          <cell r="K750" t="str">
            <v>ATP06289-ABT</v>
          </cell>
          <cell r="L750">
            <v>0</v>
          </cell>
          <cell r="M750">
            <v>0</v>
          </cell>
        </row>
        <row r="751">
          <cell r="B751" t="str">
            <v>W873JB00053</v>
          </cell>
          <cell r="C751" t="str">
            <v xml:space="preserve">FONCIA PAYS D'AIX          </v>
          </cell>
          <cell r="D751" t="str">
            <v>AIX EN PROVENCE CEDEX 1</v>
          </cell>
          <cell r="E751" t="str">
            <v>SOCIETE FONCIA ROBACHE</v>
          </cell>
          <cell r="F751" t="str">
            <v>AIX EN PROVENCE CEDEX 1</v>
          </cell>
          <cell r="G751" t="str">
            <v>MACE</v>
          </cell>
          <cell r="H751" t="str">
            <v>Aficio MP 7502</v>
          </cell>
          <cell r="I751">
            <v>41604</v>
          </cell>
          <cell r="J751">
            <v>43429</v>
          </cell>
          <cell r="K751" t="str">
            <v>ATP3417</v>
          </cell>
          <cell r="L751" t="str">
            <v>C + - GE</v>
          </cell>
          <cell r="M751" t="str">
            <v>AA4517</v>
          </cell>
        </row>
        <row r="752">
          <cell r="B752" t="str">
            <v>E173M730560</v>
          </cell>
          <cell r="C752" t="str">
            <v xml:space="preserve">FONCIA PAYS D'AIX          </v>
          </cell>
          <cell r="D752" t="str">
            <v>AIX EN PROVENCE CEDEX 1</v>
          </cell>
          <cell r="E752" t="str">
            <v>SOCIETE FONCIA ROBACHE</v>
          </cell>
          <cell r="F752" t="str">
            <v>AIX EN PROVENCE CEDEX 1</v>
          </cell>
          <cell r="G752" t="str">
            <v>Windu</v>
          </cell>
          <cell r="H752" t="str">
            <v>MP C4503</v>
          </cell>
          <cell r="I752">
            <v>41604</v>
          </cell>
          <cell r="J752">
            <v>43429</v>
          </cell>
          <cell r="K752" t="str">
            <v>ATP3418</v>
          </cell>
          <cell r="L752" t="str">
            <v>C + - GE</v>
          </cell>
          <cell r="M752" t="str">
            <v>AA4512</v>
          </cell>
        </row>
        <row r="753">
          <cell r="B753" t="str">
            <v>C737J700038</v>
          </cell>
          <cell r="C753" t="str">
            <v xml:space="preserve">FONCIA PAYS D'AIX          </v>
          </cell>
          <cell r="D753" t="str">
            <v>AIX EN PROVENCE CEDEX 1</v>
          </cell>
          <cell r="E753" t="str">
            <v>FONCIA PAYS D'AIX</v>
          </cell>
          <cell r="F753" t="str">
            <v>AIX EN PROVENCE CDX 1</v>
          </cell>
          <cell r="G753" t="str">
            <v>XIGUEMAL</v>
          </cell>
          <cell r="H753" t="str">
            <v>MP C4504</v>
          </cell>
          <cell r="I753">
            <v>43070</v>
          </cell>
          <cell r="J753">
            <v>44895</v>
          </cell>
          <cell r="K753" t="str">
            <v>ATP06095-ABT</v>
          </cell>
          <cell r="L753">
            <v>0</v>
          </cell>
          <cell r="M753">
            <v>0</v>
          </cell>
        </row>
        <row r="754">
          <cell r="B754" t="str">
            <v>C778RA20259</v>
          </cell>
          <cell r="C754" t="str">
            <v>FONCIA TRANSACTION FR AIX</v>
          </cell>
          <cell r="D754" t="str">
            <v>AIX EN PROVENCE CEDEX 1</v>
          </cell>
          <cell r="E754" t="str">
            <v>FONCIA TRANSACTION FRANCE</v>
          </cell>
          <cell r="F754" t="str">
            <v>AIX EN PROVENCE CEDEX 1</v>
          </cell>
          <cell r="G754" t="str">
            <v>CANONI</v>
          </cell>
          <cell r="H754" t="str">
            <v>MP C2504ex</v>
          </cell>
          <cell r="I754">
            <v>43647</v>
          </cell>
          <cell r="J754">
            <v>45473</v>
          </cell>
          <cell r="K754" t="str">
            <v>ATP08197-ABT</v>
          </cell>
          <cell r="L754">
            <v>0</v>
          </cell>
          <cell r="M754">
            <v>0</v>
          </cell>
        </row>
        <row r="755">
          <cell r="B755" t="str">
            <v>3129M460406</v>
          </cell>
          <cell r="C755" t="str">
            <v>FONCIA TRANSACTION FR AIX</v>
          </cell>
          <cell r="D755" t="str">
            <v>AIX EN PROVENCE CEDEX 1</v>
          </cell>
          <cell r="E755" t="str">
            <v>FONCIA TRANSACTION FRANCE</v>
          </cell>
          <cell r="F755" t="str">
            <v>AIX EN PROVENCE CEDEX 1</v>
          </cell>
          <cell r="G755" t="str">
            <v>CANONA</v>
          </cell>
          <cell r="H755" t="str">
            <v>IM C4500</v>
          </cell>
          <cell r="I755">
            <v>43647</v>
          </cell>
          <cell r="J755">
            <v>45473</v>
          </cell>
          <cell r="K755" t="str">
            <v>ATP08196-ABT</v>
          </cell>
          <cell r="L755">
            <v>0</v>
          </cell>
          <cell r="M755">
            <v>0</v>
          </cell>
        </row>
        <row r="756">
          <cell r="B756" t="str">
            <v>G667JA00067</v>
          </cell>
          <cell r="C756" t="str">
            <v>FONCIA PAYS D'AIX -BIET</v>
          </cell>
          <cell r="D756" t="str">
            <v>SALON DE PROVENCE</v>
          </cell>
          <cell r="E756" t="str">
            <v>FONCIA BIET (AGENCE ROBACHE)</v>
          </cell>
          <cell r="F756" t="str">
            <v>SALON DE PROVENCE</v>
          </cell>
          <cell r="G756" t="str">
            <v>XENA</v>
          </cell>
          <cell r="H756" t="str">
            <v>MP 7503</v>
          </cell>
          <cell r="I756">
            <v>43070</v>
          </cell>
          <cell r="J756">
            <v>44985</v>
          </cell>
          <cell r="K756" t="str">
            <v>ATP06109-FOR</v>
          </cell>
          <cell r="L756">
            <v>0</v>
          </cell>
          <cell r="M756">
            <v>0</v>
          </cell>
        </row>
        <row r="757">
          <cell r="B757" t="str">
            <v>C737M700077</v>
          </cell>
          <cell r="C757" t="str">
            <v>FONCIA PAYS D'AIX -BIET</v>
          </cell>
          <cell r="D757" t="str">
            <v>SALON DE PROVENCE</v>
          </cell>
          <cell r="E757" t="str">
            <v>FONCIA BIET (AGENCE ROBACHE)</v>
          </cell>
          <cell r="F757" t="str">
            <v>SALON DE PROVENCE</v>
          </cell>
          <cell r="G757" t="str">
            <v>XANA</v>
          </cell>
          <cell r="H757" t="str">
            <v>MP C4504</v>
          </cell>
          <cell r="I757">
            <v>43070</v>
          </cell>
          <cell r="J757">
            <v>44895</v>
          </cell>
          <cell r="K757" t="str">
            <v>ATP06064-ABT</v>
          </cell>
          <cell r="L757">
            <v>0</v>
          </cell>
          <cell r="M757">
            <v>0</v>
          </cell>
        </row>
        <row r="758">
          <cell r="B758" t="str">
            <v>E216J700648</v>
          </cell>
          <cell r="C758" t="str">
            <v xml:space="preserve">FONCIA </v>
          </cell>
          <cell r="D758" t="str">
            <v>MANOSQUE</v>
          </cell>
          <cell r="E758" t="str">
            <v>FONCIA</v>
          </cell>
          <cell r="F758" t="str">
            <v>MANOSQUE</v>
          </cell>
          <cell r="G758">
            <v>0</v>
          </cell>
          <cell r="H758" t="str">
            <v>MP C2503</v>
          </cell>
          <cell r="I758">
            <v>42639</v>
          </cell>
          <cell r="J758">
            <v>44464</v>
          </cell>
          <cell r="K758" t="str">
            <v>ATP5187</v>
          </cell>
          <cell r="L758" t="str">
            <v>C+ - LIXXBAIL</v>
          </cell>
          <cell r="M758" t="str">
            <v>254531-G0</v>
          </cell>
        </row>
        <row r="759">
          <cell r="B759" t="str">
            <v>C738J200399</v>
          </cell>
          <cell r="C759" t="str">
            <v>IPLUS DIFFUSION</v>
          </cell>
          <cell r="D759" t="str">
            <v>PARIS</v>
          </cell>
          <cell r="E759" t="str">
            <v>FONCIA POLE INVESTISSEUR</v>
          </cell>
          <cell r="F759" t="str">
            <v>PARIS</v>
          </cell>
          <cell r="G759" t="e">
            <v>#N/A</v>
          </cell>
          <cell r="H759" t="str">
            <v>MP C4504</v>
          </cell>
          <cell r="I759">
            <v>43252</v>
          </cell>
          <cell r="J759">
            <v>45077</v>
          </cell>
          <cell r="K759" t="str">
            <v>ATP06992-ABT</v>
          </cell>
          <cell r="L759">
            <v>0</v>
          </cell>
          <cell r="M759">
            <v>0</v>
          </cell>
        </row>
        <row r="760">
          <cell r="B760" t="str">
            <v>C758J300167</v>
          </cell>
          <cell r="C760" t="str">
            <v>IPLUS DIFFUSION</v>
          </cell>
          <cell r="D760" t="str">
            <v>PARIS</v>
          </cell>
          <cell r="E760" t="str">
            <v>FONCIA POLE INVESTISSEUR</v>
          </cell>
          <cell r="F760" t="e">
            <v>#REF!</v>
          </cell>
          <cell r="G760" t="e">
            <v>#N/A</v>
          </cell>
          <cell r="H760" t="str">
            <v>MP C6004</v>
          </cell>
          <cell r="I760">
            <v>43252</v>
          </cell>
          <cell r="J760">
            <v>45077</v>
          </cell>
          <cell r="K760" t="str">
            <v>ATP06990-ABT</v>
          </cell>
          <cell r="L760">
            <v>0</v>
          </cell>
          <cell r="M760">
            <v>0</v>
          </cell>
        </row>
        <row r="761">
          <cell r="B761" t="str">
            <v>C778J400178</v>
          </cell>
          <cell r="C761" t="str">
            <v>IPLUS DIFFUSION</v>
          </cell>
          <cell r="D761" t="str">
            <v>PARIS</v>
          </cell>
          <cell r="E761" t="str">
            <v>FONCIA POLE INVESTISSEUR</v>
          </cell>
          <cell r="F761" t="str">
            <v>PARIS</v>
          </cell>
          <cell r="G761" t="e">
            <v>#N/A</v>
          </cell>
          <cell r="H761" t="str">
            <v>MP C2504ex</v>
          </cell>
          <cell r="I761">
            <v>43252</v>
          </cell>
          <cell r="J761">
            <v>45077</v>
          </cell>
          <cell r="K761" t="str">
            <v>ATP06989-ABT</v>
          </cell>
          <cell r="L761">
            <v>0</v>
          </cell>
          <cell r="M761">
            <v>0</v>
          </cell>
        </row>
        <row r="762">
          <cell r="B762" t="str">
            <v>E175M130797</v>
          </cell>
          <cell r="C762" t="str">
            <v>IPLUS DIFFUSION</v>
          </cell>
          <cell r="D762" t="str">
            <v>PARIS</v>
          </cell>
          <cell r="E762" t="str">
            <v>IPLUS DIFFUSION</v>
          </cell>
          <cell r="F762" t="str">
            <v>PARIS</v>
          </cell>
          <cell r="G762" t="e">
            <v>#N/A</v>
          </cell>
          <cell r="H762" t="str">
            <v>MP C4503</v>
          </cell>
          <cell r="I762">
            <v>42114</v>
          </cell>
          <cell r="J762">
            <v>43940</v>
          </cell>
          <cell r="K762" t="str">
            <v>ATP3881</v>
          </cell>
          <cell r="L762" t="str">
            <v>C+ - LIXXBAIL</v>
          </cell>
          <cell r="M762" t="str">
            <v>218064-F0</v>
          </cell>
        </row>
        <row r="763">
          <cell r="B763" t="str">
            <v>C778J300566</v>
          </cell>
          <cell r="C763" t="str">
            <v>IPLUS DIFFUSION</v>
          </cell>
          <cell r="D763" t="str">
            <v>PARIS</v>
          </cell>
          <cell r="E763" t="str">
            <v>FONCIA  CROISSANCE</v>
          </cell>
          <cell r="F763" t="str">
            <v>PARIS</v>
          </cell>
          <cell r="G763" t="e">
            <v>#N/A</v>
          </cell>
          <cell r="H763" t="str">
            <v>MP C2504ex</v>
          </cell>
          <cell r="I763">
            <v>43252</v>
          </cell>
          <cell r="J763">
            <v>45077</v>
          </cell>
          <cell r="K763" t="str">
            <v>ATP06855-ABT</v>
          </cell>
          <cell r="L763">
            <v>0</v>
          </cell>
          <cell r="M763">
            <v>0</v>
          </cell>
        </row>
        <row r="764">
          <cell r="B764" t="str">
            <v>C777R920052</v>
          </cell>
          <cell r="C764" t="str">
            <v>FONCIA TRANSACT° SEINE OUEST CHATOU</v>
          </cell>
          <cell r="D764" t="str">
            <v>CHATOU</v>
          </cell>
          <cell r="E764" t="str">
            <v>FONCIA TRANSACT° SEINE-OUEST CHATOU</v>
          </cell>
          <cell r="F764" t="str">
            <v>CHATOU</v>
          </cell>
          <cell r="G764" t="str">
            <v>CHOCO</v>
          </cell>
          <cell r="H764" t="str">
            <v>MP C2504ex</v>
          </cell>
          <cell r="I764">
            <v>43070</v>
          </cell>
          <cell r="J764">
            <v>44985</v>
          </cell>
          <cell r="K764" t="str">
            <v>ATP06119-ABT</v>
          </cell>
          <cell r="L764">
            <v>0</v>
          </cell>
          <cell r="M764">
            <v>0</v>
          </cell>
        </row>
        <row r="765">
          <cell r="B765" t="str">
            <v>C778R620007</v>
          </cell>
          <cell r="C765" t="str">
            <v>FONCIA GERBAY</v>
          </cell>
          <cell r="D765" t="str">
            <v>ROANNE</v>
          </cell>
          <cell r="E765" t="str">
            <v>FONCIA GERBAY</v>
          </cell>
          <cell r="F765" t="str">
            <v>ROANNE</v>
          </cell>
          <cell r="G765" t="str">
            <v>EDDYSS</v>
          </cell>
          <cell r="H765" t="str">
            <v>MP C2504ex</v>
          </cell>
          <cell r="I765">
            <v>43435</v>
          </cell>
          <cell r="J765">
            <v>45260</v>
          </cell>
          <cell r="K765" t="str">
            <v>ATP07402-ABT</v>
          </cell>
          <cell r="L765">
            <v>0</v>
          </cell>
          <cell r="M765">
            <v>0</v>
          </cell>
        </row>
        <row r="766">
          <cell r="B766" t="str">
            <v>C778R820019</v>
          </cell>
          <cell r="C766" t="str">
            <v>FONCIA GERBAY</v>
          </cell>
          <cell r="D766" t="str">
            <v>ROANNE</v>
          </cell>
          <cell r="E766" t="str">
            <v>FONCIA GERBAY</v>
          </cell>
          <cell r="F766" t="str">
            <v>ROANNE</v>
          </cell>
          <cell r="G766" t="str">
            <v>MARIX</v>
          </cell>
          <cell r="H766" t="str">
            <v>MP C2504ex</v>
          </cell>
          <cell r="I766">
            <v>43435</v>
          </cell>
          <cell r="J766">
            <v>45260</v>
          </cell>
          <cell r="K766" t="str">
            <v>ATP07400-ABT</v>
          </cell>
          <cell r="L766">
            <v>0</v>
          </cell>
          <cell r="M766">
            <v>0</v>
          </cell>
        </row>
        <row r="767">
          <cell r="B767" t="str">
            <v>C758JC00127</v>
          </cell>
          <cell r="C767" t="str">
            <v>FONCIA GERBAY</v>
          </cell>
          <cell r="D767" t="str">
            <v>ROANNE</v>
          </cell>
          <cell r="E767" t="str">
            <v>FONCIA GERBAY</v>
          </cell>
          <cell r="F767" t="str">
            <v>ROANNE</v>
          </cell>
          <cell r="G767" t="str">
            <v>SYRIUS / CHELSEA</v>
          </cell>
          <cell r="H767" t="str">
            <v>MP C6004</v>
          </cell>
          <cell r="I767">
            <v>43525</v>
          </cell>
          <cell r="J767">
            <v>45351</v>
          </cell>
          <cell r="K767" t="str">
            <v>ATP07741-ABT</v>
          </cell>
          <cell r="L767">
            <v>0</v>
          </cell>
          <cell r="M767">
            <v>0</v>
          </cell>
        </row>
        <row r="768">
          <cell r="B768" t="str">
            <v>C778J400165</v>
          </cell>
          <cell r="C768" t="str">
            <v>FONCIA BORDEAUX TOURNY VICTOIRE</v>
          </cell>
          <cell r="D768" t="str">
            <v>BORDEAUX</v>
          </cell>
          <cell r="E768" t="str">
            <v>FONCIA BORDEAUX TOURNY VICTOIRE</v>
          </cell>
          <cell r="F768" t="str">
            <v>BORDEAUX</v>
          </cell>
          <cell r="G768" t="str">
            <v>BURENTAU</v>
          </cell>
          <cell r="H768" t="str">
            <v>MP C2504ex</v>
          </cell>
          <cell r="I768">
            <v>43252</v>
          </cell>
          <cell r="J768">
            <v>45077</v>
          </cell>
          <cell r="K768" t="str">
            <v>ATP06988-ABT</v>
          </cell>
          <cell r="L768">
            <v>0</v>
          </cell>
          <cell r="M768">
            <v>0</v>
          </cell>
        </row>
        <row r="769">
          <cell r="B769" t="str">
            <v>E174MC30089</v>
          </cell>
          <cell r="C769" t="str">
            <v>FONCIA BORDEAUX TOURNY VICTOIRE</v>
          </cell>
          <cell r="D769" t="str">
            <v>BORDEAUX</v>
          </cell>
          <cell r="E769" t="str">
            <v>FONCIA BORDEAUX TOURNY VICTOIRE</v>
          </cell>
          <cell r="F769" t="str">
            <v>BORDEAUX</v>
          </cell>
          <cell r="G769" t="str">
            <v>CAPELETTE</v>
          </cell>
          <cell r="H769" t="str">
            <v>MP C4503</v>
          </cell>
          <cell r="I769">
            <v>42047</v>
          </cell>
          <cell r="J769">
            <v>43872</v>
          </cell>
          <cell r="K769" t="str">
            <v>ATP3834</v>
          </cell>
          <cell r="L769" t="str">
            <v>C+ - LIXXBAIL</v>
          </cell>
          <cell r="M769" t="str">
            <v>277501-E0</v>
          </cell>
        </row>
        <row r="770">
          <cell r="B770" t="str">
            <v>C757JB00300</v>
          </cell>
          <cell r="C770" t="str">
            <v>FONCIA JOMEL</v>
          </cell>
          <cell r="D770" t="str">
            <v>LA SEYNE SUR MER</v>
          </cell>
          <cell r="E770" t="str">
            <v>FONCIA JOMEL</v>
          </cell>
          <cell r="F770" t="str">
            <v>LA SEYNE SUR MER</v>
          </cell>
          <cell r="G770" t="str">
            <v>ALBALI</v>
          </cell>
          <cell r="H770" t="str">
            <v>MP C6004</v>
          </cell>
          <cell r="I770">
            <v>43101</v>
          </cell>
          <cell r="J770">
            <v>44926</v>
          </cell>
          <cell r="K770" t="str">
            <v>ATP06319-ABT</v>
          </cell>
          <cell r="L770">
            <v>0</v>
          </cell>
          <cell r="M770">
            <v>0</v>
          </cell>
        </row>
        <row r="771">
          <cell r="B771" t="str">
            <v>W512J601311</v>
          </cell>
          <cell r="C771" t="str">
            <v xml:space="preserve">FONCIA BAIES DU SOLEIL             </v>
          </cell>
          <cell r="D771" t="str">
            <v>SAINT CYR SUR MER</v>
          </cell>
          <cell r="E771" t="str">
            <v>FONCIA BAIES DU SOLEIL</v>
          </cell>
          <cell r="F771" t="str">
            <v>SAINT-CYR-SUR-MER</v>
          </cell>
          <cell r="G771" t="str">
            <v>Erbium- COMPTA RDC</v>
          </cell>
          <cell r="H771" t="str">
            <v>Aficio MP C4502</v>
          </cell>
          <cell r="I771">
            <v>41117</v>
          </cell>
          <cell r="J771">
            <v>42942</v>
          </cell>
          <cell r="K771" t="str">
            <v>ATP3123</v>
          </cell>
          <cell r="L771" t="str">
            <v>C+ - GE</v>
          </cell>
          <cell r="M771" t="str">
            <v>L09758</v>
          </cell>
        </row>
        <row r="772">
          <cell r="B772" t="str">
            <v>W512J601314</v>
          </cell>
          <cell r="C772" t="str">
            <v xml:space="preserve">FONCIA BAIES DU SOLEIL             </v>
          </cell>
          <cell r="D772" t="str">
            <v>SAINT CYR SUR MER</v>
          </cell>
          <cell r="E772" t="str">
            <v>FONCIA BAIES DU SOLEIL</v>
          </cell>
          <cell r="F772" t="str">
            <v>SAINT-CYR-SUR-MER</v>
          </cell>
          <cell r="G772" t="str">
            <v>Thulium-GESTION COPRO</v>
          </cell>
          <cell r="H772" t="str">
            <v>Aficio MP C4502</v>
          </cell>
          <cell r="I772">
            <v>41117</v>
          </cell>
          <cell r="J772">
            <v>42942</v>
          </cell>
          <cell r="K772" t="str">
            <v>ATP3124</v>
          </cell>
          <cell r="L772" t="str">
            <v>C+ - GE</v>
          </cell>
          <cell r="M772" t="str">
            <v>L09761</v>
          </cell>
        </row>
        <row r="773">
          <cell r="B773" t="str">
            <v>E174MC30020</v>
          </cell>
          <cell r="C773" t="str">
            <v>FONCIA BAIES DU SOLEIL</v>
          </cell>
          <cell r="D773" t="str">
            <v>BANDOL</v>
          </cell>
          <cell r="E773" t="str">
            <v>AGENCE FONCIA BAIES DU SOLEIL</v>
          </cell>
          <cell r="F773" t="str">
            <v>BANDOL</v>
          </cell>
          <cell r="G773" t="str">
            <v>FALAS</v>
          </cell>
          <cell r="H773" t="str">
            <v>MP C4503</v>
          </cell>
          <cell r="I773">
            <v>42137</v>
          </cell>
          <cell r="J773">
            <v>43963</v>
          </cell>
          <cell r="K773" t="str">
            <v>ATP3896</v>
          </cell>
          <cell r="L773" t="str">
            <v>C+ - LIXXBAIL</v>
          </cell>
          <cell r="M773" t="str">
            <v>289797-E0</v>
          </cell>
        </row>
        <row r="774">
          <cell r="B774" t="str">
            <v>G716M930052</v>
          </cell>
          <cell r="C774" t="str">
            <v>FONCIA MARNE EUROPE</v>
          </cell>
          <cell r="D774" t="str">
            <v>PONTAULT COMBAULT</v>
          </cell>
          <cell r="E774" t="str">
            <v>FONCIA MARNE EUROPE</v>
          </cell>
          <cell r="F774" t="str">
            <v>PONTAULT-COMBAULT</v>
          </cell>
          <cell r="G774" t="str">
            <v xml:space="preserve">CASSIE- GERANCE 1ER ETG </v>
          </cell>
          <cell r="H774" t="str">
            <v>MP C4504</v>
          </cell>
          <cell r="I774">
            <v>42688</v>
          </cell>
          <cell r="J774">
            <v>44513</v>
          </cell>
          <cell r="K774" t="str">
            <v>ATP5213</v>
          </cell>
          <cell r="L774" t="str">
            <v>C+ - LIXXBAIL</v>
          </cell>
          <cell r="M774" t="str">
            <v>280562-G0</v>
          </cell>
        </row>
        <row r="775">
          <cell r="B775" t="str">
            <v>G716M930051</v>
          </cell>
          <cell r="C775" t="str">
            <v>FONCIA MARNE EUROPE</v>
          </cell>
          <cell r="D775" t="str">
            <v>PONTAULT COMBAULT</v>
          </cell>
          <cell r="E775" t="str">
            <v>FONCIA MARNE EUROPE</v>
          </cell>
          <cell r="F775" t="str">
            <v>PONTAULT-COMBAULT</v>
          </cell>
          <cell r="G775" t="str">
            <v>CELIA - 2e ETG /SCE COPRO</v>
          </cell>
          <cell r="H775" t="str">
            <v>MP C4504</v>
          </cell>
          <cell r="I775">
            <v>42688</v>
          </cell>
          <cell r="J775">
            <v>44513</v>
          </cell>
          <cell r="K775" t="str">
            <v>ATP5212</v>
          </cell>
          <cell r="L775" t="str">
            <v>C+ - LIXXBAIL</v>
          </cell>
          <cell r="M775" t="str">
            <v>280561-G0</v>
          </cell>
        </row>
        <row r="776">
          <cell r="B776" t="str">
            <v>G716M930005</v>
          </cell>
          <cell r="C776" t="str">
            <v>FONCIA MARNE EUROPE</v>
          </cell>
          <cell r="D776" t="str">
            <v>PONTAULT COMBAULT</v>
          </cell>
          <cell r="E776" t="str">
            <v>FONCIA MARNE EUROPE</v>
          </cell>
          <cell r="F776" t="str">
            <v>PONTAULT-COMBAULT</v>
          </cell>
          <cell r="G776" t="str">
            <v>CERES/ CPTA 1ER ETG ESC</v>
          </cell>
          <cell r="H776" t="str">
            <v>MP C4504</v>
          </cell>
          <cell r="I776">
            <v>42688</v>
          </cell>
          <cell r="J776">
            <v>44513</v>
          </cell>
          <cell r="K776" t="str">
            <v>ATP5215</v>
          </cell>
          <cell r="L776" t="str">
            <v>C+ - LIXXBAIL</v>
          </cell>
          <cell r="M776" t="str">
            <v>280563-G0</v>
          </cell>
        </row>
        <row r="777">
          <cell r="B777" t="str">
            <v>E174J400840</v>
          </cell>
          <cell r="C777" t="str">
            <v>FONCIA MARNE EUROPE</v>
          </cell>
          <cell r="D777" t="str">
            <v>PONTAULT COMBAULT</v>
          </cell>
          <cell r="E777" t="str">
            <v>FONCIA MARNE EUROPE</v>
          </cell>
          <cell r="F777" t="str">
            <v>PONTAULT-COMBAULT</v>
          </cell>
          <cell r="G777" t="str">
            <v>CHAMIE</v>
          </cell>
          <cell r="H777" t="str">
            <v>MP C4503</v>
          </cell>
          <cell r="I777">
            <v>41771</v>
          </cell>
          <cell r="J777">
            <v>43596</v>
          </cell>
          <cell r="K777" t="str">
            <v>ATP3548</v>
          </cell>
          <cell r="L777" t="str">
            <v>C+ - BNP</v>
          </cell>
          <cell r="M777" t="str">
            <v>W0077958</v>
          </cell>
        </row>
        <row r="778">
          <cell r="B778" t="str">
            <v>G756R630147</v>
          </cell>
          <cell r="C778" t="str">
            <v>FONCIA MARNE EUROPE</v>
          </cell>
          <cell r="D778" t="str">
            <v>PONTAULT COMBAULT</v>
          </cell>
          <cell r="E778" t="str">
            <v>FONCIA MARNE EUROPE</v>
          </cell>
          <cell r="F778" t="str">
            <v>PONTAULT-COMBAULT</v>
          </cell>
          <cell r="G778" t="str">
            <v>COGMA/ COPRO 3E ESC/</v>
          </cell>
          <cell r="H778" t="str">
            <v>MP C2504</v>
          </cell>
          <cell r="I778">
            <v>42688</v>
          </cell>
          <cell r="J778">
            <v>44513</v>
          </cell>
          <cell r="K778" t="str">
            <v>ATP5211</v>
          </cell>
          <cell r="L778" t="str">
            <v>C+ - LIXXBAIL</v>
          </cell>
          <cell r="M778" t="str">
            <v>280571-G0</v>
          </cell>
        </row>
        <row r="779">
          <cell r="B779" t="str">
            <v>G756R630146</v>
          </cell>
          <cell r="C779" t="str">
            <v>FONCIA GIRARD</v>
          </cell>
          <cell r="D779" t="str">
            <v>VILLIERS SUR MARNE</v>
          </cell>
          <cell r="E779" t="str">
            <v>FONCIA GIRARD</v>
          </cell>
          <cell r="F779" t="str">
            <v>VILLIERS-SUR-MARNE</v>
          </cell>
          <cell r="G779" t="str">
            <v>TAMWORTH</v>
          </cell>
          <cell r="H779" t="str">
            <v>MP C2504</v>
          </cell>
          <cell r="I779">
            <v>42688</v>
          </cell>
          <cell r="J779">
            <v>44513</v>
          </cell>
          <cell r="K779" t="str">
            <v>ATP5210</v>
          </cell>
          <cell r="L779" t="str">
            <v>C+ - LIXXBAIL</v>
          </cell>
          <cell r="M779" t="str">
            <v>280569-G0</v>
          </cell>
        </row>
        <row r="780">
          <cell r="B780" t="str">
            <v>G716M930016</v>
          </cell>
          <cell r="C780" t="str">
            <v>FONCIA GIRARD</v>
          </cell>
          <cell r="D780" t="str">
            <v>VILLIERS SUR MARNE</v>
          </cell>
          <cell r="E780" t="str">
            <v>FONCIA GIRARD</v>
          </cell>
          <cell r="F780" t="str">
            <v>VILLIERS-SUR-MARNE</v>
          </cell>
          <cell r="G780" t="str">
            <v>DECAMARON-COPRO 1ER ETAG ASC</v>
          </cell>
          <cell r="H780" t="str">
            <v>MP C4504</v>
          </cell>
          <cell r="I780">
            <v>42696</v>
          </cell>
          <cell r="J780">
            <v>44521</v>
          </cell>
          <cell r="K780" t="str">
            <v>ATP5214</v>
          </cell>
          <cell r="L780" t="str">
            <v>C+ - LIXXBAIL</v>
          </cell>
          <cell r="M780" t="str">
            <v>280564-G0</v>
          </cell>
        </row>
        <row r="781">
          <cell r="B781" t="str">
            <v>E174M230023</v>
          </cell>
          <cell r="C781" t="str">
            <v>FONCIA LMG</v>
          </cell>
          <cell r="D781" t="str">
            <v>MONTPELLIER</v>
          </cell>
          <cell r="E781" t="str">
            <v>FONCIA LMG</v>
          </cell>
          <cell r="F781" t="str">
            <v>MONTPELLIER</v>
          </cell>
          <cell r="G781" t="str">
            <v>LEWIS -RDC</v>
          </cell>
          <cell r="H781" t="str">
            <v>MP C4503</v>
          </cell>
          <cell r="I781">
            <v>41771</v>
          </cell>
          <cell r="J781">
            <v>43596</v>
          </cell>
          <cell r="K781" t="str">
            <v>ATP3564</v>
          </cell>
          <cell r="L781" t="str">
            <v>C+ - BNP</v>
          </cell>
          <cell r="M781" t="str">
            <v>W0076606</v>
          </cell>
        </row>
        <row r="782">
          <cell r="B782" t="str">
            <v>C737J800659</v>
          </cell>
          <cell r="C782" t="str">
            <v>FONCIA MONTPELLIER</v>
          </cell>
          <cell r="D782" t="str">
            <v>MONTPELLIER</v>
          </cell>
          <cell r="E782" t="str">
            <v>FONCIA MONTPELLIER</v>
          </cell>
          <cell r="F782" t="str">
            <v>MONTPELLIER</v>
          </cell>
          <cell r="G782" t="str">
            <v>TYRANDE</v>
          </cell>
          <cell r="H782" t="str">
            <v>MP C4504</v>
          </cell>
          <cell r="I782">
            <v>43040</v>
          </cell>
          <cell r="J782">
            <v>44865</v>
          </cell>
          <cell r="K782" t="str">
            <v>ATP05854-ABT</v>
          </cell>
          <cell r="L782">
            <v>0</v>
          </cell>
          <cell r="M782">
            <v>0</v>
          </cell>
        </row>
        <row r="783">
          <cell r="B783" t="str">
            <v>C777R520344</v>
          </cell>
          <cell r="C783" t="str">
            <v>FONCIA TR LANGUEDOC VAUCLUSE MONTPE</v>
          </cell>
          <cell r="D783" t="str">
            <v>MONTPELLIER</v>
          </cell>
          <cell r="E783" t="str">
            <v>FONCIA TR LANGUEDOC VAUCLUSE MONTPE</v>
          </cell>
          <cell r="F783" t="str">
            <v>MONTPELLIER</v>
          </cell>
          <cell r="G783" t="str">
            <v>ZIRCONIUM</v>
          </cell>
          <cell r="H783" t="str">
            <v>MP C2504ex</v>
          </cell>
          <cell r="I783">
            <v>43070</v>
          </cell>
          <cell r="J783">
            <v>44895</v>
          </cell>
          <cell r="K783" t="str">
            <v>ATP05990-ABTT</v>
          </cell>
          <cell r="L783">
            <v>0</v>
          </cell>
          <cell r="M783">
            <v>0</v>
          </cell>
        </row>
        <row r="784">
          <cell r="B784" t="str">
            <v>E174M230034</v>
          </cell>
          <cell r="C784" t="str">
            <v>FONCIA MONTPELLIER</v>
          </cell>
          <cell r="D784" t="str">
            <v>MONTPELLIER</v>
          </cell>
          <cell r="E784" t="str">
            <v>FONCIA MONTPELLIER</v>
          </cell>
          <cell r="F784" t="str">
            <v>MONTPELLIER</v>
          </cell>
          <cell r="G784" t="str">
            <v>PRUNE- 1ER ETG/</v>
          </cell>
          <cell r="H784" t="str">
            <v>MP C4503</v>
          </cell>
          <cell r="I784">
            <v>41772</v>
          </cell>
          <cell r="J784">
            <v>43597</v>
          </cell>
          <cell r="K784" t="str">
            <v>ATP3560</v>
          </cell>
          <cell r="L784" t="str">
            <v>C+ - BNP</v>
          </cell>
          <cell r="M784" t="str">
            <v>W0086155</v>
          </cell>
        </row>
        <row r="785">
          <cell r="B785" t="str">
            <v>E174M230019</v>
          </cell>
          <cell r="C785" t="str">
            <v>FONCIA MONTPELLIER</v>
          </cell>
          <cell r="D785" t="str">
            <v>MONTPELLIER</v>
          </cell>
          <cell r="E785" t="str">
            <v>FONCIA MONTPELLIER</v>
          </cell>
          <cell r="F785" t="str">
            <v>MONTPELLIER</v>
          </cell>
          <cell r="G785" t="str">
            <v>PRALINE-2E ETAGE/</v>
          </cell>
          <cell r="H785" t="str">
            <v>MP C4503</v>
          </cell>
          <cell r="I785">
            <v>41772</v>
          </cell>
          <cell r="J785">
            <v>43597</v>
          </cell>
          <cell r="K785" t="str">
            <v>ATP3559</v>
          </cell>
          <cell r="L785" t="str">
            <v>C+ - BNP</v>
          </cell>
          <cell r="M785" t="str">
            <v>W0086220</v>
          </cell>
        </row>
        <row r="786">
          <cell r="B786" t="str">
            <v>E174J400543</v>
          </cell>
          <cell r="C786" t="str">
            <v>FONCIA MONTPELLIER</v>
          </cell>
          <cell r="D786" t="str">
            <v>MONTPELLIER</v>
          </cell>
          <cell r="E786" t="str">
            <v>FONCIA MONTPELLIER</v>
          </cell>
          <cell r="F786" t="str">
            <v>MONTPELLIER</v>
          </cell>
          <cell r="G786" t="str">
            <v>REGLISS- RDC-MME THIETART</v>
          </cell>
          <cell r="H786" t="str">
            <v>MP C4503</v>
          </cell>
          <cell r="I786">
            <v>41772</v>
          </cell>
          <cell r="J786">
            <v>43597</v>
          </cell>
          <cell r="K786" t="str">
            <v>ATP3561</v>
          </cell>
          <cell r="L786" t="str">
            <v>C+ - BNP</v>
          </cell>
          <cell r="M786" t="str">
            <v>W0086231</v>
          </cell>
        </row>
        <row r="787">
          <cell r="B787" t="str">
            <v>W874J400013</v>
          </cell>
          <cell r="C787" t="str">
            <v>FONCIA LMG</v>
          </cell>
          <cell r="D787" t="str">
            <v>MONTPELLIER</v>
          </cell>
          <cell r="E787" t="str">
            <v>FONCIA LMG</v>
          </cell>
          <cell r="F787" t="str">
            <v>MONTPELLIER</v>
          </cell>
          <cell r="G787" t="str">
            <v>ENYA - RDC</v>
          </cell>
          <cell r="H787" t="str">
            <v>Aficio MP 7502</v>
          </cell>
          <cell r="I787">
            <v>41771</v>
          </cell>
          <cell r="J787">
            <v>43596</v>
          </cell>
          <cell r="K787" t="str">
            <v>ATP3563</v>
          </cell>
          <cell r="L787" t="str">
            <v>C+ - BNP</v>
          </cell>
          <cell r="M787" t="str">
            <v>W0076556</v>
          </cell>
        </row>
        <row r="788">
          <cell r="B788" t="str">
            <v>C737JC00353</v>
          </cell>
          <cell r="C788" t="str">
            <v>FONCIA MONTPELLIER</v>
          </cell>
          <cell r="D788" t="str">
            <v>MONTPELLIER</v>
          </cell>
          <cell r="E788" t="str">
            <v>FONCIA DOMITIA</v>
          </cell>
          <cell r="F788" t="str">
            <v>MONTPELLIER</v>
          </cell>
          <cell r="G788" t="str">
            <v>ELIOTT</v>
          </cell>
          <cell r="H788" t="str">
            <v>MP C4504</v>
          </cell>
          <cell r="I788">
            <v>43132</v>
          </cell>
          <cell r="J788">
            <v>44957</v>
          </cell>
          <cell r="K788" t="str">
            <v>ATP06412-ABT</v>
          </cell>
          <cell r="L788">
            <v>0</v>
          </cell>
          <cell r="M788">
            <v>0</v>
          </cell>
        </row>
        <row r="789">
          <cell r="B789" t="str">
            <v>W874J300189</v>
          </cell>
          <cell r="C789" t="str">
            <v>FONCIA MONTPELLIER</v>
          </cell>
          <cell r="D789" t="str">
            <v>MONTPELLIER</v>
          </cell>
          <cell r="E789" t="str">
            <v>FONCIA MONTPELLIER</v>
          </cell>
          <cell r="F789" t="str">
            <v>MONTPELLIER</v>
          </cell>
          <cell r="G789" t="str">
            <v>QUEENCY- 3E ETAGE</v>
          </cell>
          <cell r="H789" t="str">
            <v>Aficio MP 7502</v>
          </cell>
          <cell r="I789">
            <v>41772</v>
          </cell>
          <cell r="J789">
            <v>43597</v>
          </cell>
          <cell r="K789" t="str">
            <v>ATP3562</v>
          </cell>
          <cell r="L789" t="str">
            <v>C+ - BNP</v>
          </cell>
          <cell r="M789" t="str">
            <v>W0086212</v>
          </cell>
        </row>
        <row r="790">
          <cell r="B790" t="str">
            <v>C757J800244</v>
          </cell>
          <cell r="C790" t="str">
            <v>FONCIA MONTPELLIER</v>
          </cell>
          <cell r="D790" t="str">
            <v>MONTPELLIER</v>
          </cell>
          <cell r="E790" t="str">
            <v>FONCIA DOMITIA</v>
          </cell>
          <cell r="F790" t="str">
            <v>MONTPELLIER</v>
          </cell>
          <cell r="G790" t="str">
            <v>LUNA</v>
          </cell>
          <cell r="H790" t="str">
            <v>MP C6004</v>
          </cell>
          <cell r="I790">
            <v>43101</v>
          </cell>
          <cell r="J790">
            <v>45016</v>
          </cell>
          <cell r="K790" t="str">
            <v>ATP06203-ABT</v>
          </cell>
          <cell r="L790">
            <v>0</v>
          </cell>
          <cell r="M790">
            <v>0</v>
          </cell>
        </row>
        <row r="791">
          <cell r="B791" t="str">
            <v>E174M230033</v>
          </cell>
          <cell r="C791" t="str">
            <v>FONCIA LMG</v>
          </cell>
          <cell r="D791" t="str">
            <v>MONTPELLIER</v>
          </cell>
          <cell r="E791" t="str">
            <v>FONCIA LMG</v>
          </cell>
          <cell r="F791" t="str">
            <v>MONTPELLIER</v>
          </cell>
          <cell r="G791" t="str">
            <v>LENNY -CPTA-RDC</v>
          </cell>
          <cell r="H791" t="str">
            <v>MP C4503</v>
          </cell>
          <cell r="I791">
            <v>41771</v>
          </cell>
          <cell r="J791">
            <v>43596</v>
          </cell>
          <cell r="K791" t="str">
            <v>ATP3565</v>
          </cell>
          <cell r="L791" t="str">
            <v>C+ - BNP</v>
          </cell>
          <cell r="M791" t="str">
            <v>W0076628</v>
          </cell>
        </row>
        <row r="792">
          <cell r="B792" t="str">
            <v>E174MC30096</v>
          </cell>
          <cell r="C792" t="str">
            <v>FONCIA MONTPELLIER-PORT MARIANNE</v>
          </cell>
          <cell r="D792" t="str">
            <v>MONTPELLIER</v>
          </cell>
          <cell r="E792" t="str">
            <v>FONCIA MONTPELLIER -PORT MARIANNE</v>
          </cell>
          <cell r="F792" t="str">
            <v>MONTPELLIER</v>
          </cell>
          <cell r="G792" t="str">
            <v>QUAYA/ PORT MARIANNE-</v>
          </cell>
          <cell r="H792" t="str">
            <v>MP C4503</v>
          </cell>
          <cell r="I792">
            <v>42032</v>
          </cell>
          <cell r="J792">
            <v>43857</v>
          </cell>
          <cell r="K792" t="str">
            <v>ATP3802</v>
          </cell>
          <cell r="L792" t="str">
            <v>C+</v>
          </cell>
          <cell r="M792" t="str">
            <v>288077-E0</v>
          </cell>
        </row>
        <row r="793">
          <cell r="B793" t="str">
            <v>V9834700381</v>
          </cell>
          <cell r="C793" t="str">
            <v>FONCIA PIERRE GESTION</v>
          </cell>
          <cell r="D793" t="str">
            <v>ANTONY</v>
          </cell>
          <cell r="E793" t="str">
            <v>FONCIA PIERRE GESTION</v>
          </cell>
          <cell r="F793" t="str">
            <v>ANTONY</v>
          </cell>
          <cell r="G793" t="e">
            <v>#N/A</v>
          </cell>
          <cell r="H793" t="str">
            <v>Aficio MP C2551</v>
          </cell>
          <cell r="I793">
            <v>41673</v>
          </cell>
          <cell r="J793">
            <v>43498</v>
          </cell>
          <cell r="K793" t="str">
            <v>ATP3463</v>
          </cell>
          <cell r="L793" t="str">
            <v>C+ - BNP</v>
          </cell>
          <cell r="M793" t="str">
            <v>W0014427</v>
          </cell>
        </row>
        <row r="794">
          <cell r="B794" t="str">
            <v>E176M230894</v>
          </cell>
          <cell r="C794" t="str">
            <v>FONCIA GROUPE</v>
          </cell>
          <cell r="D794" t="str">
            <v>ANTONY</v>
          </cell>
          <cell r="E794" t="str">
            <v>FONCIA GROUPE</v>
          </cell>
          <cell r="F794" t="str">
            <v>ANTONY</v>
          </cell>
          <cell r="G794" t="str">
            <v>LAVANDE- SCE JURIDIQUE</v>
          </cell>
          <cell r="H794" t="str">
            <v>MP C4503</v>
          </cell>
          <cell r="I794">
            <v>42493</v>
          </cell>
          <cell r="J794">
            <v>44318</v>
          </cell>
          <cell r="K794" t="str">
            <v>ATP5112</v>
          </cell>
          <cell r="L794" t="str">
            <v>C+ - LIXXBAIL</v>
          </cell>
          <cell r="M794" t="str">
            <v>235460-G0</v>
          </cell>
        </row>
        <row r="795">
          <cell r="B795" t="str">
            <v>W876J100103</v>
          </cell>
          <cell r="C795" t="str">
            <v>FONCIA GROUPE</v>
          </cell>
          <cell r="D795" t="str">
            <v>ANTONY</v>
          </cell>
          <cell r="E795" t="str">
            <v>FONCIA GROUPE</v>
          </cell>
          <cell r="F795" t="str">
            <v>ANTONY</v>
          </cell>
          <cell r="G795" t="str">
            <v>GRENADINE-BATB 2 ETAGE COULOIR-COMPTA</v>
          </cell>
          <cell r="H795" t="str">
            <v>Aficio MP 7502</v>
          </cell>
          <cell r="I795">
            <v>42493</v>
          </cell>
          <cell r="J795">
            <v>44318</v>
          </cell>
          <cell r="K795" t="str">
            <v>ATP5111</v>
          </cell>
          <cell r="L795" t="str">
            <v>C+ - LIXXBAIL</v>
          </cell>
          <cell r="M795" t="str">
            <v>244767-G0</v>
          </cell>
        </row>
        <row r="796">
          <cell r="B796" t="str">
            <v>V1403900180</v>
          </cell>
          <cell r="C796" t="str">
            <v>FONCIA GROUPE</v>
          </cell>
          <cell r="D796" t="str">
            <v>ANTONY</v>
          </cell>
          <cell r="E796" t="str">
            <v xml:space="preserve">FONCIA  GROUPE </v>
          </cell>
          <cell r="F796" t="str">
            <v>ANTONY</v>
          </cell>
          <cell r="G796" t="str">
            <v>TREFLE - RDC</v>
          </cell>
          <cell r="H796" t="str">
            <v>Aficio MP C2800</v>
          </cell>
          <cell r="I796">
            <v>40269</v>
          </cell>
          <cell r="J796">
            <v>42185</v>
          </cell>
          <cell r="K796" t="str">
            <v>ATP2458</v>
          </cell>
          <cell r="L796" t="str">
            <v>C+ - BNP</v>
          </cell>
          <cell r="M796" t="str">
            <v>S0083852</v>
          </cell>
        </row>
        <row r="797">
          <cell r="B797" t="str">
            <v>G716M530801</v>
          </cell>
          <cell r="C797" t="str">
            <v>FONCIA GROUPE</v>
          </cell>
          <cell r="D797" t="str">
            <v>ANTONY</v>
          </cell>
          <cell r="E797" t="str">
            <v>FONCIA GROUPE</v>
          </cell>
          <cell r="F797" t="str">
            <v>ANTONY</v>
          </cell>
          <cell r="G797" t="str">
            <v>SUCRE- CPTA BAT.A 2E ETG</v>
          </cell>
          <cell r="H797" t="str">
            <v>MP C4504</v>
          </cell>
          <cell r="I797">
            <v>42604</v>
          </cell>
          <cell r="J797">
            <v>44429</v>
          </cell>
          <cell r="K797" t="str">
            <v>ATP5165</v>
          </cell>
          <cell r="L797" t="str">
            <v>C+ - LIXXBAIL</v>
          </cell>
          <cell r="M797" t="str">
            <v>247425-G0</v>
          </cell>
        </row>
        <row r="798">
          <cell r="B798" t="str">
            <v>E176M230881</v>
          </cell>
          <cell r="C798" t="str">
            <v>FONCIA GROUPE</v>
          </cell>
          <cell r="D798" t="str">
            <v>ANTONY</v>
          </cell>
          <cell r="E798" t="str">
            <v>FONCIA GROUPE</v>
          </cell>
          <cell r="F798" t="str">
            <v>ANTONY</v>
          </cell>
          <cell r="G798" t="str">
            <v xml:space="preserve">ANANAS-3E BÂT.A  DIRECTION GERNERALE </v>
          </cell>
          <cell r="H798" t="str">
            <v>MP C4503</v>
          </cell>
          <cell r="I798">
            <v>42493</v>
          </cell>
          <cell r="J798">
            <v>44318</v>
          </cell>
          <cell r="K798" t="str">
            <v>ATP5113</v>
          </cell>
          <cell r="L798" t="str">
            <v>C+ - LIXXBAIL</v>
          </cell>
          <cell r="M798" t="str">
            <v>235462-G0</v>
          </cell>
        </row>
        <row r="799">
          <cell r="B799" t="str">
            <v>C737J700032</v>
          </cell>
          <cell r="C799" t="str">
            <v>FONCIA GROUPE</v>
          </cell>
          <cell r="D799" t="str">
            <v>ANTONY</v>
          </cell>
          <cell r="E799" t="str">
            <v>FONCIA GROUPE</v>
          </cell>
          <cell r="F799" t="str">
            <v>ANTONY</v>
          </cell>
          <cell r="G799" t="str">
            <v>NANAKI BAT C COMPTA  MANDANT</v>
          </cell>
          <cell r="H799" t="str">
            <v>MP C4504</v>
          </cell>
          <cell r="I799">
            <v>43040</v>
          </cell>
          <cell r="J799">
            <v>44865</v>
          </cell>
          <cell r="K799" t="str">
            <v>ATP05870-ABT</v>
          </cell>
          <cell r="L799">
            <v>0</v>
          </cell>
          <cell r="M799">
            <v>0</v>
          </cell>
        </row>
        <row r="800">
          <cell r="B800" t="str">
            <v>E175MC30325</v>
          </cell>
          <cell r="C800" t="str">
            <v>FONCIA GROUPE</v>
          </cell>
          <cell r="D800" t="str">
            <v>ANTONY</v>
          </cell>
          <cell r="E800" t="str">
            <v>FONCIA GROUPE</v>
          </cell>
          <cell r="F800" t="str">
            <v>ANTONY</v>
          </cell>
          <cell r="G800" t="str">
            <v>VERVEINE- BAT.E DSI DVLPT-2E ETG</v>
          </cell>
          <cell r="H800" t="str">
            <v>MP C4503</v>
          </cell>
          <cell r="I800">
            <v>42417</v>
          </cell>
          <cell r="J800">
            <v>44243</v>
          </cell>
          <cell r="K800" t="str">
            <v>ATP5041</v>
          </cell>
          <cell r="L800" t="str">
            <v>C+ - LIXXBAIL</v>
          </cell>
          <cell r="M800" t="str">
            <v>200413-G0</v>
          </cell>
        </row>
        <row r="801">
          <cell r="B801" t="str">
            <v>C778J300559</v>
          </cell>
          <cell r="C801" t="str">
            <v>FONCIA CROISSANCE</v>
          </cell>
          <cell r="D801" t="str">
            <v>ANTONY</v>
          </cell>
          <cell r="E801" t="str">
            <v>FONCIA CROISSANCE</v>
          </cell>
          <cell r="F801" t="str">
            <v>ANTONY</v>
          </cell>
          <cell r="G801" t="str">
            <v>ORIGAN</v>
          </cell>
          <cell r="H801" t="str">
            <v>MP C2504ex</v>
          </cell>
          <cell r="I801">
            <v>43252</v>
          </cell>
          <cell r="J801">
            <v>45077</v>
          </cell>
          <cell r="K801" t="str">
            <v>ATP06854-ABT</v>
          </cell>
          <cell r="L801">
            <v>0</v>
          </cell>
          <cell r="M801">
            <v>0</v>
          </cell>
        </row>
        <row r="802">
          <cell r="B802" t="str">
            <v>E216J100117</v>
          </cell>
          <cell r="C802" t="str">
            <v>FONCIA GROUPE</v>
          </cell>
          <cell r="D802" t="str">
            <v>ANTONY</v>
          </cell>
          <cell r="E802" t="str">
            <v>FONCIA GROUPE</v>
          </cell>
          <cell r="F802" t="str">
            <v>ANTONY</v>
          </cell>
          <cell r="G802" t="str">
            <v>/AMANDE-BAT.E RDC DSI COULOIR</v>
          </cell>
          <cell r="H802" t="str">
            <v>MP C2503</v>
          </cell>
          <cell r="I802">
            <v>42417</v>
          </cell>
          <cell r="J802">
            <v>44243</v>
          </cell>
          <cell r="K802" t="str">
            <v>ATP5038</v>
          </cell>
          <cell r="L802" t="str">
            <v>C+ - LIXXBAIL</v>
          </cell>
          <cell r="M802" t="str">
            <v>200421-G0</v>
          </cell>
        </row>
        <row r="803">
          <cell r="B803" t="str">
            <v>G716M630717</v>
          </cell>
          <cell r="C803" t="str">
            <v>FONCIA GROUPE</v>
          </cell>
          <cell r="D803" t="str">
            <v>ANTONY</v>
          </cell>
          <cell r="E803" t="str">
            <v>FONCIA GROUPE</v>
          </cell>
          <cell r="F803" t="str">
            <v>ANTONY</v>
          </cell>
          <cell r="G803" t="str">
            <v>KITAO</v>
          </cell>
          <cell r="H803" t="str">
            <v>MP C4504</v>
          </cell>
          <cell r="I803">
            <v>42593</v>
          </cell>
          <cell r="J803">
            <v>44418</v>
          </cell>
          <cell r="K803" t="str">
            <v>ATP5208</v>
          </cell>
          <cell r="L803" t="str">
            <v>C+ - LIXXBAIL</v>
          </cell>
          <cell r="M803" t="str">
            <v>254541-G0</v>
          </cell>
        </row>
        <row r="804">
          <cell r="B804" t="str">
            <v>E175M230711</v>
          </cell>
          <cell r="C804" t="str">
            <v>FONCIA GROUPE</v>
          </cell>
          <cell r="D804" t="str">
            <v>ANTONY</v>
          </cell>
          <cell r="E804" t="str">
            <v>FONCIA GROUPE</v>
          </cell>
          <cell r="F804" t="str">
            <v>ANTONY</v>
          </cell>
          <cell r="G804" t="str">
            <v>Jade/ BAT B 2E ETG</v>
          </cell>
          <cell r="H804" t="str">
            <v>MP C4503</v>
          </cell>
          <cell r="I804">
            <v>42123</v>
          </cell>
          <cell r="J804">
            <v>43949</v>
          </cell>
          <cell r="K804" t="str">
            <v>ATP3886</v>
          </cell>
          <cell r="L804" t="str">
            <v>C+ - LIXXBAIL</v>
          </cell>
          <cell r="M804" t="str">
            <v>221557-F0</v>
          </cell>
        </row>
        <row r="805">
          <cell r="B805" t="str">
            <v>G716M930014</v>
          </cell>
          <cell r="C805" t="str">
            <v>FONCIA GROUPE</v>
          </cell>
          <cell r="D805" t="str">
            <v>ANTONY</v>
          </cell>
          <cell r="E805" t="str">
            <v>FONCIA GROUPE</v>
          </cell>
          <cell r="F805" t="str">
            <v>ANTONY</v>
          </cell>
          <cell r="G805" t="str">
            <v>DAGORA -</v>
          </cell>
          <cell r="H805" t="str">
            <v>MP C4504</v>
          </cell>
          <cell r="I805">
            <v>42688</v>
          </cell>
          <cell r="J805">
            <v>44513</v>
          </cell>
          <cell r="K805" t="str">
            <v>ATP5216</v>
          </cell>
          <cell r="L805" t="str">
            <v>C+ - LIXXBAIL</v>
          </cell>
          <cell r="M805" t="str">
            <v>280566-G0</v>
          </cell>
        </row>
        <row r="806">
          <cell r="B806" t="str">
            <v>E216R260004</v>
          </cell>
          <cell r="C806" t="str">
            <v>FONCIA GROUPE</v>
          </cell>
          <cell r="D806" t="str">
            <v>ANTONY</v>
          </cell>
          <cell r="E806" t="str">
            <v>FONCIA GROUPE</v>
          </cell>
          <cell r="F806" t="str">
            <v>ANTONY</v>
          </cell>
          <cell r="G806" t="str">
            <v>JASMIN- ASSIST PRSDT-3E ETG BAT.A</v>
          </cell>
          <cell r="H806" t="str">
            <v>MP C2503</v>
          </cell>
          <cell r="I806">
            <v>42493</v>
          </cell>
          <cell r="J806">
            <v>44318</v>
          </cell>
          <cell r="K806" t="str">
            <v>ATP5114</v>
          </cell>
          <cell r="L806" t="str">
            <v>C+ - LIXXBAIL</v>
          </cell>
          <cell r="M806" t="str">
            <v>235459-G0</v>
          </cell>
        </row>
        <row r="807">
          <cell r="B807" t="str">
            <v>C777R520311</v>
          </cell>
          <cell r="C807" t="str">
            <v>FONCIA GROUPE</v>
          </cell>
          <cell r="D807" t="str">
            <v>ANTONY</v>
          </cell>
          <cell r="E807" t="str">
            <v>FONCIA GROUPE</v>
          </cell>
          <cell r="F807" t="str">
            <v>ANTONY</v>
          </cell>
          <cell r="G807" t="str">
            <v>PEGASE - Direct comptabilité</v>
          </cell>
          <cell r="H807" t="str">
            <v>MP C2504</v>
          </cell>
          <cell r="I807">
            <v>42979</v>
          </cell>
          <cell r="J807">
            <v>44804</v>
          </cell>
          <cell r="K807" t="str">
            <v>ATP05777-ABT</v>
          </cell>
          <cell r="L807">
            <v>0</v>
          </cell>
          <cell r="M807">
            <v>0</v>
          </cell>
        </row>
        <row r="808">
          <cell r="B808" t="str">
            <v>E174M831682</v>
          </cell>
          <cell r="C808" t="str">
            <v>FONCIA GROUPE</v>
          </cell>
          <cell r="D808" t="str">
            <v>ANTONY</v>
          </cell>
          <cell r="E808" t="str">
            <v>FONCIA GROUPE</v>
          </cell>
          <cell r="F808" t="str">
            <v>ANTONY</v>
          </cell>
          <cell r="G808" t="str">
            <v>GINGEMBRE- BATB 3E ETG - DRH</v>
          </cell>
          <cell r="H808" t="str">
            <v>MP C4503</v>
          </cell>
          <cell r="I808">
            <v>41964</v>
          </cell>
          <cell r="J808">
            <v>43789</v>
          </cell>
          <cell r="K808" t="str">
            <v>ATP3776</v>
          </cell>
          <cell r="L808" t="str">
            <v>C+ - LIXXBAIL</v>
          </cell>
          <cell r="M808" t="str">
            <v>277086-E0</v>
          </cell>
        </row>
        <row r="809">
          <cell r="B809" t="str">
            <v>W502K700863</v>
          </cell>
          <cell r="C809" t="str">
            <v>SEIITRA RESEAU</v>
          </cell>
          <cell r="D809" t="str">
            <v>MONTBONNOT ST MARTIN</v>
          </cell>
          <cell r="E809" t="str">
            <v>SEIITRA RESEAU</v>
          </cell>
          <cell r="F809" t="str">
            <v>MONTBONNOT ST MARTIN</v>
          </cell>
          <cell r="G809" t="e">
            <v>#N/A</v>
          </cell>
          <cell r="H809" t="str">
            <v>MPC3502RI</v>
          </cell>
          <cell r="I809">
            <v>42867</v>
          </cell>
          <cell r="J809">
            <v>43799</v>
          </cell>
          <cell r="K809" t="str">
            <v>ATP05352-M</v>
          </cell>
        </row>
        <row r="810">
          <cell r="B810" t="str">
            <v>C737J800669</v>
          </cell>
          <cell r="C810" t="str">
            <v>FONCIA TRANSACTION France  - EFIMO</v>
          </cell>
          <cell r="D810" t="str">
            <v>ANTONY</v>
          </cell>
          <cell r="E810" t="str">
            <v>FONCIA TRANSACTION EFIMO</v>
          </cell>
          <cell r="F810" t="str">
            <v>CORBEIL ESSONNES</v>
          </cell>
          <cell r="G810" t="str">
            <v>HYDRE_2</v>
          </cell>
          <cell r="H810" t="str">
            <v>MPC4504EXASP</v>
          </cell>
          <cell r="I810">
            <v>43040</v>
          </cell>
          <cell r="J810">
            <v>44865</v>
          </cell>
          <cell r="K810" t="str">
            <v>ATP05850-RLV</v>
          </cell>
        </row>
        <row r="811">
          <cell r="B811" t="str">
            <v>G667J600070</v>
          </cell>
          <cell r="C811" t="str">
            <v xml:space="preserve"> FONCIA TOULOUSE-METZ</v>
          </cell>
          <cell r="D811" t="str">
            <v>TOULOUSE</v>
          </cell>
          <cell r="E811" t="str">
            <v xml:space="preserve"> FONCIA TOULOUSE-METZ</v>
          </cell>
          <cell r="F811" t="str">
            <v>TOULOUSE</v>
          </cell>
          <cell r="G811" t="str">
            <v xml:space="preserve">EINSTEINIUM </v>
          </cell>
          <cell r="H811" t="str">
            <v>AFICIO MP7503SP</v>
          </cell>
          <cell r="I811">
            <v>43009</v>
          </cell>
          <cell r="J811">
            <v>44834</v>
          </cell>
          <cell r="K811" t="str">
            <v>ATP05887-RLV</v>
          </cell>
        </row>
        <row r="812">
          <cell r="B812" t="str">
            <v>C777R320016</v>
          </cell>
          <cell r="C812" t="str">
            <v xml:space="preserve"> SEIITRA RESEAU</v>
          </cell>
          <cell r="D812" t="str">
            <v>LYON</v>
          </cell>
          <cell r="E812" t="str">
            <v xml:space="preserve"> SEIITRA RESEAU</v>
          </cell>
          <cell r="F812" t="str">
            <v>LYON</v>
          </cell>
          <cell r="G812" t="e">
            <v>#N/A</v>
          </cell>
          <cell r="H812" t="str">
            <v>AFICIO MPC2504EXSP</v>
          </cell>
          <cell r="I812">
            <v>43070</v>
          </cell>
          <cell r="J812">
            <v>44895</v>
          </cell>
          <cell r="K812" t="str">
            <v>ATP06025-ABT</v>
          </cell>
        </row>
        <row r="813">
          <cell r="B813" t="str">
            <v xml:space="preserve">C737JC00269 </v>
          </cell>
          <cell r="C813" t="str">
            <v xml:space="preserve"> FONCIA FABRE-GIBERT</v>
          </cell>
          <cell r="D813" t="str">
            <v>AVIGNON CEDEX</v>
          </cell>
          <cell r="E813" t="str">
            <v xml:space="preserve"> FONCIA FABRE-GIBERT</v>
          </cell>
          <cell r="F813" t="str">
            <v>AVIGNON CEDEX</v>
          </cell>
          <cell r="G813" t="str">
            <v>GUIB</v>
          </cell>
          <cell r="H813" t="str">
            <v>AFICIO MPC4504EXASP</v>
          </cell>
          <cell r="I813">
            <v>43101</v>
          </cell>
          <cell r="J813">
            <v>44926</v>
          </cell>
          <cell r="K813" t="str">
            <v>ATP06312-ABT</v>
          </cell>
        </row>
        <row r="814">
          <cell r="B814" t="str">
            <v>C737JC00270</v>
          </cell>
          <cell r="C814" t="str">
            <v xml:space="preserve"> SEIITRA</v>
          </cell>
          <cell r="D814" t="str">
            <v>ANTONY</v>
          </cell>
          <cell r="E814" t="str">
            <v xml:space="preserve"> SEIITRA</v>
          </cell>
          <cell r="F814" t="str">
            <v>ANTONY</v>
          </cell>
          <cell r="G814" t="e">
            <v>#N/A</v>
          </cell>
          <cell r="H814" t="str">
            <v>AFICIO MPC4504EXASP</v>
          </cell>
          <cell r="I814">
            <v>43101</v>
          </cell>
          <cell r="J814">
            <v>44926</v>
          </cell>
          <cell r="K814" t="str">
            <v>ATP06373-ABT</v>
          </cell>
        </row>
        <row r="815">
          <cell r="B815" t="str">
            <v>G077PC00208</v>
          </cell>
          <cell r="C815" t="str">
            <v xml:space="preserve"> FONCIA TRANSAC BREIZH DOUARNENEZ</v>
          </cell>
          <cell r="D815" t="str">
            <v>DOUARNENEZ</v>
          </cell>
          <cell r="E815" t="str">
            <v xml:space="preserve"> FONCIA TRANSAC BREIZH DOUARNENEZ</v>
          </cell>
          <cell r="F815" t="str">
            <v>DOUARNENEZ</v>
          </cell>
          <cell r="G815" t="str">
            <v>BAY</v>
          </cell>
          <cell r="H815" t="str">
            <v>AFICIO MPC401SP</v>
          </cell>
          <cell r="I815">
            <v>43191</v>
          </cell>
          <cell r="J815">
            <v>45016</v>
          </cell>
          <cell r="K815" t="str">
            <v>ATP06632-ABT</v>
          </cell>
        </row>
        <row r="816">
          <cell r="B816" t="str">
            <v>C778R420007</v>
          </cell>
          <cell r="C816" t="str">
            <v xml:space="preserve">FONCIA PROPERTY MANAGEMENT </v>
          </cell>
          <cell r="D816" t="str">
            <v>Antony rouen</v>
          </cell>
          <cell r="E816" t="str">
            <v xml:space="preserve">FONCIA PROPERTY MANAGEMENT </v>
          </cell>
          <cell r="F816" t="str">
            <v>Antony Rouen</v>
          </cell>
          <cell r="G816" t="e">
            <v>#N/A</v>
          </cell>
          <cell r="H816" t="str">
            <v>AFICIO MPC2504EXSP</v>
          </cell>
          <cell r="I816">
            <v>43282</v>
          </cell>
          <cell r="J816">
            <v>45107</v>
          </cell>
          <cell r="K816" t="str">
            <v>ATP07043-ABT</v>
          </cell>
        </row>
        <row r="817">
          <cell r="B817" t="str">
            <v>C778J600294</v>
          </cell>
          <cell r="C817" t="str">
            <v xml:space="preserve"> FONCIA TRANSACT° LA BAULE ESCOUBLAC</v>
          </cell>
          <cell r="D817" t="str">
            <v>LA BAULE ESCOUBLAC</v>
          </cell>
          <cell r="E817" t="str">
            <v xml:space="preserve"> FONCIA TRANSACT° LA BAULE ESCOUBLAC</v>
          </cell>
          <cell r="F817" t="str">
            <v>LA BAULE ESCOUBLAC</v>
          </cell>
          <cell r="G817" t="str">
            <v>DOJONES</v>
          </cell>
          <cell r="H817" t="str">
            <v>AFICIO MPC2504EXSP</v>
          </cell>
          <cell r="I817">
            <v>43344</v>
          </cell>
          <cell r="J817">
            <v>45169</v>
          </cell>
          <cell r="K817" t="str">
            <v>ATP07231-ABT</v>
          </cell>
        </row>
        <row r="818">
          <cell r="B818" t="str">
            <v>C758J200221</v>
          </cell>
          <cell r="C818" t="str">
            <v xml:space="preserve"> ASSURIMO LYON</v>
          </cell>
          <cell r="D818" t="str">
            <v>LYON</v>
          </cell>
          <cell r="E818" t="str">
            <v xml:space="preserve"> ASSURIMO LYON</v>
          </cell>
          <cell r="F818" t="str">
            <v>LYON</v>
          </cell>
          <cell r="G818" t="e">
            <v>#N/A</v>
          </cell>
          <cell r="H818" t="str">
            <v>AFICIO MPC6004EXSP</v>
          </cell>
          <cell r="I818">
            <v>43374</v>
          </cell>
          <cell r="J818">
            <v>45199</v>
          </cell>
          <cell r="K818" t="str">
            <v>ATP07286-ABT</v>
          </cell>
        </row>
        <row r="819">
          <cell r="B819" t="str">
            <v>C778J600295</v>
          </cell>
          <cell r="C819" t="str">
            <v xml:space="preserve"> ASSURIMO LYON</v>
          </cell>
          <cell r="D819" t="str">
            <v>LYON</v>
          </cell>
          <cell r="E819" t="str">
            <v xml:space="preserve"> ASSURIMO LYON</v>
          </cell>
          <cell r="F819" t="str">
            <v>LYON</v>
          </cell>
          <cell r="G819" t="e">
            <v>#N/A</v>
          </cell>
          <cell r="H819" t="str">
            <v>AFICIO MPC2504EXSP</v>
          </cell>
          <cell r="I819">
            <v>43374</v>
          </cell>
          <cell r="J819">
            <v>45199</v>
          </cell>
          <cell r="K819" t="str">
            <v>ATP07287-ABT</v>
          </cell>
        </row>
        <row r="820">
          <cell r="B820" t="str">
            <v>3148MC10288</v>
          </cell>
          <cell r="C820" t="str">
            <v xml:space="preserve"> FONCIA GIV</v>
          </cell>
          <cell r="D820" t="str">
            <v>VERSAILLES</v>
          </cell>
          <cell r="E820" t="str">
            <v xml:space="preserve"> FONCIA GIV</v>
          </cell>
          <cell r="F820" t="str">
            <v>VERSAILLES</v>
          </cell>
          <cell r="G820" t="str">
            <v>HYSTERION</v>
          </cell>
          <cell r="H820" t="str">
            <v>COPIEUR IMC6000</v>
          </cell>
          <cell r="I820">
            <v>43556</v>
          </cell>
          <cell r="J820">
            <v>45382</v>
          </cell>
          <cell r="K820" t="str">
            <v>ATP07852-ABT</v>
          </cell>
        </row>
        <row r="821">
          <cell r="B821" t="str">
            <v>E204R760139</v>
          </cell>
          <cell r="C821" t="str">
            <v xml:space="preserve"> FONCIA ALPES DAUPHINE</v>
          </cell>
          <cell r="D821" t="str">
            <v>GRENOBLE CEDEX 1</v>
          </cell>
          <cell r="E821" t="str">
            <v xml:space="preserve"> FONCIA ALPES DAUPHINE</v>
          </cell>
          <cell r="F821" t="str">
            <v>GRENOBLE CEDEX 1</v>
          </cell>
          <cell r="G821" t="e">
            <v>#N/A</v>
          </cell>
          <cell r="H821" t="str">
            <v>COPIEUR MPC2003SP RICOH STOCKAGE</v>
          </cell>
          <cell r="I821">
            <v>43617</v>
          </cell>
          <cell r="J821">
            <v>45199</v>
          </cell>
          <cell r="K821" t="str">
            <v>ATP07952-ABT</v>
          </cell>
        </row>
        <row r="822">
          <cell r="B822" t="str">
            <v>C737MC05173</v>
          </cell>
          <cell r="C822" t="str">
            <v xml:space="preserve"> FONCIA</v>
          </cell>
          <cell r="D822" t="str">
            <v>PARIS</v>
          </cell>
          <cell r="E822" t="str">
            <v xml:space="preserve"> FONCIA</v>
          </cell>
          <cell r="F822" t="str">
            <v>PARIS</v>
          </cell>
          <cell r="G822" t="str">
            <v>STARKTHREE / COLISEETHREE</v>
          </cell>
          <cell r="H822" t="str">
            <v>AFICIO MPC4504EXASP</v>
          </cell>
          <cell r="I822">
            <v>43617</v>
          </cell>
          <cell r="J822">
            <v>45443</v>
          </cell>
          <cell r="K822" t="str">
            <v>ATP08087-ABT</v>
          </cell>
        </row>
        <row r="823">
          <cell r="B823" t="str">
            <v>C499P200480</v>
          </cell>
          <cell r="C823" t="str">
            <v xml:space="preserve"> FONCIA MANAGEMENT</v>
          </cell>
          <cell r="D823" t="str">
            <v>PARIS</v>
          </cell>
          <cell r="E823" t="str">
            <v xml:space="preserve"> FONCIA MANAGEMENT</v>
          </cell>
          <cell r="F823" t="str">
            <v>PARIS</v>
          </cell>
          <cell r="G823" t="str">
            <v>STARKONE / COLISEEONE</v>
          </cell>
          <cell r="H823" t="str">
            <v>AFICIO MPC407SPF</v>
          </cell>
          <cell r="I823">
            <v>43617</v>
          </cell>
          <cell r="J823">
            <v>45443</v>
          </cell>
          <cell r="K823" t="str">
            <v>ATP08088-ABT</v>
          </cell>
        </row>
        <row r="824">
          <cell r="B824" t="str">
            <v>C499P300419</v>
          </cell>
          <cell r="C824" t="str">
            <v xml:space="preserve"> FONCIA MANAGEMENT</v>
          </cell>
          <cell r="D824" t="str">
            <v>PARIS</v>
          </cell>
          <cell r="E824" t="str">
            <v xml:space="preserve"> FONCIA MANAGEMENT</v>
          </cell>
          <cell r="F824" t="str">
            <v>PARIS</v>
          </cell>
          <cell r="G824" t="str">
            <v>STARKFOUR / COLISEETWO</v>
          </cell>
          <cell r="H824" t="str">
            <v>AFICIO MPC407SPF</v>
          </cell>
          <cell r="I824">
            <v>43647</v>
          </cell>
          <cell r="J824">
            <v>45473</v>
          </cell>
          <cell r="K824" t="str">
            <v>ATP08090-ABT</v>
          </cell>
        </row>
        <row r="825">
          <cell r="B825" t="str">
            <v>G669C370110</v>
          </cell>
          <cell r="C825" t="str">
            <v xml:space="preserve"> FONCIA AD IMMOBILIER</v>
          </cell>
          <cell r="D825" t="str">
            <v>CANNES</v>
          </cell>
          <cell r="E825" t="str">
            <v xml:space="preserve"> FONCIA AD IMMOBILIER</v>
          </cell>
          <cell r="F825" t="str">
            <v>CANNES</v>
          </cell>
          <cell r="G825" t="str">
            <v>SEJOURIO</v>
          </cell>
          <cell r="H825" t="str">
            <v>AFICIO MP7503SP</v>
          </cell>
          <cell r="I825">
            <v>43617</v>
          </cell>
          <cell r="J825">
            <v>45443</v>
          </cell>
          <cell r="K825" t="str">
            <v>ATP08117-ABT</v>
          </cell>
        </row>
        <row r="826">
          <cell r="B826" t="str">
            <v>C499P301009</v>
          </cell>
          <cell r="C826" t="str">
            <v xml:space="preserve"> FONCIA GSM RENNES</v>
          </cell>
          <cell r="D826" t="str">
            <v>RENNES</v>
          </cell>
          <cell r="E826" t="str">
            <v xml:space="preserve"> FONCIA GSM RENNES</v>
          </cell>
          <cell r="F826" t="str">
            <v>RENNES</v>
          </cell>
          <cell r="G826" t="str">
            <v>SOLFERIZO</v>
          </cell>
          <cell r="H826" t="str">
            <v>AFICIO MPC407SPF</v>
          </cell>
          <cell r="I826">
            <v>43647</v>
          </cell>
          <cell r="J826">
            <v>45473</v>
          </cell>
          <cell r="K826" t="str">
            <v>ATP08172-ABT</v>
          </cell>
        </row>
        <row r="827">
          <cell r="B827" t="str">
            <v>3129M460139</v>
          </cell>
          <cell r="C827" t="str">
            <v xml:space="preserve"> FONCIA GSM RENNES</v>
          </cell>
          <cell r="D827" t="str">
            <v>RENNES</v>
          </cell>
          <cell r="E827" t="str">
            <v xml:space="preserve"> FONCIA GSM RENNES</v>
          </cell>
          <cell r="F827" t="str">
            <v>RENNES</v>
          </cell>
          <cell r="G827" t="str">
            <v>SOLFERINA</v>
          </cell>
          <cell r="H827" t="str">
            <v>COPIEUR IMC4500A</v>
          </cell>
          <cell r="I827">
            <v>43647</v>
          </cell>
          <cell r="J827">
            <v>45473</v>
          </cell>
          <cell r="K827" t="str">
            <v>ATP08173-ABT</v>
          </cell>
        </row>
        <row r="828">
          <cell r="B828" t="str">
            <v>C778R920429</v>
          </cell>
          <cell r="C828" t="str">
            <v xml:space="preserve"> FONCIA TRANSACTION QUIMPER</v>
          </cell>
          <cell r="D828" t="str">
            <v>QUIMPER</v>
          </cell>
          <cell r="E828" t="str">
            <v xml:space="preserve"> FONCIA TRANSACTION QUIMPER</v>
          </cell>
          <cell r="F828" t="str">
            <v>QUIMPER</v>
          </cell>
          <cell r="G828" t="str">
            <v>COLENOA</v>
          </cell>
          <cell r="H828" t="str">
            <v>AFICIO MPC2504EXSP</v>
          </cell>
          <cell r="I828">
            <v>43647</v>
          </cell>
          <cell r="J828">
            <v>45473</v>
          </cell>
          <cell r="K828" t="str">
            <v>ATP08175-ABT</v>
          </cell>
        </row>
        <row r="829">
          <cell r="B829" t="str">
            <v>3129M530167</v>
          </cell>
          <cell r="C829" t="str">
            <v xml:space="preserve"> FONCIA TRANSACTION ARLES</v>
          </cell>
          <cell r="D829" t="str">
            <v>ARLES</v>
          </cell>
          <cell r="E829" t="str">
            <v xml:space="preserve"> FONCIA TRANSACTION ARLES</v>
          </cell>
          <cell r="F829" t="str">
            <v>ARLES</v>
          </cell>
          <cell r="G829" t="e">
            <v>#N/A</v>
          </cell>
          <cell r="H829" t="str">
            <v>COPIEUR IMC4500A</v>
          </cell>
          <cell r="I829">
            <v>43709</v>
          </cell>
          <cell r="J829">
            <v>45535</v>
          </cell>
          <cell r="K829" t="str">
            <v>ATP08367-ABT</v>
          </cell>
        </row>
        <row r="830">
          <cell r="B830" t="str">
            <v>3099R210392</v>
          </cell>
          <cell r="C830" t="str">
            <v xml:space="preserve"> FONCIA TR VAL DE LOIRE - OLIVET</v>
          </cell>
          <cell r="D830" t="str">
            <v>OLIVET</v>
          </cell>
          <cell r="E830" t="str">
            <v xml:space="preserve"> FONCIA TR VAL DE LOIRE - OLIVET</v>
          </cell>
          <cell r="F830" t="str">
            <v>OLIVET</v>
          </cell>
          <cell r="G830" t="e">
            <v>#N/A</v>
          </cell>
          <cell r="H830" t="str">
            <v>COPIEUR IMC2500</v>
          </cell>
          <cell r="I830">
            <v>43739</v>
          </cell>
          <cell r="J830">
            <v>45565</v>
          </cell>
          <cell r="K830" t="str">
            <v>ATP08378-ABT</v>
          </cell>
        </row>
        <row r="831">
          <cell r="B831" t="str">
            <v>3129M530075</v>
          </cell>
          <cell r="C831" t="str">
            <v xml:space="preserve"> FONCIA IPM ST-PRIEST</v>
          </cell>
          <cell r="D831" t="str">
            <v>SAINT-PRIEST</v>
          </cell>
          <cell r="E831" t="str">
            <v xml:space="preserve"> FONCIA IPM ST-PRIEST</v>
          </cell>
          <cell r="F831" t="str">
            <v>SAINT-PRIEST</v>
          </cell>
          <cell r="G831" t="e">
            <v>#N/A</v>
          </cell>
          <cell r="H831" t="str">
            <v>COPIEUR IMC4500A</v>
          </cell>
          <cell r="I831">
            <v>43739</v>
          </cell>
          <cell r="J831">
            <v>45565</v>
          </cell>
          <cell r="K831" t="str">
            <v>ATP08382-ABT</v>
          </cell>
        </row>
        <row r="832">
          <cell r="B832" t="str">
            <v>3129M561099</v>
          </cell>
          <cell r="C832" t="str">
            <v xml:space="preserve"> FONCIA MARINA</v>
          </cell>
          <cell r="D832" t="str">
            <v>VILLENEUVE LOUBET</v>
          </cell>
          <cell r="E832" t="str">
            <v xml:space="preserve"> FONCIA MARINA</v>
          </cell>
          <cell r="F832" t="str">
            <v>VILLENEUVE LOUBET</v>
          </cell>
          <cell r="G832" t="e">
            <v>#N/A</v>
          </cell>
          <cell r="H832" t="str">
            <v>COPIEUR IMC4500A</v>
          </cell>
          <cell r="I832">
            <v>43709</v>
          </cell>
          <cell r="J832">
            <v>45535</v>
          </cell>
          <cell r="K832" t="str">
            <v>ATP08433-ABT</v>
          </cell>
        </row>
        <row r="833">
          <cell r="B833" t="str">
            <v>E174J400155</v>
          </cell>
          <cell r="C833" t="str">
            <v xml:space="preserve"> FONCIA COTE D' AZUR</v>
          </cell>
          <cell r="D833" t="str">
            <v>NICE</v>
          </cell>
          <cell r="E833" t="str">
            <v xml:space="preserve"> FONCIA COTE D' AZUR</v>
          </cell>
          <cell r="F833" t="str">
            <v>NICE</v>
          </cell>
          <cell r="G833" t="str">
            <v>AMAZONITE</v>
          </cell>
          <cell r="H833" t="str">
            <v>MP C4503SP</v>
          </cell>
          <cell r="I833">
            <v>41760</v>
          </cell>
          <cell r="J833">
            <v>43951</v>
          </cell>
          <cell r="K833" t="str">
            <v>ATP3566</v>
          </cell>
        </row>
        <row r="834">
          <cell r="B834" t="str">
            <v>E214R760378</v>
          </cell>
          <cell r="C834" t="str">
            <v xml:space="preserve"> FONCIA AGIB GAULTIER</v>
          </cell>
          <cell r="D834" t="str">
            <v>SAINT GAUDENS CEDEX</v>
          </cell>
          <cell r="E834" t="str">
            <v xml:space="preserve"> FONCIA AGIB GAULTIER</v>
          </cell>
          <cell r="F834" t="str">
            <v>SAINT GAUDENS CEDEX</v>
          </cell>
          <cell r="G834" t="str">
            <v>ST GAUDENS</v>
          </cell>
          <cell r="H834" t="str">
            <v>AFICIO MPC2503SP</v>
          </cell>
          <cell r="I834">
            <v>42278</v>
          </cell>
          <cell r="J834">
            <v>44104</v>
          </cell>
          <cell r="K834" t="str">
            <v>ATP3725-1</v>
          </cell>
        </row>
        <row r="835">
          <cell r="B835" t="str">
            <v>E174J900452</v>
          </cell>
          <cell r="C835" t="str">
            <v xml:space="preserve"> SEIITRA RESEAU</v>
          </cell>
          <cell r="D835" t="str">
            <v>MONTBONNOT ST MARTIN</v>
          </cell>
          <cell r="E835" t="str">
            <v xml:space="preserve"> SEIITRA RESEAU</v>
          </cell>
          <cell r="F835" t="e">
            <v>#REF!</v>
          </cell>
          <cell r="G835" t="e">
            <v>#N/A</v>
          </cell>
          <cell r="H835" t="str">
            <v>MP C4503SP</v>
          </cell>
          <cell r="I835">
            <v>41944</v>
          </cell>
          <cell r="J835">
            <v>44135</v>
          </cell>
          <cell r="K835" t="str">
            <v>ATP3742</v>
          </cell>
        </row>
        <row r="836">
          <cell r="B836" t="str">
            <v>S9349200882</v>
          </cell>
          <cell r="C836" t="str">
            <v xml:space="preserve"> SEIITRA RESEAU</v>
          </cell>
          <cell r="D836" t="str">
            <v>MONTBONNOT ST MARTIN</v>
          </cell>
          <cell r="E836" t="str">
            <v xml:space="preserve"> SEIITRA RESEAU</v>
          </cell>
          <cell r="F836" t="e">
            <v>#REF!</v>
          </cell>
          <cell r="G836" t="e">
            <v>#N/A</v>
          </cell>
          <cell r="H836" t="str">
            <v>IMPRIMANTE LSR COUL SPC430DN</v>
          </cell>
          <cell r="I836">
            <v>41944</v>
          </cell>
          <cell r="J836">
            <v>44135</v>
          </cell>
          <cell r="K836" t="str">
            <v>ATP3743</v>
          </cell>
        </row>
        <row r="837">
          <cell r="B837" t="str">
            <v>E214R860283</v>
          </cell>
          <cell r="C837" t="str">
            <v xml:space="preserve"> SEIITRA RESEAU</v>
          </cell>
          <cell r="D837" t="str">
            <v>MONTBONNOT ST MARTIN</v>
          </cell>
          <cell r="E837" t="str">
            <v xml:space="preserve"> SEIITRA RESEAU</v>
          </cell>
          <cell r="F837" t="e">
            <v>#REF!</v>
          </cell>
          <cell r="G837" t="e">
            <v>#N/A</v>
          </cell>
          <cell r="H837" t="str">
            <v>AFICIO MPC2503SP</v>
          </cell>
          <cell r="I837">
            <v>41944</v>
          </cell>
          <cell r="J837">
            <v>44135</v>
          </cell>
          <cell r="K837" t="str">
            <v>ATP3744</v>
          </cell>
        </row>
        <row r="838">
          <cell r="B838" t="str">
            <v>E215J600112</v>
          </cell>
          <cell r="C838" t="str">
            <v xml:space="preserve"> FONCIA TRANSACT BORDEAUX FONDAUDEGE</v>
          </cell>
          <cell r="D838" t="str">
            <v>BORDEAUX</v>
          </cell>
          <cell r="E838" t="str">
            <v xml:space="preserve"> FONCIA TRANSACT BORDEAUX FONDAUDEGE</v>
          </cell>
          <cell r="F838" t="str">
            <v>BORDEAUX</v>
          </cell>
          <cell r="G838">
            <v>0</v>
          </cell>
          <cell r="H838" t="str">
            <v>AFICIO MPC2503SP</v>
          </cell>
          <cell r="I838">
            <v>42217</v>
          </cell>
          <cell r="J838">
            <v>44043</v>
          </cell>
          <cell r="K838" t="str">
            <v>ATP3977</v>
          </cell>
        </row>
        <row r="839">
          <cell r="B839" t="str">
            <v>E215R560215</v>
          </cell>
          <cell r="C839" t="str">
            <v xml:space="preserve"> FONCIA JOMEL</v>
          </cell>
          <cell r="D839" t="str">
            <v>LA VALETTE DU VAR</v>
          </cell>
          <cell r="E839" t="str">
            <v xml:space="preserve"> FONCIA JOMEL</v>
          </cell>
          <cell r="F839" t="str">
            <v>LA VALETTE DU VAR</v>
          </cell>
          <cell r="G839" t="str">
            <v>LA VALETTE DU VAR-BAT10-COPRO</v>
          </cell>
          <cell r="H839" t="str">
            <v>AFICIO MPC2503SP</v>
          </cell>
          <cell r="I839">
            <v>42248</v>
          </cell>
          <cell r="J839">
            <v>44074</v>
          </cell>
          <cell r="K839" t="str">
            <v>ATP4016</v>
          </cell>
        </row>
        <row r="840">
          <cell r="B840" t="str">
            <v>E216R360430</v>
          </cell>
          <cell r="C840" t="str">
            <v xml:space="preserve"> SEIITRA RESEAU</v>
          </cell>
          <cell r="D840" t="str">
            <v>MONTBONNOT ST MARTIN</v>
          </cell>
          <cell r="E840" t="str">
            <v xml:space="preserve"> SEIITRA RESEAU</v>
          </cell>
          <cell r="F840" t="e">
            <v>#REF!</v>
          </cell>
          <cell r="G840" t="e">
            <v>#N/A</v>
          </cell>
          <cell r="H840" t="str">
            <v>COPIEUR AFICIO MPC2503SP</v>
          </cell>
          <cell r="I840">
            <v>42522</v>
          </cell>
          <cell r="J840">
            <v>44347</v>
          </cell>
          <cell r="K840" t="str">
            <v>ATP5107</v>
          </cell>
          <cell r="L840" t="str">
            <v>C+</v>
          </cell>
          <cell r="M840" t="str">
            <v>LML16-0217</v>
          </cell>
        </row>
        <row r="841">
          <cell r="B841" t="str">
            <v xml:space="preserve">W876J400137 </v>
          </cell>
          <cell r="C841" t="str">
            <v xml:space="preserve"> FONCIA DOCHER INTER-FRANCE</v>
          </cell>
          <cell r="D841" t="str">
            <v>CLERMONT FERRAND CEDEX 1</v>
          </cell>
          <cell r="E841" t="str">
            <v xml:space="preserve"> FONCIA DOCHER INTER-FRANCE</v>
          </cell>
          <cell r="F841" t="str">
            <v>CLERMONT FERRAND CEDEX 1</v>
          </cell>
          <cell r="G841" t="str">
            <v>3E ETG CPTA-GL-COPRO</v>
          </cell>
          <cell r="H841" t="str">
            <v>AFICIO MP7502SP</v>
          </cell>
          <cell r="I841">
            <v>42522</v>
          </cell>
          <cell r="J841">
            <v>44347</v>
          </cell>
          <cell r="K841" t="str">
            <v>ATP5134</v>
          </cell>
          <cell r="L841" t="str">
            <v>C+</v>
          </cell>
          <cell r="M841" t="str">
            <v>LML16-0275</v>
          </cell>
        </row>
        <row r="842">
          <cell r="B842" t="str">
            <v>W886J500037</v>
          </cell>
          <cell r="C842" t="str">
            <v xml:space="preserve"> FONCIA LES 2 RUISSEAUX</v>
          </cell>
          <cell r="D842" t="str">
            <v>PLAISIR</v>
          </cell>
          <cell r="E842" t="str">
            <v xml:space="preserve"> FONCIA LES 2 RUISSEAUX</v>
          </cell>
          <cell r="F842" t="str">
            <v>PLAISIR</v>
          </cell>
          <cell r="G842" t="str">
            <v>COPRO</v>
          </cell>
          <cell r="H842" t="str">
            <v>AFICIO MP9002SP</v>
          </cell>
          <cell r="I842">
            <v>42583</v>
          </cell>
          <cell r="J842">
            <v>44408</v>
          </cell>
          <cell r="K842" t="str">
            <v>ATP5173</v>
          </cell>
          <cell r="M842" t="str">
            <v>233698-G0</v>
          </cell>
        </row>
        <row r="843">
          <cell r="B843" t="str">
            <v>G756R930299</v>
          </cell>
          <cell r="C843" t="str">
            <v xml:space="preserve"> FONCIA TRANSACTION FRANCE-CRETEIL</v>
          </cell>
          <cell r="D843" t="str">
            <v>CRETEIL</v>
          </cell>
          <cell r="E843" t="str">
            <v xml:space="preserve"> FONCIA TRANSACTION FRANCE-CRETEIL</v>
          </cell>
          <cell r="F843" t="str">
            <v>CRETEIL</v>
          </cell>
          <cell r="G843" t="str">
            <v xml:space="preserve">CRETEIL- </v>
          </cell>
          <cell r="H843" t="str">
            <v>AFICIO MPC2504SP-</v>
          </cell>
          <cell r="I843">
            <v>42767</v>
          </cell>
          <cell r="J843">
            <v>44592</v>
          </cell>
          <cell r="K843" t="str">
            <v>ATP5251</v>
          </cell>
        </row>
        <row r="844">
          <cell r="B844" t="str">
            <v>S3899202472</v>
          </cell>
          <cell r="C844" t="str">
            <v xml:space="preserve"> FONCIA BOUSSARD MCI</v>
          </cell>
          <cell r="D844" t="str">
            <v>PAU</v>
          </cell>
          <cell r="E844" t="str">
            <v xml:space="preserve"> FONCIA BOUSSARD MCI</v>
          </cell>
          <cell r="F844" t="str">
            <v>PAU</v>
          </cell>
          <cell r="G844" t="e">
            <v>#N/A</v>
          </cell>
          <cell r="H844" t="str">
            <v>IMP COUL SPC420 - NOGUE</v>
          </cell>
          <cell r="I844">
            <v>40148</v>
          </cell>
          <cell r="J844">
            <v>43465</v>
          </cell>
          <cell r="K844" t="e">
            <v>#N/A</v>
          </cell>
        </row>
        <row r="845">
          <cell r="B845" t="str">
            <v>E173M420488</v>
          </cell>
          <cell r="C845" t="str">
            <v xml:space="preserve"> ASSURIMO PARIS</v>
          </cell>
          <cell r="D845" t="str">
            <v>ANTONY</v>
          </cell>
          <cell r="E845" t="str">
            <v xml:space="preserve"> ASSURIMO PARIS</v>
          </cell>
          <cell r="F845" t="str">
            <v>ANTONY</v>
          </cell>
          <cell r="G845" t="e">
            <v>#N/A</v>
          </cell>
          <cell r="H845" t="str">
            <v>MP C4503SP</v>
          </cell>
          <cell r="I845">
            <v>41518</v>
          </cell>
          <cell r="J845">
            <v>43799</v>
          </cell>
          <cell r="K845" t="e">
            <v>#N/A</v>
          </cell>
        </row>
        <row r="846">
          <cell r="B846" t="str">
            <v>V1203401706</v>
          </cell>
          <cell r="C846" t="str">
            <v xml:space="preserve"> ASSURIMO PARIS</v>
          </cell>
          <cell r="D846" t="str">
            <v>ANTONY</v>
          </cell>
          <cell r="E846" t="str">
            <v xml:space="preserve"> ASSURIMO PARIS</v>
          </cell>
          <cell r="F846" t="str">
            <v>ANTONY</v>
          </cell>
          <cell r="G846" t="e">
            <v>#N/A</v>
          </cell>
          <cell r="H846" t="str">
            <v>MP C4000DF-ASSURIMO</v>
          </cell>
          <cell r="I846">
            <v>41518</v>
          </cell>
          <cell r="J846">
            <v>43799</v>
          </cell>
          <cell r="K846" t="e">
            <v>#N/A</v>
          </cell>
        </row>
        <row r="847">
          <cell r="B847" t="str">
            <v>E215R760302</v>
          </cell>
          <cell r="C847" t="str">
            <v>FONCIA TL TOURAINE / VAL DE LOIRE</v>
          </cell>
          <cell r="D847" t="str">
            <v>VENDOME</v>
          </cell>
          <cell r="E847" t="str">
            <v>FONCIA TL TOURAINE / VAL DE LOIRE</v>
          </cell>
          <cell r="F847" t="e">
            <v>#REF!</v>
          </cell>
          <cell r="G847" t="e">
            <v>#N/A</v>
          </cell>
          <cell r="H847" t="str">
            <v>MPC2503RI</v>
          </cell>
          <cell r="I847">
            <v>42275</v>
          </cell>
          <cell r="J847">
            <v>44101</v>
          </cell>
          <cell r="K847" t="str">
            <v>ATP4057</v>
          </cell>
          <cell r="L847" t="str">
            <v>C+</v>
          </cell>
          <cell r="M847" t="str">
            <v>LML15-0461</v>
          </cell>
        </row>
        <row r="848">
          <cell r="B848" t="str">
            <v>3121M430304</v>
          </cell>
        </row>
      </sheetData>
      <sheetData sheetId="3"/>
      <sheetData sheetId="4">
        <row r="1">
          <cell r="A1" t="str">
            <v xml:space="preserve">Nom de commande Foncia Groupe </v>
          </cell>
          <cell r="B1" t="str">
            <v xml:space="preserve">N° de commande a apposer sur les factures </v>
          </cell>
        </row>
        <row r="2">
          <cell r="A2" t="str">
            <v>TOBI</v>
          </cell>
          <cell r="B2" t="str">
            <v>ANNULEE</v>
          </cell>
        </row>
        <row r="3">
          <cell r="A3" t="str">
            <v>DRAKE</v>
          </cell>
          <cell r="B3" t="str">
            <v>ANNULEE</v>
          </cell>
        </row>
        <row r="4">
          <cell r="A4" t="str">
            <v>TANZANIE</v>
          </cell>
          <cell r="B4" t="str">
            <v>COM-MFP-FONCIA-001</v>
          </cell>
        </row>
        <row r="5">
          <cell r="A5" t="str">
            <v>OXANDIA</v>
          </cell>
          <cell r="B5" t="str">
            <v>COM-MFP-FONCIA-002</v>
          </cell>
        </row>
        <row r="6">
          <cell r="A6" t="str">
            <v>SAMBA</v>
          </cell>
          <cell r="B6" t="str">
            <v>COM-MFP-FONCIA-003</v>
          </cell>
        </row>
        <row r="7">
          <cell r="A7" t="str">
            <v>Alesia</v>
          </cell>
          <cell r="B7" t="str">
            <v>COM-MFP-FONCIA-004</v>
          </cell>
        </row>
        <row r="8">
          <cell r="A8" t="str">
            <v>SUNA</v>
          </cell>
          <cell r="B8" t="str">
            <v>COM-MFP-FONCIA-005</v>
          </cell>
        </row>
        <row r="9">
          <cell r="A9" t="str">
            <v>KUYUBI</v>
          </cell>
          <cell r="B9" t="str">
            <v>COM-MFP-FONCIA-006</v>
          </cell>
        </row>
        <row r="10">
          <cell r="A10" t="str">
            <v>babel</v>
          </cell>
          <cell r="B10" t="str">
            <v>COM-MFP-FONCIA-007</v>
          </cell>
        </row>
        <row r="11">
          <cell r="A11" t="str">
            <v>DENKI</v>
          </cell>
          <cell r="B11" t="str">
            <v>COM-MFP-FONCIA-008</v>
          </cell>
        </row>
        <row r="12">
          <cell r="A12" t="str">
            <v>ANJOUAN</v>
          </cell>
          <cell r="B12" t="str">
            <v>COM-MFP-FONCIA-009</v>
          </cell>
        </row>
        <row r="13">
          <cell r="A13" t="str">
            <v>NAIROBI</v>
          </cell>
          <cell r="B13" t="str">
            <v>COM-MFP-FONCIA-010</v>
          </cell>
        </row>
        <row r="14">
          <cell r="A14" t="str">
            <v>NANI</v>
          </cell>
          <cell r="B14" t="str">
            <v>COM-MFP-FONCIA-011</v>
          </cell>
        </row>
        <row r="15">
          <cell r="A15" t="str">
            <v>NANABA</v>
          </cell>
          <cell r="B15" t="str">
            <v>COM-MFP-FONCIA-012</v>
          </cell>
        </row>
        <row r="16">
          <cell r="A16" t="str">
            <v>PRINTEMPS</v>
          </cell>
          <cell r="B16" t="str">
            <v>COM-MFP-FONCIA-013</v>
          </cell>
        </row>
        <row r="17">
          <cell r="A17" t="str">
            <v>FLEUVE</v>
          </cell>
          <cell r="B17" t="str">
            <v>COM-MFP-FONCIA-014</v>
          </cell>
        </row>
        <row r="18">
          <cell r="A18" t="str">
            <v>ROUGE</v>
          </cell>
          <cell r="B18" t="str">
            <v>COM-MFP-FONCIA-015</v>
          </cell>
        </row>
        <row r="19">
          <cell r="A19" t="str">
            <v>VIOLET</v>
          </cell>
          <cell r="B19" t="str">
            <v>COM-MFP-FONCIA-016</v>
          </cell>
        </row>
        <row r="20">
          <cell r="A20" t="str">
            <v>MARRON</v>
          </cell>
          <cell r="B20" t="str">
            <v>COM-MFP-FONCIA-017</v>
          </cell>
        </row>
        <row r="21">
          <cell r="A21" t="str">
            <v>MAUVE</v>
          </cell>
          <cell r="B21" t="str">
            <v>COM-MFP-FONCIA-018</v>
          </cell>
        </row>
        <row r="22">
          <cell r="A22" t="str">
            <v>BLANC</v>
          </cell>
          <cell r="B22" t="str">
            <v>COM-MFP-FONCIA-019</v>
          </cell>
        </row>
        <row r="23">
          <cell r="A23" t="str">
            <v>BLEU</v>
          </cell>
          <cell r="B23" t="str">
            <v>COM-MFP-FONCIA-020</v>
          </cell>
        </row>
        <row r="24">
          <cell r="A24" t="str">
            <v>NOIR</v>
          </cell>
          <cell r="B24" t="str">
            <v>COM-MFP-FONCIA-021</v>
          </cell>
        </row>
        <row r="25">
          <cell r="A25" t="str">
            <v>VERT</v>
          </cell>
          <cell r="B25" t="str">
            <v>COM-MFP-FONCIA-022</v>
          </cell>
        </row>
        <row r="26">
          <cell r="A26" t="str">
            <v>JAUNE</v>
          </cell>
          <cell r="B26" t="str">
            <v>COM-MFP-FONCIA-025</v>
          </cell>
        </row>
        <row r="27">
          <cell r="A27" t="str">
            <v>PLAGE</v>
          </cell>
          <cell r="B27" t="str">
            <v>COM-MFP-FONCIA-026</v>
          </cell>
        </row>
        <row r="28">
          <cell r="A28" t="str">
            <v>KURO</v>
          </cell>
          <cell r="B28" t="str">
            <v>COM-MFP-FONCIA-027</v>
          </cell>
        </row>
        <row r="29">
          <cell r="A29" t="str">
            <v>LUNE</v>
          </cell>
          <cell r="B29" t="str">
            <v>COM-MFP-FONCIA-028</v>
          </cell>
        </row>
        <row r="30">
          <cell r="A30" t="str">
            <v>SATO</v>
          </cell>
          <cell r="B30" t="str">
            <v>COM-MFP-FONCIA-029</v>
          </cell>
        </row>
        <row r="31">
          <cell r="A31" t="str">
            <v>ENER</v>
          </cell>
          <cell r="B31" t="str">
            <v>COM-MFP-FONCIA-030</v>
          </cell>
        </row>
        <row r="32">
          <cell r="A32" t="str">
            <v>SOLEIL</v>
          </cell>
          <cell r="B32" t="str">
            <v>COM-MFP-FONCIA-031</v>
          </cell>
        </row>
        <row r="33">
          <cell r="A33" t="str">
            <v>ETE</v>
          </cell>
          <cell r="B33" t="str">
            <v>COM-MFP-FONCIA-032</v>
          </cell>
        </row>
        <row r="34">
          <cell r="A34" t="str">
            <v>HIVER</v>
          </cell>
          <cell r="B34" t="str">
            <v>COM-MFP-FONCIA-033</v>
          </cell>
        </row>
        <row r="35">
          <cell r="A35" t="str">
            <v>JIROU</v>
          </cell>
          <cell r="B35" t="str">
            <v>COM-MFP-FONCIA-034</v>
          </cell>
        </row>
        <row r="36">
          <cell r="A36" t="str">
            <v>MANGUE</v>
          </cell>
          <cell r="B36" t="str">
            <v>COM-MFP-FONCIA-035</v>
          </cell>
        </row>
        <row r="37">
          <cell r="A37" t="str">
            <v>POMME</v>
          </cell>
          <cell r="B37" t="str">
            <v>COM-MFP-FONCIA-036</v>
          </cell>
        </row>
        <row r="38">
          <cell r="A38" t="str">
            <v>PRALINE</v>
          </cell>
          <cell r="B38" t="str">
            <v>COM-MFP-FONCIA-037</v>
          </cell>
        </row>
        <row r="39">
          <cell r="A39" t="str">
            <v>PASTEQUE</v>
          </cell>
          <cell r="B39" t="str">
            <v>COM-MFP-FONCIA-038</v>
          </cell>
        </row>
        <row r="40">
          <cell r="A40" t="str">
            <v>LION</v>
          </cell>
          <cell r="B40" t="str">
            <v>COM-MFP-FONCIA-039</v>
          </cell>
        </row>
        <row r="41">
          <cell r="A41" t="str">
            <v>CHEVRE</v>
          </cell>
          <cell r="B41" t="str">
            <v>COM-MFP-FONCIA-042</v>
          </cell>
        </row>
        <row r="42">
          <cell r="A42" t="str">
            <v>VORY</v>
          </cell>
          <cell r="B42" t="str">
            <v>COM-MFP-FONCIA-043</v>
          </cell>
        </row>
        <row r="43">
          <cell r="A43" t="str">
            <v>SARDOU</v>
          </cell>
          <cell r="B43" t="str">
            <v>COM-MFP-FONCIA-044</v>
          </cell>
        </row>
        <row r="44">
          <cell r="A44" t="str">
            <v>POKORA</v>
          </cell>
          <cell r="B44" t="str">
            <v>COM-MFP-FONCIA-045</v>
          </cell>
        </row>
        <row r="45">
          <cell r="A45" t="str">
            <v>ZIAK</v>
          </cell>
          <cell r="B45" t="str">
            <v>COM-MFP-FONCIA-046</v>
          </cell>
        </row>
        <row r="46">
          <cell r="A46" t="str">
            <v>NISKA</v>
          </cell>
          <cell r="B46" t="str">
            <v>COM-MFP-FONCIA-047</v>
          </cell>
        </row>
        <row r="47">
          <cell r="A47" t="str">
            <v>RIHANNA</v>
          </cell>
          <cell r="B47" t="str">
            <v>COM-MFP-FONCIA-048</v>
          </cell>
        </row>
        <row r="48">
          <cell r="A48" t="str">
            <v>MADARA</v>
          </cell>
          <cell r="B48" t="str">
            <v>COM-MFP-FONCIA-049</v>
          </cell>
        </row>
        <row r="49">
          <cell r="A49" t="str">
            <v>SANGO</v>
          </cell>
          <cell r="B49" t="str">
            <v>COM-MFP-FONCIA-050</v>
          </cell>
        </row>
        <row r="50">
          <cell r="A50" t="str">
            <v>RICK</v>
          </cell>
          <cell r="B50" t="str">
            <v>COM-MFP-FONCIA-051</v>
          </cell>
        </row>
        <row r="51">
          <cell r="A51" t="str">
            <v>KEKRA</v>
          </cell>
          <cell r="B51" t="str">
            <v>COM-MFP-FONCIA-054</v>
          </cell>
        </row>
        <row r="52">
          <cell r="A52" t="str">
            <v>BOUBA</v>
          </cell>
          <cell r="B52" t="str">
            <v>COM-MFP-FONCIA-055</v>
          </cell>
        </row>
        <row r="53">
          <cell r="A53" t="str">
            <v>NAKAMURA</v>
          </cell>
          <cell r="B53" t="str">
            <v>COM-MFP-FONCIA-057</v>
          </cell>
        </row>
        <row r="54">
          <cell r="A54" t="str">
            <v>BADARA</v>
          </cell>
          <cell r="B54" t="str">
            <v>COM-MFP-FONCIA-058</v>
          </cell>
        </row>
        <row r="55">
          <cell r="A55" t="str">
            <v>GIMS</v>
          </cell>
          <cell r="B55" t="str">
            <v>COM-MFP-FONCIA-059</v>
          </cell>
        </row>
        <row r="56">
          <cell r="A56" t="str">
            <v>AYA</v>
          </cell>
          <cell r="B56" t="str">
            <v>COM-MFP-FONCIA-060</v>
          </cell>
        </row>
        <row r="57">
          <cell r="A57" t="str">
            <v>MARI</v>
          </cell>
          <cell r="B57" t="str">
            <v>COM-MFP-FONCIA-062</v>
          </cell>
        </row>
        <row r="58">
          <cell r="A58" t="str">
            <v>MOMBASSA</v>
          </cell>
          <cell r="B58" t="str">
            <v>COM-MFP-FONCIA-063</v>
          </cell>
        </row>
        <row r="59">
          <cell r="A59" t="str">
            <v>NAZA</v>
          </cell>
          <cell r="B59" t="str">
            <v>COM-MFP-FONCIA-064</v>
          </cell>
        </row>
        <row r="60">
          <cell r="A60" t="str">
            <v>KIRUA</v>
          </cell>
          <cell r="B60" t="str">
            <v>COM-MFP-FONCIA-065</v>
          </cell>
        </row>
        <row r="61">
          <cell r="A61" t="str">
            <v>MINA</v>
          </cell>
          <cell r="B61" t="str">
            <v>COM-MFP-FONCIA-066</v>
          </cell>
        </row>
        <row r="62">
          <cell r="A62" t="str">
            <v>BOOK</v>
          </cell>
          <cell r="B62" t="str">
            <v>COM-MFP-FONCIA-067</v>
          </cell>
        </row>
        <row r="63">
          <cell r="A63" t="str">
            <v>PRO</v>
          </cell>
          <cell r="B63" t="str">
            <v>COM-MFP-FONCIA-068</v>
          </cell>
        </row>
        <row r="64">
          <cell r="A64" t="str">
            <v>USSOP</v>
          </cell>
          <cell r="B64" t="str">
            <v>COM-MFP-FONCIA-069</v>
          </cell>
        </row>
        <row r="65">
          <cell r="A65" t="str">
            <v>JUNIN</v>
          </cell>
          <cell r="B65" t="str">
            <v>COM-MFP-FONCIA-070</v>
          </cell>
        </row>
        <row r="66">
          <cell r="A66" t="str">
            <v>DURK</v>
          </cell>
          <cell r="B66" t="str">
            <v>COM-MFP-FONCIA-071</v>
          </cell>
        </row>
        <row r="67">
          <cell r="A67" t="str">
            <v>EREN</v>
          </cell>
          <cell r="B67" t="str">
            <v>COM-MFP-FONCIA-072</v>
          </cell>
        </row>
        <row r="68">
          <cell r="A68" t="str">
            <v>MBAPPE</v>
          </cell>
          <cell r="B68" t="str">
            <v>COM-MFP-FONCIA-073</v>
          </cell>
        </row>
        <row r="69">
          <cell r="A69" t="str">
            <v>POGBA</v>
          </cell>
          <cell r="B69" t="str">
            <v>COM-MFP-FONCIA-074</v>
          </cell>
        </row>
        <row r="70">
          <cell r="A70" t="str">
            <v>MESSI</v>
          </cell>
          <cell r="B70" t="str">
            <v>COM-MFP-FONCIA-075</v>
          </cell>
        </row>
        <row r="71">
          <cell r="A71" t="str">
            <v>GRIEZMANN</v>
          </cell>
          <cell r="B71" t="str">
            <v>COM-MFP-FONCIA-076</v>
          </cell>
        </row>
        <row r="72">
          <cell r="A72" t="str">
            <v>RONALDO</v>
          </cell>
          <cell r="B72" t="str">
            <v>COM-MFP-FONCIA-077</v>
          </cell>
        </row>
        <row r="73">
          <cell r="A73" t="str">
            <v>KANTE</v>
          </cell>
          <cell r="B73" t="str">
            <v>COM-MFP-FONCIA-078</v>
          </cell>
        </row>
        <row r="74">
          <cell r="A74" t="str">
            <v>GIROUD</v>
          </cell>
          <cell r="B74" t="str">
            <v>COM-MFP-FONCIA-079</v>
          </cell>
        </row>
        <row r="75">
          <cell r="A75" t="str">
            <v>MATUIDI</v>
          </cell>
          <cell r="B75" t="str">
            <v>COM-MFP-FONCIA-080</v>
          </cell>
        </row>
        <row r="76">
          <cell r="A76" t="str">
            <v>KIMPEMBE</v>
          </cell>
          <cell r="B76" t="str">
            <v>COM-MFP-FONCIA-081</v>
          </cell>
        </row>
        <row r="77">
          <cell r="A77" t="str">
            <v>LlORIS</v>
          </cell>
          <cell r="B77" t="str">
            <v>COM-MFP-FONCIA-082</v>
          </cell>
        </row>
        <row r="78">
          <cell r="A78" t="str">
            <v>BARCA</v>
          </cell>
          <cell r="B78" t="str">
            <v>COM-MFP-FONCIA-083</v>
          </cell>
        </row>
        <row r="79">
          <cell r="A79" t="str">
            <v>KANEKI</v>
          </cell>
          <cell r="B79" t="str">
            <v>COM-MFP-FONCIA-084</v>
          </cell>
        </row>
        <row r="80">
          <cell r="A80" t="str">
            <v>TERRA</v>
          </cell>
          <cell r="B80" t="str">
            <v>COM-MFP-FONCIA-085</v>
          </cell>
        </row>
        <row r="81">
          <cell r="A81" t="str">
            <v>OUKI</v>
          </cell>
          <cell r="B81" t="str">
            <v>COM-MFP-FONCIA-086</v>
          </cell>
        </row>
        <row r="82">
          <cell r="A82" t="str">
            <v>MAC</v>
          </cell>
          <cell r="B82" t="str">
            <v>COM-MFP-FONCIA-087</v>
          </cell>
        </row>
        <row r="83">
          <cell r="A83" t="str">
            <v>LABE</v>
          </cell>
          <cell r="B83" t="str">
            <v>COM-MFP-FONCIA-088</v>
          </cell>
        </row>
        <row r="84">
          <cell r="A84" t="str">
            <v>NAWEK</v>
          </cell>
          <cell r="B84" t="str">
            <v>COM-MFP-FONCIA-089</v>
          </cell>
        </row>
        <row r="85">
          <cell r="A85" t="str">
            <v>UMTITI</v>
          </cell>
          <cell r="B85" t="str">
            <v>COM-MFP-FONCIA-090</v>
          </cell>
        </row>
        <row r="86">
          <cell r="A86" t="str">
            <v>SISSOKO</v>
          </cell>
          <cell r="B86" t="str">
            <v>COM-MFP-FONCIA-091</v>
          </cell>
        </row>
        <row r="87">
          <cell r="A87" t="str">
            <v>Mamba</v>
          </cell>
          <cell r="B87" t="str">
            <v>COM-MFP-FONCIA-092</v>
          </cell>
        </row>
        <row r="88">
          <cell r="A88" t="str">
            <v>Maza</v>
          </cell>
          <cell r="B88" t="str">
            <v>COM-MFP-FONCIA-093</v>
          </cell>
        </row>
        <row r="89">
          <cell r="A89" t="str">
            <v>Diata</v>
          </cell>
          <cell r="B89" t="str">
            <v>COM-MFP-FONCIA-094</v>
          </cell>
        </row>
        <row r="90">
          <cell r="A90" t="str">
            <v>Yoka</v>
          </cell>
          <cell r="B90" t="str">
            <v>COM-MFP-FONCIA-095</v>
          </cell>
        </row>
        <row r="91">
          <cell r="A91" t="str">
            <v>Tokoss</v>
          </cell>
          <cell r="B91" t="str">
            <v>COM-MFP-FONCIA-096</v>
          </cell>
        </row>
        <row r="92">
          <cell r="A92" t="str">
            <v>Saul</v>
          </cell>
          <cell r="B92" t="str">
            <v>COM-MFP-FONCIA-097</v>
          </cell>
        </row>
        <row r="93">
          <cell r="A93" t="str">
            <v>Bina</v>
          </cell>
          <cell r="B93" t="str">
            <v>COM-MFP-FONCIA-098</v>
          </cell>
        </row>
        <row r="94">
          <cell r="A94" t="str">
            <v>Tala</v>
          </cell>
          <cell r="B94" t="str">
            <v>COM-MFP-FONCIA-099</v>
          </cell>
        </row>
        <row r="95">
          <cell r="A95" t="str">
            <v>koffi</v>
          </cell>
          <cell r="B95" t="str">
            <v>COM-MFP-FONCIA-100</v>
          </cell>
        </row>
        <row r="96">
          <cell r="A96" t="str">
            <v>Nick</v>
          </cell>
          <cell r="B96" t="str">
            <v>COM-MFP-FONCIA-101</v>
          </cell>
        </row>
        <row r="97">
          <cell r="A97" t="str">
            <v>Daouda</v>
          </cell>
          <cell r="B97" t="str">
            <v>COM-MFP-FONCIA-102</v>
          </cell>
        </row>
        <row r="98">
          <cell r="A98" t="str">
            <v>Yao</v>
          </cell>
          <cell r="B98" t="str">
            <v>COM-MFP-FONCIA-103</v>
          </cell>
        </row>
        <row r="99">
          <cell r="A99" t="str">
            <v>Yaya</v>
          </cell>
          <cell r="B99" t="str">
            <v>COM-MFP-FONCIA-104</v>
          </cell>
        </row>
        <row r="100">
          <cell r="A100" t="str">
            <v>Raimi</v>
          </cell>
          <cell r="B100" t="str">
            <v>COM-MFP-FONCIA-105</v>
          </cell>
        </row>
        <row r="101">
          <cell r="A101" t="str">
            <v>Eyi</v>
          </cell>
          <cell r="B101" t="str">
            <v>COM-MFP-FONCIA-106</v>
          </cell>
        </row>
        <row r="102">
          <cell r="A102" t="str">
            <v>Yedo</v>
          </cell>
          <cell r="B102" t="str">
            <v>COM-MFP-FONCIA-107</v>
          </cell>
        </row>
        <row r="103">
          <cell r="A103" t="str">
            <v>Amoin</v>
          </cell>
          <cell r="B103" t="str">
            <v>COM-MFP-FONCIA-108</v>
          </cell>
        </row>
        <row r="104">
          <cell r="A104" t="str">
            <v>Mati</v>
          </cell>
          <cell r="B104" t="str">
            <v>COM-MFP-FONCIA-109</v>
          </cell>
        </row>
        <row r="105">
          <cell r="A105" t="str">
            <v>Gohou</v>
          </cell>
          <cell r="B105" t="str">
            <v>COM-MFP-FONCIA-110</v>
          </cell>
        </row>
        <row r="106">
          <cell r="A106" t="str">
            <v>Bulma</v>
          </cell>
          <cell r="B106" t="str">
            <v>COM-MFP-FONCIA-111</v>
          </cell>
        </row>
        <row r="107">
          <cell r="A107" t="str">
            <v>Krilin</v>
          </cell>
          <cell r="B107" t="str">
            <v>COM-MFP-FONCIA-114</v>
          </cell>
        </row>
        <row r="108">
          <cell r="A108" t="str">
            <v>Chichi</v>
          </cell>
          <cell r="B108" t="str">
            <v>COM-MFP-FONCIA-115</v>
          </cell>
        </row>
        <row r="109">
          <cell r="A109" t="str">
            <v>Yamcha</v>
          </cell>
          <cell r="B109" t="str">
            <v>COM-MFP-FONCIA-116</v>
          </cell>
        </row>
        <row r="110">
          <cell r="A110" t="str">
            <v>Dabra</v>
          </cell>
          <cell r="B110" t="str">
            <v>COM-MFP-FONCIA-117</v>
          </cell>
        </row>
        <row r="111">
          <cell r="A111" t="str">
            <v>Broly</v>
          </cell>
          <cell r="B111" t="str">
            <v>COM-MFP-FONCIA-118</v>
          </cell>
        </row>
        <row r="112">
          <cell r="A112" t="str">
            <v>Teppe</v>
          </cell>
          <cell r="B112" t="str">
            <v>COM-MFP-FONCIA-119</v>
          </cell>
        </row>
        <row r="113">
          <cell r="A113" t="str">
            <v>Tima</v>
          </cell>
          <cell r="B113" t="str">
            <v>COM-MFP-FONCIA-120</v>
          </cell>
        </row>
        <row r="114">
          <cell r="A114" t="str">
            <v>karyo</v>
          </cell>
          <cell r="B114" t="str">
            <v>COM-MFP-FONCIA-121</v>
          </cell>
        </row>
        <row r="115">
          <cell r="A115" t="str">
            <v>Kaki</v>
          </cell>
          <cell r="B115" t="str">
            <v>COM-MFP-FONCIA-122</v>
          </cell>
        </row>
        <row r="116">
          <cell r="A116" t="str">
            <v>Valdemort</v>
          </cell>
          <cell r="B116" t="str">
            <v>COM-MFP-FONCIA-124</v>
          </cell>
        </row>
        <row r="117">
          <cell r="A117" t="str">
            <v>Chaton</v>
          </cell>
          <cell r="B117" t="str">
            <v>COM-MFP-FONCIA-127</v>
          </cell>
        </row>
        <row r="118">
          <cell r="A118" t="str">
            <v>Nafissa</v>
          </cell>
          <cell r="B118" t="str">
            <v>COM-MFP-FONCIA-128</v>
          </cell>
        </row>
        <row r="119">
          <cell r="A119" t="str">
            <v>Milou</v>
          </cell>
          <cell r="B119" t="str">
            <v>COM-MFP-FONCIA-129</v>
          </cell>
        </row>
        <row r="120">
          <cell r="A120" t="str">
            <v>Spirou</v>
          </cell>
          <cell r="B120" t="str">
            <v>COM-MFP-FONCIA-130</v>
          </cell>
        </row>
        <row r="121">
          <cell r="A121" t="str">
            <v>Simba</v>
          </cell>
          <cell r="B121" t="str">
            <v>COM-MFP-FONCIA-131</v>
          </cell>
        </row>
        <row r="122">
          <cell r="A122" t="str">
            <v>Ursula</v>
          </cell>
          <cell r="B122" t="str">
            <v>COM-MFP-FONCIA-132</v>
          </cell>
        </row>
        <row r="123">
          <cell r="A123" t="str">
            <v>Merida</v>
          </cell>
          <cell r="B123" t="str">
            <v>COM-MFP-FONCIA-135</v>
          </cell>
        </row>
        <row r="124">
          <cell r="A124" t="str">
            <v>Tigrou</v>
          </cell>
          <cell r="B124" t="str">
            <v>COM-MFP-FONCIA-136</v>
          </cell>
        </row>
        <row r="125">
          <cell r="A125" t="str">
            <v>Dozer</v>
          </cell>
          <cell r="B125" t="str">
            <v>COM-MFP-FONCIA-138</v>
          </cell>
        </row>
        <row r="126">
          <cell r="A126" t="str">
            <v>MENDY</v>
          </cell>
          <cell r="B126" t="str">
            <v>COM-MFP-FONCIA-141</v>
          </cell>
        </row>
        <row r="127">
          <cell r="A127" t="str">
            <v>Sinjou</v>
          </cell>
          <cell r="B127" t="str">
            <v>COM-MFP-FONCIA-142</v>
          </cell>
        </row>
        <row r="128">
          <cell r="A128" t="str">
            <v>Arafat</v>
          </cell>
          <cell r="B128" t="str">
            <v>COM-MFP-FONCIA-143</v>
          </cell>
        </row>
        <row r="129">
          <cell r="A129" t="str">
            <v>Jafar</v>
          </cell>
          <cell r="B129" t="str">
            <v>COM-MFP-FONCIA-144</v>
          </cell>
        </row>
        <row r="130">
          <cell r="A130" t="str">
            <v>Nala</v>
          </cell>
          <cell r="B130" t="str">
            <v>COM-MFP-FONCIA-145</v>
          </cell>
        </row>
        <row r="131">
          <cell r="A131" t="str">
            <v>deliverou</v>
          </cell>
          <cell r="B131" t="str">
            <v>COM-MFP-FONCIA-146</v>
          </cell>
        </row>
        <row r="132">
          <cell r="A132" t="str">
            <v>Granola</v>
          </cell>
          <cell r="B132" t="str">
            <v>COM-MFP-FONCIA-147</v>
          </cell>
        </row>
        <row r="133">
          <cell r="A133" t="str">
            <v>Fromage</v>
          </cell>
          <cell r="B133" t="str">
            <v>COM-MFP-FONCIA-148</v>
          </cell>
        </row>
        <row r="134">
          <cell r="A134" t="str">
            <v>slimane</v>
          </cell>
          <cell r="B134" t="str">
            <v>COM-MFP-FONCIA-149</v>
          </cell>
        </row>
        <row r="135">
          <cell r="A135" t="str">
            <v>VITAA</v>
          </cell>
          <cell r="B135" t="str">
            <v>COM-MFP-FONCIA-150</v>
          </cell>
        </row>
        <row r="136">
          <cell r="A136" t="str">
            <v>KENDJI</v>
          </cell>
          <cell r="B136" t="str">
            <v>COM-MFP-FONCIA-151</v>
          </cell>
        </row>
        <row r="137">
          <cell r="A137" t="str">
            <v>JOHNNY</v>
          </cell>
          <cell r="B137" t="str">
            <v>COM-MFP-FONCIA-152</v>
          </cell>
        </row>
        <row r="138">
          <cell r="A138" t="str">
            <v>Balavoine</v>
          </cell>
          <cell r="B138" t="str">
            <v>COM-MFP-FONCIA-153</v>
          </cell>
        </row>
        <row r="139">
          <cell r="A139" t="str">
            <v>Pagny</v>
          </cell>
          <cell r="B139" t="str">
            <v>COM-MFP-FONCIA-154</v>
          </cell>
        </row>
        <row r="140">
          <cell r="A140" t="str">
            <v>Melon</v>
          </cell>
          <cell r="B140" t="str">
            <v>COM-MFP-FONCIA-155</v>
          </cell>
        </row>
        <row r="141">
          <cell r="A141" t="str">
            <v>Lavoine</v>
          </cell>
          <cell r="B141" t="str">
            <v>COM-MFP-FONCIA-156</v>
          </cell>
        </row>
        <row r="142">
          <cell r="A142" t="str">
            <v>Calogero</v>
          </cell>
          <cell r="B142" t="str">
            <v>COM-MFP-FONCIA-157</v>
          </cell>
        </row>
        <row r="143">
          <cell r="A143" t="str">
            <v>Tigre</v>
          </cell>
          <cell r="B143" t="str">
            <v>COM-MFP-FONCIA-158</v>
          </cell>
        </row>
        <row r="144">
          <cell r="A144" t="str">
            <v>Zebre</v>
          </cell>
          <cell r="B144" t="str">
            <v>COM-MFP-FONCIA-159</v>
          </cell>
        </row>
        <row r="145">
          <cell r="A145" t="str">
            <v>Clermont</v>
          </cell>
          <cell r="B145" t="str">
            <v>COM-MFP-FONCIA-160</v>
          </cell>
        </row>
        <row r="146">
          <cell r="A146" t="str">
            <v>Azata</v>
          </cell>
          <cell r="B146" t="str">
            <v>COM-MFP-FONCIA-161</v>
          </cell>
        </row>
        <row r="147">
          <cell r="A147" t="str">
            <v>Navigator</v>
          </cell>
          <cell r="B147" t="str">
            <v>COM-MFP-FONCIA-163</v>
          </cell>
        </row>
        <row r="148">
          <cell r="A148" t="str">
            <v>Coyah</v>
          </cell>
          <cell r="B148" t="str">
            <v>COM-MFP-FONCIA-167</v>
          </cell>
        </row>
        <row r="149">
          <cell r="A149" t="str">
            <v>Dubreka</v>
          </cell>
          <cell r="B149" t="str">
            <v>COM-MFP-FONCIA-168</v>
          </cell>
        </row>
        <row r="150">
          <cell r="A150" t="str">
            <v>Materal</v>
          </cell>
          <cell r="B150" t="str">
            <v>COM-MFP-FONCIA-169</v>
          </cell>
        </row>
        <row r="151">
          <cell r="A151" t="str">
            <v>Vinda</v>
          </cell>
          <cell r="B151" t="str">
            <v>COM-MFP-FONCIA-170</v>
          </cell>
        </row>
        <row r="152">
          <cell r="A152" t="str">
            <v>Lemon</v>
          </cell>
          <cell r="B152" t="str">
            <v>COM-MFP-FONCIA-171</v>
          </cell>
        </row>
        <row r="153">
          <cell r="A153" t="str">
            <v>Paper</v>
          </cell>
          <cell r="B153" t="str">
            <v>COM-MFP-FONCIA-172</v>
          </cell>
        </row>
        <row r="154">
          <cell r="A154" t="str">
            <v>Fonda</v>
          </cell>
          <cell r="B154" t="str">
            <v>COM-MFP-FONCIA-173</v>
          </cell>
        </row>
        <row r="155">
          <cell r="A155" t="str">
            <v>Palm</v>
          </cell>
          <cell r="B155" t="str">
            <v>COM-MFP-FONCIA-175</v>
          </cell>
        </row>
        <row r="156">
          <cell r="A156" t="str">
            <v>Camayenne</v>
          </cell>
          <cell r="B156" t="str">
            <v>COM-MFP-FONCIA-176</v>
          </cell>
        </row>
        <row r="157">
          <cell r="A157" t="str">
            <v>katikera</v>
          </cell>
          <cell r="B157" t="str">
            <v>COM-MFP-FONCIA-177</v>
          </cell>
        </row>
        <row r="158">
          <cell r="A158" t="str">
            <v>Editorial</v>
          </cell>
          <cell r="B158" t="str">
            <v>COM-MFP-FONCIA-178</v>
          </cell>
        </row>
        <row r="159">
          <cell r="A159" t="str">
            <v>Kaloga</v>
          </cell>
          <cell r="B159" t="str">
            <v>COM-MFP-FONCIA-179</v>
          </cell>
        </row>
        <row r="160">
          <cell r="A160" t="str">
            <v>Yomou</v>
          </cell>
          <cell r="B160" t="str">
            <v>COM-MFP-FONCIA-180</v>
          </cell>
        </row>
        <row r="161">
          <cell r="A161" t="str">
            <v>forekariya</v>
          </cell>
          <cell r="B161" t="str">
            <v>COM-MFP-FONCIA-181</v>
          </cell>
        </row>
        <row r="162">
          <cell r="A162" t="str">
            <v>Kankan</v>
          </cell>
          <cell r="B162" t="str">
            <v>COM-MFP-FONCIA-182</v>
          </cell>
        </row>
        <row r="163">
          <cell r="A163" t="str">
            <v>Algerino</v>
          </cell>
          <cell r="B163" t="str">
            <v>COM-MFP-FONCIA-183</v>
          </cell>
        </row>
        <row r="164">
          <cell r="A164" t="str">
            <v>Colga</v>
          </cell>
          <cell r="B164" t="str">
            <v>COM-MFP-FONCIA-184</v>
          </cell>
        </row>
        <row r="165">
          <cell r="A165" t="str">
            <v>Poupi</v>
          </cell>
          <cell r="B165" t="str">
            <v>COM-MFP-FONCIA-185</v>
          </cell>
        </row>
        <row r="166">
          <cell r="A166" t="str">
            <v>Crista</v>
          </cell>
          <cell r="B166" t="str">
            <v>COM-MFP-FONCIA-186</v>
          </cell>
        </row>
        <row r="167">
          <cell r="A167" t="str">
            <v>Yoga</v>
          </cell>
          <cell r="B167" t="str">
            <v>COM-MFP-FONCIA-187</v>
          </cell>
        </row>
        <row r="168">
          <cell r="A168" t="str">
            <v>Wallon</v>
          </cell>
          <cell r="B168" t="str">
            <v>COM-MFP-FONCIA-188</v>
          </cell>
        </row>
        <row r="169">
          <cell r="A169" t="str">
            <v>Marionnaud</v>
          </cell>
          <cell r="B169" t="str">
            <v>COM-MFP-FONCIA-189</v>
          </cell>
        </row>
        <row r="170">
          <cell r="A170" t="str">
            <v>Madina</v>
          </cell>
          <cell r="B170" t="str">
            <v>COM-MFP-FONCIA-190</v>
          </cell>
        </row>
        <row r="171">
          <cell r="A171" t="str">
            <v>Cosa</v>
          </cell>
          <cell r="B171" t="str">
            <v>COM-MFP-FONCIA-191</v>
          </cell>
        </row>
        <row r="172">
          <cell r="A172" t="str">
            <v>Matoto</v>
          </cell>
          <cell r="B172" t="str">
            <v>COM-MFP-FONCIA-192</v>
          </cell>
        </row>
        <row r="173">
          <cell r="A173" t="str">
            <v>Kipe</v>
          </cell>
          <cell r="B173" t="str">
            <v>COM-MFP-FONCIA-193</v>
          </cell>
        </row>
        <row r="174">
          <cell r="A174" t="str">
            <v>Hamda</v>
          </cell>
          <cell r="B174" t="str">
            <v>COM-MFP-FONCIA-194</v>
          </cell>
        </row>
        <row r="175">
          <cell r="A175" t="str">
            <v>Mufasa</v>
          </cell>
          <cell r="B175" t="str">
            <v>COM-MFP-FONCIA-195</v>
          </cell>
        </row>
        <row r="176">
          <cell r="A176" t="str">
            <v>Kindia</v>
          </cell>
          <cell r="B176" t="str">
            <v>COM-MFP-FONCIA-196</v>
          </cell>
        </row>
        <row r="177">
          <cell r="A177" t="str">
            <v>Macro</v>
          </cell>
          <cell r="B177" t="str">
            <v>COM-MFP-FONCIA-197</v>
          </cell>
        </row>
        <row r="178">
          <cell r="A178" t="str">
            <v>Bama</v>
          </cell>
          <cell r="B178" t="str">
            <v>COM-MFP-FONCIA-198</v>
          </cell>
        </row>
        <row r="179">
          <cell r="A179" t="str">
            <v>Flavio</v>
          </cell>
          <cell r="B179" t="str">
            <v>COM-MFP-FONCIA-199</v>
          </cell>
        </row>
        <row r="180">
          <cell r="A180" t="str">
            <v>Lamara</v>
          </cell>
          <cell r="B180" t="str">
            <v>COM-MFP-FONCIA-200</v>
          </cell>
        </row>
        <row r="181">
          <cell r="A181" t="str">
            <v>Etreby</v>
          </cell>
          <cell r="B181" t="str">
            <v>COM-MFP-FONCIA-201</v>
          </cell>
        </row>
        <row r="182">
          <cell r="A182" t="str">
            <v>Azerty</v>
          </cell>
          <cell r="B182" t="str">
            <v>COM-MFP-FONCIA-202</v>
          </cell>
        </row>
        <row r="183">
          <cell r="A183" t="str">
            <v>Yanis</v>
          </cell>
          <cell r="B183" t="str">
            <v>COM-MFP-FONCIA-203</v>
          </cell>
        </row>
        <row r="184">
          <cell r="A184" t="str">
            <v>Keber</v>
          </cell>
          <cell r="B184" t="str">
            <v>COM-MFP-FONCIA-204</v>
          </cell>
        </row>
        <row r="185">
          <cell r="A185" t="str">
            <v>Fratis</v>
          </cell>
          <cell r="B185" t="str">
            <v>COM-MFP-FONCIA-205</v>
          </cell>
        </row>
        <row r="186">
          <cell r="A186" t="str">
            <v>Katali</v>
          </cell>
          <cell r="B186" t="str">
            <v>COM-MFP-FONCIA-206</v>
          </cell>
        </row>
        <row r="187">
          <cell r="A187" t="str">
            <v>Yamina</v>
          </cell>
          <cell r="B187" t="str">
            <v>COM-MFP-FONCIA-207</v>
          </cell>
        </row>
        <row r="188">
          <cell r="A188" t="str">
            <v>Zaki</v>
          </cell>
          <cell r="B188" t="str">
            <v>COM-MFP-FONCIA-208</v>
          </cell>
        </row>
        <row r="189">
          <cell r="A189" t="str">
            <v>Zora</v>
          </cell>
          <cell r="B189" t="str">
            <v>COM-MFP-FONCIA-209</v>
          </cell>
        </row>
        <row r="190">
          <cell r="A190" t="str">
            <v>Takonko</v>
          </cell>
          <cell r="B190" t="str">
            <v>COM-MFP-FONCIA-210</v>
          </cell>
        </row>
        <row r="191">
          <cell r="A191" t="str">
            <v>Baron</v>
          </cell>
          <cell r="B191" t="str">
            <v>COM-MFP-FONCIA-211</v>
          </cell>
        </row>
        <row r="192">
          <cell r="A192" t="str">
            <v>Drogana</v>
          </cell>
          <cell r="B192" t="str">
            <v>COM-MFP-FONCIA-212</v>
          </cell>
        </row>
        <row r="193">
          <cell r="A193" t="str">
            <v>Ato</v>
          </cell>
          <cell r="B193" t="str">
            <v>COM-MFP-FONCIA-213</v>
          </cell>
        </row>
        <row r="194">
          <cell r="A194" t="str">
            <v>Kirina</v>
          </cell>
          <cell r="B194" t="str">
            <v>COM-MFP-FONCIA-214</v>
          </cell>
        </row>
        <row r="195">
          <cell r="A195" t="str">
            <v>Yayou</v>
          </cell>
          <cell r="B195" t="str">
            <v>COM-MFP-FONCIA-215</v>
          </cell>
        </row>
        <row r="196">
          <cell r="A196" t="str">
            <v>MING</v>
          </cell>
          <cell r="B196" t="str">
            <v>COM-MFP-FONCIA-040</v>
          </cell>
        </row>
        <row r="197">
          <cell r="A197" t="str">
            <v>IPPO</v>
          </cell>
          <cell r="B197" t="str">
            <v>COM-MFP-FONCIA-041</v>
          </cell>
        </row>
        <row r="198">
          <cell r="A198" t="str">
            <v>MAKALA</v>
          </cell>
          <cell r="B198" t="str">
            <v>COM-MFP-FONCIA-052</v>
          </cell>
        </row>
        <row r="199">
          <cell r="A199" t="str">
            <v>FALLY</v>
          </cell>
          <cell r="B199" t="str">
            <v>COM-MFP-FONCIA-053</v>
          </cell>
        </row>
        <row r="200">
          <cell r="A200" t="str">
            <v>GENIN</v>
          </cell>
          <cell r="B200" t="str">
            <v>COM-MFP-FONCIA-056</v>
          </cell>
        </row>
        <row r="201">
          <cell r="A201" t="str">
            <v>DJOP</v>
          </cell>
          <cell r="B201" t="str">
            <v>COM-MFP-FONCIA-061</v>
          </cell>
        </row>
        <row r="202">
          <cell r="A202" t="str">
            <v>Goten</v>
          </cell>
          <cell r="B202" t="str">
            <v>COM-MFP-FONCIA-112</v>
          </cell>
        </row>
        <row r="203">
          <cell r="A203" t="str">
            <v>Sangoku</v>
          </cell>
          <cell r="B203" t="str">
            <v>COM-MFP-FONCIA-113</v>
          </cell>
        </row>
        <row r="204">
          <cell r="A204" t="str">
            <v>Mazembe</v>
          </cell>
          <cell r="B204" t="str">
            <v>COM-MFP-FONCIA-123</v>
          </cell>
        </row>
        <row r="205">
          <cell r="A205" t="str">
            <v>Soprano</v>
          </cell>
          <cell r="B205" t="str">
            <v>COM-MFP-FONCIA-125</v>
          </cell>
        </row>
        <row r="206">
          <cell r="A206" t="str">
            <v>MHD</v>
          </cell>
          <cell r="B206" t="str">
            <v>COM-MFP-FONCIA-126</v>
          </cell>
        </row>
        <row r="207">
          <cell r="A207" t="str">
            <v>Buzz</v>
          </cell>
          <cell r="B207" t="str">
            <v>COM-MFP-FONCIA-133</v>
          </cell>
        </row>
        <row r="208">
          <cell r="A208" t="str">
            <v>Octavo</v>
          </cell>
          <cell r="B208" t="str">
            <v>COM-MFP-FONCIA-134</v>
          </cell>
        </row>
        <row r="209">
          <cell r="A209" t="str">
            <v>Trinity</v>
          </cell>
          <cell r="B209" t="str">
            <v>COM-MFP-FONCIA-137</v>
          </cell>
        </row>
        <row r="210">
          <cell r="A210" t="str">
            <v>Quasimodo</v>
          </cell>
          <cell r="B210" t="str">
            <v>COM-MFP-FONCIA-139</v>
          </cell>
        </row>
        <row r="211">
          <cell r="A211" t="str">
            <v>Woody</v>
          </cell>
          <cell r="B211" t="str">
            <v>COM-MFP-FONCIA-140</v>
          </cell>
        </row>
        <row r="212">
          <cell r="A212" t="str">
            <v>Quick</v>
          </cell>
          <cell r="B212" t="str">
            <v>COM-MFP-FONCIA-162</v>
          </cell>
        </row>
        <row r="213">
          <cell r="A213" t="str">
            <v>Flambeau</v>
          </cell>
          <cell r="B213" t="str">
            <v>COM-MFP-FONCIA-164</v>
          </cell>
        </row>
        <row r="214">
          <cell r="A214" t="str">
            <v>Antananarivo</v>
          </cell>
          <cell r="B214" t="str">
            <v>COM-MFP-FONCIA-165</v>
          </cell>
        </row>
        <row r="215">
          <cell r="A215" t="str">
            <v>Zuma</v>
          </cell>
          <cell r="B215" t="str">
            <v>COM-MFP-FONCIA-166</v>
          </cell>
        </row>
        <row r="216">
          <cell r="A216" t="str">
            <v>Rivera</v>
          </cell>
          <cell r="B216" t="str">
            <v>COM-MFP-FONCIA-174</v>
          </cell>
        </row>
        <row r="217">
          <cell r="A217" t="str">
            <v>Trump</v>
          </cell>
          <cell r="B217" t="str">
            <v>COM-MFP-FONCIA-231</v>
          </cell>
        </row>
        <row r="218">
          <cell r="A218" t="str">
            <v>Sarkozy</v>
          </cell>
          <cell r="B218" t="str">
            <v>COM-MFP-FONCIA-221</v>
          </cell>
        </row>
        <row r="219">
          <cell r="A219" t="str">
            <v>Demdem</v>
          </cell>
          <cell r="B219" t="str">
            <v>COM-MFP-FONCIA-218</v>
          </cell>
        </row>
        <row r="220">
          <cell r="A220" t="str">
            <v>Rabat</v>
          </cell>
          <cell r="B220" t="str">
            <v>COM-MFP-FONCIA-253</v>
          </cell>
        </row>
        <row r="221">
          <cell r="A221" t="str">
            <v>Charlemagne</v>
          </cell>
          <cell r="B221" t="str">
            <v>COM-MFP-FONCIA-248</v>
          </cell>
        </row>
        <row r="222">
          <cell r="A222" t="str">
            <v>Dragon</v>
          </cell>
          <cell r="B222" t="str">
            <v>COM-MFP-FONCIA-227</v>
          </cell>
        </row>
        <row r="223">
          <cell r="A223" t="str">
            <v>Hollande</v>
          </cell>
          <cell r="B223" t="str">
            <v>COM-MFP-FONCIA-220</v>
          </cell>
        </row>
        <row r="224">
          <cell r="A224" t="str">
            <v>Dodoma</v>
          </cell>
          <cell r="B224" t="str">
            <v>COM-MFP-FONCIA-255</v>
          </cell>
        </row>
        <row r="225">
          <cell r="A225" t="str">
            <v>Nathalie</v>
          </cell>
          <cell r="B225" t="str">
            <v>COM-MFP-FONCIA-252</v>
          </cell>
        </row>
        <row r="226">
          <cell r="A226" t="str">
            <v>Store</v>
          </cell>
          <cell r="B226" t="str">
            <v>COM-MFP-FONCIA-217</v>
          </cell>
        </row>
        <row r="227">
          <cell r="A227" t="str">
            <v>Ferrari</v>
          </cell>
          <cell r="B227" t="str">
            <v>COM-MFP-FONCIA-250</v>
          </cell>
        </row>
        <row r="228">
          <cell r="A228" t="str">
            <v>Martel</v>
          </cell>
          <cell r="B228" t="str">
            <v>COM-MFP-FONCIA-247</v>
          </cell>
        </row>
        <row r="229">
          <cell r="A229" t="str">
            <v>Prince</v>
          </cell>
          <cell r="B229" t="str">
            <v>COM-MFP-FONCIA-245</v>
          </cell>
        </row>
        <row r="230">
          <cell r="A230" t="str">
            <v>Franki</v>
          </cell>
          <cell r="B230" t="str">
            <v>COM-MFP-FONCIA-243</v>
          </cell>
        </row>
        <row r="231">
          <cell r="A231" t="str">
            <v>Fontaine</v>
          </cell>
          <cell r="B231" t="str">
            <v>COM-MFP-FONCIA-241</v>
          </cell>
        </row>
        <row r="232">
          <cell r="A232" t="str">
            <v>Biden</v>
          </cell>
          <cell r="B232" t="str">
            <v>COM-MFP-FONCIA-234</v>
          </cell>
        </row>
        <row r="233">
          <cell r="A233" t="str">
            <v>Chirac</v>
          </cell>
          <cell r="B233" t="str">
            <v>COM-MFP-FONCIA-222</v>
          </cell>
        </row>
        <row r="234">
          <cell r="A234" t="str">
            <v>Romeo</v>
          </cell>
          <cell r="B234" t="str">
            <v>COM-MFP-FONCIA-251</v>
          </cell>
        </row>
        <row r="235">
          <cell r="A235" t="str">
            <v>Pepin</v>
          </cell>
          <cell r="B235" t="str">
            <v>COM-MFP-FONCIA-249</v>
          </cell>
        </row>
        <row r="236">
          <cell r="A236" t="str">
            <v>Gaule</v>
          </cell>
          <cell r="B236" t="str">
            <v>COM-MFP-FONCIA-246</v>
          </cell>
        </row>
        <row r="237">
          <cell r="A237" t="str">
            <v>Scorpion</v>
          </cell>
          <cell r="B237" t="str">
            <v>COM-MFP-FONCIA-244</v>
          </cell>
        </row>
        <row r="238">
          <cell r="A238" t="str">
            <v>Jackson</v>
          </cell>
          <cell r="B238" t="str">
            <v>COM-MFP-FONCIA-242</v>
          </cell>
        </row>
        <row r="239">
          <cell r="A239" t="str">
            <v>Isere</v>
          </cell>
          <cell r="B239" t="str">
            <v>COM-MFP-FONCIA-238</v>
          </cell>
        </row>
        <row r="240">
          <cell r="A240" t="str">
            <v>Pompidou</v>
          </cell>
          <cell r="B240" t="str">
            <v>COM-MFP-FONCIA-224</v>
          </cell>
        </row>
        <row r="241">
          <cell r="A241" t="str">
            <v>Macron</v>
          </cell>
          <cell r="B241" t="str">
            <v>COM-MFP-FONCIA-219</v>
          </cell>
        </row>
        <row r="242">
          <cell r="A242" t="str">
            <v>Tunis</v>
          </cell>
          <cell r="B242" t="str">
            <v>COM-MFP-FONCIA-254</v>
          </cell>
        </row>
        <row r="243">
          <cell r="A243" t="str">
            <v>Aude</v>
          </cell>
          <cell r="B243" t="str">
            <v>COM-MFP-FONCIA-239</v>
          </cell>
        </row>
        <row r="244">
          <cell r="A244" t="str">
            <v>Yvelines</v>
          </cell>
          <cell r="B244" t="str">
            <v>COM-MFP-FONCIA-236</v>
          </cell>
        </row>
        <row r="245">
          <cell r="A245" t="str">
            <v>Poutine</v>
          </cell>
          <cell r="B245" t="str">
            <v>COM-MFP-FONCIA-233</v>
          </cell>
        </row>
        <row r="246">
          <cell r="A246" t="str">
            <v>Auber</v>
          </cell>
          <cell r="B246" t="str">
            <v>COM-MFP-FONCIA-230</v>
          </cell>
        </row>
        <row r="247">
          <cell r="A247" t="str">
            <v>Vincennes</v>
          </cell>
          <cell r="B247" t="str">
            <v>COM-MFP-FONCIA-228</v>
          </cell>
        </row>
        <row r="248">
          <cell r="A248" t="str">
            <v>Degaulle</v>
          </cell>
          <cell r="B248" t="str">
            <v>COM-MFP-FONCIA-225</v>
          </cell>
        </row>
        <row r="249">
          <cell r="A249" t="str">
            <v>Natou</v>
          </cell>
          <cell r="B249" t="str">
            <v>COM-MFP-FONCIA-216</v>
          </cell>
        </row>
        <row r="250">
          <cell r="A250" t="str">
            <v>Loire</v>
          </cell>
          <cell r="B250" t="str">
            <v>COM-MFP-FONCIA-240</v>
          </cell>
        </row>
        <row r="251">
          <cell r="A251" t="str">
            <v>Oise</v>
          </cell>
          <cell r="B251" t="str">
            <v>COM-MFP-FONCIA-237</v>
          </cell>
        </row>
        <row r="252">
          <cell r="A252" t="str">
            <v>Nanterre</v>
          </cell>
          <cell r="B252" t="str">
            <v>COM-MFP-FONCIA-235</v>
          </cell>
        </row>
        <row r="253">
          <cell r="A253" t="str">
            <v>Obama</v>
          </cell>
          <cell r="B253" t="str">
            <v>COM-MFP-FONCIA-232</v>
          </cell>
        </row>
        <row r="254">
          <cell r="A254" t="str">
            <v>Defense</v>
          </cell>
          <cell r="B254" t="str">
            <v>COM-MFP-FONCIA-229</v>
          </cell>
        </row>
        <row r="255">
          <cell r="A255" t="str">
            <v>Coty</v>
          </cell>
          <cell r="B255" t="str">
            <v>COM-MFP-FONCIA-226</v>
          </cell>
        </row>
        <row r="256">
          <cell r="A256" t="str">
            <v>Mitterand</v>
          </cell>
          <cell r="B256" t="str">
            <v>COM-MFP-FONCIA-223</v>
          </cell>
        </row>
        <row r="257">
          <cell r="A257" t="str">
            <v>Asmara</v>
          </cell>
          <cell r="B257" t="str">
            <v>COM-MFP-FONCIA-256</v>
          </cell>
        </row>
        <row r="258">
          <cell r="A258" t="str">
            <v>Narivo</v>
          </cell>
          <cell r="B258" t="str">
            <v>COM-MFP-FONCIA-257</v>
          </cell>
        </row>
        <row r="259">
          <cell r="A259" t="str">
            <v>Abeba</v>
          </cell>
          <cell r="B259" t="str">
            <v>COM-MFP-FONCIA-258</v>
          </cell>
        </row>
        <row r="260">
          <cell r="A260" t="str">
            <v>Harare</v>
          </cell>
          <cell r="B260" t="str">
            <v>COM-MFP-FONCIA-259</v>
          </cell>
        </row>
        <row r="261">
          <cell r="A261" t="str">
            <v>Antana</v>
          </cell>
          <cell r="B261" t="str">
            <v>COM-MFP-FONCIA-260</v>
          </cell>
        </row>
        <row r="262">
          <cell r="A262" t="str">
            <v>Woka</v>
          </cell>
          <cell r="B262" t="str">
            <v>COM-MFP-FONCIA-261</v>
          </cell>
        </row>
        <row r="263">
          <cell r="A263" t="str">
            <v>Vicen</v>
          </cell>
          <cell r="B263" t="str">
            <v>COM-MFP-FONCIA-262</v>
          </cell>
        </row>
        <row r="264">
          <cell r="A264" t="str">
            <v>Marou</v>
          </cell>
          <cell r="B264" t="str">
            <v>COM-MFP-FONCIA-263</v>
          </cell>
        </row>
        <row r="265">
          <cell r="A265" t="str">
            <v>Yoroba</v>
          </cell>
          <cell r="B265" t="str">
            <v>COM-MFP-FONCIA-264</v>
          </cell>
        </row>
        <row r="266">
          <cell r="A266" t="str">
            <v>Yvonne</v>
          </cell>
          <cell r="B266" t="str">
            <v>COM-MFP-FONCIA-265</v>
          </cell>
        </row>
        <row r="267">
          <cell r="A267" t="str">
            <v>Brigitte</v>
          </cell>
          <cell r="B267" t="str">
            <v>COM-MFP-FONCIA-266</v>
          </cell>
        </row>
        <row r="268">
          <cell r="A268" t="str">
            <v>Danielle</v>
          </cell>
          <cell r="B268" t="str">
            <v>COM-MFP-FONCIA-267</v>
          </cell>
        </row>
        <row r="269">
          <cell r="A269" t="str">
            <v>Carla</v>
          </cell>
          <cell r="B269" t="str">
            <v>COM-MFP-FONCIA-268</v>
          </cell>
        </row>
        <row r="270">
          <cell r="A270" t="str">
            <v>Bernadette</v>
          </cell>
          <cell r="B270" t="str">
            <v>COM-MFP-FONCIA-269</v>
          </cell>
        </row>
        <row r="271">
          <cell r="A271" t="str">
            <v>Claude</v>
          </cell>
          <cell r="B271" t="str">
            <v>COM-MFP-FONCIA-270</v>
          </cell>
        </row>
        <row r="272">
          <cell r="A272" t="str">
            <v>Kena</v>
          </cell>
          <cell r="B272" t="str">
            <v>COM-MFP-FONCIA-271</v>
          </cell>
        </row>
        <row r="273">
          <cell r="A273" t="str">
            <v>Jul</v>
          </cell>
          <cell r="B273" t="str">
            <v>COM-MFP-FONCIA-272</v>
          </cell>
        </row>
        <row r="274">
          <cell r="A274" t="str">
            <v>Fababy</v>
          </cell>
          <cell r="B274" t="str">
            <v>COM-MFP-FONCIA-273</v>
          </cell>
        </row>
        <row r="275">
          <cell r="A275" t="str">
            <v>Maska</v>
          </cell>
          <cell r="B275" t="str">
            <v>COM-MFP-FONCIA-274</v>
          </cell>
        </row>
        <row r="276">
          <cell r="A276" t="str">
            <v>Alonzo</v>
          </cell>
          <cell r="B276" t="str">
            <v>COM-MFP-FONCIA-275</v>
          </cell>
        </row>
        <row r="277">
          <cell r="A277" t="str">
            <v>Solar</v>
          </cell>
          <cell r="B277" t="str">
            <v>COM-MFP-FONCIA-276</v>
          </cell>
        </row>
        <row r="278">
          <cell r="A278" t="str">
            <v>Bruno</v>
          </cell>
          <cell r="B278" t="str">
            <v>COM-MFP-FONCIA-277</v>
          </cell>
        </row>
        <row r="279">
          <cell r="A279" t="str">
            <v>Sono</v>
          </cell>
          <cell r="B279" t="str">
            <v>COM-MFP-FONCIA-278</v>
          </cell>
        </row>
        <row r="280">
          <cell r="A280" t="str">
            <v>Tupac</v>
          </cell>
          <cell r="B280" t="str">
            <v>COM-MFP-FONCIA-279</v>
          </cell>
        </row>
        <row r="281">
          <cell r="A281" t="str">
            <v>Kinga</v>
          </cell>
          <cell r="B281" t="str">
            <v>COM-MFP-FONCIA-280</v>
          </cell>
        </row>
        <row r="282">
          <cell r="A282" t="str">
            <v>Lina</v>
          </cell>
          <cell r="B282" t="str">
            <v>COM-MFP-FONCIA-281</v>
          </cell>
        </row>
        <row r="283">
          <cell r="A283" t="str">
            <v>Alain</v>
          </cell>
          <cell r="B283" t="str">
            <v>COM-MFP-FONCIA-282</v>
          </cell>
        </row>
        <row r="284">
          <cell r="A284" t="str">
            <v>Eminen</v>
          </cell>
          <cell r="B284" t="str">
            <v>COM-MFP-FONCIA-283</v>
          </cell>
        </row>
        <row r="285">
          <cell r="A285" t="str">
            <v>Damso</v>
          </cell>
          <cell r="B285" t="str">
            <v>COM-MFP-FONCIA-284</v>
          </cell>
        </row>
        <row r="286">
          <cell r="A286" t="str">
            <v>Kamini</v>
          </cell>
          <cell r="B286" t="str">
            <v>COM-MFP-FONCIA-285</v>
          </cell>
        </row>
        <row r="287">
          <cell r="A287" t="str">
            <v>Kristen</v>
          </cell>
          <cell r="B287" t="str">
            <v>COM-MFP-FONCIA-286</v>
          </cell>
        </row>
        <row r="288">
          <cell r="A288" t="str">
            <v>Frange</v>
          </cell>
          <cell r="B288" t="str">
            <v>COM-MFP-FONCIA-287</v>
          </cell>
        </row>
        <row r="289">
          <cell r="A289" t="str">
            <v>Fola</v>
          </cell>
          <cell r="B289" t="str">
            <v>COM-MFP-FONCIA-288</v>
          </cell>
        </row>
        <row r="290">
          <cell r="A290" t="str">
            <v>Henry</v>
          </cell>
          <cell r="B290" t="str">
            <v>COM-MFP-FONCIA-289</v>
          </cell>
        </row>
        <row r="291">
          <cell r="A291" t="str">
            <v>Motema</v>
          </cell>
          <cell r="B291" t="str">
            <v>COM-MFP-FONCIA-290</v>
          </cell>
        </row>
        <row r="292">
          <cell r="A292" t="str">
            <v>Hadia</v>
          </cell>
          <cell r="B292" t="str">
            <v>COM-MFP-FONCIA-291</v>
          </cell>
        </row>
        <row r="293">
          <cell r="A293" t="str">
            <v>Binta</v>
          </cell>
          <cell r="B293" t="str">
            <v>COM-MFP-FONCIA-292</v>
          </cell>
        </row>
      </sheetData>
      <sheetData sheetId="5">
        <row r="1">
          <cell r="Q1" t="str">
            <v>N°Facture</v>
          </cell>
          <cell r="R1" t="str">
            <v xml:space="preserve">Code affaire </v>
          </cell>
          <cell r="S1" t="str">
            <v>Libellé écriture</v>
          </cell>
          <cell r="T1" t="str">
            <v xml:space="preserve">Lettrage </v>
          </cell>
          <cell r="U1" t="str">
            <v>Debit</v>
          </cell>
        </row>
        <row r="2">
          <cell r="G2" t="str">
            <v>Référence</v>
          </cell>
          <cell r="H2" t="str">
            <v>Libellé</v>
          </cell>
          <cell r="I2" t="str">
            <v>Échéance</v>
          </cell>
          <cell r="Q2" t="str">
            <v>G21030360</v>
          </cell>
          <cell r="R2" t="str">
            <v>IF10269</v>
          </cell>
          <cell r="S2" t="str">
            <v>Fact FONCIA IMMOBILIAS - LEBRUN</v>
          </cell>
          <cell r="T2" t="str">
            <v>A</v>
          </cell>
          <cell r="U2">
            <v>3478.0000000000005</v>
          </cell>
        </row>
        <row r="3">
          <cell r="G3" t="str">
            <v>IF10227</v>
          </cell>
          <cell r="H3" t="str">
            <v>Fact FONCIA TR ALSACE STRASBOURG HALLES</v>
          </cell>
          <cell r="I3">
            <v>44316</v>
          </cell>
          <cell r="Q3" t="str">
            <v>*</v>
          </cell>
          <cell r="R3" t="str">
            <v>*</v>
          </cell>
          <cell r="S3" t="str">
            <v>VT BNP PARIBAS 3 STEP IT</v>
          </cell>
          <cell r="T3" t="str">
            <v>A</v>
          </cell>
          <cell r="U3">
            <v>0</v>
          </cell>
        </row>
        <row r="4">
          <cell r="G4" t="str">
            <v>IF10228</v>
          </cell>
          <cell r="H4" t="str">
            <v>Fact FONCIA TRANSACTION ALSACE ILLKIRCH</v>
          </cell>
          <cell r="I4">
            <v>44316</v>
          </cell>
          <cell r="Q4" t="str">
            <v>G21030354</v>
          </cell>
          <cell r="R4" t="str">
            <v>IF10227</v>
          </cell>
          <cell r="S4" t="str">
            <v>Fact FONCIA TR ALSACE STRASBOURG HALLES</v>
          </cell>
          <cell r="T4" t="str">
            <v>B</v>
          </cell>
          <cell r="U4">
            <v>3478.0000000000005</v>
          </cell>
        </row>
        <row r="5">
          <cell r="G5" t="str">
            <v>IF10246</v>
          </cell>
          <cell r="H5" t="str">
            <v>Fact FONCIA TRANSACTION TERRES PROVENCE</v>
          </cell>
          <cell r="I5">
            <v>44263</v>
          </cell>
          <cell r="Q5" t="str">
            <v>G21030355</v>
          </cell>
          <cell r="R5" t="str">
            <v>IF10228</v>
          </cell>
          <cell r="S5" t="str">
            <v>Fact FONCIA TRANSACTION ALSACE ILLKIRCH</v>
          </cell>
          <cell r="T5" t="str">
            <v>B</v>
          </cell>
          <cell r="U5">
            <v>2404.0000000000005</v>
          </cell>
        </row>
        <row r="6">
          <cell r="G6" t="str">
            <v>IF10247</v>
          </cell>
          <cell r="H6" t="str">
            <v>Fact FONCIA TRANSACTION TERRES PROVENCE</v>
          </cell>
          <cell r="I6">
            <v>44263</v>
          </cell>
          <cell r="Q6" t="str">
            <v>G21030356</v>
          </cell>
          <cell r="R6" t="str">
            <v>IF10246</v>
          </cell>
          <cell r="S6" t="str">
            <v>Fact FONCIA TRANSACTION TERRES PROVENCE</v>
          </cell>
          <cell r="T6" t="str">
            <v>B</v>
          </cell>
          <cell r="U6">
            <v>2404.0000000000005</v>
          </cell>
        </row>
        <row r="7">
          <cell r="G7" t="str">
            <v>IF10264</v>
          </cell>
          <cell r="H7" t="str">
            <v>Fact FONCIA MARSEILLE CORINTHE</v>
          </cell>
          <cell r="I7">
            <v>44293</v>
          </cell>
          <cell r="Q7" t="str">
            <v>G21030357</v>
          </cell>
          <cell r="R7" t="str">
            <v>IF10247</v>
          </cell>
          <cell r="S7" t="str">
            <v>Fact FONCIA TRANSACTION TERRES PROVENCE</v>
          </cell>
          <cell r="T7" t="str">
            <v>B</v>
          </cell>
          <cell r="U7">
            <v>2404.0000000000005</v>
          </cell>
        </row>
        <row r="8">
          <cell r="G8" t="str">
            <v>IF10265</v>
          </cell>
          <cell r="H8" t="str">
            <v>Fact FONCIA IMMOBILIAS - SCEAUX</v>
          </cell>
          <cell r="I8">
            <v>44316</v>
          </cell>
          <cell r="Q8" t="str">
            <v>G21030358</v>
          </cell>
          <cell r="R8" t="str">
            <v>IF10264</v>
          </cell>
          <cell r="S8" t="str">
            <v>Fact FONCIA MARSEILLE CORINTHE</v>
          </cell>
          <cell r="T8" t="str">
            <v>B</v>
          </cell>
          <cell r="U8">
            <v>4938.0000000000009</v>
          </cell>
        </row>
        <row r="9">
          <cell r="G9" t="str">
            <v>IF10269</v>
          </cell>
          <cell r="H9" t="str">
            <v>Fact FONCIA IMMOBILIAS - LEBRUN</v>
          </cell>
          <cell r="I9">
            <v>44263</v>
          </cell>
          <cell r="Q9" t="str">
            <v>G21030359</v>
          </cell>
          <cell r="R9" t="str">
            <v>IF10265</v>
          </cell>
          <cell r="S9" t="str">
            <v>Fact FONCIA IMMOBILIAS - SCEAUX</v>
          </cell>
          <cell r="T9" t="str">
            <v>B</v>
          </cell>
          <cell r="U9">
            <v>2404.0000000000005</v>
          </cell>
        </row>
        <row r="10">
          <cell r="G10" t="str">
            <v>IF10270</v>
          </cell>
          <cell r="H10" t="str">
            <v>Fact FONCIA IMMOBILIAS - LEBRUN</v>
          </cell>
          <cell r="I10">
            <v>44263</v>
          </cell>
          <cell r="Q10" t="str">
            <v>G21030361</v>
          </cell>
          <cell r="R10" t="str">
            <v>IF10270</v>
          </cell>
          <cell r="S10" t="str">
            <v>Fact FONCIA IMMOBILIAS - LEBRUN</v>
          </cell>
          <cell r="T10" t="str">
            <v>B</v>
          </cell>
          <cell r="U10">
            <v>4938.0000000000009</v>
          </cell>
        </row>
        <row r="11">
          <cell r="G11" t="str">
            <v>IF10271</v>
          </cell>
          <cell r="H11" t="str">
            <v>Fact FONCIA PARIS RIVE GAUCHE</v>
          </cell>
          <cell r="I11">
            <v>44316</v>
          </cell>
          <cell r="Q11" t="str">
            <v>G21030362</v>
          </cell>
          <cell r="R11" t="str">
            <v>IF10271</v>
          </cell>
          <cell r="S11" t="str">
            <v>Fact FONCIA PARIS RIVE GAUCHE</v>
          </cell>
          <cell r="T11" t="str">
            <v>B</v>
          </cell>
          <cell r="U11">
            <v>3478.0000000000005</v>
          </cell>
        </row>
        <row r="12">
          <cell r="G12" t="str">
            <v>IF10272</v>
          </cell>
          <cell r="H12" t="str">
            <v>Fact FONCIA PARIS RIVE GAUCHE</v>
          </cell>
          <cell r="I12">
            <v>44316</v>
          </cell>
          <cell r="Q12" t="str">
            <v>G21030363</v>
          </cell>
          <cell r="R12" t="str">
            <v>IF10272</v>
          </cell>
          <cell r="S12" t="str">
            <v>Fact FONCIA PARIS RIVE GAUCHE</v>
          </cell>
          <cell r="T12" t="str">
            <v>B</v>
          </cell>
          <cell r="U12">
            <v>3478.0000000000005</v>
          </cell>
        </row>
        <row r="13">
          <cell r="G13" t="str">
            <v>IF10285</v>
          </cell>
          <cell r="H13" t="str">
            <v>Fact FONCIA VENDEE</v>
          </cell>
          <cell r="I13">
            <v>44316</v>
          </cell>
          <cell r="Q13" t="str">
            <v>G21030364</v>
          </cell>
          <cell r="R13" t="str">
            <v>IF10285</v>
          </cell>
          <cell r="S13" t="str">
            <v>Fact FONCIA VENDEE</v>
          </cell>
          <cell r="T13" t="str">
            <v>B</v>
          </cell>
          <cell r="U13">
            <v>3478.0000000000005</v>
          </cell>
        </row>
        <row r="14">
          <cell r="G14" t="str">
            <v>IF10286</v>
          </cell>
          <cell r="H14" t="str">
            <v>Fact FONCIA VENDEE</v>
          </cell>
          <cell r="I14">
            <v>44316</v>
          </cell>
          <cell r="Q14" t="str">
            <v>G21030365</v>
          </cell>
          <cell r="R14" t="str">
            <v>IF10286</v>
          </cell>
          <cell r="S14" t="str">
            <v>Fact FONCIA VENDEE</v>
          </cell>
          <cell r="T14" t="str">
            <v>B</v>
          </cell>
          <cell r="U14">
            <v>4938.0000000000009</v>
          </cell>
        </row>
        <row r="15">
          <cell r="G15" t="str">
            <v>IF10298</v>
          </cell>
          <cell r="H15" t="str">
            <v>Fact FONCIA ANJOU MAINE</v>
          </cell>
          <cell r="I15">
            <v>44316</v>
          </cell>
          <cell r="Q15" t="str">
            <v>G21030366</v>
          </cell>
          <cell r="R15" t="str">
            <v>IF10298</v>
          </cell>
          <cell r="S15" t="str">
            <v>Fact FONCIA ANJOU MAINE</v>
          </cell>
          <cell r="T15" t="str">
            <v>B</v>
          </cell>
          <cell r="U15">
            <v>2404.0000000000005</v>
          </cell>
        </row>
        <row r="16">
          <cell r="G16" t="str">
            <v>IF10299</v>
          </cell>
          <cell r="H16" t="str">
            <v>Fact FONCIA ANJOU MAINE</v>
          </cell>
          <cell r="I16">
            <v>44316</v>
          </cell>
          <cell r="Q16" t="str">
            <v>G21030367</v>
          </cell>
          <cell r="R16" t="str">
            <v>IF10299</v>
          </cell>
          <cell r="S16" t="str">
            <v>Fact FONCIA ANJOU MAINE</v>
          </cell>
          <cell r="T16" t="str">
            <v>B</v>
          </cell>
          <cell r="U16">
            <v>2404.0000000000005</v>
          </cell>
        </row>
        <row r="17">
          <cell r="G17" t="str">
            <v>IF10300</v>
          </cell>
          <cell r="H17" t="str">
            <v>Fact FONCIA INITIA MAILLETS</v>
          </cell>
          <cell r="I17">
            <v>44316</v>
          </cell>
          <cell r="Q17" t="str">
            <v>G21030368</v>
          </cell>
          <cell r="R17" t="str">
            <v>IF10300</v>
          </cell>
          <cell r="S17" t="str">
            <v>Fact FONCIA INITIA MAILLETS</v>
          </cell>
          <cell r="T17" t="str">
            <v>B</v>
          </cell>
          <cell r="U17">
            <v>2404.0000000000005</v>
          </cell>
        </row>
        <row r="18">
          <cell r="G18" t="str">
            <v>IF10301</v>
          </cell>
          <cell r="H18" t="str">
            <v>Fact FONCIA INITIA MINIMES</v>
          </cell>
          <cell r="I18">
            <v>44316</v>
          </cell>
          <cell r="Q18" t="str">
            <v>G21030369</v>
          </cell>
          <cell r="R18" t="str">
            <v>IF10301</v>
          </cell>
          <cell r="S18" t="str">
            <v>Fact FONCIA INITIA MINIMES</v>
          </cell>
          <cell r="T18" t="str">
            <v>B</v>
          </cell>
          <cell r="U18">
            <v>2404.0000000000005</v>
          </cell>
        </row>
        <row r="19">
          <cell r="G19" t="str">
            <v>IF10302</v>
          </cell>
          <cell r="H19" t="str">
            <v>Fact FONCIA TRANSACTION FRANCE</v>
          </cell>
          <cell r="I19">
            <v>44316</v>
          </cell>
          <cell r="Q19" t="str">
            <v>G21030370</v>
          </cell>
          <cell r="R19" t="str">
            <v>IF10302</v>
          </cell>
          <cell r="S19" t="str">
            <v>Fact FONCIA TRANSACTION FRANCE</v>
          </cell>
          <cell r="T19" t="str">
            <v>B</v>
          </cell>
          <cell r="U19">
            <v>2404.0000000000005</v>
          </cell>
        </row>
        <row r="20">
          <cell r="G20" t="str">
            <v>IF10304</v>
          </cell>
          <cell r="H20" t="str">
            <v>Fact FONCIA INITIA PONTLIEUE</v>
          </cell>
          <cell r="I20">
            <v>44316</v>
          </cell>
          <cell r="Q20" t="str">
            <v>G21030371</v>
          </cell>
          <cell r="R20" t="str">
            <v>IF10304</v>
          </cell>
          <cell r="S20" t="str">
            <v>Fact FONCIA INITIA PONTLIEUE</v>
          </cell>
          <cell r="T20" t="str">
            <v>B</v>
          </cell>
          <cell r="U20">
            <v>2404.0000000000005</v>
          </cell>
        </row>
        <row r="21">
          <cell r="G21" t="str">
            <v>IF10342</v>
          </cell>
          <cell r="H21" t="str">
            <v>Fact FONCIA MTH IMMOBILIER</v>
          </cell>
          <cell r="I21">
            <v>44286</v>
          </cell>
          <cell r="Q21" t="str">
            <v>G21030372</v>
          </cell>
          <cell r="R21" t="str">
            <v>PC10033</v>
          </cell>
          <cell r="S21" t="str">
            <v>Fact FONCIA LEMANIQUE CONTAMINES</v>
          </cell>
          <cell r="T21" t="str">
            <v>B</v>
          </cell>
          <cell r="U21">
            <v>3478.0000000000005</v>
          </cell>
        </row>
        <row r="22">
          <cell r="G22" t="str">
            <v>IF10353</v>
          </cell>
          <cell r="H22" t="str">
            <v>Fact FONCIA VAL DE VIENNE</v>
          </cell>
          <cell r="I22">
            <v>44347</v>
          </cell>
          <cell r="Q22" t="str">
            <v>G21030374</v>
          </cell>
          <cell r="R22" t="str">
            <v>PC10068</v>
          </cell>
          <cell r="S22" t="str">
            <v>Fact FONCIA TRANSACTION IDF EST OREQUA</v>
          </cell>
          <cell r="T22" t="str">
            <v>B</v>
          </cell>
          <cell r="U22">
            <v>2404.0000000000005</v>
          </cell>
        </row>
        <row r="23">
          <cell r="G23" t="str">
            <v>IF10312</v>
          </cell>
          <cell r="H23" t="str">
            <v>Fact FONCIA LYON</v>
          </cell>
          <cell r="I23">
            <v>44347</v>
          </cell>
          <cell r="Q23" t="str">
            <v>*</v>
          </cell>
          <cell r="R23" t="str">
            <v>*</v>
          </cell>
          <cell r="S23" t="str">
            <v>VT BNP PARIBAS 3 STEP IT</v>
          </cell>
          <cell r="T23" t="str">
            <v>B</v>
          </cell>
          <cell r="U23">
            <v>0</v>
          </cell>
        </row>
        <row r="24">
          <cell r="G24" t="str">
            <v>IF10267</v>
          </cell>
          <cell r="H24" t="str">
            <v>Fact FONCIA COLBERT</v>
          </cell>
          <cell r="I24">
            <v>44377</v>
          </cell>
          <cell r="Q24" t="str">
            <v>G21030373</v>
          </cell>
          <cell r="R24" t="str">
            <v>PC10047</v>
          </cell>
          <cell r="S24" t="str">
            <v>Fact FONCIA TRANSACTION PARIS RIVE GCHE</v>
          </cell>
          <cell r="T24" t="str">
            <v>C</v>
          </cell>
          <cell r="U24">
            <v>2404.0000000000005</v>
          </cell>
        </row>
        <row r="25">
          <cell r="G25" t="str">
            <v>IF10283</v>
          </cell>
          <cell r="H25" t="str">
            <v>Fact FONCIA VENDEE-NOIRMOUTIER</v>
          </cell>
          <cell r="I25">
            <v>44377</v>
          </cell>
          <cell r="Q25" t="str">
            <v>*</v>
          </cell>
          <cell r="R25" t="str">
            <v>*</v>
          </cell>
          <cell r="S25" t="str">
            <v>VT BNP PARIBAS 3 STEP IT</v>
          </cell>
          <cell r="T25" t="str">
            <v>C</v>
          </cell>
          <cell r="U25">
            <v>0</v>
          </cell>
        </row>
        <row r="26">
          <cell r="G26" t="str">
            <v>IF10284</v>
          </cell>
          <cell r="H26" t="str">
            <v>Fact FONCIA VENDEE ST-GILLES</v>
          </cell>
          <cell r="I26">
            <v>44305</v>
          </cell>
          <cell r="Q26" t="str">
            <v>G21030375</v>
          </cell>
          <cell r="R26" t="str">
            <v>PC10071</v>
          </cell>
          <cell r="S26" t="str">
            <v>Fact FONCIA TRANSCTION FRANCE</v>
          </cell>
          <cell r="T26" t="str">
            <v>D</v>
          </cell>
          <cell r="U26">
            <v>2404.0000000000005</v>
          </cell>
        </row>
        <row r="27">
          <cell r="G27" t="str">
            <v>IF10291</v>
          </cell>
          <cell r="H27" t="str">
            <v>Fact FONCIA TRANSACTION FRANCE</v>
          </cell>
          <cell r="I27">
            <v>44377</v>
          </cell>
          <cell r="Q27" t="str">
            <v>*</v>
          </cell>
          <cell r="R27" t="str">
            <v>*</v>
          </cell>
          <cell r="S27" t="str">
            <v>VT BNP PARIBAS 3 STEP IT</v>
          </cell>
          <cell r="T27" t="str">
            <v>D</v>
          </cell>
          <cell r="U27">
            <v>0</v>
          </cell>
        </row>
        <row r="28">
          <cell r="G28" t="str">
            <v>IF10292</v>
          </cell>
          <cell r="H28" t="str">
            <v>Fact FONCIA TRANSACTION FRANCE</v>
          </cell>
          <cell r="I28">
            <v>44377</v>
          </cell>
          <cell r="Q28" t="str">
            <v>G21030855</v>
          </cell>
          <cell r="R28" t="str">
            <v>IF10342</v>
          </cell>
          <cell r="S28" t="str">
            <v>Fact FONCIA MTH IMMOBILIER</v>
          </cell>
          <cell r="T28" t="str">
            <v>E</v>
          </cell>
          <cell r="U28">
            <v>2404.0000000000005</v>
          </cell>
        </row>
        <row r="29">
          <cell r="G29" t="str">
            <v>IF10294</v>
          </cell>
          <cell r="H29" t="str">
            <v>Fact FONCIA TRANSACTION FRANCE</v>
          </cell>
          <cell r="I29">
            <v>44377</v>
          </cell>
          <cell r="S29" t="str">
            <v>VT BNP PARIBAS 3 STEP IT</v>
          </cell>
          <cell r="T29" t="str">
            <v>E</v>
          </cell>
          <cell r="U29">
            <v>0</v>
          </cell>
        </row>
        <row r="30">
          <cell r="G30" t="str">
            <v>IF10295</v>
          </cell>
          <cell r="H30" t="str">
            <v>Fact FONCIA INITIA CONLIE</v>
          </cell>
          <cell r="I30">
            <v>44377</v>
          </cell>
          <cell r="Q30" t="str">
            <v>G21040471</v>
          </cell>
          <cell r="R30" t="str">
            <v>IF10267</v>
          </cell>
          <cell r="S30" t="str">
            <v>Fact FONCIA COLBERT</v>
          </cell>
          <cell r="T30" t="str">
            <v>F</v>
          </cell>
          <cell r="U30">
            <v>2404.0000000000005</v>
          </cell>
        </row>
        <row r="31">
          <cell r="G31" t="str">
            <v>IF10296</v>
          </cell>
          <cell r="H31" t="str">
            <v>Fact FONCIA TRANSACTION FRANCE</v>
          </cell>
          <cell r="I31">
            <v>44377</v>
          </cell>
          <cell r="Q31" t="str">
            <v>G21040474</v>
          </cell>
          <cell r="R31" t="str">
            <v>IF10283</v>
          </cell>
          <cell r="S31" t="str">
            <v>Fact FONCIA VENDEE-NOIRMOUTIER</v>
          </cell>
          <cell r="T31" t="str">
            <v>F</v>
          </cell>
          <cell r="U31">
            <v>2404.0000000000005</v>
          </cell>
        </row>
        <row r="32">
          <cell r="G32" t="str">
            <v>IF10297</v>
          </cell>
          <cell r="H32" t="str">
            <v>Fact FONCIA TRANSACTION FRANCE</v>
          </cell>
          <cell r="I32">
            <v>44377</v>
          </cell>
          <cell r="Q32" t="str">
            <v>G21040478</v>
          </cell>
          <cell r="R32" t="str">
            <v>IF10284</v>
          </cell>
          <cell r="S32" t="str">
            <v>Fact FONCIA VENDEE ST-GILLES</v>
          </cell>
          <cell r="T32" t="str">
            <v>F</v>
          </cell>
          <cell r="U32">
            <v>2404.0000000000005</v>
          </cell>
        </row>
        <row r="33">
          <cell r="G33" t="str">
            <v>IF10306</v>
          </cell>
          <cell r="H33" t="str">
            <v>Fact FONCIA VENDEE</v>
          </cell>
          <cell r="I33">
            <v>44377</v>
          </cell>
          <cell r="Q33" t="str">
            <v>G21040483</v>
          </cell>
          <cell r="R33" t="str">
            <v>IF10291</v>
          </cell>
          <cell r="S33" t="str">
            <v>Fact FONCIA TRANSACTION FRANCE</v>
          </cell>
          <cell r="T33" t="str">
            <v>F</v>
          </cell>
          <cell r="U33">
            <v>3478.0000000000005</v>
          </cell>
        </row>
        <row r="34">
          <cell r="G34" t="str">
            <v>IF10311</v>
          </cell>
          <cell r="H34" t="str">
            <v>Fact FONCIA LEMANIQUE</v>
          </cell>
          <cell r="I34">
            <v>44335</v>
          </cell>
          <cell r="Q34" t="str">
            <v>G21040484</v>
          </cell>
          <cell r="R34" t="str">
            <v>IF10292</v>
          </cell>
          <cell r="S34" t="str">
            <v>Fact FONCIA TRANSACTION FRANCE</v>
          </cell>
          <cell r="T34" t="str">
            <v>F</v>
          </cell>
          <cell r="U34">
            <v>3478.0000000000005</v>
          </cell>
        </row>
        <row r="35">
          <cell r="G35" t="str">
            <v>IF10334</v>
          </cell>
          <cell r="H35" t="str">
            <v>Fact FONCIA TRANSACTION FR PARIS ORDENER</v>
          </cell>
          <cell r="I35">
            <v>44377</v>
          </cell>
          <cell r="Q35" t="str">
            <v>G21040495</v>
          </cell>
          <cell r="R35" t="str">
            <v>IF10295</v>
          </cell>
          <cell r="S35" t="str">
            <v>Fact FONCIA INITIA CONLIE</v>
          </cell>
          <cell r="T35" t="str">
            <v>F</v>
          </cell>
          <cell r="U35">
            <v>2404.0000000000005</v>
          </cell>
        </row>
        <row r="36">
          <cell r="G36" t="str">
            <v>IF10393</v>
          </cell>
          <cell r="H36" t="str">
            <v>Fact FONCIA TERRES DE PROVENCE</v>
          </cell>
          <cell r="I36">
            <v>44377</v>
          </cell>
          <cell r="Q36" t="str">
            <v>G21040496</v>
          </cell>
          <cell r="R36" t="str">
            <v>IF10296</v>
          </cell>
          <cell r="S36" t="str">
            <v>Fact FONCIA TRANSACTION FRANCE</v>
          </cell>
          <cell r="T36" t="str">
            <v>F</v>
          </cell>
          <cell r="U36">
            <v>2404.0000000000005</v>
          </cell>
        </row>
        <row r="37">
          <cell r="G37" t="str">
            <v>IF10394</v>
          </cell>
          <cell r="H37" t="str">
            <v>Fact FONCIA TERRES DE PROVENCE</v>
          </cell>
          <cell r="I37">
            <v>44377</v>
          </cell>
          <cell r="Q37" t="str">
            <v>G21040497</v>
          </cell>
          <cell r="R37" t="str">
            <v>IF10297</v>
          </cell>
          <cell r="S37" t="str">
            <v>Fact FONCIA TRANSACTION FRANCE</v>
          </cell>
          <cell r="T37" t="str">
            <v>F</v>
          </cell>
          <cell r="U37">
            <v>2404.0000000000005</v>
          </cell>
        </row>
        <row r="38">
          <cell r="G38" t="str">
            <v>IF10395</v>
          </cell>
          <cell r="H38" t="str">
            <v>Fact FONCIA TERRES DE PROVENCE</v>
          </cell>
          <cell r="I38">
            <v>44377</v>
          </cell>
          <cell r="Q38" t="str">
            <v>G21040499</v>
          </cell>
          <cell r="R38" t="str">
            <v>IF10306</v>
          </cell>
          <cell r="S38" t="str">
            <v>Fact FONCIA VENDEE</v>
          </cell>
          <cell r="T38" t="str">
            <v>F</v>
          </cell>
          <cell r="U38">
            <v>3478.0000000000005</v>
          </cell>
        </row>
        <row r="39">
          <cell r="G39" t="str">
            <v>IF10396</v>
          </cell>
          <cell r="H39" t="str">
            <v>Fact FONCIA TL TOURAINE / VAL DE LOIRE</v>
          </cell>
          <cell r="I39">
            <v>44377</v>
          </cell>
          <cell r="Q39" t="str">
            <v>G21040500</v>
          </cell>
          <cell r="R39" t="str">
            <v>IF10311</v>
          </cell>
          <cell r="S39" t="str">
            <v>Fact FONCIA LEMANIQUE</v>
          </cell>
          <cell r="T39" t="str">
            <v>F</v>
          </cell>
          <cell r="U39">
            <v>2404.0000000000005</v>
          </cell>
        </row>
        <row r="40">
          <cell r="G40" t="str">
            <v>IF10397</v>
          </cell>
          <cell r="H40" t="str">
            <v>Fact FONCIA FT VAL DE LOIRE</v>
          </cell>
          <cell r="I40">
            <v>44377</v>
          </cell>
          <cell r="Q40" t="str">
            <v>G21040501</v>
          </cell>
          <cell r="R40" t="str">
            <v>IF10334</v>
          </cell>
          <cell r="S40" t="str">
            <v>Fact FONCIA TRANSACTION FR PARIS ORDENER</v>
          </cell>
          <cell r="T40" t="str">
            <v>F</v>
          </cell>
          <cell r="U40">
            <v>2404.0000000000005</v>
          </cell>
        </row>
        <row r="41">
          <cell r="G41" t="str">
            <v>IF10401</v>
          </cell>
          <cell r="H41" t="str">
            <v>Fact FONCIA LEMANIQUE</v>
          </cell>
          <cell r="I41">
            <v>44377</v>
          </cell>
          <cell r="Q41" t="str">
            <v>G21040502</v>
          </cell>
          <cell r="R41" t="str">
            <v>IF10393</v>
          </cell>
          <cell r="S41" t="str">
            <v>Fact FONCIA TERRES DE PROVENCE</v>
          </cell>
          <cell r="T41" t="str">
            <v>F</v>
          </cell>
          <cell r="U41">
            <v>3478.0000000000005</v>
          </cell>
        </row>
        <row r="42">
          <cell r="G42" t="str">
            <v>IF10414</v>
          </cell>
          <cell r="H42" t="str">
            <v>Fact FONCIA MONT BLANC SALLANCHES</v>
          </cell>
          <cell r="I42">
            <v>44305</v>
          </cell>
          <cell r="Q42" t="str">
            <v>G21040503</v>
          </cell>
          <cell r="R42" t="str">
            <v>IF10394</v>
          </cell>
          <cell r="S42" t="str">
            <v>Fact FONCIA TERRES DE PROVENCE</v>
          </cell>
          <cell r="T42" t="str">
            <v>F</v>
          </cell>
          <cell r="U42">
            <v>3478.0000000000005</v>
          </cell>
        </row>
        <row r="43">
          <cell r="G43" t="str">
            <v>IF10423</v>
          </cell>
          <cell r="H43" t="str">
            <v>Fact FONCIA VALLEE DU RHONE</v>
          </cell>
          <cell r="I43">
            <v>44377</v>
          </cell>
          <cell r="Q43" t="str">
            <v>G21040504</v>
          </cell>
          <cell r="R43" t="str">
            <v>IF10395</v>
          </cell>
          <cell r="S43" t="str">
            <v>Fact FONCIA TERRES DE PROVENCE</v>
          </cell>
          <cell r="T43" t="str">
            <v>F</v>
          </cell>
          <cell r="U43">
            <v>3478.0000000000005</v>
          </cell>
        </row>
        <row r="44">
          <cell r="G44" t="str">
            <v>IF10426</v>
          </cell>
          <cell r="H44" t="str">
            <v>Fact FONCIA MARNE LA VALLEE</v>
          </cell>
          <cell r="I44">
            <v>44305</v>
          </cell>
          <cell r="Q44" t="str">
            <v>G21040505</v>
          </cell>
          <cell r="R44" t="str">
            <v>IF10396</v>
          </cell>
          <cell r="S44" t="str">
            <v>Fact FONCIA TL TOURAINE / VAL DE LOIRE</v>
          </cell>
          <cell r="T44" t="str">
            <v>F</v>
          </cell>
          <cell r="U44">
            <v>2404.0000000000005</v>
          </cell>
        </row>
        <row r="45">
          <cell r="G45" t="str">
            <v>IF10427</v>
          </cell>
          <cell r="H45" t="str">
            <v>Fact FONCIA ANJOU MAINE - CHATEAU</v>
          </cell>
          <cell r="I45">
            <v>44305</v>
          </cell>
          <cell r="Q45" t="str">
            <v>G21040506</v>
          </cell>
          <cell r="R45" t="str">
            <v>IF10397</v>
          </cell>
          <cell r="S45" t="str">
            <v>Fact FONCIA FT VAL DE LOIRE</v>
          </cell>
          <cell r="T45" t="str">
            <v>F</v>
          </cell>
          <cell r="U45">
            <v>2404.0000000000005</v>
          </cell>
        </row>
        <row r="46">
          <cell r="G46" t="str">
            <v>IF10428</v>
          </cell>
          <cell r="H46" t="str">
            <v>Fact FONCIA NORMANDIE</v>
          </cell>
          <cell r="I46">
            <v>44305</v>
          </cell>
          <cell r="Q46" t="str">
            <v>G21040508</v>
          </cell>
          <cell r="R46" t="str">
            <v>IF10401</v>
          </cell>
          <cell r="S46" t="str">
            <v>Fact FONCIA LEMANIQUE</v>
          </cell>
          <cell r="T46" t="str">
            <v>F</v>
          </cell>
          <cell r="U46">
            <v>2404.0000000000005</v>
          </cell>
        </row>
        <row r="47">
          <cell r="G47" t="str">
            <v>IF10441</v>
          </cell>
          <cell r="H47" t="str">
            <v>Fact FONCIA SUPERDEVOLUY - BASSANELLI</v>
          </cell>
          <cell r="I47">
            <v>44305</v>
          </cell>
          <cell r="Q47" t="str">
            <v>G21040509</v>
          </cell>
          <cell r="R47" t="str">
            <v>IF10414</v>
          </cell>
          <cell r="S47" t="str">
            <v>Fact FONCIA MONT BLANC SALLANCHES</v>
          </cell>
          <cell r="T47" t="str">
            <v>F</v>
          </cell>
          <cell r="U47">
            <v>3478.0000000000005</v>
          </cell>
        </row>
        <row r="48">
          <cell r="G48" t="str">
            <v>IF10443</v>
          </cell>
          <cell r="H48" t="str">
            <v>Fact FONCIA LEMANIQUE</v>
          </cell>
          <cell r="I48">
            <v>44377</v>
          </cell>
          <cell r="Q48" t="str">
            <v>G21040512</v>
          </cell>
          <cell r="R48" t="str">
            <v>IF10426</v>
          </cell>
          <cell r="S48" t="str">
            <v>Fact FONCIA MARNE LA VALLEE</v>
          </cell>
          <cell r="T48" t="str">
            <v>F</v>
          </cell>
          <cell r="U48">
            <v>3478.0000000000005</v>
          </cell>
        </row>
        <row r="49">
          <cell r="G49" t="str">
            <v>IF10459</v>
          </cell>
          <cell r="H49" t="str">
            <v>Fact FONCIA GRAND BLEU</v>
          </cell>
          <cell r="I49">
            <v>44377</v>
          </cell>
          <cell r="Q49" t="str">
            <v>*</v>
          </cell>
          <cell r="R49" t="str">
            <v>*</v>
          </cell>
          <cell r="S49" t="str">
            <v>VT BNP PARIBAS 3 STEP IT</v>
          </cell>
          <cell r="T49" t="str">
            <v>F</v>
          </cell>
          <cell r="U49">
            <v>0</v>
          </cell>
        </row>
        <row r="50">
          <cell r="G50" t="str">
            <v>IF10471</v>
          </cell>
          <cell r="H50" t="str">
            <v>Fact FONCIA LEMANIQUE</v>
          </cell>
          <cell r="I50">
            <v>44377</v>
          </cell>
          <cell r="Q50" t="str">
            <v>G21040681</v>
          </cell>
          <cell r="R50" t="str">
            <v>IF10325</v>
          </cell>
          <cell r="S50" t="str">
            <v>Fact FONCIA TRANSAC PARIS EST MAGENTA</v>
          </cell>
          <cell r="T50" t="str">
            <v>G</v>
          </cell>
          <cell r="U50">
            <v>2404.0000000000005</v>
          </cell>
        </row>
        <row r="51">
          <cell r="G51" t="str">
            <v>IF10325</v>
          </cell>
          <cell r="H51" t="str">
            <v>Fact FONCIA TRANSAC PARIS EST MAGENTA</v>
          </cell>
          <cell r="I51">
            <v>44377</v>
          </cell>
          <cell r="Q51" t="str">
            <v>G21040682</v>
          </cell>
          <cell r="R51" t="str">
            <v>IF10335</v>
          </cell>
          <cell r="S51" t="str">
            <v>Fact FONCIA TRANSAC BREIZH ST-NAZAIRE</v>
          </cell>
          <cell r="T51" t="str">
            <v>G</v>
          </cell>
          <cell r="U51">
            <v>2404.0000000000005</v>
          </cell>
        </row>
        <row r="52">
          <cell r="G52" t="str">
            <v>IF10335</v>
          </cell>
          <cell r="H52" t="str">
            <v>Fact FONCIA TRANSAC BREIZH ST-NAZAIRE</v>
          </cell>
          <cell r="I52">
            <v>44377</v>
          </cell>
          <cell r="Q52" t="str">
            <v>G21040684</v>
          </cell>
          <cell r="R52" t="str">
            <v>IF10343</v>
          </cell>
          <cell r="S52" t="str">
            <v>Fact FONCIA BREIZH - ST POL DE LEON</v>
          </cell>
          <cell r="T52" t="str">
            <v>G</v>
          </cell>
          <cell r="U52">
            <v>2404.0000000000005</v>
          </cell>
        </row>
        <row r="53">
          <cell r="G53" t="str">
            <v>IF10341</v>
          </cell>
          <cell r="H53" t="str">
            <v>Fact FONCIA MORBIHAN - SARZEAU</v>
          </cell>
          <cell r="I53">
            <v>44314</v>
          </cell>
          <cell r="Q53" t="str">
            <v>G21040688</v>
          </cell>
          <cell r="R53" t="str">
            <v>IF10383</v>
          </cell>
          <cell r="S53" t="str">
            <v>Fact FONCIA LOFT ONE</v>
          </cell>
          <cell r="T53" t="str">
            <v>G</v>
          </cell>
          <cell r="U53">
            <v>3478.0000000000005</v>
          </cell>
        </row>
        <row r="54">
          <cell r="G54" t="str">
            <v>IF10343</v>
          </cell>
          <cell r="H54" t="str">
            <v>Fact FONCIA BREIZH - ST POL DE LEON</v>
          </cell>
          <cell r="I54">
            <v>44314</v>
          </cell>
          <cell r="Q54" t="str">
            <v>*</v>
          </cell>
          <cell r="R54" t="str">
            <v>*</v>
          </cell>
          <cell r="S54" t="str">
            <v>VT BNP PARIBAS 3 STEP IT</v>
          </cell>
          <cell r="T54" t="str">
            <v>G</v>
          </cell>
          <cell r="U54">
            <v>0</v>
          </cell>
        </row>
        <row r="55">
          <cell r="G55" t="str">
            <v>IF10350</v>
          </cell>
          <cell r="H55" t="str">
            <v>Fact FONCIA TRANSACTION FRANCE</v>
          </cell>
          <cell r="I55">
            <v>44377</v>
          </cell>
          <cell r="Q55" t="str">
            <v>G21040494</v>
          </cell>
          <cell r="R55" t="str">
            <v>IF10294</v>
          </cell>
          <cell r="S55" t="str">
            <v>Fact FONCIA TRANSACTION FRANCE</v>
          </cell>
          <cell r="T55" t="str">
            <v>O</v>
          </cell>
          <cell r="U55">
            <v>2404.0000000000005</v>
          </cell>
        </row>
        <row r="56">
          <cell r="G56" t="str">
            <v>IF10382</v>
          </cell>
          <cell r="H56" t="str">
            <v>Fact FONCIA LOFT ONE</v>
          </cell>
          <cell r="I56">
            <v>44344</v>
          </cell>
          <cell r="Q56" t="str">
            <v>G21040511</v>
          </cell>
          <cell r="R56" t="str">
            <v>IF10423</v>
          </cell>
          <cell r="S56" t="str">
            <v>Fact FONCIA VALLEE DU RHONE</v>
          </cell>
          <cell r="T56" t="str">
            <v>O</v>
          </cell>
          <cell r="U56">
            <v>2404.0000000000005</v>
          </cell>
        </row>
        <row r="57">
          <cell r="G57" t="str">
            <v>IF10383</v>
          </cell>
          <cell r="H57" t="str">
            <v>Fact FONCIA LOFT ONE</v>
          </cell>
          <cell r="I57">
            <v>44344</v>
          </cell>
          <cell r="Q57" t="str">
            <v>G21040515</v>
          </cell>
          <cell r="R57" t="str">
            <v>IF10441</v>
          </cell>
          <cell r="S57" t="str">
            <v>Fact FONCIA SUPERDEVOLUY - BASSANELLI</v>
          </cell>
          <cell r="T57" t="str">
            <v>O</v>
          </cell>
          <cell r="U57">
            <v>2404.0000000000005</v>
          </cell>
        </row>
        <row r="58">
          <cell r="G58" t="str">
            <v>IF10450</v>
          </cell>
          <cell r="H58" t="str">
            <v>Fact FONCIA LCA</v>
          </cell>
          <cell r="I58">
            <v>44377</v>
          </cell>
          <cell r="Q58" t="str">
            <v>G21040516</v>
          </cell>
          <cell r="R58" t="str">
            <v>IF10443</v>
          </cell>
          <cell r="S58" t="str">
            <v>Fact FONCIA LEMANIQUE</v>
          </cell>
          <cell r="T58" t="str">
            <v>O</v>
          </cell>
          <cell r="U58">
            <v>2404.0000000000005</v>
          </cell>
        </row>
        <row r="59">
          <cell r="G59" t="str">
            <v>IF10437</v>
          </cell>
          <cell r="H59" t="str">
            <v>Fact FONCIA VALLEE DU RHONE</v>
          </cell>
          <cell r="I59">
            <v>44377</v>
          </cell>
          <cell r="Q59" t="str">
            <v>G21040517</v>
          </cell>
          <cell r="R59" t="str">
            <v>IF10459</v>
          </cell>
          <cell r="S59" t="str">
            <v>Fact FONCIA GRAND BLEU</v>
          </cell>
          <cell r="T59" t="str">
            <v>O</v>
          </cell>
          <cell r="U59">
            <v>3478.0000000000005</v>
          </cell>
        </row>
        <row r="60">
          <cell r="G60" t="str">
            <v>IF10436</v>
          </cell>
          <cell r="H60" t="str">
            <v>Fact FONCIA VALLEE DU RHONE</v>
          </cell>
          <cell r="I60">
            <v>44377</v>
          </cell>
          <cell r="Q60" t="str">
            <v>G21040780</v>
          </cell>
          <cell r="R60" t="str">
            <v>IF10437</v>
          </cell>
          <cell r="S60" t="str">
            <v>Fact FONCIA VALLEE DU RHONE</v>
          </cell>
          <cell r="T60" t="str">
            <v>O</v>
          </cell>
          <cell r="U60">
            <v>3478.0000000000005</v>
          </cell>
        </row>
        <row r="61">
          <cell r="G61" t="str">
            <v>IF10439</v>
          </cell>
          <cell r="H61" t="str">
            <v>Fact FONCIA VALLEE DU RHONE</v>
          </cell>
          <cell r="I61">
            <v>44377</v>
          </cell>
          <cell r="Q61" t="str">
            <v>G21040781</v>
          </cell>
          <cell r="R61" t="str">
            <v>IF10436</v>
          </cell>
          <cell r="S61" t="str">
            <v>Fact FONCIA VALLEE DU RHONE</v>
          </cell>
          <cell r="T61" t="str">
            <v>O</v>
          </cell>
          <cell r="U61">
            <v>3478.0000000000005</v>
          </cell>
        </row>
        <row r="62">
          <cell r="G62" t="str">
            <v>IF10424</v>
          </cell>
          <cell r="H62" t="str">
            <v>Fact FONCIA VALLEE DU RHONE</v>
          </cell>
          <cell r="I62">
            <v>44377</v>
          </cell>
          <cell r="Q62" t="str">
            <v>G21040782</v>
          </cell>
          <cell r="R62" t="str">
            <v>IF10439</v>
          </cell>
          <cell r="S62" t="str">
            <v>Fact FONCIA VALLEE DU RHONE</v>
          </cell>
          <cell r="T62" t="str">
            <v>O</v>
          </cell>
          <cell r="U62">
            <v>3478.0000000000005</v>
          </cell>
        </row>
        <row r="63">
          <cell r="G63" t="str">
            <v>IF10425</v>
          </cell>
          <cell r="H63" t="str">
            <v>Fact FONCIA VALLEE DU RHONE</v>
          </cell>
          <cell r="I63">
            <v>44377</v>
          </cell>
          <cell r="Q63" t="str">
            <v>G21040783</v>
          </cell>
          <cell r="R63" t="str">
            <v>IF10424</v>
          </cell>
          <cell r="S63" t="str">
            <v>Fact FONCIA VALLEE DU RHONE</v>
          </cell>
          <cell r="T63" t="str">
            <v>O</v>
          </cell>
          <cell r="U63">
            <v>3478.0000000000005</v>
          </cell>
        </row>
        <row r="64">
          <cell r="G64" t="str">
            <v>IF10490</v>
          </cell>
          <cell r="H64" t="str">
            <v>Fact FONCIA GRAND BLEU</v>
          </cell>
          <cell r="I64">
            <v>44377</v>
          </cell>
          <cell r="Q64" t="str">
            <v>G21040784</v>
          </cell>
          <cell r="R64" t="str">
            <v>IF10425</v>
          </cell>
          <cell r="S64" t="str">
            <v>Fact FONCIA VALLEE DU RHONE</v>
          </cell>
          <cell r="T64" t="str">
            <v>O</v>
          </cell>
          <cell r="U64">
            <v>3478.0000000000005</v>
          </cell>
        </row>
        <row r="65">
          <cell r="G65" t="str">
            <v>IF10463</v>
          </cell>
          <cell r="H65" t="str">
            <v>Fact FONCIA LABBE</v>
          </cell>
          <cell r="I65">
            <v>44408</v>
          </cell>
          <cell r="Q65" t="str">
            <v>G21040805</v>
          </cell>
          <cell r="R65" t="str">
            <v>IF10490</v>
          </cell>
          <cell r="S65" t="str">
            <v>Fact FONCIA GRAND BLEU</v>
          </cell>
          <cell r="T65" t="str">
            <v>O</v>
          </cell>
          <cell r="U65">
            <v>3478.0000000000005</v>
          </cell>
        </row>
        <row r="66">
          <cell r="G66" t="str">
            <v>IF10480</v>
          </cell>
          <cell r="H66" t="str">
            <v>Fact FONCIA CHARENTE MARITIME</v>
          </cell>
          <cell r="I66">
            <v>44408</v>
          </cell>
          <cell r="Q66" t="str">
            <v>*</v>
          </cell>
          <cell r="R66" t="str">
            <v>*</v>
          </cell>
          <cell r="S66" t="str">
            <v>VT BNP PARIBAS 3 STEP IT</v>
          </cell>
          <cell r="T66" t="str">
            <v>O</v>
          </cell>
          <cell r="U66">
            <v>0</v>
          </cell>
        </row>
        <row r="67">
          <cell r="G67" t="str">
            <v>IF10489</v>
          </cell>
          <cell r="H67" t="str">
            <v>Fact FONCIA GRAND BLEU PHISEGIM</v>
          </cell>
          <cell r="I67">
            <v>44408</v>
          </cell>
          <cell r="Q67" t="str">
            <v>G21040518</v>
          </cell>
          <cell r="R67" t="str">
            <v>IF10471</v>
          </cell>
          <cell r="S67" t="str">
            <v>Fact FONCIA LEMANIQUE</v>
          </cell>
          <cell r="T67" t="str">
            <v>P</v>
          </cell>
          <cell r="U67">
            <v>3478.0000000000005</v>
          </cell>
        </row>
        <row r="68">
          <cell r="G68" t="str">
            <v>IF10492</v>
          </cell>
          <cell r="H68" t="str">
            <v>Fact FONCIA GRAND BLEU</v>
          </cell>
          <cell r="I68">
            <v>44408</v>
          </cell>
          <cell r="Q68" t="str">
            <v>*</v>
          </cell>
          <cell r="R68" t="str">
            <v>*</v>
          </cell>
          <cell r="S68" t="str">
            <v>VT BNP PARIBAS 3 STEP IT</v>
          </cell>
          <cell r="T68" t="str">
            <v>P</v>
          </cell>
          <cell r="U68">
            <v>0</v>
          </cell>
        </row>
        <row r="69">
          <cell r="G69" t="str">
            <v>IF10527</v>
          </cell>
          <cell r="H69" t="str">
            <v>Fact FONCIA TRAN LYON OUEST CROIX ROUSSE</v>
          </cell>
          <cell r="I69">
            <v>44408</v>
          </cell>
          <cell r="Q69" t="str">
            <v>G21040685</v>
          </cell>
          <cell r="R69" t="str">
            <v>IF10350</v>
          </cell>
          <cell r="S69" t="str">
            <v>Fact FONCIA TRANSACTION FRANCE</v>
          </cell>
          <cell r="T69" t="str">
            <v>Q</v>
          </cell>
          <cell r="U69">
            <v>2404.0000000000005</v>
          </cell>
        </row>
        <row r="70">
          <cell r="G70" t="str">
            <v>IF10543</v>
          </cell>
          <cell r="H70" t="str">
            <v>Fact FONCIA LYON</v>
          </cell>
          <cell r="I70">
            <v>44347</v>
          </cell>
          <cell r="Q70" t="str">
            <v>*</v>
          </cell>
          <cell r="R70" t="str">
            <v>*</v>
          </cell>
          <cell r="S70" t="str">
            <v>VT BNP PARIBAS 3 STEP IT</v>
          </cell>
          <cell r="T70" t="str">
            <v>Q</v>
          </cell>
          <cell r="U70">
            <v>0</v>
          </cell>
        </row>
        <row r="71">
          <cell r="Q71" t="str">
            <v>G21050405</v>
          </cell>
          <cell r="R71" t="str">
            <v>Rplc.513/IF10427</v>
          </cell>
          <cell r="S71" t="str">
            <v>Fact FONCIA ANJOU MAINE - CHATEAU</v>
          </cell>
          <cell r="T71" t="str">
            <v>R</v>
          </cell>
          <cell r="U71">
            <v>2404.0000000000005</v>
          </cell>
        </row>
        <row r="72">
          <cell r="Q72" t="str">
            <v>G21050412</v>
          </cell>
          <cell r="R72" t="str">
            <v>Rplc.0514/IF10428</v>
          </cell>
          <cell r="S72" t="str">
            <v>Fact FONCIA NORMANDIE</v>
          </cell>
          <cell r="T72" t="str">
            <v>R</v>
          </cell>
          <cell r="U72">
            <v>4937</v>
          </cell>
        </row>
        <row r="73">
          <cell r="Q73" t="str">
            <v>G21050443</v>
          </cell>
          <cell r="R73" t="str">
            <v>IF10463</v>
          </cell>
          <cell r="S73" t="str">
            <v>Fact FONCIA LABBE</v>
          </cell>
          <cell r="T73" t="str">
            <v>R</v>
          </cell>
          <cell r="U73">
            <v>3478.0000000000005</v>
          </cell>
        </row>
        <row r="74">
          <cell r="Q74" t="str">
            <v>G21050444</v>
          </cell>
          <cell r="R74" t="str">
            <v>IF10480</v>
          </cell>
          <cell r="S74" t="str">
            <v>Fact FONCIA CHARENTE MARITIME</v>
          </cell>
          <cell r="T74" t="str">
            <v>R</v>
          </cell>
          <cell r="U74">
            <v>3478.0000000000005</v>
          </cell>
        </row>
        <row r="75">
          <cell r="Q75" t="str">
            <v>G21050445</v>
          </cell>
          <cell r="R75" t="str">
            <v>IF10489</v>
          </cell>
          <cell r="S75" t="str">
            <v>Fact FONCIA GRAND BLEU PHISEGIM</v>
          </cell>
          <cell r="T75" t="str">
            <v>R</v>
          </cell>
          <cell r="U75">
            <v>3478.0000000000005</v>
          </cell>
        </row>
        <row r="76">
          <cell r="Q76" t="str">
            <v>G21050446</v>
          </cell>
          <cell r="R76" t="str">
            <v>IF10492</v>
          </cell>
          <cell r="S76" t="str">
            <v>Fact FONCIA GRAND BLEU</v>
          </cell>
          <cell r="T76" t="str">
            <v>R</v>
          </cell>
          <cell r="U76">
            <v>4937</v>
          </cell>
        </row>
        <row r="77">
          <cell r="Q77" t="str">
            <v>*</v>
          </cell>
          <cell r="R77" t="str">
            <v>*</v>
          </cell>
          <cell r="S77" t="str">
            <v>VT BNP PARIBAS 3 STEP IT</v>
          </cell>
          <cell r="T77" t="str">
            <v>R</v>
          </cell>
          <cell r="U77">
            <v>0</v>
          </cell>
        </row>
        <row r="78">
          <cell r="Q78" t="str">
            <v>G21050753</v>
          </cell>
          <cell r="R78" t="str">
            <v>IF10527</v>
          </cell>
          <cell r="S78" t="str">
            <v>Fact FONCIA TRAN LYON OUEST CROIX ROUSSE</v>
          </cell>
          <cell r="T78" t="str">
            <v>S</v>
          </cell>
          <cell r="U78">
            <v>2404.0000000000005</v>
          </cell>
        </row>
        <row r="79">
          <cell r="Q79" t="str">
            <v>G21050757</v>
          </cell>
          <cell r="R79" t="str">
            <v>IF10543</v>
          </cell>
          <cell r="S79" t="str">
            <v>Fact FONCIA LYON</v>
          </cell>
          <cell r="T79" t="str">
            <v>S</v>
          </cell>
          <cell r="U79">
            <v>3478.0000000000005</v>
          </cell>
        </row>
        <row r="80">
          <cell r="Q80" t="str">
            <v>*</v>
          </cell>
          <cell r="R80" t="str">
            <v>*</v>
          </cell>
          <cell r="S80" t="str">
            <v>VT BNP PARIBAS 3 STEP IT</v>
          </cell>
          <cell r="T80" t="str">
            <v>S</v>
          </cell>
          <cell r="U80">
            <v>0</v>
          </cell>
        </row>
        <row r="81">
          <cell r="Q81" t="str">
            <v>G21030853</v>
          </cell>
          <cell r="R81" t="str">
            <v>IF10326</v>
          </cell>
          <cell r="S81" t="str">
            <v>Fact FONCIA FT VAL DE LOIRE MONTARGIS</v>
          </cell>
          <cell r="T81" t="str">
            <v>T</v>
          </cell>
          <cell r="U81">
            <v>3478.0000000000005</v>
          </cell>
        </row>
        <row r="82">
          <cell r="Q82" t="str">
            <v>G21030852</v>
          </cell>
          <cell r="R82" t="str">
            <v>IF10332</v>
          </cell>
          <cell r="S82" t="str">
            <v>Fact FONCIA CHARENTE MARITIME</v>
          </cell>
          <cell r="T82" t="str">
            <v>T</v>
          </cell>
          <cell r="U82">
            <v>3478.0000000000005</v>
          </cell>
        </row>
        <row r="83">
          <cell r="Q83" t="str">
            <v>G21030851</v>
          </cell>
          <cell r="R83" t="str">
            <v>IF10333</v>
          </cell>
          <cell r="S83" t="str">
            <v>Fact FONCIA CHARENTE MARITIME</v>
          </cell>
          <cell r="T83" t="str">
            <v>T</v>
          </cell>
          <cell r="U83">
            <v>2404.0000000000005</v>
          </cell>
        </row>
        <row r="84">
          <cell r="Q84" t="str">
            <v>G21040779</v>
          </cell>
          <cell r="R84" t="str">
            <v>IF10438</v>
          </cell>
          <cell r="S84" t="str">
            <v>Fact FONCIA VALLEE DU RHONE</v>
          </cell>
          <cell r="T84" t="str">
            <v>T</v>
          </cell>
          <cell r="U84">
            <v>3478.0000000000005</v>
          </cell>
        </row>
        <row r="85">
          <cell r="Q85" t="str">
            <v>G21040818</v>
          </cell>
          <cell r="R85" t="str">
            <v>IF10336</v>
          </cell>
          <cell r="S85" t="str">
            <v>Fact FONCIA TRANSACTION BREIZH LA BAULE</v>
          </cell>
          <cell r="T85" t="str">
            <v>T</v>
          </cell>
          <cell r="U85">
            <v>2404.0000000000005</v>
          </cell>
        </row>
        <row r="86">
          <cell r="Q86" t="str">
            <v>G21050410</v>
          </cell>
          <cell r="R86" t="str">
            <v>Rplc.0856/IF10312</v>
          </cell>
          <cell r="S86" t="str">
            <v>Fact FONCIA LYON</v>
          </cell>
          <cell r="T86" t="str">
            <v>T</v>
          </cell>
          <cell r="U86">
            <v>4937</v>
          </cell>
        </row>
        <row r="87">
          <cell r="Q87" t="str">
            <v>G21050411</v>
          </cell>
          <cell r="R87" t="str">
            <v>Rplc.0854/IF10353</v>
          </cell>
          <cell r="S87" t="str">
            <v>Fact FONCIA VAL DE VIENNE</v>
          </cell>
          <cell r="T87" t="str">
            <v>T</v>
          </cell>
          <cell r="U87">
            <v>4937</v>
          </cell>
        </row>
        <row r="88">
          <cell r="Q88" t="str">
            <v>*</v>
          </cell>
          <cell r="R88" t="str">
            <v>*</v>
          </cell>
          <cell r="S88" t="str">
            <v>VT BNP PARIBAS 3 STEP IT</v>
          </cell>
          <cell r="T88" t="str">
            <v>T</v>
          </cell>
          <cell r="U88">
            <v>0</v>
          </cell>
        </row>
        <row r="89">
          <cell r="Q89" t="str">
            <v>G21040498</v>
          </cell>
          <cell r="R89" t="str">
            <v>IF10305</v>
          </cell>
          <cell r="S89" t="str">
            <v>Fact FONCIA TRANSACTION PERIGNY</v>
          </cell>
          <cell r="T89" t="str">
            <v>U</v>
          </cell>
          <cell r="U89">
            <v>2404.0000000000005</v>
          </cell>
        </row>
        <row r="90">
          <cell r="Q90" t="str">
            <v>G21050497</v>
          </cell>
          <cell r="R90" t="str">
            <v>IF10461</v>
          </cell>
          <cell r="S90" t="str">
            <v>Fact FONCIA TRANSACTION</v>
          </cell>
          <cell r="T90" t="str">
            <v>U</v>
          </cell>
          <cell r="U90">
            <v>2404.0000000000005</v>
          </cell>
        </row>
        <row r="91">
          <cell r="Q91" t="str">
            <v>G21050498</v>
          </cell>
          <cell r="R91" t="str">
            <v>IF10467</v>
          </cell>
          <cell r="S91" t="str">
            <v>Fact FONCIA MAISON DE L'IMMOBILIER</v>
          </cell>
          <cell r="T91" t="str">
            <v>U</v>
          </cell>
          <cell r="U91">
            <v>2404.0000000000005</v>
          </cell>
        </row>
        <row r="92">
          <cell r="Q92" t="str">
            <v>G21050501</v>
          </cell>
          <cell r="R92" t="str">
            <v>IF10476</v>
          </cell>
          <cell r="S92" t="str">
            <v>Fact FONCIA CHABLAIS</v>
          </cell>
          <cell r="T92" t="str">
            <v>U</v>
          </cell>
          <cell r="U92">
            <v>3478.0000000000005</v>
          </cell>
        </row>
        <row r="93">
          <cell r="Q93" t="str">
            <v>G21050741</v>
          </cell>
          <cell r="R93" t="str">
            <v>IF10419</v>
          </cell>
          <cell r="S93" t="str">
            <v>Fact FONCIA GENERALE IMMOBILIERE</v>
          </cell>
          <cell r="T93" t="str">
            <v>U</v>
          </cell>
          <cell r="U93">
            <v>4937</v>
          </cell>
        </row>
        <row r="94">
          <cell r="Q94" t="str">
            <v>G21050743</v>
          </cell>
          <cell r="R94" t="str">
            <v>IF10420</v>
          </cell>
          <cell r="S94" t="str">
            <v>Fact FONCIA GENERALE IMMOBILIERE</v>
          </cell>
          <cell r="T94" t="str">
            <v>U</v>
          </cell>
          <cell r="U94">
            <v>3478.0000000000005</v>
          </cell>
        </row>
        <row r="95">
          <cell r="Q95" t="str">
            <v>G21050740</v>
          </cell>
          <cell r="R95" t="str">
            <v>IF10502</v>
          </cell>
          <cell r="S95" t="str">
            <v>Fact FONCIA COTE D'EMERAUDE</v>
          </cell>
          <cell r="T95" t="str">
            <v>U</v>
          </cell>
          <cell r="U95">
            <v>2404.0000000000005</v>
          </cell>
        </row>
        <row r="96">
          <cell r="Q96" t="str">
            <v>G21050744</v>
          </cell>
          <cell r="R96" t="str">
            <v>IF10477</v>
          </cell>
          <cell r="S96" t="str">
            <v>Fact FONCIA CHABLAIS</v>
          </cell>
          <cell r="T96" t="str">
            <v>U</v>
          </cell>
          <cell r="U96">
            <v>3478.0000000000005</v>
          </cell>
        </row>
        <row r="97">
          <cell r="Q97" t="str">
            <v>G21050745</v>
          </cell>
          <cell r="R97" t="str">
            <v>IF10483</v>
          </cell>
          <cell r="S97" t="str">
            <v>Fact FONCIA CORNAUD</v>
          </cell>
          <cell r="T97" t="str">
            <v>U</v>
          </cell>
          <cell r="U97">
            <v>3478.0000000000005</v>
          </cell>
        </row>
        <row r="98">
          <cell r="Q98" t="str">
            <v>G21050746</v>
          </cell>
          <cell r="R98" t="str">
            <v>IF10511</v>
          </cell>
          <cell r="S98" t="str">
            <v>Fact FONCIA FABRE GIBERT</v>
          </cell>
          <cell r="T98" t="str">
            <v>U</v>
          </cell>
          <cell r="U98">
            <v>4937</v>
          </cell>
        </row>
        <row r="99">
          <cell r="Q99" t="str">
            <v>G21050754</v>
          </cell>
          <cell r="R99" t="str">
            <v>IF10539</v>
          </cell>
          <cell r="S99" t="str">
            <v>Fact FONCIA LYON</v>
          </cell>
          <cell r="T99" t="str">
            <v>U</v>
          </cell>
          <cell r="U99">
            <v>3478.0000000000005</v>
          </cell>
        </row>
        <row r="100">
          <cell r="Q100" t="str">
            <v>G21050755</v>
          </cell>
          <cell r="R100" t="str">
            <v>IF10540</v>
          </cell>
          <cell r="S100" t="str">
            <v>Fact FONCIA LYON</v>
          </cell>
          <cell r="T100" t="str">
            <v>U</v>
          </cell>
          <cell r="U100">
            <v>3478.0000000000005</v>
          </cell>
        </row>
        <row r="101">
          <cell r="Q101" t="str">
            <v>G21050756</v>
          </cell>
          <cell r="R101" t="str">
            <v>IF10542</v>
          </cell>
          <cell r="S101" t="str">
            <v>Fact FONCIA LYON</v>
          </cell>
          <cell r="T101" t="str">
            <v>U</v>
          </cell>
          <cell r="U101">
            <v>3478.0000000000005</v>
          </cell>
        </row>
        <row r="102">
          <cell r="Q102" t="str">
            <v>G21050758</v>
          </cell>
          <cell r="R102" t="str">
            <v>IF10544</v>
          </cell>
          <cell r="S102" t="str">
            <v>Fact FONCIA ALPES DAUPHINE</v>
          </cell>
          <cell r="T102" t="str">
            <v>U</v>
          </cell>
          <cell r="U102">
            <v>3478.0000000000005</v>
          </cell>
        </row>
        <row r="103">
          <cell r="Q103" t="str">
            <v>G21050759</v>
          </cell>
          <cell r="R103" t="str">
            <v>IF10547</v>
          </cell>
          <cell r="S103" t="str">
            <v>Fact FONCIA TRANSACTION LANGUEDOC</v>
          </cell>
          <cell r="T103" t="str">
            <v>U</v>
          </cell>
          <cell r="U103">
            <v>2404.0000000000005</v>
          </cell>
        </row>
        <row r="104">
          <cell r="Q104" t="str">
            <v>G21050760</v>
          </cell>
          <cell r="R104" t="str">
            <v>IF10557</v>
          </cell>
          <cell r="S104" t="str">
            <v>Fact FONCIA TRANSACTION FRANCE</v>
          </cell>
          <cell r="T104" t="str">
            <v>U</v>
          </cell>
          <cell r="U104">
            <v>2404.0000000000005</v>
          </cell>
        </row>
        <row r="105">
          <cell r="Q105" t="str">
            <v>G21060361</v>
          </cell>
          <cell r="R105" t="str">
            <v>IF10475</v>
          </cell>
          <cell r="S105" t="str">
            <v>Fact FONCIA MONT BLANC</v>
          </cell>
          <cell r="T105" t="str">
            <v>U</v>
          </cell>
          <cell r="U105">
            <v>2404.0000000000005</v>
          </cell>
        </row>
        <row r="106">
          <cell r="Q106" t="str">
            <v>G21060362</v>
          </cell>
          <cell r="R106" t="str">
            <v>IF10555</v>
          </cell>
          <cell r="S106" t="str">
            <v>Fact FONCIA BORDEAUX</v>
          </cell>
          <cell r="T106" t="str">
            <v>U</v>
          </cell>
          <cell r="U106">
            <v>3478.0000000000005</v>
          </cell>
        </row>
        <row r="107">
          <cell r="Q107" t="str">
            <v>G21060363</v>
          </cell>
          <cell r="R107" t="str">
            <v>IF10560</v>
          </cell>
          <cell r="S107" t="str">
            <v>Fact FONCIA BELCOURT</v>
          </cell>
          <cell r="T107" t="str">
            <v>U</v>
          </cell>
          <cell r="U107">
            <v>3478.0000000000005</v>
          </cell>
        </row>
        <row r="108">
          <cell r="Q108" t="str">
            <v>G21060369</v>
          </cell>
          <cell r="R108" t="str">
            <v>IF10465</v>
          </cell>
          <cell r="S108" t="str">
            <v>Fact FONCIA LEMANIQUE GEX</v>
          </cell>
          <cell r="T108" t="str">
            <v>U</v>
          </cell>
          <cell r="U108">
            <v>2404.0000000000005</v>
          </cell>
        </row>
        <row r="109">
          <cell r="Q109" t="str">
            <v>*</v>
          </cell>
          <cell r="R109" t="str">
            <v>*</v>
          </cell>
          <cell r="S109" t="str">
            <v>VT BNP PARIBAS 3 STEP IT</v>
          </cell>
          <cell r="T109" t="str">
            <v>U</v>
          </cell>
          <cell r="U109">
            <v>0</v>
          </cell>
        </row>
        <row r="110">
          <cell r="Q110" t="str">
            <v>G21050496</v>
          </cell>
          <cell r="R110" t="str">
            <v>IF10460</v>
          </cell>
          <cell r="S110" t="str">
            <v>Fact FONCIA PYRENEES GASCOGNE</v>
          </cell>
          <cell r="T110" t="str">
            <v>V</v>
          </cell>
          <cell r="U110">
            <v>4937</v>
          </cell>
        </row>
        <row r="111">
          <cell r="Q111" t="str">
            <v>G21050748</v>
          </cell>
          <cell r="R111" t="str">
            <v>IF10515</v>
          </cell>
          <cell r="S111" t="str">
            <v>Fact FONCIA MANAGO</v>
          </cell>
          <cell r="T111" t="str">
            <v>V</v>
          </cell>
          <cell r="U111">
            <v>3478.0000000000005</v>
          </cell>
        </row>
        <row r="112">
          <cell r="Q112" t="str">
            <v>G21050750</v>
          </cell>
          <cell r="R112" t="str">
            <v>IF10516</v>
          </cell>
          <cell r="S112" t="str">
            <v>Fact FONCIA MANAGO</v>
          </cell>
          <cell r="T112" t="str">
            <v>V</v>
          </cell>
          <cell r="U112">
            <v>3478.0000000000005</v>
          </cell>
        </row>
        <row r="113">
          <cell r="Q113" t="str">
            <v>G21050752</v>
          </cell>
          <cell r="R113" t="str">
            <v>IF10519</v>
          </cell>
          <cell r="S113" t="str">
            <v>Fact FONCIA TRANSACTION LYON EST</v>
          </cell>
          <cell r="T113" t="str">
            <v>V</v>
          </cell>
          <cell r="U113">
            <v>3478.0000000000005</v>
          </cell>
        </row>
        <row r="114">
          <cell r="Q114" t="str">
            <v>*</v>
          </cell>
          <cell r="R114" t="str">
            <v>*</v>
          </cell>
          <cell r="S114" t="str">
            <v>BNP PARIBAS 3 STEP IT</v>
          </cell>
          <cell r="T114" t="str">
            <v>V</v>
          </cell>
          <cell r="U114">
            <v>0</v>
          </cell>
        </row>
        <row r="115">
          <cell r="Q115" t="str">
            <v>G21050499</v>
          </cell>
          <cell r="R115" t="str">
            <v>IF10469</v>
          </cell>
          <cell r="S115" t="str">
            <v>Fact FONCIA MAISON DE L'IMMOBILIER</v>
          </cell>
          <cell r="T115" t="str">
            <v>W</v>
          </cell>
          <cell r="U115">
            <v>3478.0000000000005</v>
          </cell>
        </row>
        <row r="116">
          <cell r="Q116" t="str">
            <v>*</v>
          </cell>
          <cell r="R116" t="str">
            <v>*</v>
          </cell>
          <cell r="S116" t="str">
            <v>VT BNP PARIBAS 3 STEP IT</v>
          </cell>
          <cell r="T116" t="str">
            <v>W</v>
          </cell>
          <cell r="U116">
            <v>0</v>
          </cell>
        </row>
        <row r="117">
          <cell r="Q117" t="str">
            <v>G21030376</v>
          </cell>
          <cell r="R117" t="str">
            <v>PC10072</v>
          </cell>
          <cell r="S117" t="str">
            <v>Fact FONCIA ALSACE BOURGOGNE</v>
          </cell>
          <cell r="T117" t="str">
            <v>X</v>
          </cell>
          <cell r="U117">
            <v>2404.0000000000005</v>
          </cell>
        </row>
        <row r="118">
          <cell r="Q118" t="str">
            <v>G21050414</v>
          </cell>
          <cell r="R118" t="str">
            <v>Rplc.0683/IF10341</v>
          </cell>
          <cell r="S118" t="str">
            <v>Fact FONCIA MORBIHAN - SARZEAU</v>
          </cell>
          <cell r="T118" t="str">
            <v>X</v>
          </cell>
          <cell r="U118">
            <v>4937</v>
          </cell>
        </row>
        <row r="119">
          <cell r="Q119" t="str">
            <v>G21050415</v>
          </cell>
          <cell r="R119" t="str">
            <v>Rplc.0687/IF10382</v>
          </cell>
          <cell r="S119" t="str">
            <v>Fact FONCIA LOFT ONE</v>
          </cell>
          <cell r="T119" t="str">
            <v>X</v>
          </cell>
          <cell r="U119">
            <v>4937</v>
          </cell>
        </row>
        <row r="120">
          <cell r="Q120" t="str">
            <v>G21050762</v>
          </cell>
          <cell r="R120" t="str">
            <v>IF10473</v>
          </cell>
          <cell r="S120" t="str">
            <v>Fact FONCIA VOLTAIRE</v>
          </cell>
          <cell r="T120" t="str">
            <v>X</v>
          </cell>
          <cell r="U120">
            <v>3478.0000000000005</v>
          </cell>
        </row>
        <row r="121">
          <cell r="Q121" t="str">
            <v>G21050763</v>
          </cell>
          <cell r="R121" t="str">
            <v>IF10478</v>
          </cell>
          <cell r="S121" t="str">
            <v>Fact FONCIA CHABLAIS</v>
          </cell>
          <cell r="T121" t="str">
            <v>X</v>
          </cell>
          <cell r="U121">
            <v>3478.0000000000005</v>
          </cell>
        </row>
        <row r="122">
          <cell r="Q122" t="str">
            <v>G21060360</v>
          </cell>
          <cell r="R122" t="str">
            <v>IF10474</v>
          </cell>
          <cell r="S122" t="str">
            <v>Fact FONCIA CHABLAIS</v>
          </cell>
          <cell r="T122" t="str">
            <v>X</v>
          </cell>
          <cell r="U122">
            <v>2404.0000000000005</v>
          </cell>
        </row>
        <row r="123">
          <cell r="Q123" t="str">
            <v>*</v>
          </cell>
          <cell r="R123" t="str">
            <v>*</v>
          </cell>
          <cell r="S123" t="str">
            <v>VT BNP PARIBAS 3 STEP IT</v>
          </cell>
          <cell r="T123" t="str">
            <v>X</v>
          </cell>
          <cell r="U123">
            <v>0</v>
          </cell>
        </row>
        <row r="124">
          <cell r="U124">
            <v>0</v>
          </cell>
        </row>
      </sheetData>
      <sheetData sheetId="6"/>
      <sheetData sheetId="7">
        <row r="1">
          <cell r="L1" t="str">
            <v>INFO COPIEUR</v>
          </cell>
          <cell r="O1" t="str">
            <v>LOCATION LIVRAISON</v>
          </cell>
          <cell r="T1" t="str">
            <v>23 BL renvoyés le 6/8/21</v>
          </cell>
        </row>
        <row r="2">
          <cell r="L2" t="str">
            <v>NOM D'USAGE</v>
          </cell>
          <cell r="M2" t="str">
            <v>MODELE</v>
          </cell>
          <cell r="N2" t="str">
            <v>N°SERIE</v>
          </cell>
          <cell r="O2" t="str">
            <v>CODE SITE</v>
          </cell>
          <cell r="P2" t="str">
            <v>NOM DE L'AGENCE</v>
          </cell>
          <cell r="Q2" t="str">
            <v>ADRESSE</v>
          </cell>
          <cell r="R2" t="str">
            <v>VILLE</v>
          </cell>
          <cell r="S2" t="str">
            <v>CP</v>
          </cell>
          <cell r="T2" t="str">
            <v>DATE BL/BR</v>
          </cell>
        </row>
        <row r="3">
          <cell r="L3" t="str">
            <v>TANZANIE</v>
          </cell>
          <cell r="M3" t="str">
            <v>RICOH IM C2500</v>
          </cell>
          <cell r="O3" t="str">
            <v xml:space="preserve">
00562003</v>
          </cell>
          <cell r="P3" t="str">
            <v>TECH-WAY</v>
          </cell>
          <cell r="Q3" t="str">
            <v>RUE DU TERTRE -PARC INOVESPACE</v>
          </cell>
          <cell r="R3" t="str">
            <v>CARQUEFOU</v>
          </cell>
          <cell r="S3">
            <v>44700</v>
          </cell>
          <cell r="T3">
            <v>44229</v>
          </cell>
        </row>
        <row r="4">
          <cell r="L4" t="str">
            <v>MOMBASSA</v>
          </cell>
          <cell r="M4" t="str">
            <v>RICOH IM C4500</v>
          </cell>
          <cell r="N4" t="str">
            <v>3120MA30386</v>
          </cell>
          <cell r="O4" t="str">
            <v xml:space="preserve">
00177701</v>
          </cell>
          <cell r="P4" t="str">
            <v>FT ALSACE</v>
          </cell>
          <cell r="Q4" t="str">
            <v>8 PLACE DES HALLES</v>
          </cell>
          <cell r="R4" t="str">
            <v>STRASBOURG</v>
          </cell>
          <cell r="S4">
            <v>67000</v>
          </cell>
          <cell r="T4">
            <v>44231</v>
          </cell>
        </row>
        <row r="5">
          <cell r="L5" t="str">
            <v>OXANDIA</v>
          </cell>
          <cell r="M5" t="str">
            <v>RICOH IM C2500</v>
          </cell>
          <cell r="N5" t="str">
            <v>3090R910217</v>
          </cell>
          <cell r="O5">
            <v>177079</v>
          </cell>
          <cell r="P5" t="str">
            <v>FT PARIS RIVE GAUCHE</v>
          </cell>
          <cell r="Q5" t="str">
            <v>141 AV EMILE ZOLA</v>
          </cell>
          <cell r="R5" t="str">
            <v>PARIS</v>
          </cell>
          <cell r="S5">
            <v>75015</v>
          </cell>
          <cell r="T5">
            <v>44179</v>
          </cell>
        </row>
        <row r="6">
          <cell r="L6" t="str">
            <v>SAMBA</v>
          </cell>
          <cell r="M6" t="str">
            <v>RICOH IM C4500</v>
          </cell>
          <cell r="O6">
            <v>547001</v>
          </cell>
          <cell r="P6" t="str">
            <v>FONCIA PARIS EST</v>
          </cell>
          <cell r="Q6" t="str">
            <v>24 Rue Henri Poincaré</v>
          </cell>
          <cell r="R6" t="str">
            <v>PARIS</v>
          </cell>
          <cell r="S6">
            <v>75020</v>
          </cell>
          <cell r="T6">
            <v>44256</v>
          </cell>
        </row>
        <row r="7">
          <cell r="L7" t="str">
            <v>Alesia</v>
          </cell>
          <cell r="M7" t="str">
            <v>RICOH IM C2500</v>
          </cell>
          <cell r="O7">
            <v>177136</v>
          </cell>
          <cell r="P7" t="str">
            <v>FT TERRES DE PROVENCE</v>
          </cell>
          <cell r="Q7" t="str">
            <v>Résidence l'Eterlou</v>
          </cell>
          <cell r="R7" t="str">
            <v>RISOUL</v>
          </cell>
          <cell r="S7">
            <v>5600</v>
          </cell>
          <cell r="T7">
            <v>44230</v>
          </cell>
        </row>
        <row r="8">
          <cell r="L8" t="str">
            <v>SUNA</v>
          </cell>
          <cell r="M8" t="str">
            <v>RICOH IM C2500</v>
          </cell>
          <cell r="O8">
            <v>177069</v>
          </cell>
          <cell r="P8" t="str">
            <v>FT IFIMO</v>
          </cell>
          <cell r="Q8" t="str">
            <v>3 GRANDE RUE</v>
          </cell>
          <cell r="R8" t="str">
            <v>FONTAINEBLEAU</v>
          </cell>
          <cell r="S8">
            <v>77300</v>
          </cell>
          <cell r="T8">
            <v>44228</v>
          </cell>
        </row>
        <row r="9">
          <cell r="L9" t="str">
            <v>KUYUBI</v>
          </cell>
          <cell r="M9" t="str">
            <v>RICOH IM C4500</v>
          </cell>
          <cell r="N9" t="str">
            <v>3129M930086</v>
          </cell>
          <cell r="O9">
            <v>1041011</v>
          </cell>
          <cell r="P9" t="str">
            <v>FONCIA MONT BLANC</v>
          </cell>
          <cell r="Q9" t="str">
            <v>639 ROUTE DE NOTRE DAME DE LA GORGE</v>
          </cell>
          <cell r="R9" t="str">
            <v>LES CONTAMINES MONTJOIE</v>
          </cell>
          <cell r="S9">
            <v>74170</v>
          </cell>
          <cell r="T9">
            <v>44159</v>
          </cell>
        </row>
        <row r="10">
          <cell r="L10" t="str">
            <v>BABEL</v>
          </cell>
          <cell r="M10" t="str">
            <v>RICOH IM C2500</v>
          </cell>
          <cell r="O10">
            <v>177138</v>
          </cell>
          <cell r="P10" t="str">
            <v>FT TERRES DE PROVENCE</v>
          </cell>
          <cell r="Q10" t="str">
            <v>26 AVENUE MAURICE PETSCHE</v>
          </cell>
          <cell r="R10" t="str">
            <v>BRIANCON</v>
          </cell>
          <cell r="S10">
            <v>5100</v>
          </cell>
          <cell r="T10">
            <v>44235</v>
          </cell>
        </row>
        <row r="11">
          <cell r="L11" t="str">
            <v>DENKI</v>
          </cell>
          <cell r="M11" t="str">
            <v>RICOH IM C6000</v>
          </cell>
          <cell r="O11">
            <v>91004</v>
          </cell>
          <cell r="P11" t="str">
            <v>FONCIA MARSEILLE COINTHE</v>
          </cell>
          <cell r="Q11" t="str">
            <v>20 AVENUE CORINTHE</v>
          </cell>
          <cell r="R11" t="str">
            <v>MARSEILLE</v>
          </cell>
          <cell r="S11">
            <v>13006</v>
          </cell>
          <cell r="T11">
            <v>44235</v>
          </cell>
        </row>
        <row r="12">
          <cell r="L12" t="str">
            <v>ANJOUAN</v>
          </cell>
          <cell r="M12" t="str">
            <v>RICOH IM C2500</v>
          </cell>
          <cell r="N12" t="str">
            <v>V9834600176</v>
          </cell>
          <cell r="O12">
            <v>177703</v>
          </cell>
          <cell r="P12" t="str">
            <v>FT ALSACE</v>
          </cell>
          <cell r="Q12" t="str">
            <v>201 ROUTE DE LYON</v>
          </cell>
          <cell r="R12" t="str">
            <v>ILLKIRCH-GRAFFENSTADEN</v>
          </cell>
          <cell r="S12">
            <v>67400</v>
          </cell>
          <cell r="T12">
            <v>44229</v>
          </cell>
        </row>
        <row r="13">
          <cell r="L13" t="str">
            <v>NAIROBI</v>
          </cell>
          <cell r="M13" t="str">
            <v>RICOH IM C2500</v>
          </cell>
          <cell r="N13" t="str">
            <v>309R910164</v>
          </cell>
          <cell r="O13">
            <v>177736</v>
          </cell>
          <cell r="P13" t="str">
            <v>FT IDF EST</v>
          </cell>
          <cell r="Q13" t="str">
            <v>46 RUE JEAN JAURES</v>
          </cell>
          <cell r="R13" t="str">
            <v>CLAYE-SOUILLY</v>
          </cell>
          <cell r="S13">
            <v>77410</v>
          </cell>
          <cell r="T13">
            <v>44216</v>
          </cell>
        </row>
        <row r="14">
          <cell r="L14" t="str">
            <v>NANI</v>
          </cell>
          <cell r="M14" t="str">
            <v>RICOH IM C4500</v>
          </cell>
          <cell r="O14">
            <v>9034</v>
          </cell>
          <cell r="P14" t="str">
            <v>FONCIA PARIS RIVE GAUCHE</v>
          </cell>
          <cell r="Q14" t="str">
            <v>13 AVENUE LEBRUN</v>
          </cell>
          <cell r="R14" t="str">
            <v>ANTONY</v>
          </cell>
          <cell r="S14">
            <v>92160</v>
          </cell>
          <cell r="T14">
            <v>44250</v>
          </cell>
        </row>
        <row r="15">
          <cell r="L15" t="str">
            <v>NANABA</v>
          </cell>
          <cell r="M15" t="str">
            <v>RICOH IM C4500</v>
          </cell>
          <cell r="N15" t="str">
            <v>3120MC30427</v>
          </cell>
          <cell r="O15">
            <v>9034</v>
          </cell>
          <cell r="P15" t="str">
            <v>FONCIA PARIS RIVE GAUCHE</v>
          </cell>
          <cell r="Q15" t="str">
            <v>13 AVENUE LEBRUN</v>
          </cell>
          <cell r="R15" t="str">
            <v>ANTONY</v>
          </cell>
          <cell r="S15">
            <v>92160</v>
          </cell>
          <cell r="T15">
            <v>44250</v>
          </cell>
        </row>
        <row r="16">
          <cell r="L16" t="str">
            <v>PRINTEMPS</v>
          </cell>
          <cell r="M16" t="str">
            <v>RICOH IM C2500</v>
          </cell>
          <cell r="O16">
            <v>177553</v>
          </cell>
          <cell r="P16" t="str">
            <v>FONCIA FT ILLE ET MAINE</v>
          </cell>
          <cell r="Q16" t="str">
            <v>82 AVENUE NATIONAL</v>
          </cell>
          <cell r="R16" t="str">
            <v>ARNAGE</v>
          </cell>
          <cell r="S16">
            <v>72230</v>
          </cell>
          <cell r="T16">
            <v>44298</v>
          </cell>
        </row>
        <row r="17">
          <cell r="L17" t="str">
            <v>FLEUVE</v>
          </cell>
          <cell r="M17" t="str">
            <v>RICOH IM C2500</v>
          </cell>
          <cell r="O17">
            <v>177549</v>
          </cell>
          <cell r="P17" t="str">
            <v>FONCIA FT ILLE ET MAINE</v>
          </cell>
          <cell r="Q17" t="str">
            <v>21 BIS AVENUE DE GAULLE</v>
          </cell>
          <cell r="R17" t="str">
            <v>LE MANS</v>
          </cell>
          <cell r="S17">
            <v>72000</v>
          </cell>
          <cell r="T17">
            <v>44244</v>
          </cell>
        </row>
        <row r="18">
          <cell r="L18" t="str">
            <v>ROUGE</v>
          </cell>
          <cell r="M18" t="str">
            <v>RICOH IM C2500</v>
          </cell>
          <cell r="O18">
            <v>177550</v>
          </cell>
          <cell r="P18" t="str">
            <v>FONCIA FT ILLE ET MAINE</v>
          </cell>
          <cell r="Q18" t="str">
            <v>54 RUE LOUIS CORDELET</v>
          </cell>
          <cell r="R18" t="str">
            <v>LE MANS</v>
          </cell>
          <cell r="S18">
            <v>72000</v>
          </cell>
          <cell r="T18">
            <v>44244</v>
          </cell>
        </row>
        <row r="19">
          <cell r="L19" t="str">
            <v>VIOLET</v>
          </cell>
          <cell r="M19" t="str">
            <v>RICOH IM C2500</v>
          </cell>
          <cell r="O19">
            <v>177551</v>
          </cell>
          <cell r="P19" t="str">
            <v>FONCIA FT ILLE ET MAINE</v>
          </cell>
          <cell r="Q19" t="str">
            <v>2 RUE DU DOCTEUR REPIN</v>
          </cell>
          <cell r="R19" t="str">
            <v>CONILE</v>
          </cell>
          <cell r="S19">
            <v>72410</v>
          </cell>
          <cell r="T19">
            <v>44264</v>
          </cell>
        </row>
        <row r="20">
          <cell r="L20" t="str">
            <v>MARRON</v>
          </cell>
          <cell r="M20" t="str">
            <v>RICOH IM C2500</v>
          </cell>
          <cell r="O20">
            <v>177549</v>
          </cell>
          <cell r="P20" t="str">
            <v>FONCIA FT ILLE ET MAINE</v>
          </cell>
          <cell r="Q20" t="str">
            <v>21 BIS AVENUE DE GAULLE</v>
          </cell>
          <cell r="R20" t="str">
            <v>LE MANS</v>
          </cell>
          <cell r="S20">
            <v>72000</v>
          </cell>
          <cell r="T20">
            <v>44244</v>
          </cell>
        </row>
        <row r="21">
          <cell r="L21" t="str">
            <v>MAUVE</v>
          </cell>
          <cell r="M21" t="str">
            <v>RICOH IM C2500</v>
          </cell>
          <cell r="O21">
            <v>177557</v>
          </cell>
          <cell r="P21" t="str">
            <v>FONCIA FT ILLE ET MAINE</v>
          </cell>
          <cell r="Q21" t="str">
            <v>17 AVENUE FELIX GENESLAY</v>
          </cell>
          <cell r="R21" t="str">
            <v>LE MANS</v>
          </cell>
          <cell r="S21">
            <v>72000</v>
          </cell>
          <cell r="T21">
            <v>44251</v>
          </cell>
        </row>
        <row r="22">
          <cell r="L22" t="str">
            <v>BLANC</v>
          </cell>
          <cell r="M22" t="str">
            <v>RICOH IM C2500</v>
          </cell>
          <cell r="O22">
            <v>177547</v>
          </cell>
          <cell r="P22" t="str">
            <v>FONCIA FT ILLE ET MAINE</v>
          </cell>
          <cell r="Q22" t="str">
            <v>121 RUE DES MAILLETS</v>
          </cell>
          <cell r="R22" t="str">
            <v>LE MANS</v>
          </cell>
          <cell r="S22">
            <v>72000</v>
          </cell>
          <cell r="T22">
            <v>44244</v>
          </cell>
        </row>
        <row r="23">
          <cell r="L23" t="str">
            <v>BLEU</v>
          </cell>
          <cell r="M23" t="str">
            <v>RICOH IM C2500</v>
          </cell>
          <cell r="O23">
            <v>177554</v>
          </cell>
          <cell r="P23" t="str">
            <v>FONCIA FT ILLE ET MAINE</v>
          </cell>
          <cell r="Q23" t="str">
            <v>70 GRANDE RUE</v>
          </cell>
          <cell r="R23" t="str">
            <v>SAVIGNE L'EVEQUE</v>
          </cell>
          <cell r="S23">
            <v>72460</v>
          </cell>
          <cell r="T23">
            <v>44263</v>
          </cell>
        </row>
        <row r="24">
          <cell r="L24" t="str">
            <v>NOIR</v>
          </cell>
          <cell r="M24" t="str">
            <v>RICOH IM C2500</v>
          </cell>
          <cell r="O24">
            <v>177558</v>
          </cell>
          <cell r="P24" t="str">
            <v>FONCIA FT ILLE ET MAINE</v>
          </cell>
          <cell r="Q24" t="str">
            <v>7 GRANDE RUE</v>
          </cell>
          <cell r="R24" t="str">
            <v>LA FLECHE</v>
          </cell>
          <cell r="S24">
            <v>72200</v>
          </cell>
        </row>
        <row r="25">
          <cell r="L25" t="str">
            <v>VERT</v>
          </cell>
          <cell r="M25" t="str">
            <v>RICOH IM C2500</v>
          </cell>
          <cell r="O25">
            <v>177555</v>
          </cell>
          <cell r="P25" t="str">
            <v>FONCIA FT ILLE ET MAINE</v>
          </cell>
          <cell r="Q25" t="str">
            <v>13 RUE MICHEL BEAUFILS</v>
          </cell>
          <cell r="R25" t="str">
            <v>CONNERE</v>
          </cell>
          <cell r="S25">
            <v>72160</v>
          </cell>
          <cell r="T25">
            <v>44263</v>
          </cell>
        </row>
        <row r="26">
          <cell r="L26" t="str">
            <v>JAUNE</v>
          </cell>
          <cell r="M26" t="str">
            <v>RICOH IM C2500</v>
          </cell>
          <cell r="O26">
            <v>177548</v>
          </cell>
          <cell r="P26" t="str">
            <v>FONCIA FT ILLE ET MAINE</v>
          </cell>
          <cell r="Q26" t="str">
            <v>41 RUE DES MINIMES</v>
          </cell>
          <cell r="R26" t="str">
            <v>LE MANS</v>
          </cell>
          <cell r="S26">
            <v>72000</v>
          </cell>
          <cell r="T26">
            <v>44244</v>
          </cell>
        </row>
        <row r="27">
          <cell r="L27" t="str">
            <v>PLAGE</v>
          </cell>
          <cell r="M27" t="str">
            <v>RICOH IM C6000</v>
          </cell>
          <cell r="O27">
            <v>57008</v>
          </cell>
          <cell r="P27" t="str">
            <v>FONCIA IMMOBILIAS</v>
          </cell>
          <cell r="Q27" t="str">
            <v>15 AVENUE LEBRUN</v>
          </cell>
          <cell r="R27" t="str">
            <v>ANTONY</v>
          </cell>
          <cell r="S27">
            <v>92160</v>
          </cell>
          <cell r="T27">
            <v>44256</v>
          </cell>
        </row>
        <row r="28">
          <cell r="L28" t="str">
            <v>KURO</v>
          </cell>
          <cell r="M28" t="str">
            <v>RICOH IM C2500</v>
          </cell>
          <cell r="O28">
            <v>57017</v>
          </cell>
          <cell r="P28" t="str">
            <v>FONCIA IMMOBILIAS</v>
          </cell>
          <cell r="Q28" t="str">
            <v>35 RUE HOUDAN</v>
          </cell>
          <cell r="R28" t="str">
            <v>SCEAUX</v>
          </cell>
          <cell r="S28">
            <v>92330</v>
          </cell>
          <cell r="T28">
            <v>44251</v>
          </cell>
        </row>
        <row r="29">
          <cell r="L29" t="str">
            <v>LUNE</v>
          </cell>
          <cell r="M29" t="str">
            <v>RICOH IM C4500</v>
          </cell>
          <cell r="O29">
            <v>57008</v>
          </cell>
          <cell r="P29" t="str">
            <v>FONCIA IMMOBILIAS</v>
          </cell>
          <cell r="Q29" t="str">
            <v>15 AVENUE LEBRUN</v>
          </cell>
          <cell r="R29" t="str">
            <v>ANTONY</v>
          </cell>
          <cell r="S29">
            <v>92160</v>
          </cell>
          <cell r="T29">
            <v>44256</v>
          </cell>
        </row>
        <row r="30">
          <cell r="L30" t="str">
            <v>SATO</v>
          </cell>
          <cell r="M30" t="str">
            <v>RICOH IM C2500</v>
          </cell>
          <cell r="O30">
            <v>101006</v>
          </cell>
          <cell r="P30" t="str">
            <v>FONCIA HAGUENAU</v>
          </cell>
          <cell r="Q30" t="str">
            <v>132 GRAND'RUE</v>
          </cell>
          <cell r="R30" t="str">
            <v>HAGUENEAU</v>
          </cell>
          <cell r="S30">
            <v>67500</v>
          </cell>
          <cell r="T30">
            <v>44232</v>
          </cell>
        </row>
        <row r="31">
          <cell r="L31" t="str">
            <v>ENER</v>
          </cell>
          <cell r="M31" t="str">
            <v>RICOH IM C4500</v>
          </cell>
          <cell r="O31">
            <v>57019</v>
          </cell>
          <cell r="P31" t="str">
            <v>FONCIA LIBERTE</v>
          </cell>
          <cell r="Q31" t="str">
            <v>2 Avenue Léon Blum</v>
          </cell>
          <cell r="R31" t="str">
            <v>LE PLESSIS ROBINSON</v>
          </cell>
          <cell r="S31">
            <v>92350</v>
          </cell>
        </row>
        <row r="32">
          <cell r="L32" t="str">
            <v>SOLEIL</v>
          </cell>
          <cell r="M32" t="str">
            <v>RICOH IM C2500</v>
          </cell>
          <cell r="O32">
            <v>57020</v>
          </cell>
          <cell r="P32" t="str">
            <v>FONCIA IMMOBILIAS</v>
          </cell>
          <cell r="Q32" t="str">
            <v>2 AVENUE VICTOR HUGO</v>
          </cell>
          <cell r="R32" t="str">
            <v>BOURG LA REINE</v>
          </cell>
          <cell r="S32">
            <v>92014</v>
          </cell>
          <cell r="T32">
            <v>44272</v>
          </cell>
        </row>
        <row r="33">
          <cell r="L33" t="str">
            <v>ETE</v>
          </cell>
          <cell r="M33" t="str">
            <v>RICOH IM C4500</v>
          </cell>
          <cell r="O33">
            <v>80028</v>
          </cell>
          <cell r="P33" t="str">
            <v>FONCIA LYON</v>
          </cell>
          <cell r="Q33" t="str">
            <v>198 ROUTE DE TREVOUX</v>
          </cell>
          <cell r="R33" t="str">
            <v>GENAY</v>
          </cell>
          <cell r="S33">
            <v>69730</v>
          </cell>
          <cell r="T33">
            <v>44260</v>
          </cell>
        </row>
        <row r="34">
          <cell r="L34" t="str">
            <v>HIVER</v>
          </cell>
          <cell r="M34" t="str">
            <v>RICOH IM C4500</v>
          </cell>
          <cell r="O34">
            <v>80028</v>
          </cell>
          <cell r="P34" t="str">
            <v>FONCIA LYON</v>
          </cell>
          <cell r="Q34" t="str">
            <v>198 ROUTE DE TREVOUX</v>
          </cell>
          <cell r="R34" t="str">
            <v>GENAY</v>
          </cell>
          <cell r="S34">
            <v>69730</v>
          </cell>
          <cell r="T34">
            <v>44260</v>
          </cell>
        </row>
        <row r="35">
          <cell r="L35" t="str">
            <v>JIROU</v>
          </cell>
          <cell r="M35" t="str">
            <v>RICOH IM C2500</v>
          </cell>
          <cell r="O35">
            <v>177623</v>
          </cell>
          <cell r="P35" t="str">
            <v>FONCIA FT ATLANTIQUE VENDEE</v>
          </cell>
          <cell r="Q35" t="str">
            <v>1 RUE PIET</v>
          </cell>
          <cell r="R35" t="str">
            <v>NOIRMOUTIER EN L'ILE</v>
          </cell>
          <cell r="S35">
            <v>85330</v>
          </cell>
          <cell r="T35">
            <v>44278</v>
          </cell>
        </row>
        <row r="36">
          <cell r="L36" t="str">
            <v>MANGUE</v>
          </cell>
          <cell r="M36" t="str">
            <v>RICOH IM C4500</v>
          </cell>
          <cell r="O36">
            <v>167001</v>
          </cell>
          <cell r="P36" t="str">
            <v>FONCIA VENDEE</v>
          </cell>
          <cell r="Q36" t="str">
            <v>4 RUE DU PATIO</v>
          </cell>
          <cell r="R36" t="str">
            <v>ST JEAN DE MONTS</v>
          </cell>
          <cell r="S36">
            <v>85160</v>
          </cell>
          <cell r="T36">
            <v>44256</v>
          </cell>
        </row>
        <row r="37">
          <cell r="L37" t="str">
            <v>POMME</v>
          </cell>
          <cell r="M37" t="str">
            <v>RICOH IM C2500</v>
          </cell>
          <cell r="O37">
            <v>167005</v>
          </cell>
          <cell r="P37" t="str">
            <v>FONCIA VENDEE</v>
          </cell>
          <cell r="Q37" t="str">
            <v>5 RUE DE NANTES</v>
          </cell>
          <cell r="R37" t="str">
            <v>CHALLANS</v>
          </cell>
          <cell r="S37">
            <v>85300</v>
          </cell>
        </row>
        <row r="38">
          <cell r="L38" t="str">
            <v>PRALINE</v>
          </cell>
          <cell r="M38" t="str">
            <v>RICOH IM C2500</v>
          </cell>
          <cell r="O38">
            <v>167006</v>
          </cell>
          <cell r="P38" t="str">
            <v>FONCIA VENDEE</v>
          </cell>
          <cell r="Q38" t="str">
            <v>1 QUAI RIVIERE</v>
          </cell>
          <cell r="R38" t="str">
            <v>ST GILLES CROIX DE VIE</v>
          </cell>
          <cell r="S38">
            <v>85800</v>
          </cell>
          <cell r="T38">
            <v>44278</v>
          </cell>
        </row>
        <row r="39">
          <cell r="L39" t="str">
            <v>PASTEQUE</v>
          </cell>
          <cell r="M39" t="str">
            <v>RICOH IM C6000</v>
          </cell>
          <cell r="O39">
            <v>167001</v>
          </cell>
          <cell r="P39" t="str">
            <v>FONCIA VENDEE</v>
          </cell>
          <cell r="Q39" t="str">
            <v>4 RUE DU PATIO</v>
          </cell>
          <cell r="R39" t="str">
            <v>ST JEAN DE MONTS</v>
          </cell>
          <cell r="S39">
            <v>85160</v>
          </cell>
          <cell r="T39">
            <v>44256</v>
          </cell>
        </row>
        <row r="40">
          <cell r="L40" t="str">
            <v>LION</v>
          </cell>
          <cell r="M40" t="str">
            <v>RICOH IM C4500</v>
          </cell>
          <cell r="O40">
            <v>167013</v>
          </cell>
          <cell r="P40" t="str">
            <v>FONCIA VENDEE</v>
          </cell>
          <cell r="Q40" t="str">
            <v>5 GRANDE RUE</v>
          </cell>
          <cell r="R40" t="str">
            <v>NOIRMOUTIER EN L'ILE</v>
          </cell>
          <cell r="S40">
            <v>85330</v>
          </cell>
          <cell r="T40">
            <v>44278</v>
          </cell>
        </row>
        <row r="41">
          <cell r="L41" t="str">
            <v>MING</v>
          </cell>
          <cell r="M41" t="str">
            <v>RICOH IM C2500</v>
          </cell>
          <cell r="O41">
            <v>177622</v>
          </cell>
          <cell r="P41" t="str">
            <v>FONCIA FT ATLANTIQUE VENDEE</v>
          </cell>
          <cell r="Q41" t="str">
            <v>24 ESPLANADE DE LA MER</v>
          </cell>
          <cell r="R41" t="str">
            <v>ST JEAN DE MONTS</v>
          </cell>
          <cell r="S41">
            <v>85160</v>
          </cell>
        </row>
        <row r="42">
          <cell r="L42" t="str">
            <v>IPPO</v>
          </cell>
          <cell r="M42" t="str">
            <v>RICOH IM C2500</v>
          </cell>
          <cell r="O42">
            <v>177620</v>
          </cell>
          <cell r="P42" t="str">
            <v>FONCIA FT ATLANTIQUE VENDEE</v>
          </cell>
          <cell r="Q42" t="str">
            <v>1 QUAI RIVIERE</v>
          </cell>
          <cell r="R42" t="str">
            <v>ST GILLES CROIX DE VIE</v>
          </cell>
          <cell r="S42">
            <v>85800</v>
          </cell>
        </row>
        <row r="43">
          <cell r="L43" t="str">
            <v>CHEVRE</v>
          </cell>
          <cell r="M43" t="str">
            <v>RICOH IM C2500</v>
          </cell>
          <cell r="O43">
            <v>177631</v>
          </cell>
          <cell r="P43" t="str">
            <v>FONCIA FT POITOU CHARENTE</v>
          </cell>
          <cell r="Q43" t="str">
            <v>PLACE DE LA POMMERAIE-CENTRE COMMERCIAL</v>
          </cell>
          <cell r="R43" t="str">
            <v>PERIGNY</v>
          </cell>
          <cell r="S43">
            <v>17180</v>
          </cell>
          <cell r="T43">
            <v>44273</v>
          </cell>
        </row>
        <row r="44">
          <cell r="L44" t="str">
            <v>VORY</v>
          </cell>
          <cell r="M44" t="str">
            <v>RICOH IM C4500</v>
          </cell>
          <cell r="O44">
            <v>80018</v>
          </cell>
          <cell r="P44" t="str">
            <v>FONCIA LYON</v>
          </cell>
          <cell r="Q44" t="str">
            <v>25 RUE DE LA CHARITE</v>
          </cell>
          <cell r="R44" t="str">
            <v>LYON</v>
          </cell>
          <cell r="S44">
            <v>69002</v>
          </cell>
          <cell r="T44">
            <v>44404</v>
          </cell>
        </row>
        <row r="45">
          <cell r="L45" t="str">
            <v>SARDOU</v>
          </cell>
          <cell r="M45" t="str">
            <v>RICOH IM C6000</v>
          </cell>
          <cell r="O45">
            <v>80005</v>
          </cell>
          <cell r="P45" t="str">
            <v>FONCIA LYON</v>
          </cell>
          <cell r="Q45" t="str">
            <v>140 RUE GARIBALDI</v>
          </cell>
          <cell r="R45" t="str">
            <v>LYON</v>
          </cell>
          <cell r="S45">
            <v>69006</v>
          </cell>
          <cell r="T45">
            <v>44369</v>
          </cell>
        </row>
        <row r="46">
          <cell r="L46" t="str">
            <v>POKORA</v>
          </cell>
          <cell r="M46" t="str">
            <v>RICOH IM C6000</v>
          </cell>
          <cell r="O46">
            <v>80005</v>
          </cell>
          <cell r="P46" t="str">
            <v>FONCIA LYON</v>
          </cell>
          <cell r="Q46" t="str">
            <v>140 RUE GARIBALDI</v>
          </cell>
          <cell r="R46" t="str">
            <v>LYON</v>
          </cell>
          <cell r="S46">
            <v>69006</v>
          </cell>
          <cell r="T46">
            <v>44259</v>
          </cell>
        </row>
        <row r="47">
          <cell r="L47" t="str">
            <v>ZIAK</v>
          </cell>
          <cell r="M47" t="str">
            <v>RICOH IM C4500</v>
          </cell>
          <cell r="O47">
            <v>80005</v>
          </cell>
          <cell r="P47" t="str">
            <v>FONCIA LYON</v>
          </cell>
          <cell r="Q47" t="str">
            <v>140 RUE GARIBALDI</v>
          </cell>
          <cell r="R47" t="str">
            <v>LYON</v>
          </cell>
          <cell r="S47">
            <v>69006</v>
          </cell>
          <cell r="T47">
            <v>44343</v>
          </cell>
        </row>
        <row r="48">
          <cell r="L48" t="str">
            <v>NISKA</v>
          </cell>
          <cell r="M48" t="str">
            <v>RICOH IM C4500</v>
          </cell>
          <cell r="O48">
            <v>80005</v>
          </cell>
          <cell r="P48" t="str">
            <v>FONCIA LYON</v>
          </cell>
          <cell r="Q48" t="str">
            <v>140 RUE GARIBALDI</v>
          </cell>
          <cell r="R48" t="str">
            <v>LYON</v>
          </cell>
          <cell r="S48">
            <v>69006</v>
          </cell>
          <cell r="T48">
            <v>44369</v>
          </cell>
        </row>
        <row r="49">
          <cell r="L49" t="str">
            <v>RIHANNA</v>
          </cell>
          <cell r="M49" t="str">
            <v>RICOH IM C4500</v>
          </cell>
          <cell r="O49">
            <v>80005</v>
          </cell>
          <cell r="P49" t="str">
            <v>FONCIA LYON</v>
          </cell>
          <cell r="Q49" t="str">
            <v>140 RUE GARIBALDI</v>
          </cell>
          <cell r="R49" t="str">
            <v>LYON</v>
          </cell>
          <cell r="S49">
            <v>69006</v>
          </cell>
          <cell r="T49">
            <v>44343</v>
          </cell>
        </row>
        <row r="50">
          <cell r="L50" t="str">
            <v>MADARA</v>
          </cell>
          <cell r="M50" t="str">
            <v>RICOH IM C4500</v>
          </cell>
          <cell r="O50">
            <v>80005</v>
          </cell>
          <cell r="P50" t="str">
            <v>FONCIA LYON</v>
          </cell>
          <cell r="Q50" t="str">
            <v>140 RUE GARIBALDI</v>
          </cell>
          <cell r="R50" t="str">
            <v>LYON</v>
          </cell>
          <cell r="S50">
            <v>69006</v>
          </cell>
          <cell r="T50">
            <v>44343</v>
          </cell>
        </row>
        <row r="51">
          <cell r="L51" t="str">
            <v>SANGO</v>
          </cell>
          <cell r="M51" t="str">
            <v>RICOH IM C4500</v>
          </cell>
          <cell r="O51">
            <v>80024</v>
          </cell>
          <cell r="P51" t="str">
            <v>FONCIA LYON</v>
          </cell>
          <cell r="Q51" t="str">
            <v>132 Cours Charlemagne</v>
          </cell>
          <cell r="R51" t="str">
            <v>LYON</v>
          </cell>
          <cell r="S51">
            <v>69006</v>
          </cell>
          <cell r="T51">
            <v>44369</v>
          </cell>
        </row>
        <row r="52">
          <cell r="L52" t="str">
            <v>RICK</v>
          </cell>
          <cell r="M52" t="str">
            <v>RICOH IM C4500</v>
          </cell>
          <cell r="O52">
            <v>80002</v>
          </cell>
          <cell r="P52" t="str">
            <v>FONCIA LYON</v>
          </cell>
          <cell r="Q52" t="str">
            <v>25 Rue Louis Saulnier</v>
          </cell>
          <cell r="R52" t="str">
            <v>MEYZIEU</v>
          </cell>
          <cell r="S52">
            <v>69330</v>
          </cell>
          <cell r="T52">
            <v>44333</v>
          </cell>
        </row>
        <row r="53">
          <cell r="L53" t="str">
            <v>MAKALA</v>
          </cell>
          <cell r="M53" t="str">
            <v>RICOH IM C4500</v>
          </cell>
          <cell r="O53">
            <v>80028</v>
          </cell>
          <cell r="P53" t="str">
            <v>FONCIA LYON</v>
          </cell>
          <cell r="Q53" t="str">
            <v>173 ROUTE DE REYRIEUX</v>
          </cell>
          <cell r="R53" t="str">
            <v>PARCIEUX</v>
          </cell>
          <cell r="S53">
            <v>1600</v>
          </cell>
        </row>
        <row r="54">
          <cell r="L54" t="str">
            <v>FALLY</v>
          </cell>
          <cell r="M54" t="str">
            <v>RICOH IM C4500</v>
          </cell>
          <cell r="O54">
            <v>80028</v>
          </cell>
          <cell r="P54" t="str">
            <v>FONCIA LYON</v>
          </cell>
          <cell r="Q54" t="str">
            <v>173 ROUTE DE REYRIEUX</v>
          </cell>
          <cell r="R54" t="str">
            <v>PARCIEUX</v>
          </cell>
          <cell r="S54">
            <v>1600</v>
          </cell>
        </row>
        <row r="55">
          <cell r="L55" t="str">
            <v>KEKRA</v>
          </cell>
          <cell r="M55" t="str">
            <v>RICOH IM C4500</v>
          </cell>
          <cell r="O55">
            <v>80027</v>
          </cell>
          <cell r="P55" t="str">
            <v>FONCIA LYON</v>
          </cell>
          <cell r="Q55" t="str">
            <v>140 RUE GARIBALDI</v>
          </cell>
          <cell r="R55" t="str">
            <v>LYON</v>
          </cell>
          <cell r="S55">
            <v>69006</v>
          </cell>
          <cell r="T55">
            <v>44406</v>
          </cell>
        </row>
        <row r="56">
          <cell r="L56" t="str">
            <v>BOUBA</v>
          </cell>
          <cell r="M56" t="str">
            <v>RICOH IM C2500</v>
          </cell>
          <cell r="O56">
            <v>4038</v>
          </cell>
          <cell r="P56" t="str">
            <v>FONCIA LEMANIQUE</v>
          </cell>
          <cell r="Q56" t="str">
            <v>1 rue Marcel Vion</v>
          </cell>
          <cell r="R56" t="str">
            <v>MEXIMIEUX</v>
          </cell>
          <cell r="S56">
            <v>1800</v>
          </cell>
          <cell r="T56">
            <v>44264</v>
          </cell>
        </row>
        <row r="57">
          <cell r="L57" t="str">
            <v>GENIN</v>
          </cell>
          <cell r="M57" t="str">
            <v>RICOH IM C4500</v>
          </cell>
          <cell r="O57">
            <v>129014</v>
          </cell>
          <cell r="P57" t="str">
            <v>FONCIA ANJOU-MAINE</v>
          </cell>
          <cell r="Q57" t="str">
            <v>67 AVENUE BOLLEE</v>
          </cell>
          <cell r="R57" t="str">
            <v>LE MANS</v>
          </cell>
          <cell r="S57">
            <v>72000</v>
          </cell>
        </row>
        <row r="58">
          <cell r="L58" t="str">
            <v>NAKAMURA</v>
          </cell>
          <cell r="M58" t="str">
            <v>RICOH IM C2500</v>
          </cell>
          <cell r="O58">
            <v>129017</v>
          </cell>
          <cell r="P58" t="str">
            <v>FONCIA ANJOU-MAINE</v>
          </cell>
          <cell r="Q58" t="str">
            <v>6 place Lemonnier</v>
          </cell>
          <cell r="R58" t="str">
            <v>MONTVAL SUR LOIR</v>
          </cell>
          <cell r="S58">
            <v>72500</v>
          </cell>
          <cell r="T58">
            <v>44305</v>
          </cell>
        </row>
        <row r="59">
          <cell r="L59" t="str">
            <v>BADARA</v>
          </cell>
          <cell r="M59" t="str">
            <v>RICOH IM C6000</v>
          </cell>
          <cell r="O59">
            <v>129001</v>
          </cell>
          <cell r="P59" t="str">
            <v>FONCIA ANJOU-MAINE</v>
          </cell>
          <cell r="Q59" t="str">
            <v>65-67 RUE PLANTAGENET</v>
          </cell>
          <cell r="R59" t="str">
            <v>ANGERS</v>
          </cell>
          <cell r="S59">
            <v>49100</v>
          </cell>
          <cell r="T59">
            <v>44398</v>
          </cell>
        </row>
        <row r="60">
          <cell r="L60" t="str">
            <v>GIMS</v>
          </cell>
          <cell r="M60" t="str">
            <v>RICOH IM C4500</v>
          </cell>
          <cell r="O60" t="str">
            <v xml:space="preserve">
00129013</v>
          </cell>
          <cell r="P60" t="str">
            <v>FONCIA ANJOU-MAINE</v>
          </cell>
          <cell r="Q60" t="str">
            <v>33 rue des Vieux Greniers</v>
          </cell>
          <cell r="R60" t="str">
            <v>CHOLET</v>
          </cell>
          <cell r="S60">
            <v>49300</v>
          </cell>
        </row>
        <row r="61">
          <cell r="L61" t="str">
            <v>AYA</v>
          </cell>
          <cell r="M61" t="str">
            <v>RICOH IM C4500</v>
          </cell>
          <cell r="O61">
            <v>263002</v>
          </cell>
          <cell r="P61" t="str">
            <v>FONCIA BRUNNER</v>
          </cell>
          <cell r="Q61" t="str">
            <v>34 PLACE VIARME</v>
          </cell>
          <cell r="R61" t="str">
            <v>NANTES</v>
          </cell>
          <cell r="S61">
            <v>44000</v>
          </cell>
        </row>
        <row r="62">
          <cell r="L62" t="str">
            <v>DJOP</v>
          </cell>
          <cell r="M62" t="str">
            <v>RICOH IM C6000</v>
          </cell>
          <cell r="O62">
            <v>263002</v>
          </cell>
          <cell r="P62" t="str">
            <v>FONCIA BRUNNER</v>
          </cell>
          <cell r="Q62" t="str">
            <v>34 PLACE VIARME</v>
          </cell>
          <cell r="R62" t="str">
            <v>NANTES</v>
          </cell>
          <cell r="S62">
            <v>44000</v>
          </cell>
        </row>
        <row r="63">
          <cell r="L63" t="str">
            <v>MARI</v>
          </cell>
          <cell r="M63" t="str">
            <v>RICOH IM C6000</v>
          </cell>
          <cell r="O63">
            <v>157007</v>
          </cell>
          <cell r="P63" t="str">
            <v>FONCIA ANGOULEME</v>
          </cell>
          <cell r="Q63" t="str">
            <v>98 RUE DE PERIGUEUX</v>
          </cell>
          <cell r="R63" t="str">
            <v>ANGOULEME</v>
          </cell>
          <cell r="S63">
            <v>16000</v>
          </cell>
          <cell r="T63">
            <v>44274</v>
          </cell>
        </row>
        <row r="64">
          <cell r="L64" t="str">
            <v>NAZA</v>
          </cell>
          <cell r="M64" t="str">
            <v>RICOH IM C2500</v>
          </cell>
          <cell r="O64">
            <v>2015</v>
          </cell>
          <cell r="P64" t="str">
            <v>Foncia MTH Immobilier</v>
          </cell>
          <cell r="Q64" t="str">
            <v>16 RUE DE LA JUIVERIE</v>
          </cell>
          <cell r="R64" t="str">
            <v>ETAMPES</v>
          </cell>
          <cell r="S64">
            <v>91150</v>
          </cell>
          <cell r="T64">
            <v>44265</v>
          </cell>
        </row>
        <row r="65">
          <cell r="L65" t="str">
            <v>DURK</v>
          </cell>
          <cell r="M65" t="str">
            <v>RICOH IM C4500</v>
          </cell>
          <cell r="O65">
            <v>98015</v>
          </cell>
          <cell r="P65" t="str">
            <v>FONCIA CHARENTE MARITIME</v>
          </cell>
          <cell r="Q65" t="str">
            <v>2 RUE NEUVE DES REMPARTS</v>
          </cell>
          <cell r="R65" t="str">
            <v>COGNAC</v>
          </cell>
          <cell r="S65">
            <v>16100</v>
          </cell>
          <cell r="T65">
            <v>44274</v>
          </cell>
        </row>
        <row r="66">
          <cell r="L66" t="str">
            <v>EREN</v>
          </cell>
          <cell r="M66" t="str">
            <v>RICOH IM C2500</v>
          </cell>
          <cell r="O66">
            <v>98016</v>
          </cell>
          <cell r="P66" t="str">
            <v>FONCIA CHARENTE MARITIME</v>
          </cell>
          <cell r="Q66" t="str">
            <v>16 PLACE FILLAUDEAU</v>
          </cell>
          <cell r="R66" t="str">
            <v>JONZAC</v>
          </cell>
          <cell r="S66">
            <v>17500</v>
          </cell>
          <cell r="T66">
            <v>44273</v>
          </cell>
        </row>
        <row r="67">
          <cell r="L67" t="str">
            <v>KIRUA</v>
          </cell>
          <cell r="M67" t="str">
            <v>RICOH IM C6000</v>
          </cell>
          <cell r="O67">
            <v>24006</v>
          </cell>
          <cell r="P67" t="str">
            <v>FONCIA BORDEAUX</v>
          </cell>
          <cell r="Q67" t="str">
            <v>61 Quai Lawton 33300 BORDEAUX</v>
          </cell>
          <cell r="R67" t="str">
            <v>BORDEAUX</v>
          </cell>
          <cell r="S67">
            <v>33300</v>
          </cell>
          <cell r="T67">
            <v>44398</v>
          </cell>
        </row>
        <row r="68">
          <cell r="L68" t="str">
            <v>MINA</v>
          </cell>
          <cell r="M68" t="str">
            <v>RICOH IM C4500</v>
          </cell>
          <cell r="O68">
            <v>24006</v>
          </cell>
          <cell r="P68" t="str">
            <v>FONCIA BORDEAUX</v>
          </cell>
          <cell r="Q68" t="str">
            <v>61 Quai Lawton 33300 BORDEAUX</v>
          </cell>
          <cell r="R68" t="str">
            <v>BORDEAUX</v>
          </cell>
          <cell r="S68">
            <v>33300</v>
          </cell>
          <cell r="T68">
            <v>44398</v>
          </cell>
        </row>
        <row r="69">
          <cell r="L69" t="str">
            <v>BOOK</v>
          </cell>
          <cell r="M69" t="str">
            <v>RICOH IM C4500</v>
          </cell>
          <cell r="O69">
            <v>24006</v>
          </cell>
          <cell r="P69" t="str">
            <v>FONCIA BORDEAUX</v>
          </cell>
          <cell r="Q69" t="str">
            <v>61 Quai Lawton 33300 BORDEAUX</v>
          </cell>
          <cell r="R69" t="str">
            <v>BORDEAUX</v>
          </cell>
          <cell r="S69">
            <v>33300</v>
          </cell>
          <cell r="T69">
            <v>44398</v>
          </cell>
        </row>
        <row r="70">
          <cell r="L70" t="str">
            <v>PRO</v>
          </cell>
          <cell r="M70" t="str">
            <v>RICOH IM C4500</v>
          </cell>
          <cell r="O70">
            <v>24006</v>
          </cell>
          <cell r="P70" t="str">
            <v>FONCIA BORDEAUX</v>
          </cell>
          <cell r="Q70" t="str">
            <v>61 Quai Lawton 33300 BORDEAUX</v>
          </cell>
          <cell r="R70" t="str">
            <v>BORDEAUX</v>
          </cell>
          <cell r="S70">
            <v>33300</v>
          </cell>
          <cell r="T70">
            <v>44398</v>
          </cell>
        </row>
        <row r="71">
          <cell r="L71" t="str">
            <v>USSOP</v>
          </cell>
          <cell r="M71" t="str">
            <v>RICOH IM C2500</v>
          </cell>
          <cell r="O71">
            <v>177521</v>
          </cell>
          <cell r="P71" t="str">
            <v>FT ILLE ET MAINE</v>
          </cell>
          <cell r="Q71" t="str">
            <v>65 Rue Plantagenêt</v>
          </cell>
          <cell r="R71" t="str">
            <v>ANGERS</v>
          </cell>
          <cell r="S71">
            <v>49100</v>
          </cell>
          <cell r="T71">
            <v>44270</v>
          </cell>
        </row>
        <row r="72">
          <cell r="L72" t="str">
            <v>JUNIN</v>
          </cell>
          <cell r="M72" t="str">
            <v>RICOH IM C4500</v>
          </cell>
          <cell r="O72">
            <v>177097</v>
          </cell>
          <cell r="P72" t="str">
            <v>FT VAL DE LOIRE</v>
          </cell>
          <cell r="Q72" t="str">
            <v>4 RUE DE VAUBLANC</v>
          </cell>
          <cell r="R72" t="str">
            <v>MONTARGIS</v>
          </cell>
          <cell r="S72">
            <v>45200</v>
          </cell>
          <cell r="T72">
            <v>44264</v>
          </cell>
        </row>
        <row r="73">
          <cell r="L73" t="str">
            <v>MBAPPE</v>
          </cell>
          <cell r="M73" t="str">
            <v>RICOH IM C2500</v>
          </cell>
          <cell r="O73">
            <v>177809</v>
          </cell>
          <cell r="P73" t="str">
            <v>FT Paris Est</v>
          </cell>
          <cell r="Q73" t="str">
            <v>64 BD DE MAGENTA</v>
          </cell>
          <cell r="R73" t="str">
            <v>PARIS</v>
          </cell>
          <cell r="S73">
            <v>75010</v>
          </cell>
          <cell r="T73">
            <v>44272</v>
          </cell>
        </row>
        <row r="74">
          <cell r="L74" t="str">
            <v>POGBA</v>
          </cell>
          <cell r="M74" t="str">
            <v>RICOH IM C2500</v>
          </cell>
          <cell r="O74">
            <v>177805</v>
          </cell>
          <cell r="P74" t="str">
            <v>FT Paris Est</v>
          </cell>
          <cell r="Q74" t="str">
            <v>100 Bis Rue Ordener</v>
          </cell>
          <cell r="R74" t="str">
            <v>PARIS</v>
          </cell>
          <cell r="S74">
            <v>75018</v>
          </cell>
          <cell r="T74">
            <v>44272</v>
          </cell>
        </row>
        <row r="75">
          <cell r="L75" t="str">
            <v>MESSI</v>
          </cell>
          <cell r="M75" t="str">
            <v>RICOH IM C2500</v>
          </cell>
          <cell r="O75" t="str">
            <v xml:space="preserve">
00177533</v>
          </cell>
          <cell r="P75" t="str">
            <v>FT Breizh - St Nazaire</v>
          </cell>
          <cell r="Q75" t="str">
            <v>19 AVENUE LEON BLUM</v>
          </cell>
          <cell r="R75" t="str">
            <v>ST NAZAIRE</v>
          </cell>
          <cell r="S75">
            <v>44600</v>
          </cell>
          <cell r="T75">
            <v>44272</v>
          </cell>
        </row>
        <row r="76">
          <cell r="L76" t="str">
            <v>GRIEZMANN</v>
          </cell>
          <cell r="M76" t="str">
            <v>RICOH IM C2500</v>
          </cell>
          <cell r="O76" t="str">
            <v xml:space="preserve">
00177527</v>
          </cell>
          <cell r="P76" t="str">
            <v>FONCIA FT BREIZH - LA BAULE ANDRE</v>
          </cell>
          <cell r="Q76" t="str">
            <v>39 ESPLANADE FRANçOIS ANDRE</v>
          </cell>
          <cell r="R76" t="str">
            <v>LA BAULE-ESCOUBLAC</v>
          </cell>
          <cell r="S76">
            <v>44500</v>
          </cell>
          <cell r="T76">
            <v>44272</v>
          </cell>
        </row>
        <row r="77">
          <cell r="L77" t="str">
            <v>RONALDO</v>
          </cell>
          <cell r="M77" t="str">
            <v>RICOH IM C6000</v>
          </cell>
          <cell r="O77">
            <v>107012</v>
          </cell>
          <cell r="P77" t="str">
            <v>FONCIA MORBIHAN</v>
          </cell>
          <cell r="Q77" t="str">
            <v>5 RUE AMIRAL DORDELIN</v>
          </cell>
          <cell r="R77" t="str">
            <v>LORIENT</v>
          </cell>
          <cell r="S77">
            <v>56100</v>
          </cell>
          <cell r="T77">
            <v>37044</v>
          </cell>
        </row>
        <row r="78">
          <cell r="L78" t="str">
            <v>KANTE</v>
          </cell>
          <cell r="M78" t="str">
            <v>RICOH IM C4500</v>
          </cell>
          <cell r="O78">
            <v>107012</v>
          </cell>
          <cell r="P78" t="str">
            <v>FONCIA MORBIHAN</v>
          </cell>
          <cell r="Q78" t="str">
            <v>5 RUE AMIRAL DORDELIN</v>
          </cell>
          <cell r="R78" t="str">
            <v>LORIENT</v>
          </cell>
          <cell r="S78">
            <v>56100</v>
          </cell>
          <cell r="T78">
            <v>44349</v>
          </cell>
        </row>
        <row r="79">
          <cell r="L79" t="str">
            <v>GIROUD</v>
          </cell>
          <cell r="M79" t="str">
            <v>RICOH IM C6000</v>
          </cell>
          <cell r="O79">
            <v>139001</v>
          </cell>
          <cell r="P79" t="str">
            <v>Foncia Générale Immobilière</v>
          </cell>
          <cell r="Q79" t="str">
            <v>34 RUE AMIRAL LINOIS</v>
          </cell>
          <cell r="R79" t="str">
            <v>BREST</v>
          </cell>
          <cell r="S79">
            <v>29200</v>
          </cell>
          <cell r="T79">
            <v>44344</v>
          </cell>
        </row>
        <row r="80">
          <cell r="L80" t="str">
            <v>MATUIDI</v>
          </cell>
          <cell r="M80" t="str">
            <v>RICOH IM C4500</v>
          </cell>
          <cell r="O80">
            <v>139001</v>
          </cell>
          <cell r="P80" t="str">
            <v>Foncia Générale Immobilière</v>
          </cell>
          <cell r="Q80" t="str">
            <v>34 RUE AMIRAL LINOIS</v>
          </cell>
          <cell r="R80" t="str">
            <v>BREST</v>
          </cell>
          <cell r="S80">
            <v>29200</v>
          </cell>
          <cell r="T80">
            <v>44344</v>
          </cell>
        </row>
        <row r="81">
          <cell r="L81" t="str">
            <v>KIMPEMBE</v>
          </cell>
          <cell r="M81" t="str">
            <v>RICOH IM C4500</v>
          </cell>
          <cell r="O81">
            <v>139008</v>
          </cell>
          <cell r="P81" t="str">
            <v>Foncia Guirriec Immobilier</v>
          </cell>
          <cell r="Q81" t="str">
            <v>3 ALLEE EMILE LE PAGE</v>
          </cell>
          <cell r="R81" t="str">
            <v>QUIMPER</v>
          </cell>
          <cell r="S81">
            <v>29000</v>
          </cell>
          <cell r="T81">
            <v>44347</v>
          </cell>
        </row>
        <row r="82">
          <cell r="L82" t="str">
            <v>LlORIS</v>
          </cell>
          <cell r="M82" t="str">
            <v>RICOH IM C2500</v>
          </cell>
          <cell r="O82">
            <v>139018</v>
          </cell>
          <cell r="P82" t="str">
            <v>Foncia Breizh</v>
          </cell>
          <cell r="Q82" t="str">
            <v>1 RUE SAINT YVES</v>
          </cell>
          <cell r="R82" t="str">
            <v>ST POL DE LEON</v>
          </cell>
          <cell r="S82">
            <v>29250</v>
          </cell>
          <cell r="T82">
            <v>44264</v>
          </cell>
        </row>
        <row r="83">
          <cell r="L83" t="str">
            <v>BARCA</v>
          </cell>
          <cell r="M83" t="str">
            <v>RICOH IM C6000</v>
          </cell>
          <cell r="O83">
            <v>107013</v>
          </cell>
          <cell r="P83" t="str">
            <v>Foncia Morbihan</v>
          </cell>
          <cell r="Q83" t="str">
            <v>18 Domaine de rhuys 56370 SARZEAU</v>
          </cell>
          <cell r="R83" t="str">
            <v>SARZEAU</v>
          </cell>
          <cell r="S83">
            <v>56370</v>
          </cell>
          <cell r="T83">
            <v>44274</v>
          </cell>
        </row>
        <row r="84">
          <cell r="L84" t="str">
            <v>Kaneki</v>
          </cell>
          <cell r="M84" t="str">
            <v>RICOH IM C2500</v>
          </cell>
          <cell r="O84">
            <v>177609</v>
          </cell>
          <cell r="P84" t="str">
            <v>FT Val de Loire - Saint-Aignan</v>
          </cell>
          <cell r="Q84" t="str">
            <v>41 Rue Constant Ragot</v>
          </cell>
          <cell r="R84" t="str">
            <v>SAINT-AIGNAN</v>
          </cell>
          <cell r="S84">
            <v>41110</v>
          </cell>
          <cell r="T84">
            <v>44281</v>
          </cell>
        </row>
        <row r="85">
          <cell r="L85" t="str">
            <v>Terra</v>
          </cell>
          <cell r="M85" t="str">
            <v>RICOH IM C2500</v>
          </cell>
          <cell r="O85">
            <v>177618</v>
          </cell>
          <cell r="P85" t="str">
            <v>FT Atlantique Vendée - Brétignolles Plage</v>
          </cell>
          <cell r="Q85" t="str">
            <v>8 Avenue de la Plage</v>
          </cell>
          <cell r="R85" t="str">
            <v>BRETIGNOLLES-SUR-MER</v>
          </cell>
          <cell r="S85">
            <v>85470</v>
          </cell>
        </row>
        <row r="86">
          <cell r="L86" t="str">
            <v>Ouki</v>
          </cell>
          <cell r="M86" t="str">
            <v>RICOH IM C6000</v>
          </cell>
          <cell r="O86">
            <v>11006</v>
          </cell>
          <cell r="P86" t="str">
            <v>Foncia Pyrénées Gascogne - Pau Tiredous</v>
          </cell>
          <cell r="Q86" t="str">
            <v>5 Rue des Tiredous</v>
          </cell>
          <cell r="R86" t="str">
            <v>PAU</v>
          </cell>
          <cell r="S86">
            <v>64000</v>
          </cell>
          <cell r="T86">
            <v>44341</v>
          </cell>
        </row>
        <row r="87">
          <cell r="L87" t="str">
            <v>karyo</v>
          </cell>
          <cell r="M87" t="str">
            <v>RICOH IM C6000</v>
          </cell>
          <cell r="O87">
            <v>22023</v>
          </cell>
          <cell r="P87" t="str">
            <v>Foncia Normandie - Caen Leclerc</v>
          </cell>
          <cell r="Q87" t="str">
            <v>53 Boulevard Maréchal Leclerc</v>
          </cell>
          <cell r="R87" t="str">
            <v>CAEN</v>
          </cell>
          <cell r="S87">
            <v>14000</v>
          </cell>
          <cell r="T87">
            <v>44315</v>
          </cell>
        </row>
        <row r="88">
          <cell r="L88" t="str">
            <v>Kaki</v>
          </cell>
          <cell r="M88" t="str">
            <v>RICOH IM C4500</v>
          </cell>
          <cell r="O88">
            <v>22016</v>
          </cell>
          <cell r="P88" t="str">
            <v>Foncia Normandie - Deauville Decaens</v>
          </cell>
          <cell r="Q88" t="str">
            <v>20 Rue Auguste Decaens</v>
          </cell>
          <cell r="R88" t="str">
            <v>DEAUVILLE</v>
          </cell>
          <cell r="S88">
            <v>14800</v>
          </cell>
        </row>
        <row r="89">
          <cell r="L89" t="str">
            <v>Mazembe</v>
          </cell>
          <cell r="M89" t="str">
            <v>RICOH IM C2500</v>
          </cell>
          <cell r="O89">
            <v>22026</v>
          </cell>
          <cell r="P89" t="str">
            <v>Foncia Normandie - Flers</v>
          </cell>
          <cell r="Q89" t="str">
            <v>14 Rue de la Boule</v>
          </cell>
          <cell r="R89" t="str">
            <v>FLERS</v>
          </cell>
          <cell r="S89">
            <v>61100</v>
          </cell>
        </row>
        <row r="90">
          <cell r="L90" t="str">
            <v>MAC</v>
          </cell>
          <cell r="M90" t="str">
            <v>RICOH IM C6000</v>
          </cell>
          <cell r="O90">
            <v>24006</v>
          </cell>
          <cell r="P90" t="str">
            <v>FONCIA BORDEAUX</v>
          </cell>
          <cell r="Q90" t="str">
            <v>61 Quai Lawton 33300 BORDEAUX</v>
          </cell>
          <cell r="R90" t="str">
            <v>BORDEAUX</v>
          </cell>
          <cell r="S90">
            <v>33300</v>
          </cell>
          <cell r="T90">
            <v>44354</v>
          </cell>
        </row>
        <row r="91">
          <cell r="L91" t="str">
            <v>LABE</v>
          </cell>
          <cell r="M91" t="str">
            <v>RICOH IM C4500</v>
          </cell>
          <cell r="O91">
            <v>24005</v>
          </cell>
          <cell r="P91" t="str">
            <v>FONCIA BORDEAUX</v>
          </cell>
          <cell r="Q91" t="str">
            <v>1 Place Roger Expert</v>
          </cell>
          <cell r="R91" t="str">
            <v>ARCACHON</v>
          </cell>
          <cell r="S91">
            <v>33120</v>
          </cell>
          <cell r="T91">
            <v>44348</v>
          </cell>
        </row>
        <row r="92">
          <cell r="L92" t="str">
            <v>NAWEK</v>
          </cell>
          <cell r="M92" t="str">
            <v>RICOH IM C4500</v>
          </cell>
          <cell r="O92">
            <v>98004</v>
          </cell>
          <cell r="P92" t="str">
            <v>FONCIA LES ESTUVALES</v>
          </cell>
          <cell r="Q92" t="str">
            <v>38 AVENUE JEAN MONNET</v>
          </cell>
          <cell r="R92" t="str">
            <v>LA ROCHELLE</v>
          </cell>
          <cell r="S92">
            <v>17000</v>
          </cell>
          <cell r="T92">
            <v>44321</v>
          </cell>
        </row>
        <row r="93">
          <cell r="L93" t="str">
            <v>UMTITI</v>
          </cell>
          <cell r="M93" t="str">
            <v>RICOH IM C4500</v>
          </cell>
          <cell r="O93">
            <v>139008</v>
          </cell>
          <cell r="P93" t="str">
            <v>Foncia Guirriec Immobilier</v>
          </cell>
          <cell r="Q93" t="str">
            <v>3 ALLEE EMILE LE PAGE</v>
          </cell>
          <cell r="R93" t="str">
            <v>QUIMPER</v>
          </cell>
          <cell r="S93">
            <v>29000</v>
          </cell>
          <cell r="T93">
            <v>44357</v>
          </cell>
        </row>
        <row r="94">
          <cell r="L94" t="str">
            <v>SISSOKO</v>
          </cell>
          <cell r="M94" t="str">
            <v>RICOH IM C4500</v>
          </cell>
          <cell r="O94">
            <v>139004</v>
          </cell>
          <cell r="P94" t="str">
            <v>Foncia Cornaud</v>
          </cell>
          <cell r="Q94" t="str">
            <v>6 AV ERNEST RENAN</v>
          </cell>
          <cell r="R94" t="str">
            <v>LANNION</v>
          </cell>
          <cell r="S94">
            <v>22300</v>
          </cell>
          <cell r="T94">
            <v>44341</v>
          </cell>
        </row>
        <row r="95">
          <cell r="L95" t="str">
            <v>Mamba</v>
          </cell>
          <cell r="M95" t="str">
            <v>RICOH IM C4500</v>
          </cell>
          <cell r="O95">
            <v>4020</v>
          </cell>
          <cell r="P95" t="str">
            <v>Foncia Lemanique - Le Paquier</v>
          </cell>
          <cell r="Q95" t="str">
            <v>13 Rue de la Minoterie</v>
          </cell>
          <cell r="R95" t="str">
            <v>ANNECY LE VIEUX</v>
          </cell>
          <cell r="S95">
            <v>74940</v>
          </cell>
          <cell r="T95">
            <v>44316</v>
          </cell>
        </row>
        <row r="96">
          <cell r="L96" t="str">
            <v>Maza</v>
          </cell>
          <cell r="M96" t="str">
            <v>RICOH IM C2500</v>
          </cell>
          <cell r="O96">
            <v>4001</v>
          </cell>
          <cell r="P96" t="str">
            <v>Foncia Molland</v>
          </cell>
          <cell r="Q96" t="str">
            <v>10 Rue des Amoureux</v>
          </cell>
          <cell r="R96" t="str">
            <v>ANNEMASSE</v>
          </cell>
          <cell r="S96">
            <v>74100</v>
          </cell>
        </row>
        <row r="97">
          <cell r="L97" t="str">
            <v>Diata</v>
          </cell>
          <cell r="M97" t="str">
            <v>RICOH IM C4500</v>
          </cell>
          <cell r="O97">
            <v>4001</v>
          </cell>
          <cell r="P97" t="str">
            <v>Foncia Molland</v>
          </cell>
          <cell r="Q97" t="str">
            <v>8 Rue des Amoureux</v>
          </cell>
          <cell r="R97" t="str">
            <v>ANNEMASSE</v>
          </cell>
          <cell r="S97">
            <v>74100</v>
          </cell>
        </row>
        <row r="98">
          <cell r="L98" t="str">
            <v>Yoka</v>
          </cell>
          <cell r="M98" t="str">
            <v>RICOH IM C4500</v>
          </cell>
          <cell r="O98">
            <v>4001</v>
          </cell>
          <cell r="P98" t="str">
            <v>Foncia Molland</v>
          </cell>
          <cell r="Q98" t="str">
            <v>10 Rue des Amoureux</v>
          </cell>
          <cell r="R98" t="str">
            <v>ANNEMASSE</v>
          </cell>
          <cell r="S98">
            <v>74100</v>
          </cell>
        </row>
        <row r="99">
          <cell r="L99" t="str">
            <v>Tokoss</v>
          </cell>
          <cell r="M99" t="str">
            <v>RICOH IM C2500</v>
          </cell>
          <cell r="O99">
            <v>4001</v>
          </cell>
          <cell r="P99" t="str">
            <v>Foncia Molland</v>
          </cell>
          <cell r="Q99" t="str">
            <v>8 Rue des Amoureux</v>
          </cell>
          <cell r="R99" t="str">
            <v>ANNEMASSE</v>
          </cell>
          <cell r="S99">
            <v>74100</v>
          </cell>
          <cell r="T99">
            <v>44302</v>
          </cell>
        </row>
        <row r="100">
          <cell r="L100" t="str">
            <v>Saul</v>
          </cell>
          <cell r="M100" t="str">
            <v>RICOH IM C2500</v>
          </cell>
          <cell r="O100">
            <v>4035</v>
          </cell>
          <cell r="P100" t="str">
            <v>Foncia Lemanique - Chamonix Ravanel</v>
          </cell>
          <cell r="Q100" t="str">
            <v>95 avenue Ravanel Le Rouge</v>
          </cell>
          <cell r="R100" t="str">
            <v>CHAMONIX</v>
          </cell>
          <cell r="S100">
            <v>74400</v>
          </cell>
          <cell r="T100">
            <v>44286</v>
          </cell>
        </row>
        <row r="101">
          <cell r="L101" t="str">
            <v>Bina</v>
          </cell>
          <cell r="M101" t="str">
            <v>RICOH IM C2500</v>
          </cell>
          <cell r="O101">
            <v>4023</v>
          </cell>
          <cell r="P101" t="str">
            <v>Foncia Maison de l'Immobilier</v>
          </cell>
          <cell r="Q101" t="str">
            <v>65 Rue du Centre</v>
          </cell>
          <cell r="R101" t="str">
            <v>DOUVAINE</v>
          </cell>
          <cell r="S101">
            <v>74140</v>
          </cell>
          <cell r="T101">
            <v>44336</v>
          </cell>
        </row>
        <row r="102">
          <cell r="L102" t="str">
            <v>Tala</v>
          </cell>
          <cell r="M102" t="str">
            <v>RICOH IM C2500</v>
          </cell>
          <cell r="O102">
            <v>4023</v>
          </cell>
          <cell r="P102" t="str">
            <v>Foncia Maison de l'Immobilier</v>
          </cell>
          <cell r="Q102" t="str">
            <v>65 Rue du Centre</v>
          </cell>
          <cell r="R102" t="str">
            <v>DOUVAINE</v>
          </cell>
          <cell r="S102">
            <v>74140</v>
          </cell>
          <cell r="T102">
            <v>44336</v>
          </cell>
        </row>
        <row r="103">
          <cell r="L103" t="str">
            <v>koffi</v>
          </cell>
          <cell r="M103" t="str">
            <v>RICOH IM C2500</v>
          </cell>
          <cell r="O103">
            <v>4024</v>
          </cell>
          <cell r="P103" t="str">
            <v>Foncia Léger</v>
          </cell>
          <cell r="Q103" t="str">
            <v>1 Place de la Porte d'Allinges</v>
          </cell>
          <cell r="R103" t="str">
            <v>EVIAN-LES-BAINS</v>
          </cell>
          <cell r="S103">
            <v>74500</v>
          </cell>
        </row>
        <row r="104">
          <cell r="L104" t="str">
            <v>Nick</v>
          </cell>
          <cell r="M104" t="str">
            <v>RICOH IM C2500</v>
          </cell>
          <cell r="O104">
            <v>4024</v>
          </cell>
          <cell r="P104" t="str">
            <v>Foncia Léger</v>
          </cell>
          <cell r="Q104" t="str">
            <v>1 Place de la Porte d'Allinges</v>
          </cell>
          <cell r="R104" t="str">
            <v>EVIAN-LES-BAINS</v>
          </cell>
          <cell r="S104">
            <v>74500</v>
          </cell>
          <cell r="T104">
            <v>44347</v>
          </cell>
        </row>
        <row r="105">
          <cell r="L105" t="str">
            <v>Daouda</v>
          </cell>
          <cell r="M105" t="str">
            <v>RICOH IM C4500</v>
          </cell>
          <cell r="O105" t="str">
            <v xml:space="preserve">00004010 
</v>
          </cell>
          <cell r="P105" t="str">
            <v>Foncia Voltaire</v>
          </cell>
          <cell r="Q105" t="str">
            <v>55 Avenue Voltaire</v>
          </cell>
          <cell r="R105" t="str">
            <v>FERNEY-VOLTAIRE</v>
          </cell>
          <cell r="S105">
            <v>1210</v>
          </cell>
          <cell r="T105">
            <v>44347</v>
          </cell>
        </row>
        <row r="106">
          <cell r="L106" t="str">
            <v>Yao</v>
          </cell>
          <cell r="M106" t="str">
            <v>RICOH IM C2500</v>
          </cell>
          <cell r="O106">
            <v>4013</v>
          </cell>
          <cell r="P106" t="str">
            <v>Foncia Gex</v>
          </cell>
          <cell r="Q106" t="str">
            <v>170 Rue des Terreaux</v>
          </cell>
          <cell r="R106" t="str">
            <v>Terreaux</v>
          </cell>
          <cell r="S106">
            <v>1170</v>
          </cell>
          <cell r="T106">
            <v>44355</v>
          </cell>
        </row>
        <row r="107">
          <cell r="L107" t="str">
            <v>Yaya</v>
          </cell>
          <cell r="M107" t="str">
            <v>RICOH IM C2500</v>
          </cell>
          <cell r="O107">
            <v>1041005</v>
          </cell>
          <cell r="P107" t="str">
            <v>Foncia Mont Blanc - Praz-sur-Arly</v>
          </cell>
          <cell r="Q107" t="str">
            <v>Pl De la Mairie</v>
          </cell>
          <cell r="R107" t="str">
            <v>PRAZ-SUR-ARLY</v>
          </cell>
          <cell r="S107">
            <v>74120</v>
          </cell>
          <cell r="T107">
            <v>44349</v>
          </cell>
        </row>
        <row r="108">
          <cell r="L108" t="str">
            <v>Raimi</v>
          </cell>
          <cell r="M108" t="str">
            <v>RICOH IM C4500</v>
          </cell>
          <cell r="O108" t="str">
            <v xml:space="preserve">00004009 
</v>
          </cell>
          <cell r="P108" t="str">
            <v>Foncia Saint Julien</v>
          </cell>
          <cell r="Q108" t="str">
            <v>2 Rue du Général Pacthod</v>
          </cell>
          <cell r="R108" t="str">
            <v>SAINT-JULIEN-EN-GENEVOIS</v>
          </cell>
          <cell r="S108">
            <v>74160</v>
          </cell>
        </row>
        <row r="109">
          <cell r="L109" t="str">
            <v>Eyi</v>
          </cell>
          <cell r="M109" t="str">
            <v>RICOH IM C4500</v>
          </cell>
          <cell r="O109" t="str">
            <v xml:space="preserve">00004021 
</v>
          </cell>
          <cell r="P109" t="str">
            <v>Foncia Chablais - Andrier</v>
          </cell>
          <cell r="Q109" t="str">
            <v>1 Boulevard Georges Andrier</v>
          </cell>
          <cell r="R109" t="str">
            <v>THONON-LES-BAINS</v>
          </cell>
          <cell r="S109">
            <v>74200</v>
          </cell>
          <cell r="T109">
            <v>44342</v>
          </cell>
        </row>
        <row r="110">
          <cell r="L110" t="str">
            <v>Yedo</v>
          </cell>
          <cell r="M110" t="str">
            <v>RICOH IM C4500</v>
          </cell>
          <cell r="O110" t="str">
            <v xml:space="preserve">00004021 
</v>
          </cell>
          <cell r="P110" t="str">
            <v>Foncia Chablais - Andrier</v>
          </cell>
          <cell r="Q110" t="str">
            <v>1 Boulevard Georges Andrier</v>
          </cell>
          <cell r="R110" t="str">
            <v>THONON-LES-BAINS</v>
          </cell>
          <cell r="S110">
            <v>74200</v>
          </cell>
          <cell r="T110">
            <v>44342</v>
          </cell>
        </row>
        <row r="111">
          <cell r="L111" t="str">
            <v>Amoin</v>
          </cell>
          <cell r="M111" t="str">
            <v>RICOH IM C4500</v>
          </cell>
          <cell r="O111">
            <v>4027</v>
          </cell>
          <cell r="P111" t="str">
            <v>Foncia Chablais - Blanchard</v>
          </cell>
          <cell r="Q111" t="str">
            <v>16 Rue Jean Blanchard</v>
          </cell>
          <cell r="R111" t="str">
            <v>THONON-LES-BAINS</v>
          </cell>
          <cell r="S111">
            <v>74200</v>
          </cell>
          <cell r="T111">
            <v>44347</v>
          </cell>
        </row>
        <row r="112">
          <cell r="L112" t="str">
            <v>Mati</v>
          </cell>
          <cell r="M112" t="str">
            <v>RICOH IM C4500</v>
          </cell>
          <cell r="O112">
            <v>1041012</v>
          </cell>
          <cell r="P112" t="str">
            <v>Foncia Mont Blanc - Sallanches</v>
          </cell>
          <cell r="Q112" t="str">
            <v>271 rue Pelissier</v>
          </cell>
          <cell r="R112" t="str">
            <v>SALLANCHES</v>
          </cell>
          <cell r="S112">
            <v>74700</v>
          </cell>
          <cell r="T112">
            <v>44287</v>
          </cell>
        </row>
        <row r="113">
          <cell r="L113" t="str">
            <v>Gohou</v>
          </cell>
          <cell r="M113" t="str">
            <v>RICOH IM C4500</v>
          </cell>
          <cell r="O113" t="str">
            <v xml:space="preserve">00074005 
</v>
          </cell>
          <cell r="P113" t="str">
            <v>Foncia Pouzet</v>
          </cell>
          <cell r="Q113" t="str">
            <v>13 Impasse des Tournesols</v>
          </cell>
          <cell r="R113" t="str">
            <v>GUILHERAND-GRANGES</v>
          </cell>
          <cell r="S113">
            <v>7500</v>
          </cell>
          <cell r="T113">
            <v>44314</v>
          </cell>
        </row>
        <row r="114">
          <cell r="L114" t="str">
            <v>Bulma</v>
          </cell>
          <cell r="M114" t="str">
            <v>RICOH IM C4500</v>
          </cell>
          <cell r="O114" t="str">
            <v xml:space="preserve">00074005 
</v>
          </cell>
          <cell r="P114" t="str">
            <v>Foncia Pouzet</v>
          </cell>
          <cell r="Q114" t="str">
            <v>13 Impasse des Tournesols</v>
          </cell>
          <cell r="R114" t="str">
            <v>GUILHERAND-GRANGES</v>
          </cell>
          <cell r="S114">
            <v>7500</v>
          </cell>
          <cell r="T114">
            <v>44314</v>
          </cell>
        </row>
        <row r="115">
          <cell r="L115" t="str">
            <v>Goten</v>
          </cell>
          <cell r="M115" t="str">
            <v>RICOH IM C4500</v>
          </cell>
          <cell r="O115" t="str">
            <v xml:space="preserve">00074010 
</v>
          </cell>
          <cell r="P115" t="str">
            <v>Foncia Saint-James</v>
          </cell>
          <cell r="Q115" t="str">
            <v>161 Route de Marseille</v>
          </cell>
          <cell r="R115" t="str">
            <v>MONTELIMAR</v>
          </cell>
          <cell r="S115">
            <v>26200</v>
          </cell>
        </row>
        <row r="116">
          <cell r="L116" t="str">
            <v>Sangoku</v>
          </cell>
          <cell r="M116" t="str">
            <v>RICOH IM C4500</v>
          </cell>
          <cell r="O116" t="str">
            <v xml:space="preserve">00074010 
</v>
          </cell>
          <cell r="P116" t="str">
            <v>Foncia Saint-James</v>
          </cell>
          <cell r="Q116" t="str">
            <v>161 Route de Marseille</v>
          </cell>
          <cell r="R116" t="str">
            <v>MONTELIMAR</v>
          </cell>
          <cell r="S116">
            <v>26200</v>
          </cell>
        </row>
        <row r="117">
          <cell r="L117" t="str">
            <v>Krilin</v>
          </cell>
          <cell r="M117" t="str">
            <v>RICOH IM C2500</v>
          </cell>
          <cell r="O117">
            <v>74006</v>
          </cell>
          <cell r="P117" t="str">
            <v>Foncia Vallée du Rhône - Romans</v>
          </cell>
          <cell r="Q117" t="str">
            <v>3 Bis Boulevard Marx Dormoy</v>
          </cell>
          <cell r="R117" t="str">
            <v>ROMANS-SUR-ISERE</v>
          </cell>
          <cell r="S117">
            <v>26100</v>
          </cell>
          <cell r="T117">
            <v>44299</v>
          </cell>
        </row>
        <row r="118">
          <cell r="L118" t="str">
            <v>Chichi</v>
          </cell>
          <cell r="M118" t="str">
            <v>RICOH IM C2500</v>
          </cell>
          <cell r="O118">
            <v>74014</v>
          </cell>
          <cell r="P118" t="str">
            <v>Foncia JPV</v>
          </cell>
          <cell r="Q118" t="str">
            <v>16 Place Saint-Julien</v>
          </cell>
          <cell r="R118" t="str">
            <v>TOURNON-SUR-RHONE</v>
          </cell>
          <cell r="S118">
            <v>7300</v>
          </cell>
        </row>
        <row r="119">
          <cell r="L119" t="str">
            <v>Yamcha</v>
          </cell>
          <cell r="M119" t="str">
            <v>RICOH IM C4500</v>
          </cell>
          <cell r="O119" t="str">
            <v xml:space="preserve">00074001 
</v>
          </cell>
          <cell r="P119" t="str">
            <v>Foncia Vallée du Rhône - Valence</v>
          </cell>
          <cell r="Q119" t="str">
            <v>12 Boulevard Général de Gaulle</v>
          </cell>
          <cell r="R119" t="str">
            <v>VALENCE</v>
          </cell>
          <cell r="S119">
            <v>26000</v>
          </cell>
          <cell r="T119">
            <v>44314</v>
          </cell>
        </row>
        <row r="120">
          <cell r="L120" t="str">
            <v>Dabra</v>
          </cell>
          <cell r="M120" t="str">
            <v>RICOH IM C4500</v>
          </cell>
          <cell r="O120" t="str">
            <v xml:space="preserve">00074001 
</v>
          </cell>
          <cell r="P120" t="str">
            <v>Foncia Vallée du Rhône - Valence</v>
          </cell>
          <cell r="Q120" t="str">
            <v>12 Boulevard Général de Gaulle</v>
          </cell>
          <cell r="R120" t="str">
            <v>VALENCE</v>
          </cell>
          <cell r="S120">
            <v>26000</v>
          </cell>
          <cell r="T120">
            <v>44314</v>
          </cell>
        </row>
        <row r="121">
          <cell r="L121" t="str">
            <v>Broly</v>
          </cell>
          <cell r="M121" t="str">
            <v>RICOH IM C4500</v>
          </cell>
          <cell r="O121" t="str">
            <v xml:space="preserve">00074001 
</v>
          </cell>
          <cell r="P121" t="str">
            <v>Foncia Vallée du Rhône - Valence</v>
          </cell>
          <cell r="Q121" t="str">
            <v>12 Boulevard Général de Gaulle</v>
          </cell>
          <cell r="R121" t="str">
            <v>VALENCE</v>
          </cell>
          <cell r="S121">
            <v>26000</v>
          </cell>
          <cell r="T121">
            <v>44314</v>
          </cell>
        </row>
        <row r="122">
          <cell r="L122" t="str">
            <v>Teppe</v>
          </cell>
          <cell r="M122" t="str">
            <v>RICOH IM C4500</v>
          </cell>
          <cell r="O122" t="str">
            <v xml:space="preserve">00074001 
</v>
          </cell>
          <cell r="P122" t="str">
            <v>Foncia Vallée du Rhône - Valence</v>
          </cell>
          <cell r="Q122" t="str">
            <v>12 Boulevard Général de Gaulle</v>
          </cell>
          <cell r="R122" t="str">
            <v>VALENCE</v>
          </cell>
          <cell r="S122">
            <v>26000</v>
          </cell>
          <cell r="T122">
            <v>44314</v>
          </cell>
        </row>
        <row r="123">
          <cell r="L123" t="str">
            <v>Tima</v>
          </cell>
          <cell r="M123" t="str">
            <v>RICOH IM C4500</v>
          </cell>
          <cell r="O123">
            <v>74011</v>
          </cell>
          <cell r="P123" t="str">
            <v>Foncia Sagé Bellier Coulet</v>
          </cell>
          <cell r="Q123" t="str">
            <v>1 Avenue Jacques Reynaud</v>
          </cell>
          <cell r="R123" t="str">
            <v>BOURG-LES-VALENCE</v>
          </cell>
          <cell r="S123">
            <v>26500</v>
          </cell>
          <cell r="T123">
            <v>44379</v>
          </cell>
        </row>
        <row r="124">
          <cell r="L124" t="str">
            <v>Voldemort</v>
          </cell>
          <cell r="M124" t="str">
            <v>RICOH IM C6000</v>
          </cell>
          <cell r="O124">
            <v>1018011</v>
          </cell>
          <cell r="P124" t="str">
            <v>Foncia Loft One</v>
          </cell>
          <cell r="Q124" t="str">
            <v>8 Florence Arthaud</v>
          </cell>
          <cell r="R124" t="str">
            <v>Toulouse</v>
          </cell>
          <cell r="S124">
            <v>31000</v>
          </cell>
          <cell r="T124">
            <v>44287</v>
          </cell>
        </row>
        <row r="125">
          <cell r="L125" t="str">
            <v>Soprano</v>
          </cell>
          <cell r="M125" t="str">
            <v>RICOH IM C4500</v>
          </cell>
          <cell r="O125">
            <v>1018011</v>
          </cell>
          <cell r="P125" t="str">
            <v>Foncia Loft One</v>
          </cell>
          <cell r="Q125" t="str">
            <v>8 Florence Arthaud</v>
          </cell>
          <cell r="R125" t="str">
            <v>Toulouse</v>
          </cell>
          <cell r="S125">
            <v>31000</v>
          </cell>
          <cell r="T125">
            <v>44287</v>
          </cell>
        </row>
        <row r="126">
          <cell r="L126" t="str">
            <v>MHD</v>
          </cell>
          <cell r="M126" t="str">
            <v>RICOH IM C4500</v>
          </cell>
          <cell r="O126">
            <v>1018015</v>
          </cell>
          <cell r="P126" t="str">
            <v>Foncia Loft One - Talence</v>
          </cell>
          <cell r="Q126" t="str">
            <v>162 Cours Gambetta</v>
          </cell>
          <cell r="R126" t="str">
            <v>Talence</v>
          </cell>
          <cell r="S126">
            <v>33400</v>
          </cell>
        </row>
        <row r="127">
          <cell r="L127" t="str">
            <v>Chaton</v>
          </cell>
          <cell r="M127" t="str">
            <v>RICOH IM C4500</v>
          </cell>
          <cell r="O127">
            <v>17024</v>
          </cell>
          <cell r="P127" t="str">
            <v>Foncia Risoul</v>
          </cell>
          <cell r="Q127" t="str">
            <v>Les Chalps</v>
          </cell>
          <cell r="R127" t="str">
            <v>RISOUL</v>
          </cell>
          <cell r="S127">
            <v>5600</v>
          </cell>
          <cell r="T127">
            <v>44281</v>
          </cell>
        </row>
        <row r="128">
          <cell r="L128" t="str">
            <v>Nafissa</v>
          </cell>
          <cell r="M128" t="str">
            <v>RICOH IM C4500</v>
          </cell>
          <cell r="O128">
            <v>17029</v>
          </cell>
          <cell r="P128" t="str">
            <v>Foncia Embrun</v>
          </cell>
          <cell r="Q128" t="str">
            <v>3 Place Saint-Marcellin</v>
          </cell>
          <cell r="R128" t="str">
            <v>EMBRUN</v>
          </cell>
          <cell r="S128">
            <v>5200</v>
          </cell>
          <cell r="T128">
            <v>44281</v>
          </cell>
        </row>
        <row r="129">
          <cell r="L129" t="str">
            <v>Milou</v>
          </cell>
          <cell r="M129" t="str">
            <v>RICOH IM C4500</v>
          </cell>
          <cell r="O129">
            <v>17027</v>
          </cell>
          <cell r="P129" t="str">
            <v>Foncia Vars</v>
          </cell>
          <cell r="Q129" t="str">
            <v>Résidence le Point Show</v>
          </cell>
          <cell r="R129" t="str">
            <v>VARS</v>
          </cell>
          <cell r="S129">
            <v>5560</v>
          </cell>
          <cell r="T129">
            <v>44294</v>
          </cell>
        </row>
        <row r="130">
          <cell r="L130" t="str">
            <v>Spirou</v>
          </cell>
          <cell r="M130" t="str">
            <v>RICOH IM C2500</v>
          </cell>
          <cell r="O130">
            <v>177640</v>
          </cell>
          <cell r="P130" t="str">
            <v>FT Atlantique Vendée - Saint Herblain</v>
          </cell>
          <cell r="Q130" t="str">
            <v>39 rue d’Aquitain</v>
          </cell>
          <cell r="R130" t="str">
            <v>SAINT HERBLAIN</v>
          </cell>
          <cell r="S130">
            <v>44800</v>
          </cell>
          <cell r="T130">
            <v>44284</v>
          </cell>
        </row>
        <row r="131">
          <cell r="L131" t="str">
            <v>Simba</v>
          </cell>
          <cell r="M131" t="str">
            <v>RICOH IM C2500</v>
          </cell>
          <cell r="O131">
            <v>177249</v>
          </cell>
          <cell r="P131" t="str">
            <v>FT Riviera - Nice Liberté</v>
          </cell>
          <cell r="Q131" t="str">
            <v>2 rue de la liberté</v>
          </cell>
          <cell r="R131" t="str">
            <v>NICE</v>
          </cell>
          <cell r="S131">
            <v>6300</v>
          </cell>
          <cell r="T131">
            <v>44336</v>
          </cell>
        </row>
        <row r="132">
          <cell r="L132" t="str">
            <v>Ursula</v>
          </cell>
          <cell r="M132" t="str">
            <v>RICOH IM C2500</v>
          </cell>
          <cell r="O132">
            <v>177849</v>
          </cell>
          <cell r="P132" t="str">
            <v>FT IDF Nord - Maisons-Laffitte</v>
          </cell>
          <cell r="Q132" t="str">
            <v>4 avenue du Général de Gaulle</v>
          </cell>
          <cell r="R132" t="str">
            <v>MAISONS-LAFFITTE</v>
          </cell>
          <cell r="S132">
            <v>78600</v>
          </cell>
        </row>
        <row r="133">
          <cell r="L133" t="str">
            <v>Buzz</v>
          </cell>
          <cell r="M133" t="str">
            <v>RICOH IM C4500</v>
          </cell>
          <cell r="O133">
            <v>100001</v>
          </cell>
          <cell r="P133" t="str">
            <v>Direction des Systèmes d'Information</v>
          </cell>
          <cell r="Q133" t="str">
            <v>Holding 11-15 Avenue le Brun</v>
          </cell>
          <cell r="R133" t="str">
            <v>Antony</v>
          </cell>
          <cell r="S133">
            <v>92160</v>
          </cell>
        </row>
        <row r="134">
          <cell r="L134" t="str">
            <v>Octavo</v>
          </cell>
          <cell r="M134" t="str">
            <v>RICOH IM C4500</v>
          </cell>
          <cell r="O134">
            <v>100001</v>
          </cell>
          <cell r="P134" t="str">
            <v>Direction des Systèmes d'Information</v>
          </cell>
          <cell r="Q134" t="str">
            <v>Holding 11-15 Avenue le Brun</v>
          </cell>
          <cell r="R134" t="str">
            <v>Antony</v>
          </cell>
          <cell r="S134">
            <v>92160</v>
          </cell>
          <cell r="T134">
            <v>44307</v>
          </cell>
        </row>
        <row r="135">
          <cell r="L135" t="str">
            <v>Merida</v>
          </cell>
          <cell r="M135" t="str">
            <v>RICOH IM C4500</v>
          </cell>
          <cell r="O135">
            <v>173008</v>
          </cell>
          <cell r="P135" t="str">
            <v>Foncia Grand Bleu - Ste Maxime</v>
          </cell>
          <cell r="Q135" t="str">
            <v>9 Rue de la Plage</v>
          </cell>
          <cell r="R135" t="str">
            <v>SAINTE-MAXIME</v>
          </cell>
          <cell r="S135">
            <v>83120</v>
          </cell>
          <cell r="T135">
            <v>44307</v>
          </cell>
        </row>
        <row r="136">
          <cell r="L136" t="str">
            <v>Tigrou</v>
          </cell>
          <cell r="M136" t="str">
            <v>RICOH IM C2500</v>
          </cell>
          <cell r="O136">
            <v>177604</v>
          </cell>
          <cell r="P136" t="str">
            <v>FT Val de Loire - Orléans Dauphine</v>
          </cell>
          <cell r="Q136" t="str">
            <v>25 avenue Dauphine</v>
          </cell>
          <cell r="R136" t="str">
            <v>Orleans</v>
          </cell>
          <cell r="S136">
            <v>45100</v>
          </cell>
          <cell r="T136">
            <v>44337</v>
          </cell>
        </row>
        <row r="137">
          <cell r="L137" t="str">
            <v>Trinity</v>
          </cell>
          <cell r="M137" t="str">
            <v>RICOH IM C2500</v>
          </cell>
          <cell r="O137">
            <v>177930</v>
          </cell>
          <cell r="P137" t="str">
            <v>FT Efimo - Les Ulis</v>
          </cell>
          <cell r="Q137" t="str">
            <v>5 Avenue du Berry</v>
          </cell>
          <cell r="R137" t="str">
            <v>LES ULIS</v>
          </cell>
          <cell r="S137">
            <v>91940</v>
          </cell>
        </row>
        <row r="138">
          <cell r="L138" t="str">
            <v>Dozer</v>
          </cell>
          <cell r="M138" t="str">
            <v>RICOH IM C2500</v>
          </cell>
          <cell r="O138">
            <v>57009</v>
          </cell>
          <cell r="P138" t="str">
            <v>Foncia Massy</v>
          </cell>
          <cell r="Q138" t="str">
            <v>43 Avenue Carnot</v>
          </cell>
          <cell r="R138" t="str">
            <v>Massy</v>
          </cell>
          <cell r="S138">
            <v>91300</v>
          </cell>
          <cell r="T138">
            <v>44375</v>
          </cell>
        </row>
        <row r="139">
          <cell r="L139" t="str">
            <v>Quasimodo</v>
          </cell>
          <cell r="M139" t="str">
            <v>RICOH IM C2500</v>
          </cell>
          <cell r="O139">
            <v>177929</v>
          </cell>
          <cell r="P139" t="str">
            <v>FT Efimo - Orsay</v>
          </cell>
          <cell r="Q139" t="str">
            <v>10 Rue de Paris</v>
          </cell>
          <cell r="R139" t="str">
            <v>Orsay</v>
          </cell>
          <cell r="S139">
            <v>91400</v>
          </cell>
        </row>
        <row r="140">
          <cell r="L140" t="str">
            <v>Woody</v>
          </cell>
          <cell r="M140" t="str">
            <v>RICOH IM C2500</v>
          </cell>
          <cell r="O140">
            <v>177922</v>
          </cell>
          <cell r="P140" t="str">
            <v>FT Efimo - Fresnes</v>
          </cell>
          <cell r="Q140" t="str">
            <v>8 Place Pierre et Marie Curie</v>
          </cell>
          <cell r="R140" t="str">
            <v>FRESNES</v>
          </cell>
          <cell r="S140">
            <v>94260</v>
          </cell>
        </row>
        <row r="141">
          <cell r="L141" t="str">
            <v>MENDY</v>
          </cell>
          <cell r="M141" t="str">
            <v>RICOH IM C4500</v>
          </cell>
          <cell r="O141">
            <v>289009</v>
          </cell>
          <cell r="P141" t="str">
            <v>Foncia Marne La Vallée - Chessy</v>
          </cell>
          <cell r="Q141" t="str">
            <v>2 rue Ariane</v>
          </cell>
          <cell r="R141" t="str">
            <v>CHESSY</v>
          </cell>
          <cell r="S141">
            <v>77700</v>
          </cell>
          <cell r="T141">
            <v>44299</v>
          </cell>
        </row>
        <row r="142">
          <cell r="L142" t="str">
            <v>Sinjou</v>
          </cell>
          <cell r="M142" t="str">
            <v>RICOH IM C2500</v>
          </cell>
          <cell r="O142">
            <v>17019</v>
          </cell>
          <cell r="P142" t="str">
            <v>Foncia Superdovolly-Bassanelli</v>
          </cell>
          <cell r="Q142" t="str">
            <v>Résidence du Bois d'Aurouze</v>
          </cell>
          <cell r="R142" t="str">
            <v>SAINT ETIENNE EN DEVOLUY</v>
          </cell>
          <cell r="S142">
            <v>5250</v>
          </cell>
          <cell r="T142">
            <v>44307</v>
          </cell>
        </row>
        <row r="143">
          <cell r="L143" t="str">
            <v>Arafat</v>
          </cell>
          <cell r="M143" t="str">
            <v>RICOH IM C4500</v>
          </cell>
          <cell r="O143" t="str">
            <v xml:space="preserve">00173014 
</v>
          </cell>
          <cell r="P143" t="str">
            <v>Foncia Phigesim</v>
          </cell>
          <cell r="Q143" t="str">
            <v>1 Rue Labat</v>
          </cell>
          <cell r="R143" t="str">
            <v>DRAGUIGNAN</v>
          </cell>
          <cell r="S143">
            <v>83300</v>
          </cell>
          <cell r="T143">
            <v>44323</v>
          </cell>
        </row>
        <row r="144">
          <cell r="L144" t="str">
            <v>Jafar</v>
          </cell>
          <cell r="M144" t="str">
            <v>RICOH IM C4500</v>
          </cell>
          <cell r="O144" t="str">
            <v xml:space="preserve">00173014 
</v>
          </cell>
          <cell r="P144" t="str">
            <v>Foncia Phigesim</v>
          </cell>
          <cell r="Q144" t="str">
            <v>1 Rue Labat</v>
          </cell>
          <cell r="R144" t="str">
            <v>DRAGUIGNAN</v>
          </cell>
          <cell r="S144">
            <v>83300</v>
          </cell>
          <cell r="T144">
            <v>44314</v>
          </cell>
        </row>
        <row r="145">
          <cell r="L145" t="str">
            <v>Nala</v>
          </cell>
          <cell r="M145" t="str">
            <v>RICOH IM C4500</v>
          </cell>
          <cell r="O145">
            <v>173010</v>
          </cell>
          <cell r="P145" t="str">
            <v>Foncia Grand Bleu - Triberg</v>
          </cell>
          <cell r="Q145" t="str">
            <v>234 Rue de Triberg</v>
          </cell>
          <cell r="R145" t="str">
            <v>FREJUS</v>
          </cell>
          <cell r="S145">
            <v>83600</v>
          </cell>
          <cell r="T145">
            <v>44314</v>
          </cell>
        </row>
        <row r="146">
          <cell r="L146" t="str">
            <v>deliverou</v>
          </cell>
          <cell r="M146" t="str">
            <v>RICOH IM C4500</v>
          </cell>
          <cell r="O146">
            <v>173010</v>
          </cell>
          <cell r="P146" t="str">
            <v>Foncia Grand Bleu - Triberg</v>
          </cell>
          <cell r="Q146" t="str">
            <v>234 Rue de Triberg</v>
          </cell>
          <cell r="R146" t="str">
            <v>FREJUS</v>
          </cell>
          <cell r="S146">
            <v>83600</v>
          </cell>
        </row>
        <row r="147">
          <cell r="L147" t="str">
            <v>Granola</v>
          </cell>
          <cell r="M147" t="str">
            <v>RICOH IM C6000</v>
          </cell>
          <cell r="O147">
            <v>173008</v>
          </cell>
          <cell r="P147" t="str">
            <v>Foncia Grand Bleu - Ste Maxime</v>
          </cell>
          <cell r="Q147" t="str">
            <v>9 Rue de la Plage</v>
          </cell>
          <cell r="R147" t="str">
            <v>SAINTE-MAXIME</v>
          </cell>
          <cell r="S147">
            <v>83120</v>
          </cell>
          <cell r="T147">
            <v>44314</v>
          </cell>
        </row>
        <row r="148">
          <cell r="L148" t="str">
            <v>Fromage</v>
          </cell>
          <cell r="M148" t="str">
            <v>RICOH IM C4500</v>
          </cell>
          <cell r="O148">
            <v>173016</v>
          </cell>
          <cell r="P148" t="str">
            <v>Foncia Grand Bleu - Le Cannet</v>
          </cell>
          <cell r="Q148" t="str">
            <v>830 Avenue de Verdun</v>
          </cell>
          <cell r="R148" t="str">
            <v>LE CANNET-DES-MAURES</v>
          </cell>
          <cell r="S148">
            <v>83340</v>
          </cell>
          <cell r="T148">
            <v>44369</v>
          </cell>
        </row>
        <row r="149">
          <cell r="L149" t="str">
            <v>slimane</v>
          </cell>
          <cell r="M149" t="str">
            <v>RICOH IM C4500</v>
          </cell>
          <cell r="O149">
            <v>156006</v>
          </cell>
          <cell r="P149" t="str">
            <v>Foncia Labbé</v>
          </cell>
          <cell r="Q149" t="str">
            <v>14 Rue Sainte-Barbe</v>
          </cell>
          <cell r="R149" t="str">
            <v>SAINT-BRIEUC</v>
          </cell>
          <cell r="S149">
            <v>22000</v>
          </cell>
          <cell r="T149">
            <v>44321</v>
          </cell>
        </row>
        <row r="150">
          <cell r="L150" t="str">
            <v>VITAA</v>
          </cell>
          <cell r="M150" t="str">
            <v>RICOH IM C2500</v>
          </cell>
          <cell r="O150">
            <v>156012</v>
          </cell>
          <cell r="P150" t="str">
            <v>Foncia Côte d'Emeraude</v>
          </cell>
          <cell r="Q150" t="str">
            <v>26 Avenue Anita Conti</v>
          </cell>
          <cell r="R150" t="str">
            <v>SAINT-MALO</v>
          </cell>
          <cell r="S150">
            <v>35400</v>
          </cell>
          <cell r="T150">
            <v>44334</v>
          </cell>
        </row>
        <row r="151">
          <cell r="L151" t="str">
            <v>KENDJI</v>
          </cell>
          <cell r="M151" t="str">
            <v>RICOH IM C2500</v>
          </cell>
          <cell r="O151">
            <v>177103</v>
          </cell>
          <cell r="P151" t="str">
            <v>FT Marseille - 10ème</v>
          </cell>
          <cell r="Q151" t="str">
            <v>8 Boulevard de Pont de Vivaux</v>
          </cell>
          <cell r="R151" t="str">
            <v>MARSEILLE 10</v>
          </cell>
          <cell r="S151">
            <v>13010</v>
          </cell>
          <cell r="T151">
            <v>44312</v>
          </cell>
        </row>
        <row r="152">
          <cell r="L152" t="str">
            <v>JOHNNY</v>
          </cell>
          <cell r="M152" t="str">
            <v>RICOH IM C2500</v>
          </cell>
          <cell r="O152">
            <v>177101</v>
          </cell>
          <cell r="P152" t="str">
            <v>FT Marseille - 9ème</v>
          </cell>
          <cell r="Q152" t="str">
            <v>58 Boulevard de Sainte-Marguerite</v>
          </cell>
          <cell r="R152" t="str">
            <v>MARSEILLE</v>
          </cell>
          <cell r="S152">
            <v>13009</v>
          </cell>
          <cell r="T152">
            <v>44313</v>
          </cell>
        </row>
        <row r="153">
          <cell r="L153" t="str">
            <v>Balavoine</v>
          </cell>
          <cell r="M153" t="str">
            <v>RICOH IM C6000</v>
          </cell>
          <cell r="O153">
            <v>117007</v>
          </cell>
          <cell r="P153" t="str">
            <v>Foncia Nancy</v>
          </cell>
          <cell r="Q153" t="str">
            <v>4 Rue Piroux</v>
          </cell>
          <cell r="R153" t="str">
            <v>Nancy</v>
          </cell>
          <cell r="S153">
            <v>54000</v>
          </cell>
          <cell r="T153">
            <v>44306</v>
          </cell>
        </row>
        <row r="154">
          <cell r="L154" t="str">
            <v>Pagny</v>
          </cell>
          <cell r="M154" t="str">
            <v>RICOH IM C6000</v>
          </cell>
          <cell r="O154">
            <v>122015</v>
          </cell>
          <cell r="P154" t="str">
            <v>Foncia Fabre Gibert - Luther King</v>
          </cell>
          <cell r="Q154" t="str">
            <v>5 Rue Martin Luther King</v>
          </cell>
          <cell r="R154" t="str">
            <v>Avignon</v>
          </cell>
          <cell r="S154">
            <v>84000</v>
          </cell>
          <cell r="T154">
            <v>44335</v>
          </cell>
        </row>
        <row r="155">
          <cell r="L155" t="str">
            <v>Melon</v>
          </cell>
          <cell r="M155" t="str">
            <v>RICOH IM C4500</v>
          </cell>
          <cell r="O155">
            <v>122013</v>
          </cell>
          <cell r="P155" t="str">
            <v>Foncia Fabre Gibert - Cavaillon</v>
          </cell>
          <cell r="Q155" t="str">
            <v>287 Cours Gambetta</v>
          </cell>
          <cell r="R155" t="str">
            <v>Cavaillon</v>
          </cell>
          <cell r="S155">
            <v>84300</v>
          </cell>
          <cell r="T155">
            <v>44308</v>
          </cell>
        </row>
        <row r="156">
          <cell r="L156" t="str">
            <v>Lavoine</v>
          </cell>
          <cell r="M156" t="str">
            <v>RICOH IM C4500</v>
          </cell>
          <cell r="O156">
            <v>122012</v>
          </cell>
          <cell r="P156" t="str">
            <v>Foncia Fabre Gibert - Orange Aquitaine</v>
          </cell>
          <cell r="Q156" t="str">
            <v>341 Rue d'Aquitaine</v>
          </cell>
          <cell r="R156" t="str">
            <v>ORANGE</v>
          </cell>
          <cell r="S156">
            <v>84100</v>
          </cell>
        </row>
        <row r="157">
          <cell r="L157" t="str">
            <v>Calogero</v>
          </cell>
          <cell r="M157" t="str">
            <v>RICOH IM C4500</v>
          </cell>
          <cell r="O157">
            <v>122017</v>
          </cell>
          <cell r="P157" t="str">
            <v>Foncia Fabre Gibert - Pertuis</v>
          </cell>
          <cell r="Q157" t="str">
            <v>81 rue Leonard de Vinci</v>
          </cell>
          <cell r="R157" t="str">
            <v>PERTUIS</v>
          </cell>
          <cell r="S157">
            <v>84120</v>
          </cell>
          <cell r="T157">
            <v>44358</v>
          </cell>
        </row>
        <row r="158">
          <cell r="L158" t="str">
            <v>Tigre</v>
          </cell>
          <cell r="M158" t="str">
            <v>RICOH IM C4500</v>
          </cell>
          <cell r="O158" t="str">
            <v xml:space="preserve">00082023 
</v>
          </cell>
          <cell r="P158" t="str">
            <v>Foncia Alpes Dauphine - Bourgoin</v>
          </cell>
          <cell r="Q158" t="str">
            <v>14 Rue de la Libération</v>
          </cell>
          <cell r="R158" t="str">
            <v>BOURGOIN-JALLIEU</v>
          </cell>
          <cell r="S158">
            <v>38300</v>
          </cell>
          <cell r="T158">
            <v>44335</v>
          </cell>
        </row>
        <row r="159">
          <cell r="L159" t="str">
            <v>Zebre</v>
          </cell>
          <cell r="M159" t="str">
            <v>RICOH IM C4500</v>
          </cell>
          <cell r="O159">
            <v>82024</v>
          </cell>
          <cell r="P159" t="str">
            <v>Foncia Alpes Dauphiné - Bourg St Maurice</v>
          </cell>
          <cell r="Q159" t="str">
            <v>34 avenue du Centenaire</v>
          </cell>
          <cell r="R159" t="str">
            <v>BOURG-SAINT-MAURICE</v>
          </cell>
          <cell r="S159">
            <v>73700</v>
          </cell>
          <cell r="T159">
            <v>44400</v>
          </cell>
        </row>
        <row r="160">
          <cell r="L160" t="str">
            <v>Clermont</v>
          </cell>
          <cell r="M160" t="str">
            <v>RICOH IM C4500</v>
          </cell>
          <cell r="O160" t="str">
            <v xml:space="preserve">00082010 
</v>
          </cell>
          <cell r="P160" t="str">
            <v>Foncia Alpes Dauphiné - Echirolles</v>
          </cell>
          <cell r="Q160" t="str">
            <v>46 Avenue de Grugliasco 38130</v>
          </cell>
          <cell r="R160" t="str">
            <v>Echirolles</v>
          </cell>
          <cell r="S160">
            <v>38130</v>
          </cell>
          <cell r="T160">
            <v>44371</v>
          </cell>
        </row>
        <row r="161">
          <cell r="L161" t="str">
            <v>Azata</v>
          </cell>
          <cell r="M161" t="str">
            <v>RICOH IM C4500</v>
          </cell>
          <cell r="O161" t="str">
            <v xml:space="preserve">00082010 
</v>
          </cell>
          <cell r="P161" t="str">
            <v>Foncia Alpes Dauphiné - Echirolles</v>
          </cell>
          <cell r="Q161" t="str">
            <v>46 Avenue de Grugliasco 38130</v>
          </cell>
          <cell r="R161" t="str">
            <v>Echirolles</v>
          </cell>
          <cell r="S161">
            <v>38130</v>
          </cell>
          <cell r="T161">
            <v>44371</v>
          </cell>
        </row>
        <row r="162">
          <cell r="L162" t="str">
            <v>Quick</v>
          </cell>
          <cell r="M162" t="str">
            <v>RICOH IM C4500</v>
          </cell>
          <cell r="O162" t="str">
            <v xml:space="preserve">00082018 
</v>
          </cell>
          <cell r="P162" t="str">
            <v>Foncia Alpes Dauphiné - Grenoble</v>
          </cell>
          <cell r="Q162" t="str">
            <v>12 Rue Saint-Joseph</v>
          </cell>
          <cell r="R162" t="str">
            <v>Grenoble</v>
          </cell>
          <cell r="S162">
            <v>38000</v>
          </cell>
          <cell r="T162">
            <v>44378</v>
          </cell>
        </row>
        <row r="163">
          <cell r="L163" t="str">
            <v>Navigator</v>
          </cell>
          <cell r="M163" t="str">
            <v>RICOH IM C2500</v>
          </cell>
          <cell r="O163">
            <v>82013</v>
          </cell>
          <cell r="P163" t="str">
            <v>Foncia Alpes Dauphiné - Jaurès</v>
          </cell>
          <cell r="Q163" t="str">
            <v>55 Cours Jean Jaurès</v>
          </cell>
          <cell r="R163" t="str">
            <v>Grenoble</v>
          </cell>
          <cell r="S163">
            <v>38000</v>
          </cell>
          <cell r="T163">
            <v>44389</v>
          </cell>
        </row>
        <row r="164">
          <cell r="L164" t="str">
            <v>Flambeau</v>
          </cell>
          <cell r="M164" t="str">
            <v>RICOH IM C6000</v>
          </cell>
          <cell r="O164" t="str">
            <v xml:space="preserve">00082001 
</v>
          </cell>
          <cell r="P164" t="str">
            <v>Foncia Alpes Dauphiné - Grenoble 15</v>
          </cell>
          <cell r="Q164" t="str">
            <v>15 Rue Lesdiguières</v>
          </cell>
          <cell r="R164" t="str">
            <v>Grenoble</v>
          </cell>
          <cell r="S164">
            <v>38000</v>
          </cell>
          <cell r="T164">
            <v>44389</v>
          </cell>
        </row>
        <row r="165">
          <cell r="L165" t="str">
            <v>Antananarivo</v>
          </cell>
          <cell r="M165" t="str">
            <v>RICOH IM C6000</v>
          </cell>
          <cell r="O165" t="str">
            <v xml:space="preserve">00082001 
</v>
          </cell>
          <cell r="P165" t="str">
            <v>Foncia Alpes Dauphiné - Grenoble 15</v>
          </cell>
          <cell r="Q165" t="str">
            <v>15 Rue Lesdiguières</v>
          </cell>
          <cell r="R165" t="str">
            <v>Grenoble</v>
          </cell>
          <cell r="S165">
            <v>38000</v>
          </cell>
          <cell r="T165">
            <v>44389</v>
          </cell>
        </row>
        <row r="166">
          <cell r="L166" t="str">
            <v>Zuma</v>
          </cell>
          <cell r="M166" t="str">
            <v>RICOH IM C4500</v>
          </cell>
          <cell r="O166" t="str">
            <v xml:space="preserve">00082001 
</v>
          </cell>
          <cell r="P166" t="str">
            <v>Foncia Alpes Dauphiné - Grenoble 15</v>
          </cell>
          <cell r="Q166" t="str">
            <v>15 Rue Lesdiguières</v>
          </cell>
          <cell r="R166" t="str">
            <v>Grenoble</v>
          </cell>
          <cell r="S166">
            <v>38000</v>
          </cell>
          <cell r="T166">
            <v>44389</v>
          </cell>
        </row>
        <row r="167">
          <cell r="L167" t="str">
            <v>Coyah</v>
          </cell>
          <cell r="M167" t="str">
            <v>RICOH IM C4500</v>
          </cell>
          <cell r="O167">
            <v>82017</v>
          </cell>
          <cell r="P167" t="str">
            <v>Foncia Alpes Dauphiné - Les Cimes</v>
          </cell>
          <cell r="Q167" t="str">
            <v>112 Avenue de la Muzelle</v>
          </cell>
          <cell r="R167" t="str">
            <v>LES DEUX ALPES</v>
          </cell>
          <cell r="S167">
            <v>38860</v>
          </cell>
          <cell r="T167">
            <v>44350</v>
          </cell>
        </row>
        <row r="168">
          <cell r="L168" t="str">
            <v>Dubreka</v>
          </cell>
          <cell r="M168" t="str">
            <v>RICOH IM C4500</v>
          </cell>
          <cell r="O168" t="str">
            <v xml:space="preserve">00082021 
</v>
          </cell>
          <cell r="P168" t="str">
            <v>Foncia Alpes Dauphiné - Meribel les Allues</v>
          </cell>
          <cell r="Q168" t="str">
            <v>Route de la montée</v>
          </cell>
          <cell r="R168" t="str">
            <v>LES ALLUES</v>
          </cell>
          <cell r="S168">
            <v>73550</v>
          </cell>
          <cell r="T168">
            <v>44349</v>
          </cell>
        </row>
        <row r="169">
          <cell r="L169" t="str">
            <v>Materal</v>
          </cell>
          <cell r="M169" t="str">
            <v>RICOH IM C2500</v>
          </cell>
          <cell r="O169" t="str">
            <v xml:space="preserve">00082011 
</v>
          </cell>
          <cell r="P169" t="str">
            <v>Foncia AMI - St Jean</v>
          </cell>
          <cell r="Q169" t="str">
            <v>Place du Marché</v>
          </cell>
          <cell r="R169" t="str">
            <v>SAINT-JEAN-DE-MAURIENNE</v>
          </cell>
          <cell r="S169">
            <v>73300</v>
          </cell>
          <cell r="T169">
            <v>44323</v>
          </cell>
        </row>
        <row r="170">
          <cell r="L170" t="str">
            <v>Vinda</v>
          </cell>
          <cell r="M170" t="str">
            <v>RICOH IM C4500</v>
          </cell>
          <cell r="O170" t="str">
            <v xml:space="preserve">00082011 
</v>
          </cell>
          <cell r="P170" t="str">
            <v>Foncia AMI - St Jean</v>
          </cell>
          <cell r="Q170" t="str">
            <v>Place du Marché</v>
          </cell>
          <cell r="R170" t="str">
            <v>SAINT-JEAN-DE-MAURIENNE</v>
          </cell>
          <cell r="S170">
            <v>73300</v>
          </cell>
          <cell r="T170">
            <v>44323</v>
          </cell>
        </row>
        <row r="171">
          <cell r="L171" t="str">
            <v>Lemon</v>
          </cell>
          <cell r="M171" t="str">
            <v>RICOH IM C4500</v>
          </cell>
          <cell r="O171" t="str">
            <v xml:space="preserve">00082003 
</v>
          </cell>
          <cell r="P171" t="str">
            <v>Foncia Alpes Dauphiné - Voiron</v>
          </cell>
          <cell r="Q171" t="str">
            <v>36 Cours Becquart-Castelbon</v>
          </cell>
          <cell r="R171" t="str">
            <v>Voiron</v>
          </cell>
          <cell r="S171">
            <v>38500</v>
          </cell>
          <cell r="T171">
            <v>44378</v>
          </cell>
        </row>
        <row r="172">
          <cell r="L172" t="str">
            <v>Paper</v>
          </cell>
          <cell r="M172" t="str">
            <v>RICOH IM C2500</v>
          </cell>
          <cell r="O172">
            <v>177632</v>
          </cell>
          <cell r="P172" t="str">
            <v>FT Poitou Charente - Poitiers Pétonnet</v>
          </cell>
          <cell r="Q172" t="str">
            <v>9 Rue Henri Pétonnet</v>
          </cell>
          <cell r="R172" t="str">
            <v xml:space="preserve">POITIERS
</v>
          </cell>
          <cell r="S172">
            <v>86000</v>
          </cell>
          <cell r="T172">
            <v>44336</v>
          </cell>
        </row>
        <row r="173">
          <cell r="L173" t="str">
            <v>Fonda</v>
          </cell>
          <cell r="M173" t="str">
            <v>RICOH IM C4500</v>
          </cell>
          <cell r="O173">
            <v>68008</v>
          </cell>
          <cell r="P173" t="str">
            <v>Foncia Bolling Gomez - Pasteur</v>
          </cell>
          <cell r="Q173" t="str">
            <v>Avenue de la Légion Tchèque</v>
          </cell>
          <cell r="R173" t="str">
            <v>Bayonne</v>
          </cell>
          <cell r="S173">
            <v>64100</v>
          </cell>
          <cell r="T173">
            <v>44363</v>
          </cell>
        </row>
        <row r="174">
          <cell r="L174" t="str">
            <v>Rivera</v>
          </cell>
          <cell r="M174" t="str">
            <v>RICOH IM C4500</v>
          </cell>
          <cell r="O174" t="str">
            <v xml:space="preserve">000068005
</v>
          </cell>
          <cell r="P174" t="str">
            <v>Foncia Bolling Le Bâtiment - Guy Petit</v>
          </cell>
          <cell r="Q174" t="str">
            <v>5 Rue Guy Petit</v>
          </cell>
          <cell r="R174" t="str">
            <v>BIARRITZ</v>
          </cell>
          <cell r="S174">
            <v>64200</v>
          </cell>
          <cell r="T174">
            <v>44375</v>
          </cell>
        </row>
        <row r="175">
          <cell r="L175" t="str">
            <v>Palm</v>
          </cell>
          <cell r="M175" t="str">
            <v>RICOH IM C2500</v>
          </cell>
          <cell r="O175">
            <v>177210</v>
          </cell>
          <cell r="P175" t="str">
            <v>FT Riviera - Grasse</v>
          </cell>
          <cell r="Q175" t="str">
            <v>57 Route de Cannes</v>
          </cell>
          <cell r="R175" t="str">
            <v>GRASSE</v>
          </cell>
          <cell r="S175">
            <v>6130</v>
          </cell>
          <cell r="T175">
            <v>44378</v>
          </cell>
        </row>
        <row r="176">
          <cell r="L176" t="str">
            <v>Camayenne</v>
          </cell>
          <cell r="M176" t="str">
            <v>RICOH IM C2500</v>
          </cell>
          <cell r="O176">
            <v>177080</v>
          </cell>
          <cell r="P176" t="str">
            <v>FT Languedoc Vaucluse - Avignon Florence</v>
          </cell>
          <cell r="Q176" t="str">
            <v>9-11 rue Florence</v>
          </cell>
          <cell r="R176" t="str">
            <v>Avignon</v>
          </cell>
          <cell r="S176">
            <v>84000</v>
          </cell>
          <cell r="T176">
            <v>44335</v>
          </cell>
        </row>
        <row r="177">
          <cell r="L177" t="str">
            <v>katikera</v>
          </cell>
          <cell r="M177" t="str">
            <v>RICOH IM C2500</v>
          </cell>
          <cell r="O177">
            <v>177147</v>
          </cell>
          <cell r="P177" t="str">
            <v>FT Seine Ouest - Versailles Foch</v>
          </cell>
          <cell r="Q177" t="str">
            <v>49 rue du Maréchal Foch</v>
          </cell>
          <cell r="R177" t="str">
            <v>VERSAILLES</v>
          </cell>
          <cell r="S177">
            <v>78000</v>
          </cell>
          <cell r="T177">
            <v>44383</v>
          </cell>
        </row>
        <row r="178">
          <cell r="L178" t="str">
            <v>Editorial</v>
          </cell>
          <cell r="M178" t="str">
            <v>RICOH IM C4500</v>
          </cell>
          <cell r="O178">
            <v>89007</v>
          </cell>
          <cell r="P178" t="str">
            <v>Foncia Manago - Ecouen</v>
          </cell>
          <cell r="Q178" t="str">
            <v>41 allée des Princes</v>
          </cell>
          <cell r="R178" t="str">
            <v>ECOUEN</v>
          </cell>
          <cell r="S178">
            <v>95440</v>
          </cell>
          <cell r="T178">
            <v>44320</v>
          </cell>
        </row>
        <row r="179">
          <cell r="L179" t="str">
            <v>Kaloga</v>
          </cell>
          <cell r="M179" t="str">
            <v>RICOH IM C4500</v>
          </cell>
          <cell r="O179">
            <v>89007</v>
          </cell>
          <cell r="P179" t="str">
            <v>Foncia Manago - Ecouen</v>
          </cell>
          <cell r="Q179" t="str">
            <v>41 allée des Princes</v>
          </cell>
          <cell r="R179" t="str">
            <v>ECOUEN</v>
          </cell>
          <cell r="S179">
            <v>95440</v>
          </cell>
          <cell r="T179">
            <v>44320</v>
          </cell>
        </row>
        <row r="180">
          <cell r="L180" t="str">
            <v>Yomou</v>
          </cell>
          <cell r="M180" t="str">
            <v>RICOH IM C4500</v>
          </cell>
          <cell r="O180">
            <v>177052</v>
          </cell>
          <cell r="P180" t="str">
            <v>FT Lyon Est - Villeurbanne Isociel</v>
          </cell>
          <cell r="Q180" t="str">
            <v>178 Cours Emile Zola</v>
          </cell>
          <cell r="R180" t="str">
            <v>VILLEURBANNE</v>
          </cell>
          <cell r="S180">
            <v>69100</v>
          </cell>
          <cell r="T180">
            <v>44321</v>
          </cell>
        </row>
        <row r="181">
          <cell r="L181" t="str">
            <v>forekariya</v>
          </cell>
          <cell r="M181" t="str">
            <v>RICOH IM C2500</v>
          </cell>
          <cell r="O181">
            <v>177041</v>
          </cell>
          <cell r="P181" t="str">
            <v>FT Lyon Est - 3ème Duguesclin</v>
          </cell>
          <cell r="Q181" t="str">
            <v>209 Rue Duguesclin</v>
          </cell>
          <cell r="R181" t="str">
            <v>LYON 3EME</v>
          </cell>
          <cell r="S181">
            <v>69003</v>
          </cell>
          <cell r="T181">
            <v>44369</v>
          </cell>
        </row>
        <row r="182">
          <cell r="L182" t="str">
            <v>Kankan</v>
          </cell>
          <cell r="M182" t="str">
            <v>RICOH IM C2500</v>
          </cell>
          <cell r="O182">
            <v>177044</v>
          </cell>
          <cell r="P182" t="str">
            <v>FT Lyon Est - 8ème Courtois Lumière</v>
          </cell>
          <cell r="Q182" t="str">
            <v>2 Place Ambroise Courtois</v>
          </cell>
          <cell r="R182" t="str">
            <v>LYON 8EME</v>
          </cell>
          <cell r="S182">
            <v>69008</v>
          </cell>
          <cell r="T182">
            <v>44369</v>
          </cell>
        </row>
        <row r="183">
          <cell r="L183" t="str">
            <v>Algerino</v>
          </cell>
          <cell r="M183" t="str">
            <v>RICOH IM C2500</v>
          </cell>
          <cell r="O183">
            <v>177042</v>
          </cell>
          <cell r="P183" t="str">
            <v>FT Lyon Est - 7ème Chevreul</v>
          </cell>
          <cell r="Q183" t="str">
            <v>33 Rue Chevreul</v>
          </cell>
          <cell r="R183" t="str">
            <v>LYON 7EME</v>
          </cell>
          <cell r="S183">
            <v>69007</v>
          </cell>
          <cell r="T183">
            <v>44369</v>
          </cell>
        </row>
        <row r="184">
          <cell r="L184" t="str">
            <v>Colga</v>
          </cell>
          <cell r="M184" t="str">
            <v>RICOH IM C2500</v>
          </cell>
          <cell r="O184">
            <v>177021</v>
          </cell>
          <cell r="P184" t="str">
            <v>FT Lyon Ouest - 4ème Croix Rousse</v>
          </cell>
          <cell r="Q184" t="str">
            <v>15 Rue d'Austerlitz</v>
          </cell>
          <cell r="R184" t="str">
            <v>LYON 4EME</v>
          </cell>
          <cell r="S184">
            <v>69004</v>
          </cell>
          <cell r="T184">
            <v>44323</v>
          </cell>
        </row>
        <row r="185">
          <cell r="L185" t="str">
            <v>Poupi</v>
          </cell>
          <cell r="M185" t="str">
            <v>RICOH IM C2500</v>
          </cell>
          <cell r="O185">
            <v>177020</v>
          </cell>
          <cell r="P185" t="str">
            <v>FT Lyon Ouest - 5ème Point du Jour</v>
          </cell>
          <cell r="Q185" t="str">
            <v>35 Avenue du Point du Jour</v>
          </cell>
          <cell r="R185" t="str">
            <v>LYON 5EME</v>
          </cell>
          <cell r="S185">
            <v>69005</v>
          </cell>
          <cell r="T185">
            <v>44370</v>
          </cell>
        </row>
        <row r="186">
          <cell r="L186" t="str">
            <v>Crista</v>
          </cell>
          <cell r="M186" t="str">
            <v>RICOH IM C4500</v>
          </cell>
          <cell r="O186" t="str">
            <v xml:space="preserve">00113013 
</v>
          </cell>
          <cell r="P186" t="str">
            <v>Foncia Agence Centrale - Vaillant</v>
          </cell>
          <cell r="Q186" t="str">
            <v>47 Avenue Edouard Vaillant</v>
          </cell>
          <cell r="R186" t="str">
            <v>BOULOGNE-BILLANCOURT</v>
          </cell>
          <cell r="S186">
            <v>92100</v>
          </cell>
          <cell r="T186">
            <v>44372</v>
          </cell>
        </row>
        <row r="187">
          <cell r="L187" t="str">
            <v>Yoga</v>
          </cell>
          <cell r="M187" t="str">
            <v>RICOH IM C4500</v>
          </cell>
          <cell r="O187" t="str">
            <v xml:space="preserve">00113013 
</v>
          </cell>
          <cell r="P187" t="str">
            <v>Foncia Agence Centrale - Vaillant</v>
          </cell>
          <cell r="Q187" t="str">
            <v>47 Avenue Edouard Vaillant</v>
          </cell>
          <cell r="R187" t="str">
            <v>BOULOGNE-BILLANCOURT</v>
          </cell>
          <cell r="S187">
            <v>92100</v>
          </cell>
          <cell r="T187">
            <v>44372</v>
          </cell>
        </row>
        <row r="188">
          <cell r="L188" t="str">
            <v>Wallon</v>
          </cell>
          <cell r="M188" t="str">
            <v>RICOH IM C4500</v>
          </cell>
          <cell r="O188">
            <v>113008</v>
          </cell>
          <cell r="P188" t="str">
            <v>Foncia Belcourt - Neuve St Germain</v>
          </cell>
          <cell r="Q188" t="str">
            <v>3 Rue Neuve Saint-Germain</v>
          </cell>
          <cell r="R188" t="str">
            <v>BOULOGNE-BILLANCOURT</v>
          </cell>
          <cell r="S188">
            <v>92100</v>
          </cell>
          <cell r="T188">
            <v>44348</v>
          </cell>
        </row>
        <row r="189">
          <cell r="L189" t="str">
            <v>Marionnaud</v>
          </cell>
          <cell r="M189" t="str">
            <v>RICOH IM C4500</v>
          </cell>
          <cell r="O189" t="str">
            <v xml:space="preserve">00113009 
</v>
          </cell>
          <cell r="P189" t="str">
            <v>Foncia Agence Centrale - Péri</v>
          </cell>
          <cell r="Q189" t="str">
            <v>40 Rue Gabriel Péri</v>
          </cell>
          <cell r="R189" t="str">
            <v>Montrouge</v>
          </cell>
          <cell r="S189">
            <v>92120</v>
          </cell>
          <cell r="T189">
            <v>44333</v>
          </cell>
        </row>
        <row r="190">
          <cell r="L190" t="str">
            <v>Madina</v>
          </cell>
          <cell r="M190" t="str">
            <v>RICOH IM C4500</v>
          </cell>
          <cell r="O190" t="str">
            <v xml:space="preserve">00157002 
</v>
          </cell>
          <cell r="P190" t="str">
            <v>Foncia Agence Centrale - Péri</v>
          </cell>
          <cell r="Q190" t="str">
            <v>40 Rue Gabriel Péri</v>
          </cell>
          <cell r="R190" t="str">
            <v>Montrouge</v>
          </cell>
          <cell r="S190">
            <v>92120</v>
          </cell>
          <cell r="T190">
            <v>44333</v>
          </cell>
        </row>
        <row r="191">
          <cell r="L191" t="str">
            <v>Cosa</v>
          </cell>
          <cell r="M191" t="str">
            <v>RICOH IM C6000</v>
          </cell>
          <cell r="O191">
            <v>157002</v>
          </cell>
          <cell r="P191" t="str">
            <v>Foncia Limoges - Pradet</v>
          </cell>
          <cell r="Q191" t="str">
            <v>7 Rue Martial Pradet</v>
          </cell>
          <cell r="R191" t="str">
            <v>LIMOGES</v>
          </cell>
          <cell r="S191">
            <v>87100</v>
          </cell>
        </row>
        <row r="192">
          <cell r="L192" t="str">
            <v>Matoto</v>
          </cell>
          <cell r="M192" t="str">
            <v>RICOH IM C6000</v>
          </cell>
          <cell r="O192">
            <v>157005</v>
          </cell>
          <cell r="P192" t="str">
            <v>Foncia Poitiers - Grand Cerf</v>
          </cell>
          <cell r="Q192" t="str">
            <v>60 Boulevard du Grand Cerf</v>
          </cell>
          <cell r="R192" t="str">
            <v xml:space="preserve">POITIERS
</v>
          </cell>
          <cell r="S192">
            <v>86000</v>
          </cell>
        </row>
        <row r="193">
          <cell r="L193" t="str">
            <v>Kipe</v>
          </cell>
          <cell r="M193" t="str">
            <v>RICOH IM C4500</v>
          </cell>
          <cell r="O193">
            <v>157004</v>
          </cell>
          <cell r="P193" t="str">
            <v>Foncia Chatellerault</v>
          </cell>
          <cell r="Q193" t="str">
            <v>121 Boulevard de Blossac</v>
          </cell>
          <cell r="R193" t="str">
            <v>CHATELLERAULT</v>
          </cell>
          <cell r="S193">
            <v>86100</v>
          </cell>
        </row>
        <row r="194">
          <cell r="L194" t="str">
            <v>Hamda</v>
          </cell>
          <cell r="M194" t="str">
            <v>RICOH IM C6000</v>
          </cell>
          <cell r="O194">
            <v>197009</v>
          </cell>
          <cell r="P194" t="str">
            <v>Foncia Val de Loire - Tours</v>
          </cell>
          <cell r="Q194" t="str">
            <v>60 Rue Blaise Pascal</v>
          </cell>
          <cell r="R194" t="str">
            <v>Tours</v>
          </cell>
          <cell r="S194">
            <v>37000</v>
          </cell>
          <cell r="T194">
            <v>44376</v>
          </cell>
        </row>
        <row r="195">
          <cell r="L195" t="str">
            <v>Mufasa</v>
          </cell>
          <cell r="M195" t="str">
            <v>RICOH IM C4500</v>
          </cell>
          <cell r="O195">
            <v>173011</v>
          </cell>
          <cell r="P195" t="str">
            <v>Foncia Grand Bleu - Cavalaire</v>
          </cell>
          <cell r="Q195" t="str">
            <v>Rue du Port</v>
          </cell>
          <cell r="R195" t="str">
            <v>CAVALAIRE-SUR-MER</v>
          </cell>
          <cell r="S195">
            <v>83240</v>
          </cell>
          <cell r="T195">
            <v>44375</v>
          </cell>
        </row>
        <row r="196">
          <cell r="L196" t="str">
            <v>Kindia</v>
          </cell>
          <cell r="M196" t="str">
            <v>RICOH IM C4500</v>
          </cell>
          <cell r="O196">
            <v>94014</v>
          </cell>
          <cell r="P196" t="str">
            <v>Foncia Groc - De Gaulle</v>
          </cell>
          <cell r="Q196" t="str">
            <v>37 Avenue du Général de Gaulle</v>
          </cell>
          <cell r="R196" t="str">
            <v>Agen</v>
          </cell>
          <cell r="S196">
            <v>47000</v>
          </cell>
          <cell r="T196">
            <v>44361</v>
          </cell>
        </row>
        <row r="197">
          <cell r="L197" t="str">
            <v>Macro</v>
          </cell>
          <cell r="M197" t="str">
            <v>RICOH IM C4500</v>
          </cell>
          <cell r="O197">
            <v>94014</v>
          </cell>
          <cell r="P197" t="str">
            <v>Foncia Groc - De Gaulle</v>
          </cell>
          <cell r="Q197" t="str">
            <v>37 Avenue du Général de Gaulle</v>
          </cell>
          <cell r="R197" t="str">
            <v>Agen</v>
          </cell>
          <cell r="S197">
            <v>47000</v>
          </cell>
          <cell r="T197">
            <v>44361</v>
          </cell>
        </row>
        <row r="198">
          <cell r="L198" t="str">
            <v>Bama</v>
          </cell>
          <cell r="M198" t="str">
            <v>RICOH IM C4500</v>
          </cell>
          <cell r="O198" t="str">
            <v xml:space="preserve">00094003 
</v>
          </cell>
          <cell r="P198" t="str">
            <v>Foncia Timbal - Albi</v>
          </cell>
          <cell r="Q198" t="str">
            <v>1 Rue Timbal</v>
          </cell>
          <cell r="R198" t="str">
            <v>Albi</v>
          </cell>
          <cell r="S198">
            <v>81000</v>
          </cell>
          <cell r="T198">
            <v>44375</v>
          </cell>
        </row>
        <row r="199">
          <cell r="L199" t="str">
            <v>Flavio</v>
          </cell>
          <cell r="M199" t="str">
            <v>RICOH IM C4500</v>
          </cell>
          <cell r="O199" t="str">
            <v xml:space="preserve">00094003 
</v>
          </cell>
          <cell r="P199" t="str">
            <v>Foncia Timbal - Albi</v>
          </cell>
          <cell r="Q199" t="str">
            <v>1 Rue Timbal</v>
          </cell>
          <cell r="R199" t="str">
            <v>Albi</v>
          </cell>
          <cell r="S199">
            <v>81000</v>
          </cell>
          <cell r="T199">
            <v>44375</v>
          </cell>
        </row>
        <row r="200">
          <cell r="L200" t="str">
            <v>Lamara</v>
          </cell>
          <cell r="M200" t="str">
            <v>RICOH IM C4500</v>
          </cell>
          <cell r="O200">
            <v>94011</v>
          </cell>
          <cell r="P200" t="str">
            <v>Foncia Julia-Roca</v>
          </cell>
          <cell r="Q200" t="str">
            <v>9 Rue Sabatier</v>
          </cell>
          <cell r="R200" t="str">
            <v>Castres</v>
          </cell>
          <cell r="S200">
            <v>81100</v>
          </cell>
          <cell r="T200">
            <v>44389</v>
          </cell>
        </row>
        <row r="201">
          <cell r="L201" t="str">
            <v>Etreby</v>
          </cell>
          <cell r="M201" t="str">
            <v>RICOH IM C6000</v>
          </cell>
          <cell r="O201" t="str">
            <v xml:space="preserve">00094001 
</v>
          </cell>
          <cell r="P201" t="str">
            <v>Foncia Groc</v>
          </cell>
          <cell r="Q201" t="str">
            <v>16 Place Prax Paris</v>
          </cell>
          <cell r="R201" t="str">
            <v>MONTAUBAN</v>
          </cell>
          <cell r="S201">
            <v>82000</v>
          </cell>
          <cell r="T201">
            <v>44354</v>
          </cell>
        </row>
        <row r="202">
          <cell r="L202" t="str">
            <v>Azerty</v>
          </cell>
          <cell r="M202" t="str">
            <v>RICOH IM C4500</v>
          </cell>
          <cell r="O202" t="str">
            <v xml:space="preserve">00094001 
</v>
          </cell>
          <cell r="P202" t="str">
            <v>Foncia Groc</v>
          </cell>
          <cell r="Q202" t="str">
            <v>16 Place Prax Paris</v>
          </cell>
          <cell r="R202" t="str">
            <v>MONTAUBAN</v>
          </cell>
          <cell r="S202">
            <v>82000</v>
          </cell>
          <cell r="T202">
            <v>37049</v>
          </cell>
        </row>
        <row r="203">
          <cell r="L203" t="str">
            <v>Yanis</v>
          </cell>
          <cell r="M203" t="str">
            <v>RICOH IM C2500</v>
          </cell>
          <cell r="O203">
            <v>177634</v>
          </cell>
          <cell r="P203" t="str">
            <v>FT Poitou Charente - Limoges Carnot</v>
          </cell>
          <cell r="Q203" t="str">
            <v>35 Boulevard Carnot</v>
          </cell>
          <cell r="R203" t="str">
            <v>LIMOGES</v>
          </cell>
          <cell r="S203">
            <v>87000</v>
          </cell>
        </row>
        <row r="204">
          <cell r="L204" t="str">
            <v>Keber</v>
          </cell>
          <cell r="M204" t="str">
            <v>RICOH IM C4500</v>
          </cell>
          <cell r="O204">
            <v>501002</v>
          </cell>
          <cell r="P204" t="str">
            <v>REIP</v>
          </cell>
          <cell r="Q204" t="str">
            <v>51 Boulevard de Courcelles</v>
          </cell>
          <cell r="R204" t="str">
            <v>PARIS 8</v>
          </cell>
          <cell r="S204">
            <v>75008</v>
          </cell>
        </row>
        <row r="205">
          <cell r="L205" t="str">
            <v>Fratis</v>
          </cell>
          <cell r="M205" t="str">
            <v>RICOH IM C6000</v>
          </cell>
          <cell r="O205" t="str">
            <v xml:space="preserve">00089001 
</v>
          </cell>
          <cell r="P205" t="str">
            <v>Foncia Manago - Dunant</v>
          </cell>
          <cell r="Q205" t="str">
            <v>3 Rue Henri Dunant</v>
          </cell>
          <cell r="R205" t="str">
            <v>EZANVILLE</v>
          </cell>
          <cell r="S205">
            <v>95460</v>
          </cell>
        </row>
        <row r="206">
          <cell r="L206" t="str">
            <v>Katali</v>
          </cell>
          <cell r="M206" t="str">
            <v>RICOH IM C2500</v>
          </cell>
          <cell r="O206">
            <v>177433</v>
          </cell>
          <cell r="P206" t="str">
            <v>FT Bordeaux Est - Philippart</v>
          </cell>
          <cell r="Q206" t="str">
            <v>4 Rue Fernand Philippart</v>
          </cell>
          <cell r="R206" t="str">
            <v>BORDEAUX</v>
          </cell>
          <cell r="S206">
            <v>33000</v>
          </cell>
          <cell r="T206">
            <v>44389</v>
          </cell>
        </row>
        <row r="207">
          <cell r="L207" t="str">
            <v>Yamina</v>
          </cell>
          <cell r="M207" t="str">
            <v>RICOH IM C4500</v>
          </cell>
          <cell r="O207">
            <v>177403</v>
          </cell>
          <cell r="P207" t="str">
            <v>FT Bordeaux Est - Chartrons</v>
          </cell>
          <cell r="Q207" t="str">
            <v>70 Cours Portal</v>
          </cell>
          <cell r="R207" t="str">
            <v>BORDEAUX</v>
          </cell>
          <cell r="S207">
            <v>33000</v>
          </cell>
          <cell r="T207">
            <v>44371</v>
          </cell>
        </row>
        <row r="208">
          <cell r="L208" t="str">
            <v>Zaki</v>
          </cell>
          <cell r="M208" t="str">
            <v>RICOH IM C2500</v>
          </cell>
          <cell r="O208">
            <v>177405</v>
          </cell>
          <cell r="P208" t="str">
            <v>FT Bordeaux Est - Fondaudege</v>
          </cell>
          <cell r="Q208" t="str">
            <v>8 Rue Fondaudège</v>
          </cell>
          <cell r="R208" t="str">
            <v>BORDEAUX</v>
          </cell>
          <cell r="S208">
            <v>33000</v>
          </cell>
        </row>
        <row r="209">
          <cell r="L209" t="str">
            <v>Zora</v>
          </cell>
          <cell r="M209" t="str">
            <v>RICOH IM C2500</v>
          </cell>
          <cell r="O209">
            <v>177425</v>
          </cell>
          <cell r="P209" t="str">
            <v>FT Bordeaux Ouest - Biganos</v>
          </cell>
          <cell r="Q209" t="str">
            <v>4 Avenue de la Libération</v>
          </cell>
          <cell r="R209" t="str">
            <v>BIIGANOS</v>
          </cell>
          <cell r="S209">
            <v>33380</v>
          </cell>
          <cell r="T209">
            <v>44350</v>
          </cell>
        </row>
        <row r="210">
          <cell r="L210" t="str">
            <v>Takonko</v>
          </cell>
          <cell r="M210" t="str">
            <v>RICOH IM C2500</v>
          </cell>
          <cell r="O210">
            <v>177424</v>
          </cell>
          <cell r="P210" t="str">
            <v>FT Bordeaux Ouest - Le Bouscat</v>
          </cell>
          <cell r="Q210" t="str">
            <v>61 Avenue de la Libération Charles de Gaulle</v>
          </cell>
          <cell r="R210" t="str">
            <v>LE BOUSCAT</v>
          </cell>
          <cell r="S210">
            <v>33110</v>
          </cell>
          <cell r="T210">
            <v>44371</v>
          </cell>
        </row>
        <row r="211">
          <cell r="L211" t="str">
            <v>Baron</v>
          </cell>
          <cell r="M211" t="str">
            <v>RICOH IM C2500</v>
          </cell>
          <cell r="O211">
            <v>177432</v>
          </cell>
          <cell r="P211" t="str">
            <v>FT Midi Pyrénées - Pau</v>
          </cell>
          <cell r="Q211" t="str">
            <v>9 Rue Montpensier</v>
          </cell>
          <cell r="R211" t="str">
            <v>PAU</v>
          </cell>
          <cell r="S211">
            <v>64000</v>
          </cell>
          <cell r="T211" t="str">
            <v>COMMANDE ANNULEE CHEZ BNP LE 18/06/2021 SUITE FERMETURE AGENCE</v>
          </cell>
        </row>
        <row r="212">
          <cell r="L212" t="str">
            <v>Drogana</v>
          </cell>
          <cell r="M212" t="str">
            <v>RICOH IM C4500</v>
          </cell>
          <cell r="O212">
            <v>177408</v>
          </cell>
          <cell r="P212" t="str">
            <v>FT Midi Pyrénées - Montauban</v>
          </cell>
          <cell r="Q212" t="str">
            <v>16 Place Prax Paris</v>
          </cell>
          <cell r="R212" t="str">
            <v>MONTAUBAN</v>
          </cell>
          <cell r="S212">
            <v>82000</v>
          </cell>
          <cell r="T212">
            <v>44354</v>
          </cell>
        </row>
        <row r="213">
          <cell r="L213" t="str">
            <v>Ato</v>
          </cell>
          <cell r="M213" t="str">
            <v>RICOH IM C6000</v>
          </cell>
          <cell r="O213" t="str">
            <v xml:space="preserve">00076010 
</v>
          </cell>
          <cell r="P213" t="str">
            <v>Foncia Boucles de Seine</v>
          </cell>
          <cell r="Q213" t="str">
            <v>28 avenue de la République</v>
          </cell>
          <cell r="R213" t="str">
            <v>MANTES-LA-JOLIE</v>
          </cell>
          <cell r="S213">
            <v>78200</v>
          </cell>
        </row>
        <row r="214">
          <cell r="L214" t="str">
            <v>Kirina</v>
          </cell>
          <cell r="M214" t="str">
            <v>RICOH IM C2500</v>
          </cell>
          <cell r="O214">
            <v>76011</v>
          </cell>
          <cell r="P214" t="str">
            <v>Foncia Boucles de Seine - Nationale</v>
          </cell>
          <cell r="Q214" t="str">
            <v>60 Rue Nationale</v>
          </cell>
          <cell r="R214" t="str">
            <v>MANTES-LA-JOLIE</v>
          </cell>
          <cell r="S214">
            <v>78200</v>
          </cell>
        </row>
        <row r="215">
          <cell r="L215" t="str">
            <v>Yayou</v>
          </cell>
          <cell r="M215" t="str">
            <v>RICOH IM C4500</v>
          </cell>
          <cell r="O215" t="str">
            <v xml:space="preserve">00076013 
</v>
          </cell>
          <cell r="P215" t="str">
            <v>Foncia Pascal</v>
          </cell>
          <cell r="Q215" t="str">
            <v>43 Rue du Maréchal Foch</v>
          </cell>
          <cell r="R215" t="str">
            <v>MEULAN-EN-YVELINES</v>
          </cell>
          <cell r="S215">
            <v>78250</v>
          </cell>
        </row>
        <row r="216">
          <cell r="L216" t="str">
            <v>Natou</v>
          </cell>
          <cell r="M216" t="str">
            <v>RICOH IM C2500</v>
          </cell>
          <cell r="O216" t="str">
            <v xml:space="preserve">00089005 
</v>
          </cell>
          <cell r="P216" t="str">
            <v>Foncia Manago - Arnouville</v>
          </cell>
          <cell r="Q216" t="str">
            <v>13 Avenue Pierre Semard</v>
          </cell>
          <cell r="R216" t="str">
            <v>ARNOUVILLE</v>
          </cell>
          <cell r="S216">
            <v>95400</v>
          </cell>
        </row>
        <row r="217">
          <cell r="L217" t="str">
            <v>Store</v>
          </cell>
          <cell r="M217" t="str">
            <v>RICOH IM C2500</v>
          </cell>
          <cell r="O217">
            <v>177943</v>
          </cell>
          <cell r="P217" t="str">
            <v>FT IDF Est - Noisy-le-Grand</v>
          </cell>
          <cell r="Q217" t="str">
            <v>3 Rue du Docteur Sureau</v>
          </cell>
          <cell r="R217" t="str">
            <v>NOISY-LE-GRAND</v>
          </cell>
          <cell r="S217">
            <v>93160</v>
          </cell>
        </row>
        <row r="218">
          <cell r="L218" t="str">
            <v>Demdem</v>
          </cell>
          <cell r="M218" t="str">
            <v>RICOH IM C2500</v>
          </cell>
          <cell r="O218">
            <v>177949</v>
          </cell>
          <cell r="P218" t="str">
            <v>FT Paris Rive Gauche - 5ème Monge</v>
          </cell>
          <cell r="Q218" t="str">
            <v>63 Rue Monge</v>
          </cell>
          <cell r="R218" t="str">
            <v>PARIS 5</v>
          </cell>
          <cell r="S218">
            <v>750005</v>
          </cell>
        </row>
        <row r="219">
          <cell r="L219" t="str">
            <v>Macron</v>
          </cell>
          <cell r="M219" t="str">
            <v>RICOH IM C6000</v>
          </cell>
          <cell r="O219" t="str">
            <v xml:space="preserve">00002006 
</v>
          </cell>
          <cell r="P219" t="str">
            <v>Foncia Val d'Essonne</v>
          </cell>
          <cell r="Q219" t="str">
            <v>22 Rue du Général Leclerc</v>
          </cell>
          <cell r="R219" t="str">
            <v>CORBEIL-ESSONNES</v>
          </cell>
          <cell r="S219">
            <v>91100</v>
          </cell>
        </row>
        <row r="220">
          <cell r="L220" t="str">
            <v>Hollande</v>
          </cell>
          <cell r="M220" t="str">
            <v>RICOH IM C4500</v>
          </cell>
          <cell r="O220" t="str">
            <v xml:space="preserve">00002006 
</v>
          </cell>
          <cell r="P220" t="str">
            <v>Foncia Val d'Essonne</v>
          </cell>
          <cell r="Q220" t="str">
            <v>22 Rue du Général Leclerc</v>
          </cell>
          <cell r="R220" t="str">
            <v>CORBEIL-ESSONNES</v>
          </cell>
          <cell r="S220">
            <v>91100</v>
          </cell>
        </row>
        <row r="221">
          <cell r="L221" t="str">
            <v>Sarkozy</v>
          </cell>
          <cell r="M221" t="str">
            <v>RICOH IM C4500</v>
          </cell>
          <cell r="O221" t="str">
            <v xml:space="preserve">00002009 
</v>
          </cell>
          <cell r="P221" t="str">
            <v>Foncia Lemonnier</v>
          </cell>
          <cell r="Q221" t="str">
            <v>212 Boulevard Henri Barbusse</v>
          </cell>
          <cell r="R221" t="str">
            <v>DRAVEIL</v>
          </cell>
          <cell r="S221">
            <v>91210</v>
          </cell>
          <cell r="T221">
            <v>44389</v>
          </cell>
        </row>
        <row r="222">
          <cell r="L222" t="str">
            <v>Chirac</v>
          </cell>
          <cell r="M222" t="str">
            <v>RICOH IM C4500</v>
          </cell>
          <cell r="O222" t="str">
            <v xml:space="preserve">00002009 
</v>
          </cell>
          <cell r="P222" t="str">
            <v>Foncia Lemonnier</v>
          </cell>
          <cell r="Q222" t="str">
            <v>212 Boulevard Henri Barbusse</v>
          </cell>
          <cell r="R222" t="str">
            <v>DRAVEIL</v>
          </cell>
          <cell r="S222">
            <v>91210</v>
          </cell>
          <cell r="T222">
            <v>44389</v>
          </cell>
        </row>
        <row r="223">
          <cell r="L223" t="str">
            <v>Mitterand</v>
          </cell>
          <cell r="M223" t="str">
            <v>RICOH IM C4500</v>
          </cell>
          <cell r="O223" t="str">
            <v xml:space="preserve">00002005 
</v>
          </cell>
          <cell r="P223" t="str">
            <v>Foncia Immobilière de la Gare</v>
          </cell>
          <cell r="Q223" t="str">
            <v>3 Rue Alfred Leblanc</v>
          </cell>
          <cell r="R223" t="str">
            <v>BRETIGNY-SUR-ORGE</v>
          </cell>
          <cell r="S223">
            <v>91220</v>
          </cell>
        </row>
        <row r="224">
          <cell r="L224" t="str">
            <v>Pompidou</v>
          </cell>
          <cell r="M224" t="str">
            <v>RICOH IM C2500</v>
          </cell>
          <cell r="O224">
            <v>177146</v>
          </cell>
          <cell r="P224" t="str">
            <v>FT Marseille - 8ème Turcat Mery</v>
          </cell>
          <cell r="Q224" t="str">
            <v>22 Allée Turcat Méry</v>
          </cell>
          <cell r="R224" t="str">
            <v>MARSEILLE 8</v>
          </cell>
          <cell r="S224">
            <v>13008</v>
          </cell>
          <cell r="T224">
            <v>44349</v>
          </cell>
        </row>
        <row r="225">
          <cell r="L225" t="str">
            <v>Degaulle</v>
          </cell>
          <cell r="M225" t="str">
            <v>RICOH IM C2500</v>
          </cell>
          <cell r="O225">
            <v>177102</v>
          </cell>
          <cell r="P225" t="str">
            <v>FT Marseille - 12ème</v>
          </cell>
          <cell r="Q225" t="str">
            <v>1 Rue Pierre Guys</v>
          </cell>
          <cell r="R225" t="str">
            <v>MARSEILLE 12</v>
          </cell>
          <cell r="S225">
            <v>13012</v>
          </cell>
          <cell r="T225">
            <v>44344</v>
          </cell>
        </row>
        <row r="226">
          <cell r="L226" t="str">
            <v>Coty</v>
          </cell>
          <cell r="M226" t="str">
            <v>RICOH IM C4500</v>
          </cell>
          <cell r="O226">
            <v>17010</v>
          </cell>
          <cell r="P226" t="str">
            <v>Foncia Pays d'Aix - SNTI</v>
          </cell>
          <cell r="Q226" t="str">
            <v>10 Avenue Jean Jaurès</v>
          </cell>
          <cell r="R226" t="str">
            <v>MARIGNANE</v>
          </cell>
          <cell r="S226">
            <v>13700</v>
          </cell>
          <cell r="T226">
            <v>44354</v>
          </cell>
        </row>
        <row r="227">
          <cell r="L227" t="str">
            <v>Dragon</v>
          </cell>
          <cell r="M227" t="str">
            <v>RICOH IM C2500</v>
          </cell>
          <cell r="O227">
            <v>177155</v>
          </cell>
          <cell r="P227" t="str">
            <v>FT Midi Pyrénées - Tarbes Bigorre 25</v>
          </cell>
          <cell r="Q227" t="str">
            <v>25 Avenue du Régiment de Bigorre</v>
          </cell>
          <cell r="R227" t="str">
            <v>Tarbes</v>
          </cell>
          <cell r="S227">
            <v>65000</v>
          </cell>
        </row>
        <row r="228">
          <cell r="L228" t="str">
            <v>Vincennes</v>
          </cell>
          <cell r="M228" t="str">
            <v>RICOH IM C2500</v>
          </cell>
          <cell r="O228">
            <v>37011</v>
          </cell>
          <cell r="P228" t="str">
            <v>Foncia Toulouse - Jaurès</v>
          </cell>
          <cell r="Q228" t="str">
            <v>63 Allée Jean Jaurès</v>
          </cell>
          <cell r="R228" t="str">
            <v>Toulouse</v>
          </cell>
          <cell r="S228">
            <v>31000</v>
          </cell>
          <cell r="T228">
            <v>44369</v>
          </cell>
        </row>
        <row r="229">
          <cell r="L229" t="str">
            <v>Defense</v>
          </cell>
          <cell r="M229" t="str">
            <v>RICOH IM C2500</v>
          </cell>
          <cell r="O229">
            <v>177948</v>
          </cell>
          <cell r="P229" t="str">
            <v>FT Efimo - Melun</v>
          </cell>
          <cell r="Q229" t="str">
            <v>39 Avenue Thiers</v>
          </cell>
          <cell r="R229" t="str">
            <v>MELUN</v>
          </cell>
          <cell r="S229">
            <v>77000</v>
          </cell>
        </row>
        <row r="230">
          <cell r="L230" t="str">
            <v>Auber</v>
          </cell>
          <cell r="M230" t="str">
            <v>RICOH IM C4500</v>
          </cell>
          <cell r="O230">
            <v>109003</v>
          </cell>
          <cell r="P230" t="str">
            <v>Foncia Lieusaint Immobilier</v>
          </cell>
          <cell r="Q230" t="str">
            <v>67 Rue de Paris</v>
          </cell>
          <cell r="R230" t="str">
            <v>LIEUSAINT</v>
          </cell>
          <cell r="S230">
            <v>77127</v>
          </cell>
        </row>
        <row r="231">
          <cell r="L231" t="str">
            <v>Trump</v>
          </cell>
          <cell r="M231" t="str">
            <v>RICOH IM C4500</v>
          </cell>
          <cell r="O231" t="str">
            <v xml:space="preserve">00109001 
</v>
          </cell>
          <cell r="P231" t="str">
            <v>Foncia Amyot Gillet</v>
          </cell>
          <cell r="Q231" t="str">
            <v>39 Avenue Thiers</v>
          </cell>
          <cell r="R231" t="str">
            <v>MELUN</v>
          </cell>
          <cell r="S231">
            <v>77000</v>
          </cell>
        </row>
        <row r="232">
          <cell r="L232" t="str">
            <v>Obama</v>
          </cell>
          <cell r="M232" t="str">
            <v>RICOH IM C6000</v>
          </cell>
          <cell r="O232" t="str">
            <v xml:space="preserve">00109001 
</v>
          </cell>
          <cell r="P232" t="str">
            <v>Foncia Amyot Gillet</v>
          </cell>
          <cell r="Q232" t="str">
            <v>39 Avenue Thiers</v>
          </cell>
          <cell r="R232" t="str">
            <v>MELUN</v>
          </cell>
          <cell r="S232">
            <v>77000</v>
          </cell>
        </row>
        <row r="233">
          <cell r="L233" t="str">
            <v>Poutine</v>
          </cell>
          <cell r="M233" t="str">
            <v>RICOH IM C6000</v>
          </cell>
          <cell r="O233" t="str">
            <v xml:space="preserve">00109001
</v>
          </cell>
          <cell r="P233" t="str">
            <v>Foncia Amyot Gillet</v>
          </cell>
          <cell r="Q233" t="str">
            <v>39 Avenue Thiers</v>
          </cell>
          <cell r="R233" t="str">
            <v>MELUN</v>
          </cell>
          <cell r="S233">
            <v>77000</v>
          </cell>
        </row>
        <row r="234">
          <cell r="L234" t="str">
            <v>Biden</v>
          </cell>
          <cell r="M234" t="str">
            <v>RICOH IM C2500</v>
          </cell>
          <cell r="O234">
            <v>177908</v>
          </cell>
          <cell r="P234" t="str">
            <v>FT Agence Centrale - Chatillon</v>
          </cell>
          <cell r="Q234" t="str">
            <v>26 Avenue de Paris</v>
          </cell>
          <cell r="R234" t="str">
            <v>CHATILLON</v>
          </cell>
          <cell r="S234">
            <v>92320</v>
          </cell>
          <cell r="T234">
            <v>44407</v>
          </cell>
        </row>
        <row r="235">
          <cell r="L235" t="str">
            <v>Nanterre</v>
          </cell>
          <cell r="M235" t="str">
            <v>RICOH IM C2500</v>
          </cell>
          <cell r="O235">
            <v>177917</v>
          </cell>
          <cell r="P235" t="str">
            <v>FT Agence Centrale - Clamart</v>
          </cell>
          <cell r="Q235" t="str">
            <v>4 Avenue Jean Jaurès</v>
          </cell>
          <cell r="R235" t="str">
            <v>CLAMART</v>
          </cell>
          <cell r="S235">
            <v>92140</v>
          </cell>
        </row>
        <row r="236">
          <cell r="L236" t="str">
            <v>Yvelines</v>
          </cell>
          <cell r="M236" t="str">
            <v>RICOH IM C2500</v>
          </cell>
          <cell r="O236">
            <v>177910</v>
          </cell>
          <cell r="P236" t="str">
            <v>FT Agence Centrale - Issy</v>
          </cell>
          <cell r="Q236" t="str">
            <v>15 Avenue Victor Cresson</v>
          </cell>
          <cell r="R236" t="str">
            <v>ISSY-LES-MOULINEAUX</v>
          </cell>
          <cell r="S236">
            <v>92130</v>
          </cell>
        </row>
        <row r="237">
          <cell r="L237" t="str">
            <v>Oise</v>
          </cell>
          <cell r="M237" t="str">
            <v>RICOH IM C4500</v>
          </cell>
          <cell r="O237">
            <v>177932</v>
          </cell>
          <cell r="P237" t="str">
            <v>FT Agence Centrale - Cresp</v>
          </cell>
          <cell r="Q237" t="str">
            <v>10 Place Emile Cresp</v>
          </cell>
          <cell r="R237" t="str">
            <v>MONTROUGE</v>
          </cell>
          <cell r="S237">
            <v>92120</v>
          </cell>
        </row>
        <row r="238">
          <cell r="L238" t="str">
            <v>Isere</v>
          </cell>
          <cell r="M238" t="str">
            <v>RICOH IM C4500</v>
          </cell>
          <cell r="O238" t="str">
            <v xml:space="preserve">00005023 
</v>
          </cell>
          <cell r="P238" t="str">
            <v>Foncia Lille - Boulogne</v>
          </cell>
          <cell r="Q238" t="str">
            <v>25 Rue de la Lampe</v>
          </cell>
          <cell r="R238" t="str">
            <v>BOULOGNE-SUR-MER</v>
          </cell>
          <cell r="S238">
            <v>62200</v>
          </cell>
        </row>
        <row r="239">
          <cell r="L239" t="str">
            <v>Aude</v>
          </cell>
          <cell r="M239" t="str">
            <v>RICOH IM C6000</v>
          </cell>
          <cell r="O239">
            <v>5020</v>
          </cell>
          <cell r="P239" t="str">
            <v>Foncia Lille - St André</v>
          </cell>
          <cell r="Q239" t="str">
            <v>1 Rue Philippe Noiret</v>
          </cell>
          <cell r="R239" t="str">
            <v>SAINT-ANDRE-LEZ-LILLE</v>
          </cell>
          <cell r="S239">
            <v>59350</v>
          </cell>
        </row>
        <row r="240">
          <cell r="L240" t="str">
            <v>Loire</v>
          </cell>
          <cell r="M240" t="str">
            <v>RICOH IM C6000</v>
          </cell>
          <cell r="O240">
            <v>5020</v>
          </cell>
          <cell r="P240" t="str">
            <v>Foncia Lille - St André</v>
          </cell>
          <cell r="Q240" t="str">
            <v>2 Rue Philippe Noiret</v>
          </cell>
          <cell r="R240" t="str">
            <v>SAINT-ANDRE-LEZ-LILLE</v>
          </cell>
          <cell r="S240">
            <v>59350</v>
          </cell>
        </row>
        <row r="241">
          <cell r="L241" t="str">
            <v>Fontaine</v>
          </cell>
          <cell r="M241" t="str">
            <v>RICOH IM C4500</v>
          </cell>
          <cell r="O241">
            <v>5020</v>
          </cell>
          <cell r="P241" t="str">
            <v>Foncia Lille - St André</v>
          </cell>
          <cell r="Q241" t="str">
            <v>3 Rue Philippe Noiret</v>
          </cell>
          <cell r="R241" t="str">
            <v>SAINT-ANDRE-LEZ-LILLE</v>
          </cell>
          <cell r="S241">
            <v>59350</v>
          </cell>
        </row>
        <row r="242">
          <cell r="L242" t="str">
            <v>Jackson</v>
          </cell>
          <cell r="M242" t="str">
            <v>RICOH IM C4500</v>
          </cell>
          <cell r="O242">
            <v>5008</v>
          </cell>
          <cell r="P242" t="str">
            <v>Foncia Lille - Papin</v>
          </cell>
          <cell r="Q242" t="str">
            <v>20 Boulevard Papin</v>
          </cell>
          <cell r="R242" t="str">
            <v>LILLE</v>
          </cell>
          <cell r="S242">
            <v>59800</v>
          </cell>
        </row>
        <row r="243">
          <cell r="L243" t="str">
            <v>Franki</v>
          </cell>
          <cell r="M243" t="str">
            <v>RICOH IM C4500</v>
          </cell>
          <cell r="O243">
            <v>5008</v>
          </cell>
          <cell r="P243" t="str">
            <v>Foncia Lille - Papin</v>
          </cell>
          <cell r="Q243" t="str">
            <v>20 Boulevard Papin</v>
          </cell>
          <cell r="R243" t="str">
            <v>LILLE</v>
          </cell>
          <cell r="S243">
            <v>59800</v>
          </cell>
        </row>
        <row r="244">
          <cell r="L244" t="str">
            <v>Scorpion</v>
          </cell>
          <cell r="M244" t="str">
            <v>RICOH IM C6000</v>
          </cell>
          <cell r="O244">
            <v>5008</v>
          </cell>
          <cell r="P244" t="str">
            <v>Foncia Lille - Papin</v>
          </cell>
          <cell r="Q244" t="str">
            <v>20 Boulevard Papin</v>
          </cell>
          <cell r="R244" t="str">
            <v>LILLE</v>
          </cell>
          <cell r="S244">
            <v>59800</v>
          </cell>
        </row>
        <row r="245">
          <cell r="L245" t="str">
            <v>Prince</v>
          </cell>
          <cell r="M245" t="str">
            <v>RICOH IM C6000</v>
          </cell>
          <cell r="O245">
            <v>5008</v>
          </cell>
          <cell r="P245" t="str">
            <v>Foncia Lille - Papin</v>
          </cell>
          <cell r="Q245" t="str">
            <v>20 Boulevard Papin</v>
          </cell>
          <cell r="R245" t="str">
            <v>LILLE</v>
          </cell>
          <cell r="S245">
            <v>59800</v>
          </cell>
        </row>
        <row r="246">
          <cell r="L246" t="str">
            <v>Gaule</v>
          </cell>
          <cell r="M246" t="str">
            <v>RICOH IM C4500</v>
          </cell>
          <cell r="O246">
            <v>5021</v>
          </cell>
          <cell r="P246" t="str">
            <v>Foncia Lille - Neufchatel Hardelot</v>
          </cell>
          <cell r="Q246" t="str">
            <v>479 Avenue François 1er</v>
          </cell>
          <cell r="R246" t="str">
            <v>NEUFCHATEL-HARDELOT</v>
          </cell>
          <cell r="S246">
            <v>62152</v>
          </cell>
        </row>
        <row r="247">
          <cell r="L247" t="str">
            <v>Martel</v>
          </cell>
          <cell r="M247" t="str">
            <v>RICOH IM C4500</v>
          </cell>
          <cell r="O247">
            <v>5024</v>
          </cell>
          <cell r="P247" t="str">
            <v>Foncia Lille - Valenciennes</v>
          </cell>
          <cell r="Q247" t="str">
            <v>3 Boulevard Eisen</v>
          </cell>
          <cell r="R247" t="str">
            <v>VALENCIENNES</v>
          </cell>
          <cell r="S247">
            <v>59300</v>
          </cell>
        </row>
        <row r="248">
          <cell r="L248" t="str">
            <v>Charlemagne</v>
          </cell>
          <cell r="M248" t="str">
            <v>RICOH IM C4500</v>
          </cell>
          <cell r="O248">
            <v>5024</v>
          </cell>
          <cell r="P248" t="str">
            <v>Foncia Lille - Valenciennes</v>
          </cell>
          <cell r="Q248" t="str">
            <v>3 Boulevard Eisen</v>
          </cell>
          <cell r="R248" t="str">
            <v>VALENCIENNES</v>
          </cell>
          <cell r="S248">
            <v>59300</v>
          </cell>
        </row>
        <row r="249">
          <cell r="L249" t="str">
            <v>Pepin</v>
          </cell>
          <cell r="M249" t="str">
            <v>RICOH IM C4500</v>
          </cell>
          <cell r="O249">
            <v>5025</v>
          </cell>
          <cell r="P249" t="str">
            <v>Foncia Lille - Roubaix</v>
          </cell>
          <cell r="Q249" t="str">
            <v>5 Place de la Liberté 59100 ROUBAIX</v>
          </cell>
          <cell r="R249" t="str">
            <v>ROUBAIX</v>
          </cell>
          <cell r="S249">
            <v>59100</v>
          </cell>
        </row>
        <row r="250">
          <cell r="L250" t="str">
            <v>Ferrari</v>
          </cell>
          <cell r="M250" t="str">
            <v>RICOH IM C4500</v>
          </cell>
          <cell r="O250" t="str">
            <v xml:space="preserve">00041009 
</v>
          </cell>
          <cell r="P250" t="str">
            <v>Foncia Loiret - Orleans</v>
          </cell>
          <cell r="Q250" t="str">
            <v>3D Rue Pierre-Gilles de Gennes</v>
          </cell>
          <cell r="R250" t="str">
            <v>ORLEANS</v>
          </cell>
          <cell r="S250">
            <v>45000</v>
          </cell>
        </row>
        <row r="251">
          <cell r="L251" t="str">
            <v>Romeo</v>
          </cell>
          <cell r="M251" t="str">
            <v>RICOH IM C6000</v>
          </cell>
          <cell r="O251" t="str">
            <v xml:space="preserve">00041009 
</v>
          </cell>
          <cell r="P251" t="str">
            <v>Foncia Loiret - Orleans</v>
          </cell>
          <cell r="Q251" t="str">
            <v>3D Rue Pierre-Gilles de Gennes</v>
          </cell>
          <cell r="R251" t="str">
            <v>ORLEANS</v>
          </cell>
          <cell r="S251">
            <v>45000</v>
          </cell>
        </row>
        <row r="252">
          <cell r="L252" t="str">
            <v>Nathalie</v>
          </cell>
          <cell r="M252" t="str">
            <v>RICOH IM C6000</v>
          </cell>
          <cell r="O252" t="str">
            <v xml:space="preserve">00041009 
</v>
          </cell>
          <cell r="P252" t="str">
            <v>Foncia Loiret - Orleans</v>
          </cell>
          <cell r="Q252" t="str">
            <v>3D Rue Pierre-Gilles de Gennes</v>
          </cell>
          <cell r="R252" t="str">
            <v>ORLEANS</v>
          </cell>
          <cell r="S252">
            <v>45000</v>
          </cell>
        </row>
        <row r="253">
          <cell r="L253" t="str">
            <v>Rabat</v>
          </cell>
          <cell r="M253" t="str">
            <v>RICOH IM C4500</v>
          </cell>
          <cell r="O253">
            <v>41002</v>
          </cell>
          <cell r="P253" t="str">
            <v>Foncia Loiret - Gien</v>
          </cell>
          <cell r="Q253" t="str">
            <v>5 Rue Victor Hugo</v>
          </cell>
          <cell r="R253" t="str">
            <v>GIEN</v>
          </cell>
          <cell r="S253">
            <v>45500</v>
          </cell>
        </row>
        <row r="254">
          <cell r="L254" t="str">
            <v>Tunis</v>
          </cell>
          <cell r="M254" t="str">
            <v>RICOH IM C2500</v>
          </cell>
          <cell r="O254">
            <v>177086</v>
          </cell>
          <cell r="P254" t="str">
            <v>FT Midi Pyrénées - Pau Gachet</v>
          </cell>
          <cell r="Q254" t="str">
            <v>19 rue Gachet</v>
          </cell>
          <cell r="R254" t="str">
            <v>PAU</v>
          </cell>
          <cell r="S254">
            <v>64000</v>
          </cell>
        </row>
        <row r="255">
          <cell r="L255" t="str">
            <v>Dodoma</v>
          </cell>
          <cell r="M255" t="str">
            <v>RICOH IM C6000</v>
          </cell>
          <cell r="O255">
            <v>157010</v>
          </cell>
          <cell r="P255" t="str">
            <v>Foncia Poitiers - Carnot</v>
          </cell>
          <cell r="Q255" t="str">
            <v>55 rue Carnot</v>
          </cell>
          <cell r="R255" t="str">
            <v xml:space="preserve">POITIERS
</v>
          </cell>
          <cell r="S255">
            <v>86000</v>
          </cell>
        </row>
        <row r="256">
          <cell r="L256" t="str">
            <v>Asmara</v>
          </cell>
          <cell r="M256" t="str">
            <v>RICOH IM C6000</v>
          </cell>
          <cell r="O256">
            <v>47022</v>
          </cell>
          <cell r="P256" t="str">
            <v>Foncia Nimes - Castellum</v>
          </cell>
          <cell r="Q256" t="str">
            <v>1 rue d'Albenas</v>
          </cell>
          <cell r="R256" t="str">
            <v>NIMES</v>
          </cell>
          <cell r="S256">
            <v>30000</v>
          </cell>
        </row>
        <row r="257">
          <cell r="L257" t="str">
            <v>Narivo</v>
          </cell>
          <cell r="M257" t="str">
            <v>RICOH IM C4500</v>
          </cell>
          <cell r="O257">
            <v>47022</v>
          </cell>
          <cell r="P257" t="str">
            <v>Foncia Nimes - Castellum</v>
          </cell>
          <cell r="Q257" t="str">
            <v>1 rue d'Albenas</v>
          </cell>
          <cell r="R257" t="str">
            <v>NIMES</v>
          </cell>
          <cell r="S257">
            <v>30000</v>
          </cell>
        </row>
        <row r="258">
          <cell r="L258" t="str">
            <v>Abeba</v>
          </cell>
          <cell r="M258" t="str">
            <v>RICOH IM C4500</v>
          </cell>
          <cell r="O258">
            <v>101022</v>
          </cell>
          <cell r="P258" t="str">
            <v>Foncia Besançon - de Vigny</v>
          </cell>
          <cell r="Q258" t="str">
            <v>11 rue Alfred de Vigny</v>
          </cell>
          <cell r="R258" t="str">
            <v>BESANCON</v>
          </cell>
          <cell r="S258">
            <v>25000</v>
          </cell>
          <cell r="T258">
            <v>44411</v>
          </cell>
        </row>
        <row r="259">
          <cell r="L259" t="str">
            <v>Harare</v>
          </cell>
          <cell r="M259" t="str">
            <v>RICOH IM C4500</v>
          </cell>
          <cell r="O259">
            <v>130002</v>
          </cell>
          <cell r="P259" t="str">
            <v>Foncia Sogi Pelletier - Riquet</v>
          </cell>
          <cell r="Q259" t="str">
            <v>27 Allées Paul Riquet</v>
          </cell>
          <cell r="R259" t="str">
            <v>BEZIERS</v>
          </cell>
          <cell r="S259">
            <v>34500</v>
          </cell>
          <cell r="T259">
            <v>44398</v>
          </cell>
        </row>
        <row r="260">
          <cell r="L260" t="str">
            <v>Antana</v>
          </cell>
          <cell r="M260" t="str">
            <v>RICOH IM C4500</v>
          </cell>
          <cell r="O260">
            <v>173017</v>
          </cell>
          <cell r="P260" t="str">
            <v>Foncia Cogolin - Clemenceau</v>
          </cell>
          <cell r="Q260" t="str">
            <v>67 avenue Georges Clémenceau</v>
          </cell>
          <cell r="R260" t="str">
            <v>COGOLIN</v>
          </cell>
          <cell r="S260">
            <v>83310</v>
          </cell>
        </row>
        <row r="261">
          <cell r="L261" t="str">
            <v>Woka</v>
          </cell>
          <cell r="M261" t="str">
            <v>RICOH IM C4500</v>
          </cell>
          <cell r="O261">
            <v>4017</v>
          </cell>
          <cell r="P261" t="str">
            <v>Foncia Seillon Martin</v>
          </cell>
          <cell r="Q261" t="str">
            <v>4 Avenue Jean Jaurès</v>
          </cell>
          <cell r="R261" t="str">
            <v>BOURG-EN-BRESSE</v>
          </cell>
          <cell r="S261">
            <v>1000</v>
          </cell>
          <cell r="T261">
            <v>44400</v>
          </cell>
        </row>
        <row r="262">
          <cell r="L262" t="str">
            <v>Vicen</v>
          </cell>
          <cell r="M262" t="str">
            <v>RICOH IM C2500</v>
          </cell>
          <cell r="O262">
            <v>177842</v>
          </cell>
          <cell r="P262" t="str">
            <v>FT IDF Nord - Poissy</v>
          </cell>
          <cell r="Q262" t="str">
            <v>53 Quater Boulevard Robespierre</v>
          </cell>
          <cell r="R262" t="str">
            <v>POISSY</v>
          </cell>
          <cell r="S262">
            <v>78300</v>
          </cell>
        </row>
        <row r="263">
          <cell r="L263" t="str">
            <v>Marou</v>
          </cell>
          <cell r="M263" t="str">
            <v>RICOH IM C2500</v>
          </cell>
          <cell r="O263">
            <v>177053</v>
          </cell>
          <cell r="P263" t="str">
            <v>FT Lyon ouest-2eme charité</v>
          </cell>
          <cell r="Q263" t="str">
            <v>25 Rue de la charité</v>
          </cell>
          <cell r="R263" t="str">
            <v>LYON</v>
          </cell>
          <cell r="S263">
            <v>69002</v>
          </cell>
        </row>
        <row r="264">
          <cell r="L264" t="str">
            <v>Yoroba</v>
          </cell>
          <cell r="M264" t="str">
            <v>RICOH IM C2500</v>
          </cell>
          <cell r="O264">
            <v>177238</v>
          </cell>
          <cell r="P264" t="str">
            <v>FT Var Est - Bormes</v>
          </cell>
          <cell r="Q264" t="str">
            <v>288 Boulevard du Front de Mer</v>
          </cell>
          <cell r="R264" t="str">
            <v>BORMES-LES-MIMOSAS</v>
          </cell>
          <cell r="S264">
            <v>83230</v>
          </cell>
        </row>
        <row r="265">
          <cell r="L265" t="str">
            <v>Yvonne</v>
          </cell>
          <cell r="M265" t="str">
            <v>RICOH IM C2500</v>
          </cell>
          <cell r="O265">
            <v>9008</v>
          </cell>
          <cell r="P265" t="str">
            <v>Foncia Montparnasse</v>
          </cell>
          <cell r="Q265" t="str">
            <v>27 Boulevard du Montparnasse</v>
          </cell>
          <cell r="R265">
            <v>75006</v>
          </cell>
          <cell r="S265" t="str">
            <v>PARIS 6</v>
          </cell>
        </row>
        <row r="266">
          <cell r="L266" t="str">
            <v>Brigitte</v>
          </cell>
          <cell r="M266" t="str">
            <v>RICOH IM C4500</v>
          </cell>
          <cell r="O266">
            <v>9028</v>
          </cell>
          <cell r="P266" t="str">
            <v>Foncia Paris Rive Gauche - Losserand</v>
          </cell>
          <cell r="Q266" t="str">
            <v>200 Rue Raymond Losserand</v>
          </cell>
          <cell r="R266">
            <v>75014</v>
          </cell>
          <cell r="S266" t="str">
            <v>PARIS 14</v>
          </cell>
        </row>
        <row r="267">
          <cell r="L267" t="str">
            <v>Danielle</v>
          </cell>
          <cell r="M267" t="str">
            <v>RICOH IM C6000</v>
          </cell>
          <cell r="O267">
            <v>9028</v>
          </cell>
          <cell r="P267" t="str">
            <v>Foncia Paris Rive Gauche - Losserand</v>
          </cell>
          <cell r="Q267" t="str">
            <v>200 Rue Raymond Losserand</v>
          </cell>
          <cell r="R267">
            <v>75014</v>
          </cell>
          <cell r="S267" t="str">
            <v>PARIS 14</v>
          </cell>
        </row>
        <row r="268">
          <cell r="L268" t="str">
            <v>Carla</v>
          </cell>
          <cell r="M268" t="str">
            <v>RICOH IM C6000</v>
          </cell>
          <cell r="O268">
            <v>9028</v>
          </cell>
          <cell r="P268" t="str">
            <v>Foncia Paris Rive Gauche - Losserand</v>
          </cell>
          <cell r="Q268" t="str">
            <v>200 Rue Raymond Losserand</v>
          </cell>
          <cell r="R268">
            <v>75014</v>
          </cell>
          <cell r="S268" t="str">
            <v>PARIS 14</v>
          </cell>
        </row>
        <row r="269">
          <cell r="L269" t="str">
            <v>Bernadette</v>
          </cell>
          <cell r="M269" t="str">
            <v>RICOH IM C4500</v>
          </cell>
          <cell r="O269">
            <v>9028</v>
          </cell>
          <cell r="P269" t="str">
            <v>Foncia Paris Rive Gauche - Losserand</v>
          </cell>
          <cell r="Q269" t="str">
            <v>200 Rue Raymond Losserand</v>
          </cell>
          <cell r="R269">
            <v>75014</v>
          </cell>
          <cell r="S269" t="str">
            <v>PARIS 14</v>
          </cell>
        </row>
        <row r="270">
          <cell r="L270" t="str">
            <v>Claude</v>
          </cell>
          <cell r="M270" t="str">
            <v>RICOH IM C2500</v>
          </cell>
          <cell r="O270">
            <v>9028</v>
          </cell>
          <cell r="P270" t="str">
            <v>Foncia Paris Rive Gauche</v>
          </cell>
          <cell r="Q270" t="str">
            <v>10 rue Claude Matrat</v>
          </cell>
          <cell r="R270">
            <v>75014</v>
          </cell>
          <cell r="S270" t="str">
            <v>Issy les Moulineaux</v>
          </cell>
        </row>
        <row r="271">
          <cell r="L271" t="str">
            <v>Kena</v>
          </cell>
          <cell r="M271" t="str">
            <v>RICOH IM C4500</v>
          </cell>
          <cell r="O271">
            <v>37008</v>
          </cell>
          <cell r="P271" t="str">
            <v>Foncia Toulouse</v>
          </cell>
          <cell r="Q271" t="str">
            <v>4 Avenue de Galilée</v>
          </cell>
          <cell r="R271">
            <v>31130</v>
          </cell>
          <cell r="S271" t="str">
            <v>Balma</v>
          </cell>
        </row>
        <row r="272">
          <cell r="L272" t="str">
            <v>Jul</v>
          </cell>
          <cell r="M272" t="str">
            <v>RICOH IM C4500</v>
          </cell>
          <cell r="O272">
            <v>37008</v>
          </cell>
          <cell r="P272" t="str">
            <v>Foncia Toulouse</v>
          </cell>
          <cell r="Q272" t="str">
            <v>4 Avenue de Galilée</v>
          </cell>
          <cell r="R272">
            <v>31130</v>
          </cell>
          <cell r="S272" t="str">
            <v>Balma</v>
          </cell>
        </row>
        <row r="273">
          <cell r="L273" t="str">
            <v>Fababy</v>
          </cell>
          <cell r="M273" t="str">
            <v>RICOH IM C6000</v>
          </cell>
          <cell r="O273">
            <v>37008</v>
          </cell>
          <cell r="P273" t="str">
            <v>Foncia Toulouse</v>
          </cell>
          <cell r="Q273" t="str">
            <v>4 Avenue de Galilée</v>
          </cell>
          <cell r="R273">
            <v>31130</v>
          </cell>
          <cell r="S273" t="str">
            <v>Balma</v>
          </cell>
        </row>
        <row r="274">
          <cell r="L274" t="str">
            <v>Maska</v>
          </cell>
          <cell r="M274" t="str">
            <v>RICOH IM C4500</v>
          </cell>
          <cell r="O274">
            <v>37008</v>
          </cell>
          <cell r="P274" t="str">
            <v>Foncia Toulouse</v>
          </cell>
          <cell r="Q274" t="str">
            <v>4 Avenue de Galilée</v>
          </cell>
          <cell r="R274">
            <v>31130</v>
          </cell>
          <cell r="S274" t="str">
            <v>Balma</v>
          </cell>
        </row>
        <row r="275">
          <cell r="L275" t="str">
            <v>Alonzo</v>
          </cell>
          <cell r="M275" t="str">
            <v>RICOH IM C4500</v>
          </cell>
          <cell r="O275">
            <v>37008</v>
          </cell>
          <cell r="P275" t="str">
            <v>Foncia Toulouse</v>
          </cell>
          <cell r="Q275" t="str">
            <v>4 Avenue de Galilée</v>
          </cell>
          <cell r="R275">
            <v>31130</v>
          </cell>
          <cell r="S275" t="str">
            <v>Balma</v>
          </cell>
        </row>
        <row r="276">
          <cell r="L276" t="str">
            <v>Solar</v>
          </cell>
          <cell r="M276" t="str">
            <v>RICOH IM C4500</v>
          </cell>
          <cell r="O276">
            <v>37008</v>
          </cell>
          <cell r="P276" t="str">
            <v>Foncia Toulouse</v>
          </cell>
          <cell r="Q276" t="str">
            <v>4 Avenue de Galilée</v>
          </cell>
          <cell r="R276">
            <v>31130</v>
          </cell>
          <cell r="S276" t="str">
            <v>Balma</v>
          </cell>
        </row>
        <row r="277">
          <cell r="L277" t="str">
            <v>Bruno</v>
          </cell>
          <cell r="M277" t="str">
            <v>RICOH IM C4500</v>
          </cell>
          <cell r="O277">
            <v>37008</v>
          </cell>
          <cell r="P277" t="str">
            <v>Foncia Toulouse</v>
          </cell>
          <cell r="Q277" t="str">
            <v>4 Avenue de Galilée</v>
          </cell>
          <cell r="R277">
            <v>31130</v>
          </cell>
          <cell r="S277" t="str">
            <v>Balma</v>
          </cell>
        </row>
        <row r="278">
          <cell r="L278" t="str">
            <v>Sono</v>
          </cell>
          <cell r="M278" t="str">
            <v>RICOH IM C6000</v>
          </cell>
          <cell r="O278">
            <v>37008</v>
          </cell>
          <cell r="P278" t="str">
            <v>Foncia Toulouse</v>
          </cell>
          <cell r="Q278" t="str">
            <v>4 Avenue de Galilée</v>
          </cell>
          <cell r="R278">
            <v>31130</v>
          </cell>
          <cell r="S278" t="str">
            <v>Balma</v>
          </cell>
        </row>
        <row r="279">
          <cell r="L279" t="str">
            <v>Tupac</v>
          </cell>
          <cell r="M279" t="str">
            <v>RICOH IM C4500</v>
          </cell>
          <cell r="O279">
            <v>37008</v>
          </cell>
          <cell r="P279" t="str">
            <v>Foncia Toulouse</v>
          </cell>
          <cell r="Q279" t="str">
            <v>4 Avenue de Galilée</v>
          </cell>
          <cell r="R279">
            <v>31130</v>
          </cell>
          <cell r="S279" t="str">
            <v>Balma</v>
          </cell>
        </row>
        <row r="280">
          <cell r="L280" t="str">
            <v>Kinga</v>
          </cell>
          <cell r="M280" t="str">
            <v>RICOH IM C4500</v>
          </cell>
          <cell r="O280">
            <v>37008</v>
          </cell>
          <cell r="P280" t="str">
            <v>Foncia Toulouse</v>
          </cell>
          <cell r="Q280" t="str">
            <v>4 Avenue de Galilée</v>
          </cell>
          <cell r="R280">
            <v>31130</v>
          </cell>
          <cell r="S280" t="str">
            <v>Balma</v>
          </cell>
        </row>
        <row r="281">
          <cell r="L281" t="str">
            <v>Lina</v>
          </cell>
          <cell r="M281" t="str">
            <v>RICOH IM C6000</v>
          </cell>
          <cell r="O281">
            <v>37008</v>
          </cell>
          <cell r="P281" t="str">
            <v>Foncia Toulouse</v>
          </cell>
          <cell r="Q281" t="str">
            <v>4 Avenue de Galilée</v>
          </cell>
          <cell r="R281">
            <v>31130</v>
          </cell>
          <cell r="S281" t="str">
            <v>Balma</v>
          </cell>
        </row>
        <row r="282">
          <cell r="L282" t="str">
            <v>Alain</v>
          </cell>
          <cell r="M282" t="str">
            <v>RICOH IM C6000</v>
          </cell>
          <cell r="O282">
            <v>37008</v>
          </cell>
          <cell r="P282" t="str">
            <v>Foncia Toulouse</v>
          </cell>
          <cell r="Q282" t="str">
            <v>4 Avenue de Galilée</v>
          </cell>
          <cell r="R282">
            <v>31130</v>
          </cell>
          <cell r="S282" t="str">
            <v>Balma</v>
          </cell>
        </row>
        <row r="283">
          <cell r="L283" t="str">
            <v>Eminen</v>
          </cell>
          <cell r="M283" t="str">
            <v>RICOH IM C4500</v>
          </cell>
          <cell r="O283">
            <v>37013</v>
          </cell>
          <cell r="P283" t="str">
            <v>Foncia Toulouse - Colomiers</v>
          </cell>
          <cell r="Q283" t="str">
            <v>2 Rue de l'Église</v>
          </cell>
          <cell r="R283">
            <v>31770</v>
          </cell>
          <cell r="S283" t="str">
            <v>COLOMIERS</v>
          </cell>
        </row>
        <row r="284">
          <cell r="L284" t="str">
            <v>Damso</v>
          </cell>
          <cell r="M284" t="str">
            <v>RICOH IM C2500</v>
          </cell>
          <cell r="O284">
            <v>37009</v>
          </cell>
          <cell r="P284" t="str">
            <v>Foncia Toulouse - L'Isle-Jourdain</v>
          </cell>
          <cell r="Q284" t="str">
            <v>11 Boulevard Carnot 32600</v>
          </cell>
          <cell r="R284">
            <v>32600</v>
          </cell>
          <cell r="S284" t="str">
            <v>L'ISLE-JOURDAIN</v>
          </cell>
        </row>
        <row r="285">
          <cell r="L285" t="str">
            <v>Kamini</v>
          </cell>
          <cell r="M285" t="str">
            <v>RICOH IM C4500</v>
          </cell>
          <cell r="O285">
            <v>37014</v>
          </cell>
          <cell r="P285" t="str">
            <v>Foncia Toulouse - Minimes</v>
          </cell>
          <cell r="Q285" t="str">
            <v>80 Avenue des Minimes</v>
          </cell>
          <cell r="R285">
            <v>31200</v>
          </cell>
          <cell r="S285" t="str">
            <v>TOULOUSE</v>
          </cell>
        </row>
        <row r="286">
          <cell r="L286" t="str">
            <v>Kristen</v>
          </cell>
          <cell r="M286" t="str">
            <v>RICOH IM C4500</v>
          </cell>
          <cell r="O286">
            <v>37015</v>
          </cell>
          <cell r="P286" t="str">
            <v>Foncia Toulouse - Billières</v>
          </cell>
          <cell r="Q286" t="str">
            <v>6 Avenue Etienne Billières</v>
          </cell>
          <cell r="R286">
            <v>31200</v>
          </cell>
          <cell r="S286" t="str">
            <v>TOULOUSE</v>
          </cell>
        </row>
        <row r="287">
          <cell r="L287" t="str">
            <v>Frange</v>
          </cell>
          <cell r="M287" t="str">
            <v>RICOH IM C4500</v>
          </cell>
          <cell r="O287">
            <v>37011</v>
          </cell>
          <cell r="P287" t="str">
            <v>Foncia Toulouse - Jaurès</v>
          </cell>
          <cell r="Q287" t="str">
            <v>63 Allée Jean Jaurès</v>
          </cell>
          <cell r="R287">
            <v>31200</v>
          </cell>
          <cell r="S287" t="str">
            <v>TOULOUSE</v>
          </cell>
        </row>
        <row r="288">
          <cell r="L288" t="str">
            <v>Fola</v>
          </cell>
          <cell r="M288" t="str">
            <v>RICOH IM C2500</v>
          </cell>
          <cell r="O288">
            <v>37021</v>
          </cell>
          <cell r="P288" t="str">
            <v>Foncia Toulouse - Jaurès</v>
          </cell>
          <cell r="Q288" t="str">
            <v>63 Allée Jean Jaurès</v>
          </cell>
          <cell r="R288">
            <v>31200</v>
          </cell>
          <cell r="S288" t="str">
            <v>TOULOUSE</v>
          </cell>
        </row>
        <row r="289">
          <cell r="L289" t="str">
            <v>Henry</v>
          </cell>
          <cell r="M289" t="str">
            <v>RICOH IM C6000</v>
          </cell>
          <cell r="O289">
            <v>17001</v>
          </cell>
          <cell r="P289" t="str">
            <v>Foncia Pays d'Aix</v>
          </cell>
          <cell r="Q289" t="str">
            <v>21 Avenue Victor Hugo</v>
          </cell>
          <cell r="R289">
            <v>13100</v>
          </cell>
          <cell r="S289" t="str">
            <v>AIX-EN-PROVENCE</v>
          </cell>
        </row>
        <row r="290">
          <cell r="L290" t="str">
            <v>Motema</v>
          </cell>
          <cell r="M290" t="str">
            <v>RICOH IM C6000</v>
          </cell>
          <cell r="O290">
            <v>17008</v>
          </cell>
          <cell r="P290" t="str">
            <v>Foncia Beyer - Bourges</v>
          </cell>
          <cell r="Q290" t="str">
            <v>7 Boulevard Elemir Bourges</v>
          </cell>
          <cell r="R290">
            <v>4100</v>
          </cell>
          <cell r="S290" t="str">
            <v>MANOSQUE</v>
          </cell>
        </row>
        <row r="291">
          <cell r="L291" t="str">
            <v>Hadia</v>
          </cell>
          <cell r="M291" t="str">
            <v>RICOH IM C4500</v>
          </cell>
          <cell r="O291">
            <v>17013</v>
          </cell>
          <cell r="P291" t="str">
            <v>Foncia Camargue</v>
          </cell>
          <cell r="Q291" t="str">
            <v>7 Place Antonelle</v>
          </cell>
          <cell r="R291">
            <v>13200</v>
          </cell>
          <cell r="S291" t="str">
            <v>ARLES</v>
          </cell>
        </row>
        <row r="292">
          <cell r="L292" t="str">
            <v>Binta</v>
          </cell>
          <cell r="M292" t="str">
            <v>RICOH IM C2500</v>
          </cell>
          <cell r="O292">
            <v>17032</v>
          </cell>
          <cell r="P292" t="str">
            <v>Foncia Paul Chauvin</v>
          </cell>
          <cell r="Q292" t="str">
            <v>Avenue des Thermes</v>
          </cell>
          <cell r="R292">
            <v>4800</v>
          </cell>
          <cell r="S292" t="str">
            <v>GREOUX LES BAINS</v>
          </cell>
        </row>
        <row r="293">
          <cell r="L293" t="str">
            <v>Marine</v>
          </cell>
          <cell r="M293" t="str">
            <v>RICOH IM C4500</v>
          </cell>
          <cell r="O293">
            <v>60004</v>
          </cell>
          <cell r="P293" t="str">
            <v>Foncia Normile</v>
          </cell>
          <cell r="Q293" t="str">
            <v>12 Rue Esmery Caron</v>
          </cell>
          <cell r="R293">
            <v>28100</v>
          </cell>
          <cell r="S293" t="str">
            <v>DREUX</v>
          </cell>
          <cell r="T293">
            <v>44406</v>
          </cell>
        </row>
        <row r="294">
          <cell r="L294" t="str">
            <v>BMW</v>
          </cell>
          <cell r="M294" t="str">
            <v>RICOH IM C4500</v>
          </cell>
          <cell r="O294">
            <v>289002</v>
          </cell>
          <cell r="P294" t="str">
            <v>Foncia Giep Bussy</v>
          </cell>
          <cell r="Q294" t="str">
            <v>4 Place de la Marne</v>
          </cell>
          <cell r="R294">
            <v>77600</v>
          </cell>
          <cell r="S294" t="str">
            <v>BUSSY-SAINT-GEORGES</v>
          </cell>
        </row>
        <row r="295">
          <cell r="L295" t="str">
            <v>Toyota</v>
          </cell>
          <cell r="M295" t="str">
            <v>RICOH IM C4500</v>
          </cell>
          <cell r="O295">
            <v>289015</v>
          </cell>
          <cell r="P295" t="str">
            <v>Foncia Marne La Vallée - Claye Souilly</v>
          </cell>
          <cell r="Q295" t="str">
            <v>46 rue Jean Jaurès</v>
          </cell>
          <cell r="R295">
            <v>77410</v>
          </cell>
          <cell r="S295" t="str">
            <v>CLAYE SOULLY</v>
          </cell>
        </row>
        <row r="296">
          <cell r="L296" t="str">
            <v>Audi</v>
          </cell>
          <cell r="M296" t="str">
            <v>RICOH IM C6000</v>
          </cell>
          <cell r="O296">
            <v>289006</v>
          </cell>
          <cell r="P296" t="str">
            <v>Foncia Marne La Vallée - Noisy</v>
          </cell>
          <cell r="Q296" t="str">
            <v>409 Place Gustave Courbet</v>
          </cell>
          <cell r="R296">
            <v>93160</v>
          </cell>
          <cell r="S296" t="str">
            <v>NOISY-LE-GRAND</v>
          </cell>
        </row>
        <row r="297">
          <cell r="L297" t="str">
            <v>Forda</v>
          </cell>
          <cell r="M297" t="str">
            <v>RICOH IM C4500</v>
          </cell>
          <cell r="O297">
            <v>289006</v>
          </cell>
          <cell r="P297" t="str">
            <v>Foncia Marne La Vallée - Noisy</v>
          </cell>
          <cell r="Q297" t="str">
            <v>409 Place Gustave Courbet</v>
          </cell>
          <cell r="R297">
            <v>93160</v>
          </cell>
          <cell r="S297" t="str">
            <v>NOISY-LE-GRAND</v>
          </cell>
        </row>
        <row r="298">
          <cell r="L298" t="str">
            <v>Nissan</v>
          </cell>
          <cell r="M298" t="str">
            <v>RICOH IM C4500</v>
          </cell>
          <cell r="O298">
            <v>289006</v>
          </cell>
          <cell r="P298" t="str">
            <v>Foncia Marne La Vallée - Noisy</v>
          </cell>
          <cell r="Q298" t="str">
            <v>409 Place Gustave Courbet</v>
          </cell>
          <cell r="R298">
            <v>93160</v>
          </cell>
          <cell r="S298" t="str">
            <v>NOISY-LE-GRAND</v>
          </cell>
        </row>
        <row r="299">
          <cell r="L299" t="str">
            <v>Opel</v>
          </cell>
          <cell r="M299" t="str">
            <v>RICOH IM C4500</v>
          </cell>
          <cell r="O299">
            <v>289006</v>
          </cell>
          <cell r="P299" t="str">
            <v>Foncia Marne La Vallée - Noisy</v>
          </cell>
          <cell r="Q299" t="str">
            <v>409 Place Gustave Courbet</v>
          </cell>
          <cell r="R299">
            <v>93160</v>
          </cell>
          <cell r="S299" t="str">
            <v>NOISY-LE-GRAND</v>
          </cell>
        </row>
        <row r="300">
          <cell r="L300" t="str">
            <v>Bellier</v>
          </cell>
          <cell r="M300" t="str">
            <v>RICOH IM C4500</v>
          </cell>
          <cell r="O300">
            <v>289011</v>
          </cell>
          <cell r="P300" t="str">
            <v>Foncia Marne La Vallée - Pontault</v>
          </cell>
          <cell r="Q300" t="str">
            <v>145 avenue de la République</v>
          </cell>
          <cell r="R300">
            <v>77340</v>
          </cell>
          <cell r="S300" t="str">
            <v>PONTAULT COMBAULT</v>
          </cell>
        </row>
        <row r="301">
          <cell r="L301" t="str">
            <v>Corvette</v>
          </cell>
          <cell r="M301" t="str">
            <v>RICOH IM C4500</v>
          </cell>
          <cell r="O301">
            <v>289011</v>
          </cell>
          <cell r="P301" t="str">
            <v>Foncia Marne La Vallée - Pontault</v>
          </cell>
          <cell r="Q301" t="str">
            <v>145 avenue de la République</v>
          </cell>
          <cell r="R301">
            <v>77340</v>
          </cell>
          <cell r="S301" t="str">
            <v>PONTAULT COMBAULT</v>
          </cell>
        </row>
        <row r="302">
          <cell r="L302" t="str">
            <v>Cupra</v>
          </cell>
          <cell r="M302" t="str">
            <v>RICOH IM C4500</v>
          </cell>
          <cell r="O302">
            <v>289011</v>
          </cell>
          <cell r="P302" t="str">
            <v>Foncia Marne La Vallée - Pontault</v>
          </cell>
          <cell r="Q302" t="str">
            <v>145 avenue de la République</v>
          </cell>
          <cell r="R302">
            <v>77340</v>
          </cell>
          <cell r="S302" t="str">
            <v>PONTAULT COMBAULT</v>
          </cell>
        </row>
        <row r="303">
          <cell r="L303" t="str">
            <v>Alpina</v>
          </cell>
          <cell r="M303" t="str">
            <v>RICOH IM C4500</v>
          </cell>
          <cell r="O303">
            <v>47007</v>
          </cell>
          <cell r="P303" t="str">
            <v>Foncia Littoral</v>
          </cell>
          <cell r="Q303" t="str">
            <v>97 Rue Frédéric Mistral</v>
          </cell>
          <cell r="R303">
            <v>34280</v>
          </cell>
          <cell r="S303" t="str">
            <v>LA GRANDE-MOTTE</v>
          </cell>
        </row>
        <row r="304">
          <cell r="L304" t="str">
            <v>Potter</v>
          </cell>
          <cell r="M304" t="str">
            <v>RICOH IM C4500</v>
          </cell>
          <cell r="O304" t="str">
            <v xml:space="preserve">00047012 
</v>
          </cell>
          <cell r="P304" t="str">
            <v>Foncia MR</v>
          </cell>
          <cell r="Q304" t="str">
            <v>1 Impasse de la Curieuse</v>
          </cell>
          <cell r="R304">
            <v>30240</v>
          </cell>
          <cell r="S304" t="str">
            <v>LE GRAU-DU-ROI</v>
          </cell>
        </row>
        <row r="305">
          <cell r="L305" t="str">
            <v>Felton</v>
          </cell>
          <cell r="M305" t="str">
            <v>RICOH IM C4500</v>
          </cell>
          <cell r="O305" t="str">
            <v xml:space="preserve">00047012 
</v>
          </cell>
          <cell r="P305" t="str">
            <v>Foncia MR</v>
          </cell>
          <cell r="Q305" t="str">
            <v>1 Impasse de la Curieuse</v>
          </cell>
          <cell r="R305">
            <v>30240</v>
          </cell>
          <cell r="S305" t="str">
            <v>LE GRAU-DU-ROI</v>
          </cell>
        </row>
        <row r="306">
          <cell r="L306" t="str">
            <v>Smith</v>
          </cell>
          <cell r="M306" t="str">
            <v>RICOH IM C4500</v>
          </cell>
          <cell r="O306">
            <v>47004</v>
          </cell>
          <cell r="P306" t="str">
            <v>Foncia Montpellier - Port Marianne</v>
          </cell>
          <cell r="Q306" t="str">
            <v>52 Rue de Syracuse</v>
          </cell>
          <cell r="R306">
            <v>34000</v>
          </cell>
          <cell r="S306" t="str">
            <v>MONTPELLIER</v>
          </cell>
          <cell r="T306">
            <v>44410</v>
          </cell>
        </row>
        <row r="307">
          <cell r="L307" t="str">
            <v>Helena</v>
          </cell>
          <cell r="M307" t="str">
            <v>RICOH IM C4500</v>
          </cell>
          <cell r="O307">
            <v>47005</v>
          </cell>
          <cell r="P307" t="str">
            <v>Foncia Montpellier - Blum</v>
          </cell>
          <cell r="Q307" t="str">
            <v>185 Rue Léon Blum</v>
          </cell>
          <cell r="R307">
            <v>34000</v>
          </cell>
          <cell r="S307" t="str">
            <v>MONTPELLIER</v>
          </cell>
        </row>
        <row r="308">
          <cell r="L308" t="str">
            <v>Gabin</v>
          </cell>
          <cell r="M308" t="str">
            <v>RICOH IM C4500</v>
          </cell>
          <cell r="O308">
            <v>47005</v>
          </cell>
          <cell r="P308" t="str">
            <v>Foncia Montpellier - Blum</v>
          </cell>
          <cell r="Q308" t="str">
            <v>185 Rue Léon Blum</v>
          </cell>
          <cell r="R308">
            <v>34000</v>
          </cell>
          <cell r="S308" t="str">
            <v>MONTPELLIER</v>
          </cell>
        </row>
        <row r="309">
          <cell r="L309" t="str">
            <v>Bernard</v>
          </cell>
          <cell r="M309" t="str">
            <v>RICOH IM C4500</v>
          </cell>
          <cell r="O309">
            <v>47005</v>
          </cell>
          <cell r="P309" t="str">
            <v>Foncia Montpellier - Blum</v>
          </cell>
          <cell r="Q309" t="str">
            <v>185 Rue Léon Blum</v>
          </cell>
          <cell r="R309">
            <v>34000</v>
          </cell>
          <cell r="S309" t="str">
            <v>MONTPELLIER</v>
          </cell>
        </row>
        <row r="310">
          <cell r="L310" t="str">
            <v>Laura</v>
          </cell>
          <cell r="M310" t="str">
            <v>RICOH IM C4500</v>
          </cell>
          <cell r="O310">
            <v>47005</v>
          </cell>
          <cell r="P310" t="str">
            <v>Foncia Montpellier - Blum</v>
          </cell>
          <cell r="Q310" t="str">
            <v>185 Rue Léon Blum</v>
          </cell>
          <cell r="R310">
            <v>34000</v>
          </cell>
          <cell r="S310" t="str">
            <v>MONTPELLIER</v>
          </cell>
        </row>
        <row r="311">
          <cell r="L311" t="str">
            <v>Remi</v>
          </cell>
          <cell r="M311" t="str">
            <v>RICOH IM C4500</v>
          </cell>
          <cell r="O311">
            <v>47005</v>
          </cell>
          <cell r="P311" t="str">
            <v>Foncia Montpellier - Blum</v>
          </cell>
          <cell r="Q311" t="str">
            <v>185 Rue Léon Blum</v>
          </cell>
          <cell r="R311">
            <v>34000</v>
          </cell>
          <cell r="S311" t="str">
            <v>MONTPELLIER</v>
          </cell>
        </row>
        <row r="312">
          <cell r="L312" t="str">
            <v>Sylla</v>
          </cell>
          <cell r="M312" t="str">
            <v>RICOH IM C4500</v>
          </cell>
          <cell r="O312">
            <v>47005</v>
          </cell>
          <cell r="P312" t="str">
            <v>Foncia Montpellier - Blum</v>
          </cell>
          <cell r="Q312" t="str">
            <v>185 Rue Léon Blum</v>
          </cell>
          <cell r="R312">
            <v>34000</v>
          </cell>
          <cell r="S312" t="str">
            <v>MONTPELLIER</v>
          </cell>
        </row>
        <row r="313">
          <cell r="L313" t="str">
            <v>Rivero</v>
          </cell>
          <cell r="M313" t="str">
            <v>RICOH IM C4500</v>
          </cell>
          <cell r="O313">
            <v>47011</v>
          </cell>
          <cell r="P313" t="str">
            <v>Foncia Daudet</v>
          </cell>
          <cell r="Q313" t="str">
            <v>7 Boulevard Alphonse Daudet</v>
          </cell>
          <cell r="R313">
            <v>30000</v>
          </cell>
          <cell r="S313" t="str">
            <v>NIMES</v>
          </cell>
        </row>
        <row r="314">
          <cell r="L314" t="str">
            <v>Vampiro</v>
          </cell>
          <cell r="M314" t="str">
            <v>RICOH IM C2500</v>
          </cell>
          <cell r="O314">
            <v>289009</v>
          </cell>
          <cell r="P314" t="str">
            <v>Foncia Marne La Vallée - Chessy</v>
          </cell>
          <cell r="Q314" t="str">
            <v>2 rue Ariane</v>
          </cell>
          <cell r="R314">
            <v>77700</v>
          </cell>
          <cell r="S314" t="str">
            <v>Chessy</v>
          </cell>
        </row>
        <row r="315">
          <cell r="L315" t="str">
            <v>Fnac</v>
          </cell>
          <cell r="M315" t="str">
            <v>RICOH IM C6000</v>
          </cell>
          <cell r="O315">
            <v>101016</v>
          </cell>
          <cell r="P315" t="str">
            <v>Foncia Strasbourg - Danube</v>
          </cell>
          <cell r="Q315" t="str">
            <v>27 Avenue du Rhin</v>
          </cell>
          <cell r="R315">
            <v>67100</v>
          </cell>
          <cell r="S315" t="str">
            <v>STRASBOURG</v>
          </cell>
        </row>
        <row r="316">
          <cell r="L316" t="str">
            <v>Boruto</v>
          </cell>
          <cell r="M316" t="str">
            <v>RICOH IM C4500</v>
          </cell>
          <cell r="O316">
            <v>47005</v>
          </cell>
          <cell r="P316" t="str">
            <v>Foncia Montpellier - Blum</v>
          </cell>
          <cell r="Q316" t="str">
            <v>185 Rue Léon Blum</v>
          </cell>
          <cell r="R316">
            <v>34000</v>
          </cell>
          <cell r="S316" t="str">
            <v>MONTPELLIER</v>
          </cell>
        </row>
        <row r="317">
          <cell r="L317" t="str">
            <v>Beta</v>
          </cell>
          <cell r="M317" t="str">
            <v>RICOH IM C4500</v>
          </cell>
          <cell r="O317">
            <v>17033</v>
          </cell>
          <cell r="P317" t="str">
            <v>Foncia Digne</v>
          </cell>
          <cell r="Q317" t="str">
            <v>20 Boulevard Gassendi</v>
          </cell>
          <cell r="R317">
            <v>4000</v>
          </cell>
          <cell r="S317" t="str">
            <v>DIGNE LES BAINS</v>
          </cell>
        </row>
        <row r="318">
          <cell r="L318" t="str">
            <v>Kirikou</v>
          </cell>
          <cell r="M318" t="str">
            <v>RICOH IM C6000</v>
          </cell>
          <cell r="O318">
            <v>93008</v>
          </cell>
          <cell r="P318" t="str">
            <v>Foncia Nice - Agence Nice Ouest</v>
          </cell>
          <cell r="Q318" t="str">
            <v>165 Boulevard Napoléon III</v>
          </cell>
          <cell r="R318">
            <v>6200</v>
          </cell>
          <cell r="S318" t="str">
            <v>Nice</v>
          </cell>
        </row>
        <row r="319">
          <cell r="L319" t="str">
            <v>Carrefour</v>
          </cell>
          <cell r="M319" t="str">
            <v>RICOH IM C6000</v>
          </cell>
          <cell r="O319">
            <v>93007</v>
          </cell>
          <cell r="P319" t="str">
            <v>Foncia Nice</v>
          </cell>
          <cell r="Q319" t="str">
            <v>81 Rue de France</v>
          </cell>
          <cell r="R319">
            <v>6000</v>
          </cell>
          <cell r="S319" t="str">
            <v>Nice</v>
          </cell>
        </row>
        <row r="324">
          <cell r="M324" t="str">
            <v>RICOH IM C4500</v>
          </cell>
          <cell r="O324">
            <v>139011</v>
          </cell>
          <cell r="P324" t="str">
            <v>Foncia Rosmeur</v>
          </cell>
          <cell r="Q324" t="str">
            <v>14 RUE VOLTAIRE</v>
          </cell>
          <cell r="R324" t="str">
            <v>DOUARNENEZ</v>
          </cell>
          <cell r="S324">
            <v>29900</v>
          </cell>
        </row>
        <row r="325">
          <cell r="O325">
            <v>177434</v>
          </cell>
        </row>
        <row r="326">
          <cell r="O326">
            <v>177435</v>
          </cell>
        </row>
        <row r="327">
          <cell r="Q327" t="str">
            <v>157 bd du Président Carnot 47000 AGEN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1C24-675C-4422-B57F-08020DFE5358}">
  <dimension ref="A1:BN748"/>
  <sheetViews>
    <sheetView showZeros="0" tabSelected="1" zoomScale="50" zoomScaleNormal="5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X20" sqref="X20"/>
    </sheetView>
  </sheetViews>
  <sheetFormatPr baseColWidth="10" defaultColWidth="11.5546875" defaultRowHeight="18" customHeight="1" x14ac:dyDescent="0.35"/>
  <cols>
    <col min="1" max="3" width="5.77734375" style="1" customWidth="1"/>
    <col min="4" max="4" width="19.33203125" style="2" bestFit="1" customWidth="1"/>
    <col min="5" max="6" width="5.77734375" style="1" customWidth="1"/>
    <col min="7" max="7" width="5.77734375" style="3" customWidth="1"/>
    <col min="8" max="8" width="5.77734375" style="1" customWidth="1"/>
    <col min="9" max="9" width="5.77734375" style="3" customWidth="1"/>
    <col min="10" max="10" width="5.77734375" style="1" customWidth="1"/>
    <col min="11" max="12" width="5.77734375" style="4" customWidth="1"/>
    <col min="13" max="13" width="5.77734375" style="3" customWidth="1"/>
    <col min="14" max="14" width="5.77734375" style="4" customWidth="1"/>
    <col min="15" max="15" width="5.77734375" style="5" customWidth="1"/>
    <col min="16" max="17" width="5.77734375" style="1" customWidth="1"/>
    <col min="18" max="18" width="14.33203125" style="6" customWidth="1"/>
    <col min="19" max="19" width="18" style="1" customWidth="1"/>
    <col min="20" max="20" width="15.6640625" style="7" customWidth="1"/>
    <col min="21" max="21" width="16.109375" style="7" customWidth="1"/>
    <col min="22" max="22" width="12.5546875" style="8" customWidth="1"/>
    <col min="23" max="23" width="14.5546875" style="9" bestFit="1" customWidth="1"/>
    <col min="24" max="24" width="30.109375" style="10" customWidth="1"/>
    <col min="25" max="25" width="22.5546875" style="4" hidden="1" customWidth="1"/>
    <col min="26" max="26" width="19.33203125" style="3" hidden="1" customWidth="1"/>
    <col min="27" max="27" width="18.5546875" style="1" hidden="1" customWidth="1"/>
    <col min="28" max="28" width="9" style="1" hidden="1" customWidth="1"/>
    <col min="29" max="29" width="31.109375" style="1" hidden="1" customWidth="1"/>
    <col min="30" max="30" width="17.5546875" style="1" hidden="1" customWidth="1"/>
    <col min="31" max="31" width="19.88671875" style="11" bestFit="1" customWidth="1"/>
    <col min="32" max="32" width="20.77734375" style="8" customWidth="1"/>
    <col min="33" max="33" width="19.88671875" style="12" customWidth="1"/>
    <col min="34" max="34" width="18.33203125" style="13" customWidth="1"/>
    <col min="35" max="35" width="22.44140625" style="14" hidden="1" customWidth="1"/>
    <col min="36" max="36" width="18.6640625" style="14" customWidth="1"/>
    <col min="37" max="37" width="22.44140625" style="14" customWidth="1"/>
    <col min="38" max="16384" width="11.5546875" style="1"/>
  </cols>
  <sheetData>
    <row r="1" spans="1:66" ht="28.2" customHeight="1" thickBot="1" x14ac:dyDescent="0.4"/>
    <row r="2" spans="1:66" s="45" customFormat="1" ht="27" customHeight="1" thickTop="1" x14ac:dyDescent="0.3">
      <c r="A2" s="15"/>
      <c r="B2" s="16"/>
      <c r="C2" s="17"/>
      <c r="D2" s="18" t="s">
        <v>57</v>
      </c>
      <c r="E2" s="19"/>
      <c r="F2" s="20"/>
      <c r="G2" s="21"/>
      <c r="H2" s="20"/>
      <c r="I2" s="21"/>
      <c r="J2" s="22"/>
      <c r="K2" s="23"/>
      <c r="L2" s="24"/>
      <c r="M2" s="25"/>
      <c r="N2" s="24"/>
      <c r="O2" s="25"/>
      <c r="P2" s="26"/>
      <c r="Q2" s="26"/>
      <c r="R2" s="27" t="s">
        <v>0</v>
      </c>
      <c r="S2" s="28"/>
      <c r="T2" s="29" t="s">
        <v>1</v>
      </c>
      <c r="U2" s="30"/>
      <c r="V2" s="31"/>
      <c r="W2" s="32"/>
      <c r="X2" s="30"/>
      <c r="Y2" s="33" t="s">
        <v>2</v>
      </c>
      <c r="Z2" s="34"/>
      <c r="AA2" s="35"/>
      <c r="AB2" s="36" t="s">
        <v>3</v>
      </c>
      <c r="AC2" s="37"/>
      <c r="AD2" s="38"/>
      <c r="AE2" s="39" t="s">
        <v>4</v>
      </c>
      <c r="AF2" s="40"/>
      <c r="AG2" s="41"/>
      <c r="AH2" s="41"/>
      <c r="AI2" s="42"/>
      <c r="AJ2" s="43" t="s">
        <v>5</v>
      </c>
      <c r="AK2" s="44" t="s">
        <v>6</v>
      </c>
    </row>
    <row r="3" spans="1:66" s="45" customFormat="1" ht="42" customHeight="1" x14ac:dyDescent="0.3">
      <c r="A3" s="46"/>
      <c r="B3" s="47"/>
      <c r="C3" s="48"/>
      <c r="D3" s="49"/>
      <c r="E3" s="50"/>
      <c r="F3" s="50"/>
      <c r="G3" s="51"/>
      <c r="H3" s="50"/>
      <c r="I3" s="51"/>
      <c r="J3" s="52"/>
      <c r="K3" s="53"/>
      <c r="L3" s="53"/>
      <c r="M3" s="54"/>
      <c r="N3" s="53"/>
      <c r="O3" s="55"/>
      <c r="P3" s="56"/>
      <c r="Q3" s="56"/>
      <c r="R3" s="57"/>
      <c r="S3" s="58"/>
      <c r="T3" s="59"/>
      <c r="U3" s="60"/>
      <c r="V3" s="61"/>
      <c r="W3" s="62"/>
      <c r="X3" s="60"/>
      <c r="Y3" s="63"/>
      <c r="Z3" s="64"/>
      <c r="AA3" s="65" t="s">
        <v>7</v>
      </c>
      <c r="AB3" s="66"/>
      <c r="AC3" s="67"/>
      <c r="AD3" s="68" t="s">
        <v>8</v>
      </c>
      <c r="AE3" s="69"/>
      <c r="AF3" s="70"/>
      <c r="AG3" s="71"/>
      <c r="AH3" s="71"/>
      <c r="AI3" s="72"/>
      <c r="AJ3" s="73"/>
      <c r="AK3" s="74" t="s">
        <v>9</v>
      </c>
    </row>
    <row r="4" spans="1:66" s="92" customFormat="1" ht="56.4" customHeight="1" x14ac:dyDescent="0.3">
      <c r="A4" s="75"/>
      <c r="B4" s="76"/>
      <c r="C4" s="77"/>
      <c r="D4" s="78" t="s">
        <v>10</v>
      </c>
      <c r="E4" s="75"/>
      <c r="F4" s="79"/>
      <c r="G4" s="76"/>
      <c r="H4" s="76"/>
      <c r="I4" s="80"/>
      <c r="J4" s="77"/>
      <c r="K4" s="81"/>
      <c r="L4" s="82"/>
      <c r="M4" s="76"/>
      <c r="N4" s="83"/>
      <c r="O4" s="84"/>
      <c r="P4" s="76"/>
      <c r="Q4" s="76"/>
      <c r="R4" s="85" t="s">
        <v>11</v>
      </c>
      <c r="S4" s="76"/>
      <c r="T4" s="86" t="s">
        <v>55</v>
      </c>
      <c r="U4" s="87" t="s">
        <v>12</v>
      </c>
      <c r="V4" s="88" t="s">
        <v>56</v>
      </c>
      <c r="W4" s="89" t="s">
        <v>13</v>
      </c>
      <c r="X4" s="87" t="s">
        <v>14</v>
      </c>
      <c r="Y4" s="75" t="s">
        <v>15</v>
      </c>
      <c r="Z4" s="76" t="s">
        <v>16</v>
      </c>
      <c r="AA4" s="76" t="s">
        <v>17</v>
      </c>
      <c r="AB4" s="75" t="s">
        <v>3</v>
      </c>
      <c r="AC4" s="76" t="s">
        <v>18</v>
      </c>
      <c r="AD4" s="77" t="s">
        <v>19</v>
      </c>
      <c r="AE4" s="90" t="s">
        <v>20</v>
      </c>
      <c r="AF4" s="88" t="s">
        <v>21</v>
      </c>
      <c r="AG4" s="91" t="s">
        <v>22</v>
      </c>
      <c r="AH4" s="91" t="s">
        <v>23</v>
      </c>
      <c r="AI4" s="91" t="s">
        <v>24</v>
      </c>
      <c r="AJ4" s="91" t="s">
        <v>25</v>
      </c>
      <c r="AK4" s="91"/>
    </row>
    <row r="5" spans="1:66" s="98" customFormat="1" ht="42" customHeight="1" x14ac:dyDescent="0.95">
      <c r="A5" s="99"/>
      <c r="B5" s="100"/>
      <c r="C5" s="100"/>
      <c r="D5" s="101" t="s">
        <v>31</v>
      </c>
      <c r="E5" s="102"/>
      <c r="F5" s="102"/>
      <c r="G5" s="103"/>
      <c r="H5" s="102"/>
      <c r="I5" s="103"/>
      <c r="J5" s="104"/>
      <c r="K5" s="105"/>
      <c r="L5" s="105"/>
      <c r="M5" s="103"/>
      <c r="N5" s="105"/>
      <c r="O5" s="106"/>
      <c r="P5" s="100"/>
      <c r="Q5" s="100"/>
      <c r="R5" s="107" t="s">
        <v>26</v>
      </c>
      <c r="S5" s="93"/>
      <c r="T5" s="120">
        <v>44264</v>
      </c>
      <c r="U5" s="121">
        <v>44294</v>
      </c>
      <c r="V5" s="108">
        <f t="shared" ref="V5:V10" si="0">IFERROR((DATEDIF(T5,U5,"d")), )</f>
        <v>30</v>
      </c>
      <c r="W5" s="122">
        <v>44302</v>
      </c>
      <c r="X5" s="94">
        <f>IFERROR((VLOOKUP(D5,[1]!Tableau1[[Nom d''usage]:[Date de Livraison]],9,FALSE)), )</f>
        <v>44302</v>
      </c>
      <c r="Y5" s="109" t="s">
        <v>32</v>
      </c>
      <c r="Z5" s="110" t="s">
        <v>33</v>
      </c>
      <c r="AA5" s="111" t="str">
        <f>IFERROR((VLOOKUP(Z5,'[1]Parc FONCIA Base Light'!B:M,12,FALSE)), )</f>
        <v>V0243825</v>
      </c>
      <c r="AB5" s="112" t="s">
        <v>27</v>
      </c>
      <c r="AC5" s="113" t="str">
        <f>IFERROR((VLOOKUP(D5,'[1]GP2A-Commandes'!A:B,2,FALSE)), )</f>
        <v>COM-MFP-FONCIA-096</v>
      </c>
      <c r="AD5" s="114" t="s">
        <v>34</v>
      </c>
      <c r="AE5" s="115">
        <v>44368</v>
      </c>
      <c r="AF5" s="116">
        <f t="shared" ref="AF5:AF10" si="1">IFERROR((+AE5-X5), )</f>
        <v>66</v>
      </c>
      <c r="AG5" s="117" cm="1">
        <f t="array" ref="AG5">IFERROR((_xlfn.SWITCH(R5,[1]Synthèse!A$8,[1]Synthèse!B$8,([1]Synthèse!A$10),([1]Synthèse!B$10),([1]Synthèse!A$11),([1]Synthèse!B$11))), )</f>
        <v>2404</v>
      </c>
      <c r="AH5" s="95">
        <f>IFERROR((VLOOKUP(AD5,'[1]Paiement BNP'!Q:U,5,FALSE)), )</f>
        <v>2404.0000000000005</v>
      </c>
      <c r="AI5" s="96" cm="1">
        <f t="array" ref="AI5">IFERROR((_xlfn.SWITCH(R5,[1]Synthèse!A$8,[1]Synthèse!C$8,([1]Synthèse!A$10),([1]Synthèse!C$10),([1]Synthèse!A$11),([1]Synthèse!C$11))), )</f>
        <v>291.20999999999998</v>
      </c>
      <c r="AJ5" s="97">
        <f>IFERROR((VLOOKUP(D5,'[1]Sharepoint direct Foncia'!L:T,9,FALSE)), )</f>
        <v>44302</v>
      </c>
      <c r="AK5" s="97" t="s">
        <v>53</v>
      </c>
    </row>
    <row r="6" spans="1:66" s="98" customFormat="1" ht="25.2" customHeight="1" x14ac:dyDescent="0.95">
      <c r="A6" s="99"/>
      <c r="B6" s="100"/>
      <c r="C6" s="100"/>
      <c r="D6" s="124" t="s">
        <v>35</v>
      </c>
      <c r="E6" s="102"/>
      <c r="F6" s="102"/>
      <c r="G6" s="103"/>
      <c r="H6" s="102"/>
      <c r="I6" s="103"/>
      <c r="J6" s="104"/>
      <c r="K6" s="105"/>
      <c r="L6" s="105"/>
      <c r="M6" s="103"/>
      <c r="N6" s="105"/>
      <c r="O6" s="106"/>
      <c r="P6" s="100"/>
      <c r="Q6" s="100"/>
      <c r="R6" s="107" t="s">
        <v>29</v>
      </c>
      <c r="S6" s="93"/>
      <c r="T6" s="120">
        <v>44298</v>
      </c>
      <c r="U6" s="121">
        <v>44298</v>
      </c>
      <c r="V6" s="108">
        <f t="shared" si="0"/>
        <v>0</v>
      </c>
      <c r="W6" s="122">
        <v>44305</v>
      </c>
      <c r="X6" s="94">
        <f>IFERROR((VLOOKUP(D6,[1]!Tableau1[[Nom d''usage]:[Date de Livraison]],9,FALSE)), )</f>
        <v>44306</v>
      </c>
      <c r="Y6" s="109" t="s">
        <v>36</v>
      </c>
      <c r="Z6" s="110" t="s">
        <v>37</v>
      </c>
      <c r="AA6" s="111" t="str">
        <f>IFERROR((VLOOKUP(Z6,'[1]Parc FONCIA Base Light'!B:M,12,FALSE)), )</f>
        <v>283433-E0</v>
      </c>
      <c r="AB6" s="112" t="s">
        <v>27</v>
      </c>
      <c r="AC6" s="113" t="str">
        <f>IFERROR((VLOOKUP(D6,'[1]GP2A-Commandes'!A:B,2,FALSE)), )</f>
        <v>COM-MFP-FONCIA-153</v>
      </c>
      <c r="AD6" s="114" t="s">
        <v>38</v>
      </c>
      <c r="AE6" s="115">
        <f>IFERROR((VLOOKUP(B6,'[1]Paiement BNP'!G:I,3,FALSE)), )</f>
        <v>0</v>
      </c>
      <c r="AF6" s="116">
        <f t="shared" si="1"/>
        <v>-44306</v>
      </c>
      <c r="AG6" s="117" cm="1">
        <f t="array" ref="AG6">IFERROR((_xlfn.SWITCH(R6,[1]Synthèse!A$8,[1]Synthèse!B$8,([1]Synthèse!A$10),([1]Synthèse!B$10),([1]Synthèse!A$11),([1]Synthèse!B$11))), )</f>
        <v>4937</v>
      </c>
      <c r="AH6" s="95">
        <f>IFERROR((VLOOKUP(AD6,'[1]Paiement BNP'!Q:U,5,FALSE)), )</f>
        <v>0</v>
      </c>
      <c r="AI6" s="96" cm="1">
        <f t="array" ref="AI6">IFERROR((_xlfn.SWITCH(R6,[1]Synthèse!A$8,[1]Synthèse!C$8,([1]Synthèse!A$10),([1]Synthèse!C$10),([1]Synthèse!A$11),([1]Synthèse!C$11))), )</f>
        <v>422.26</v>
      </c>
      <c r="AJ6" s="97">
        <f>IFERROR((VLOOKUP(D6,'[1]Sharepoint direct Foncia'!L:T,9,FALSE)), )</f>
        <v>44306</v>
      </c>
      <c r="AK6" s="97" t="s">
        <v>54</v>
      </c>
    </row>
    <row r="7" spans="1:66" s="118" customFormat="1" ht="27" customHeight="1" x14ac:dyDescent="0.95">
      <c r="A7" s="99"/>
      <c r="B7" s="100"/>
      <c r="C7" s="100"/>
      <c r="D7" s="101" t="s">
        <v>39</v>
      </c>
      <c r="E7" s="102"/>
      <c r="F7" s="102"/>
      <c r="G7" s="103"/>
      <c r="H7" s="102"/>
      <c r="I7" s="103"/>
      <c r="J7" s="104"/>
      <c r="K7" s="105"/>
      <c r="L7" s="105"/>
      <c r="M7" s="103"/>
      <c r="N7" s="105"/>
      <c r="O7" s="106"/>
      <c r="P7" s="100"/>
      <c r="Q7" s="100"/>
      <c r="R7" s="107" t="s">
        <v>26</v>
      </c>
      <c r="S7" s="93"/>
      <c r="T7" s="120">
        <v>44279</v>
      </c>
      <c r="U7" s="121">
        <v>44298</v>
      </c>
      <c r="V7" s="108">
        <f t="shared" si="0"/>
        <v>19</v>
      </c>
      <c r="W7" s="122">
        <v>44306</v>
      </c>
      <c r="X7" s="94">
        <f>IFERROR((VLOOKUP(D7,[1]!Tableau1[[Nom d''usage]:[Date de Livraison]],9,FALSE)), )</f>
        <v>44336</v>
      </c>
      <c r="Y7" s="109" t="s">
        <v>40</v>
      </c>
      <c r="Z7" s="110" t="s">
        <v>41</v>
      </c>
      <c r="AA7" s="111" t="str">
        <f>IFERROR((VLOOKUP(Z7,'[1]Parc FONCIA Base Light'!B:M,12,FALSE)), )</f>
        <v>245917-F0</v>
      </c>
      <c r="AB7" s="112" t="s">
        <v>27</v>
      </c>
      <c r="AC7" s="113" t="str">
        <f>IFERROR((VLOOKUP(D7,'[1]GP2A-Commandes'!A:B,2,FALSE)), )</f>
        <v>COM-MFP-FONCIA-131</v>
      </c>
      <c r="AD7" s="114" t="s">
        <v>42</v>
      </c>
      <c r="AE7" s="115">
        <f>IFERROR((VLOOKUP(B7,'[1]Paiement BNP'!G:I,3,FALSE)), )</f>
        <v>0</v>
      </c>
      <c r="AF7" s="116">
        <f t="shared" si="1"/>
        <v>-44336</v>
      </c>
      <c r="AG7" s="117" cm="1">
        <f t="array" ref="AG7">IFERROR((_xlfn.SWITCH(R7,[1]Synthèse!A$8,[1]Synthèse!B$8,([1]Synthèse!A$10),([1]Synthèse!B$10),([1]Synthèse!A$11),([1]Synthèse!B$11))), )</f>
        <v>2404</v>
      </c>
      <c r="AH7" s="95">
        <f>IFERROR((VLOOKUP(AD7,'[1]Paiement BNP'!Q:U,5,FALSE)), )</f>
        <v>0</v>
      </c>
      <c r="AI7" s="96" cm="1">
        <f t="array" ref="AI7">IFERROR((_xlfn.SWITCH(R7,[1]Synthèse!A$8,[1]Synthèse!C$8,([1]Synthèse!A$10),([1]Synthèse!C$10),([1]Synthèse!A$11),([1]Synthèse!C$11))), )</f>
        <v>291.20999999999998</v>
      </c>
      <c r="AJ7" s="97">
        <f>IFERROR((VLOOKUP(D7,'[1]Sharepoint direct Foncia'!L:T,9,FALSE)), )</f>
        <v>44336</v>
      </c>
      <c r="AK7" s="97" t="s">
        <v>54</v>
      </c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</row>
    <row r="8" spans="1:66" s="98" customFormat="1" ht="25.2" customHeight="1" x14ac:dyDescent="0.95">
      <c r="A8" s="99"/>
      <c r="B8" s="100"/>
      <c r="C8" s="100"/>
      <c r="D8" s="101" t="s">
        <v>43</v>
      </c>
      <c r="E8" s="102"/>
      <c r="F8" s="102"/>
      <c r="G8" s="103"/>
      <c r="H8" s="102"/>
      <c r="I8" s="103"/>
      <c r="J8" s="104"/>
      <c r="K8" s="105"/>
      <c r="L8" s="105"/>
      <c r="M8" s="103"/>
      <c r="N8" s="105"/>
      <c r="O8" s="106"/>
      <c r="P8" s="100"/>
      <c r="Q8" s="100"/>
      <c r="R8" s="107" t="s">
        <v>28</v>
      </c>
      <c r="S8" s="93"/>
      <c r="T8" s="120">
        <v>44293</v>
      </c>
      <c r="U8" s="121">
        <v>44299</v>
      </c>
      <c r="V8" s="108">
        <f t="shared" si="0"/>
        <v>6</v>
      </c>
      <c r="W8" s="122">
        <v>44305</v>
      </c>
      <c r="X8" s="94">
        <f>IFERROR((VLOOKUP(D8,[1]!Tableau1[[Nom d''usage]:[Date de Livraison]],9,FALSE)), )</f>
        <v>44306</v>
      </c>
      <c r="Y8" s="109"/>
      <c r="Z8" s="110"/>
      <c r="AA8" s="111">
        <f>IFERROR((VLOOKUP(Z8,'[1]Parc FONCIA Base Light'!B:M,12,FALSE)), )</f>
        <v>0</v>
      </c>
      <c r="AB8" s="112" t="s">
        <v>27</v>
      </c>
      <c r="AC8" s="113" t="str">
        <f>IFERROR((VLOOKUP(D8,'[1]GP2A-Commandes'!A:B,2,FALSE)), )</f>
        <v>COM-MFP-FONCIA-155</v>
      </c>
      <c r="AD8" s="114" t="s">
        <v>44</v>
      </c>
      <c r="AE8" s="115">
        <f>IFERROR((VLOOKUP(B8,'[1]Paiement BNP'!G:I,3,FALSE)), )</f>
        <v>0</v>
      </c>
      <c r="AF8" s="116">
        <f t="shared" si="1"/>
        <v>-44306</v>
      </c>
      <c r="AG8" s="117" cm="1">
        <f t="array" ref="AG8">IFERROR((_xlfn.SWITCH(R8,[1]Synthèse!A$8,[1]Synthèse!B$8,([1]Synthèse!A$10),([1]Synthèse!B$10),([1]Synthèse!A$11),([1]Synthèse!B$11))), )</f>
        <v>3478</v>
      </c>
      <c r="AH8" s="95">
        <f>IFERROR((VLOOKUP(AD8,'[1]Paiement BNP'!Q:U,5,FALSE)), )</f>
        <v>0</v>
      </c>
      <c r="AI8" s="96" cm="1">
        <f t="array" ref="AI8">IFERROR((_xlfn.SWITCH(R8,[1]Synthèse!A$8,[1]Synthèse!C$8,([1]Synthèse!A$10),([1]Synthèse!C$10),([1]Synthèse!A$11),([1]Synthèse!C$11))), )</f>
        <v>352.79</v>
      </c>
      <c r="AJ8" s="97">
        <f>IFERROR((VLOOKUP(D8,'[1]Sharepoint direct Foncia'!L:T,9,FALSE)), )</f>
        <v>44308</v>
      </c>
      <c r="AK8" s="97" t="s">
        <v>54</v>
      </c>
    </row>
    <row r="9" spans="1:66" s="98" customFormat="1" ht="25.2" customHeight="1" x14ac:dyDescent="0.95">
      <c r="A9" s="99"/>
      <c r="B9" s="100"/>
      <c r="C9" s="100"/>
      <c r="D9" s="101" t="s">
        <v>45</v>
      </c>
      <c r="E9" s="102"/>
      <c r="F9" s="102"/>
      <c r="G9" s="103"/>
      <c r="H9" s="102"/>
      <c r="I9" s="103"/>
      <c r="J9" s="104"/>
      <c r="K9" s="105"/>
      <c r="L9" s="105"/>
      <c r="M9" s="103"/>
      <c r="N9" s="105"/>
      <c r="O9" s="106"/>
      <c r="P9" s="100"/>
      <c r="Q9" s="100"/>
      <c r="R9" s="107" t="s">
        <v>26</v>
      </c>
      <c r="S9" s="93"/>
      <c r="T9" s="97" t="s">
        <v>30</v>
      </c>
      <c r="U9" s="121">
        <v>44299</v>
      </c>
      <c r="V9" s="108">
        <f t="shared" si="0"/>
        <v>0</v>
      </c>
      <c r="W9" s="122">
        <v>44286</v>
      </c>
      <c r="X9" s="94">
        <f>IFERROR((VLOOKUP(D9,[1]!Tableau1[[Nom d''usage]:[Date de Livraison]],9,FALSE)), )</f>
        <v>44375</v>
      </c>
      <c r="Y9" s="109" t="s">
        <v>46</v>
      </c>
      <c r="Z9" s="110" t="s">
        <v>47</v>
      </c>
      <c r="AA9" s="111" t="str">
        <f>IFERROR((VLOOKUP(Z9,'[1]Parc FONCIA Base Light'!B:M,12,FALSE)), )</f>
        <v>286902-F0</v>
      </c>
      <c r="AB9" s="112" t="s">
        <v>27</v>
      </c>
      <c r="AC9" s="113" t="str">
        <f>IFERROR((VLOOKUP(D9,'[1]GP2A-Commandes'!A:B,2,FALSE)), )</f>
        <v>COM-MFP-FONCIA-138</v>
      </c>
      <c r="AD9" s="114" t="s">
        <v>48</v>
      </c>
      <c r="AE9" s="115">
        <f>IFERROR((VLOOKUP(B9,'[1]Paiement BNP'!G:I,3,FALSE)), )</f>
        <v>0</v>
      </c>
      <c r="AF9" s="116">
        <f t="shared" si="1"/>
        <v>-44375</v>
      </c>
      <c r="AG9" s="117" cm="1">
        <f t="array" ref="AG9">IFERROR((_xlfn.SWITCH(R9,[1]Synthèse!A$8,[1]Synthèse!B$8,([1]Synthèse!A$10),([1]Synthèse!B$10),([1]Synthèse!A$11),([1]Synthèse!B$11))), )</f>
        <v>2404</v>
      </c>
      <c r="AH9" s="95">
        <f>IFERROR((VLOOKUP(AD9,'[1]Paiement BNP'!Q:U,5,FALSE)), )</f>
        <v>0</v>
      </c>
      <c r="AI9" s="96" cm="1">
        <f t="array" ref="AI9">IFERROR((_xlfn.SWITCH(R9,[1]Synthèse!A$8,[1]Synthèse!C$8,([1]Synthèse!A$10),([1]Synthèse!C$10),([1]Synthèse!A$11),([1]Synthèse!C$11))), )</f>
        <v>291.20999999999998</v>
      </c>
      <c r="AJ9" s="97">
        <f>IFERROR((VLOOKUP(D9,'[1]Sharepoint direct Foncia'!L:T,9,FALSE)), )</f>
        <v>44375</v>
      </c>
      <c r="AK9" s="97" t="s">
        <v>54</v>
      </c>
    </row>
    <row r="10" spans="1:66" s="98" customFormat="1" ht="25.2" customHeight="1" x14ac:dyDescent="0.95">
      <c r="A10" s="99"/>
      <c r="B10" s="100"/>
      <c r="C10" s="100"/>
      <c r="D10" s="101" t="s">
        <v>49</v>
      </c>
      <c r="E10" s="102"/>
      <c r="F10" s="102"/>
      <c r="G10" s="103"/>
      <c r="H10" s="102"/>
      <c r="I10" s="103"/>
      <c r="J10" s="104"/>
      <c r="K10" s="105"/>
      <c r="L10" s="105"/>
      <c r="M10" s="103"/>
      <c r="N10" s="105"/>
      <c r="O10" s="106"/>
      <c r="P10" s="100"/>
      <c r="Q10" s="100"/>
      <c r="R10" s="107" t="s">
        <v>28</v>
      </c>
      <c r="S10" s="93"/>
      <c r="T10" s="120">
        <v>44279</v>
      </c>
      <c r="U10" s="121">
        <v>44300</v>
      </c>
      <c r="V10" s="108">
        <f t="shared" si="0"/>
        <v>21</v>
      </c>
      <c r="W10" s="122">
        <v>44308</v>
      </c>
      <c r="X10" s="94">
        <f>IFERROR((VLOOKUP(D10,[1]!Tableau1[[Nom d''usage]:[Date de Livraison]],9,FALSE)), )</f>
        <v>44307</v>
      </c>
      <c r="Y10" s="109" t="s">
        <v>50</v>
      </c>
      <c r="Z10" s="110" t="s">
        <v>51</v>
      </c>
      <c r="AA10" s="111" t="str">
        <f>IFERROR((VLOOKUP(Z10,'[1]Parc FONCIA Base Light'!B:M,12,FALSE)), )</f>
        <v>AA6079</v>
      </c>
      <c r="AB10" s="112" t="s">
        <v>27</v>
      </c>
      <c r="AC10" s="113" t="str">
        <f>IFERROR((VLOOKUP(D10,'[1]GP2A-Commandes'!A:B,2,FALSE)), )</f>
        <v>COM-MFP-FONCIA-135</v>
      </c>
      <c r="AD10" s="114" t="s">
        <v>52</v>
      </c>
      <c r="AE10" s="115">
        <v>44368</v>
      </c>
      <c r="AF10" s="116">
        <f t="shared" si="1"/>
        <v>61</v>
      </c>
      <c r="AG10" s="117" cm="1">
        <f t="array" ref="AG10">IFERROR((_xlfn.SWITCH(R10,[1]Synthèse!A$8,[1]Synthèse!B$8,([1]Synthèse!A$10),([1]Synthèse!B$10),([1]Synthèse!A$11),([1]Synthèse!B$11))), )</f>
        <v>3478</v>
      </c>
      <c r="AH10" s="95">
        <f>IFERROR((VLOOKUP(AD10,'[1]Paiement BNP'!Q:U,5,FALSE)), )</f>
        <v>3478.0000000000005</v>
      </c>
      <c r="AI10" s="96" cm="1">
        <f t="array" ref="AI10">IFERROR((_xlfn.SWITCH(R10,[1]Synthèse!A$8,[1]Synthèse!C$8,([1]Synthèse!A$10),([1]Synthèse!C$10),([1]Synthèse!A$11),([1]Synthèse!C$11))), )</f>
        <v>352.79</v>
      </c>
      <c r="AJ10" s="97">
        <f>IFERROR((VLOOKUP(D10,'[1]Sharepoint direct Foncia'!L:T,9,FALSE)), )</f>
        <v>44307</v>
      </c>
      <c r="AK10" s="97" t="s">
        <v>53</v>
      </c>
    </row>
    <row r="11" spans="1:66" s="98" customFormat="1" ht="25.2" customHeight="1" x14ac:dyDescent="0.95">
      <c r="A11" s="125"/>
      <c r="B11" s="100"/>
      <c r="C11" s="126"/>
      <c r="D11" s="101"/>
      <c r="E11" s="102"/>
      <c r="F11" s="102"/>
      <c r="G11" s="103"/>
      <c r="H11" s="102"/>
      <c r="I11" s="103"/>
      <c r="J11" s="104"/>
      <c r="K11" s="105"/>
      <c r="L11" s="105"/>
      <c r="M11" s="103"/>
      <c r="N11" s="105"/>
      <c r="O11" s="130"/>
      <c r="P11" s="100"/>
      <c r="Q11" s="131"/>
      <c r="R11" s="133"/>
      <c r="S11" s="93"/>
      <c r="T11" s="134"/>
      <c r="U11" s="135"/>
      <c r="V11" s="108">
        <f t="shared" ref="V11:V44" si="2">IFERROR((DATEDIF(T11,U11,"d")), )</f>
        <v>0</v>
      </c>
      <c r="W11" s="136"/>
      <c r="X11" s="94">
        <f>IFERROR((VLOOKUP(D11,[1]!Tableau1[[Nom d''usage]:[Date de Livraison]],9,FALSE)), )</f>
        <v>0</v>
      </c>
      <c r="Y11" s="127"/>
      <c r="Z11" s="132"/>
      <c r="AA11" s="111">
        <f>IFERROR((VLOOKUP(Z11,'[1]Parc FONCIA Base Light'!B:M,12,FALSE)), )</f>
        <v>0</v>
      </c>
      <c r="AB11" s="128" t="s">
        <v>27</v>
      </c>
      <c r="AC11" s="113">
        <f>IFERROR((VLOOKUP(D11,'[1]GP2A-Commandes'!A:B,2,FALSE)), )</f>
        <v>0</v>
      </c>
      <c r="AD11" s="129"/>
      <c r="AE11" s="115">
        <f>IFERROR((VLOOKUP(B11,'[1]Paiement BNP'!G:I,3,FALSE)), )</f>
        <v>0</v>
      </c>
      <c r="AF11" s="116">
        <f t="shared" ref="AF11:AF58" si="3">IFERROR((+AE11-X11), )</f>
        <v>0</v>
      </c>
      <c r="AG11" s="117" cm="1">
        <f t="array" ref="AG11">IFERROR((_xlfn.SWITCH(R11,[1]Synthèse!A$8,[1]Synthèse!B$8,([1]Synthèse!A$10),([1]Synthèse!B$10),([1]Synthèse!A$11),([1]Synthèse!B$11))), )</f>
        <v>0</v>
      </c>
      <c r="AH11" s="95">
        <f>IFERROR((VLOOKUP(AD11,'[1]Paiement BNP'!Q:U,5,FALSE)), )</f>
        <v>0</v>
      </c>
      <c r="AI11" s="96" cm="1">
        <f t="array" ref="AI11">IFERROR((_xlfn.SWITCH(R11,[1]Synthèse!A$8,[1]Synthèse!C$8,([1]Synthèse!A$10),([1]Synthèse!C$10),([1]Synthèse!A$11),([1]Synthèse!C$11))), )</f>
        <v>0</v>
      </c>
      <c r="AJ11" s="97">
        <f>IFERROR((VLOOKUP(D11,'[1]Sharepoint direct Foncia'!L:T,9,FALSE)), )</f>
        <v>0</v>
      </c>
      <c r="AK11" s="97"/>
    </row>
    <row r="12" spans="1:66" s="98" customFormat="1" ht="25.2" customHeight="1" x14ac:dyDescent="0.95">
      <c r="A12" s="125"/>
      <c r="B12" s="100"/>
      <c r="C12" s="126"/>
      <c r="D12" s="101"/>
      <c r="E12" s="102"/>
      <c r="F12" s="102"/>
      <c r="G12" s="103"/>
      <c r="H12" s="102"/>
      <c r="I12" s="103"/>
      <c r="J12" s="104"/>
      <c r="K12" s="105"/>
      <c r="L12" s="105"/>
      <c r="M12" s="103"/>
      <c r="N12" s="105"/>
      <c r="O12" s="130"/>
      <c r="P12" s="100"/>
      <c r="Q12" s="131"/>
      <c r="R12" s="133"/>
      <c r="S12" s="93"/>
      <c r="T12" s="134"/>
      <c r="U12" s="135"/>
      <c r="V12" s="108">
        <f t="shared" si="2"/>
        <v>0</v>
      </c>
      <c r="W12" s="136"/>
      <c r="X12" s="94">
        <f>IFERROR((VLOOKUP(D12,[1]!Tableau1[[Nom d''usage]:[Date de Livraison]],9,FALSE)), )</f>
        <v>0</v>
      </c>
      <c r="Y12" s="127"/>
      <c r="Z12" s="132"/>
      <c r="AA12" s="111">
        <f>IFERROR((VLOOKUP(Z12,'[1]Parc FONCIA Base Light'!B:M,12,FALSE)), )</f>
        <v>0</v>
      </c>
      <c r="AB12" s="128" t="s">
        <v>27</v>
      </c>
      <c r="AC12" s="113">
        <f>IFERROR((VLOOKUP(D12,'[1]GP2A-Commandes'!A:B,2,FALSE)), )</f>
        <v>0</v>
      </c>
      <c r="AD12" s="129"/>
      <c r="AE12" s="115">
        <f>IFERROR((VLOOKUP(B12,'[1]Paiement BNP'!G:I,3,FALSE)), )</f>
        <v>0</v>
      </c>
      <c r="AF12" s="116">
        <f t="shared" si="3"/>
        <v>0</v>
      </c>
      <c r="AG12" s="117" cm="1">
        <f t="array" ref="AG12">IFERROR((_xlfn.SWITCH(R12,[1]Synthèse!A$8,[1]Synthèse!B$8,([1]Synthèse!A$10),([1]Synthèse!B$10),([1]Synthèse!A$11),([1]Synthèse!B$11))), )</f>
        <v>0</v>
      </c>
      <c r="AH12" s="95">
        <f>IFERROR((VLOOKUP(AD12,'[1]Paiement BNP'!Q:U,5,FALSE)), )</f>
        <v>0</v>
      </c>
      <c r="AI12" s="96" cm="1">
        <f t="array" ref="AI12">IFERROR((_xlfn.SWITCH(R12,[1]Synthèse!A$8,[1]Synthèse!C$8,([1]Synthèse!A$10),([1]Synthèse!C$10),([1]Synthèse!A$11),([1]Synthèse!C$11))), )</f>
        <v>0</v>
      </c>
      <c r="AJ12" s="97">
        <f>IFERROR((VLOOKUP(D12,'[1]Sharepoint direct Foncia'!L:T,9,FALSE)), )</f>
        <v>0</v>
      </c>
      <c r="AK12" s="97"/>
    </row>
    <row r="13" spans="1:66" s="98" customFormat="1" ht="25.2" customHeight="1" x14ac:dyDescent="0.95">
      <c r="A13" s="125"/>
      <c r="B13" s="100"/>
      <c r="C13" s="126"/>
      <c r="D13" s="101"/>
      <c r="E13" s="102"/>
      <c r="F13" s="102"/>
      <c r="G13" s="103"/>
      <c r="H13" s="102"/>
      <c r="I13" s="103"/>
      <c r="J13" s="104"/>
      <c r="K13" s="105"/>
      <c r="L13" s="105"/>
      <c r="M13" s="103"/>
      <c r="N13" s="105"/>
      <c r="O13" s="130"/>
      <c r="P13" s="100"/>
      <c r="Q13" s="131"/>
      <c r="R13" s="133"/>
      <c r="S13" s="93"/>
      <c r="T13" s="134"/>
      <c r="U13" s="135"/>
      <c r="V13" s="108">
        <f t="shared" si="2"/>
        <v>0</v>
      </c>
      <c r="W13" s="136"/>
      <c r="X13" s="94">
        <f>IFERROR((VLOOKUP(D13,[1]!Tableau1[[Nom d''usage]:[Date de Livraison]],9,FALSE)), )</f>
        <v>0</v>
      </c>
      <c r="Y13" s="127"/>
      <c r="Z13" s="132"/>
      <c r="AA13" s="111">
        <f>IFERROR((VLOOKUP(Z13,'[1]Parc FONCIA Base Light'!B:M,12,FALSE)), )</f>
        <v>0</v>
      </c>
      <c r="AB13" s="128" t="s">
        <v>27</v>
      </c>
      <c r="AC13" s="113">
        <f>IFERROR((VLOOKUP(D13,'[1]GP2A-Commandes'!A:B,2,FALSE)), )</f>
        <v>0</v>
      </c>
      <c r="AD13" s="129"/>
      <c r="AE13" s="115">
        <f>IFERROR((VLOOKUP(B13,'[1]Paiement BNP'!G:I,3,FALSE)), )</f>
        <v>0</v>
      </c>
      <c r="AF13" s="116">
        <f t="shared" si="3"/>
        <v>0</v>
      </c>
      <c r="AG13" s="117" cm="1">
        <f t="array" ref="AG13">IFERROR((_xlfn.SWITCH(R13,[1]Synthèse!A$8,[1]Synthèse!B$8,([1]Synthèse!A$10),([1]Synthèse!B$10),([1]Synthèse!A$11),([1]Synthèse!B$11))), )</f>
        <v>0</v>
      </c>
      <c r="AH13" s="95">
        <f>IFERROR((VLOOKUP(AD13,'[1]Paiement BNP'!Q:U,5,FALSE)), )</f>
        <v>0</v>
      </c>
      <c r="AI13" s="96" cm="1">
        <f t="array" ref="AI13">IFERROR((_xlfn.SWITCH(R13,[1]Synthèse!A$8,[1]Synthèse!C$8,([1]Synthèse!A$10),([1]Synthèse!C$10),([1]Synthèse!A$11),([1]Synthèse!C$11))), )</f>
        <v>0</v>
      </c>
      <c r="AJ13" s="97">
        <f>IFERROR((VLOOKUP(D13,'[1]Sharepoint direct Foncia'!L:T,9,FALSE)), )</f>
        <v>0</v>
      </c>
      <c r="AK13" s="97"/>
    </row>
    <row r="14" spans="1:66" s="98" customFormat="1" ht="24.6" customHeight="1" x14ac:dyDescent="0.95">
      <c r="A14" s="125"/>
      <c r="B14" s="100"/>
      <c r="C14" s="126"/>
      <c r="D14" s="101"/>
      <c r="E14" s="102"/>
      <c r="F14" s="102"/>
      <c r="G14" s="103"/>
      <c r="H14" s="102"/>
      <c r="I14" s="103"/>
      <c r="J14" s="104"/>
      <c r="K14" s="105"/>
      <c r="L14" s="105"/>
      <c r="M14" s="103"/>
      <c r="N14" s="105"/>
      <c r="O14" s="130"/>
      <c r="P14" s="100"/>
      <c r="Q14" s="131"/>
      <c r="R14" s="133"/>
      <c r="S14" s="93"/>
      <c r="T14" s="134"/>
      <c r="U14" s="135"/>
      <c r="V14" s="108">
        <f t="shared" si="2"/>
        <v>0</v>
      </c>
      <c r="W14" s="136"/>
      <c r="X14" s="94">
        <f>IFERROR((VLOOKUP(D14,[1]!Tableau1[[Nom d''usage]:[Date de Livraison]],9,FALSE)), )</f>
        <v>0</v>
      </c>
      <c r="Y14" s="127"/>
      <c r="Z14" s="132"/>
      <c r="AA14" s="111">
        <f>IFERROR((VLOOKUP(Z14,'[1]Parc FONCIA Base Light'!B:M,12,FALSE)), )</f>
        <v>0</v>
      </c>
      <c r="AB14" s="128" t="s">
        <v>27</v>
      </c>
      <c r="AC14" s="113">
        <f>IFERROR((VLOOKUP(D14,'[1]GP2A-Commandes'!A:B,2,FALSE)), )</f>
        <v>0</v>
      </c>
      <c r="AD14" s="129"/>
      <c r="AE14" s="115">
        <f>IFERROR((VLOOKUP(B14,'[1]Paiement BNP'!G:I,3,FALSE)), )</f>
        <v>0</v>
      </c>
      <c r="AF14" s="116">
        <f t="shared" si="3"/>
        <v>0</v>
      </c>
      <c r="AG14" s="117" cm="1">
        <f t="array" ref="AG14">IFERROR((_xlfn.SWITCH(R14,[1]Synthèse!A$8,[1]Synthèse!B$8,([1]Synthèse!A$10),([1]Synthèse!B$10),([1]Synthèse!A$11),([1]Synthèse!B$11))), )</f>
        <v>0</v>
      </c>
      <c r="AH14" s="95">
        <f>IFERROR((VLOOKUP(AD14,'[1]Paiement BNP'!Q:U,5,FALSE)), )</f>
        <v>0</v>
      </c>
      <c r="AI14" s="96" cm="1">
        <f t="array" ref="AI14">IFERROR((_xlfn.SWITCH(R14,[1]Synthèse!A$8,[1]Synthèse!C$8,([1]Synthèse!A$10),([1]Synthèse!C$10),([1]Synthèse!A$11),([1]Synthèse!C$11))), )</f>
        <v>0</v>
      </c>
      <c r="AJ14" s="97">
        <f>IFERROR((VLOOKUP(D14,'[1]Sharepoint direct Foncia'!L:T,9,FALSE)), )</f>
        <v>0</v>
      </c>
      <c r="AK14" s="97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</row>
    <row r="15" spans="1:66" s="98" customFormat="1" ht="25.2" customHeight="1" x14ac:dyDescent="0.95">
      <c r="A15" s="125"/>
      <c r="B15" s="100"/>
      <c r="C15" s="126"/>
      <c r="D15" s="101"/>
      <c r="E15" s="102"/>
      <c r="F15" s="102"/>
      <c r="G15" s="103"/>
      <c r="H15" s="102"/>
      <c r="I15" s="103"/>
      <c r="J15" s="104"/>
      <c r="K15" s="105"/>
      <c r="L15" s="105"/>
      <c r="M15" s="103"/>
      <c r="N15" s="105"/>
      <c r="O15" s="130"/>
      <c r="P15" s="100"/>
      <c r="Q15" s="131"/>
      <c r="R15" s="133"/>
      <c r="S15" s="93"/>
      <c r="T15" s="134"/>
      <c r="U15" s="135"/>
      <c r="V15" s="108">
        <f t="shared" si="2"/>
        <v>0</v>
      </c>
      <c r="W15" s="136"/>
      <c r="X15" s="94">
        <f>IFERROR((VLOOKUP(D15,[1]!Tableau1[[Nom d''usage]:[Date de Livraison]],9,FALSE)), )</f>
        <v>0</v>
      </c>
      <c r="Y15" s="127"/>
      <c r="Z15" s="132"/>
      <c r="AA15" s="111">
        <f>IFERROR((VLOOKUP(Z15,'[1]Parc FONCIA Base Light'!B:M,12,FALSE)), )</f>
        <v>0</v>
      </c>
      <c r="AB15" s="128" t="s">
        <v>27</v>
      </c>
      <c r="AC15" s="113">
        <f>IFERROR((VLOOKUP(D15,'[1]GP2A-Commandes'!A:B,2,FALSE)), )</f>
        <v>0</v>
      </c>
      <c r="AD15" s="129"/>
      <c r="AE15" s="115">
        <f>IFERROR((VLOOKUP(B15,'[1]Paiement BNP'!G:I,3,FALSE)), )</f>
        <v>0</v>
      </c>
      <c r="AF15" s="116">
        <f t="shared" si="3"/>
        <v>0</v>
      </c>
      <c r="AG15" s="117" cm="1">
        <f t="array" ref="AG15">IFERROR((_xlfn.SWITCH(R15,[1]Synthèse!A$8,[1]Synthèse!B$8,([1]Synthèse!A$10),([1]Synthèse!B$10),([1]Synthèse!A$11),([1]Synthèse!B$11))), )</f>
        <v>0</v>
      </c>
      <c r="AH15" s="95">
        <f>IFERROR((VLOOKUP(AD15,'[1]Paiement BNP'!Q:U,5,FALSE)), )</f>
        <v>0</v>
      </c>
      <c r="AI15" s="96" cm="1">
        <f t="array" ref="AI15">IFERROR((_xlfn.SWITCH(R15,[1]Synthèse!A$8,[1]Synthèse!C$8,([1]Synthèse!A$10),([1]Synthèse!C$10),([1]Synthèse!A$11),([1]Synthèse!C$11))), )</f>
        <v>0</v>
      </c>
      <c r="AJ15" s="97">
        <f>IFERROR((VLOOKUP(D15,'[1]Sharepoint direct Foncia'!L:T,9,FALSE)), )</f>
        <v>0</v>
      </c>
      <c r="AK15" s="97"/>
    </row>
    <row r="16" spans="1:66" s="98" customFormat="1" ht="25.2" customHeight="1" x14ac:dyDescent="0.95">
      <c r="A16" s="125"/>
      <c r="B16" s="100"/>
      <c r="C16" s="126"/>
      <c r="D16" s="101"/>
      <c r="E16" s="102"/>
      <c r="F16" s="102"/>
      <c r="G16" s="103"/>
      <c r="H16" s="102"/>
      <c r="I16" s="103"/>
      <c r="J16" s="104"/>
      <c r="K16" s="105"/>
      <c r="L16" s="105"/>
      <c r="M16" s="103"/>
      <c r="N16" s="105"/>
      <c r="O16" s="130"/>
      <c r="P16" s="100"/>
      <c r="Q16" s="131"/>
      <c r="R16" s="133"/>
      <c r="S16" s="93"/>
      <c r="T16" s="134"/>
      <c r="U16" s="135"/>
      <c r="V16" s="108">
        <f t="shared" si="2"/>
        <v>0</v>
      </c>
      <c r="W16" s="136"/>
      <c r="X16" s="94">
        <f>IFERROR((VLOOKUP(D16,[1]!Tableau1[[Nom d''usage]:[Date de Livraison]],9,FALSE)), )</f>
        <v>0</v>
      </c>
      <c r="Y16" s="127"/>
      <c r="Z16" s="132"/>
      <c r="AA16" s="111">
        <f>IFERROR((VLOOKUP(Z16,'[1]Parc FONCIA Base Light'!B:M,12,FALSE)), )</f>
        <v>0</v>
      </c>
      <c r="AB16" s="128" t="s">
        <v>27</v>
      </c>
      <c r="AC16" s="113">
        <f>IFERROR((VLOOKUP(D16,'[1]GP2A-Commandes'!A:B,2,FALSE)), )</f>
        <v>0</v>
      </c>
      <c r="AD16" s="129"/>
      <c r="AE16" s="115">
        <f>IFERROR((VLOOKUP(B16,'[1]Paiement BNP'!G:I,3,FALSE)), )</f>
        <v>0</v>
      </c>
      <c r="AF16" s="116">
        <f t="shared" si="3"/>
        <v>0</v>
      </c>
      <c r="AG16" s="117" cm="1">
        <f t="array" ref="AG16">IFERROR((_xlfn.SWITCH(R16,[1]Synthèse!A$8,[1]Synthèse!B$8,([1]Synthèse!A$10),([1]Synthèse!B$10),([1]Synthèse!A$11),([1]Synthèse!B$11))), )</f>
        <v>0</v>
      </c>
      <c r="AH16" s="95">
        <f>IFERROR((VLOOKUP(AD16,'[1]Paiement BNP'!Q:U,5,FALSE)), )</f>
        <v>0</v>
      </c>
      <c r="AI16" s="96" cm="1">
        <f t="array" ref="AI16">IFERROR((_xlfn.SWITCH(R16,[1]Synthèse!A$8,[1]Synthèse!C$8,([1]Synthèse!A$10),([1]Synthèse!C$10),([1]Synthèse!A$11),([1]Synthèse!C$11))), )</f>
        <v>0</v>
      </c>
      <c r="AJ16" s="97">
        <f>IFERROR((VLOOKUP(D16,'[1]Sharepoint direct Foncia'!L:T,9,FALSE)), )</f>
        <v>0</v>
      </c>
      <c r="AK16" s="97"/>
    </row>
    <row r="17" spans="1:66" s="98" customFormat="1" ht="25.2" customHeight="1" x14ac:dyDescent="0.95">
      <c r="A17" s="125"/>
      <c r="B17" s="100"/>
      <c r="C17" s="126"/>
      <c r="D17" s="101"/>
      <c r="E17" s="102"/>
      <c r="F17" s="102"/>
      <c r="G17" s="103"/>
      <c r="H17" s="102"/>
      <c r="I17" s="103"/>
      <c r="J17" s="104"/>
      <c r="K17" s="105"/>
      <c r="L17" s="105"/>
      <c r="M17" s="103"/>
      <c r="N17" s="105"/>
      <c r="O17" s="130"/>
      <c r="P17" s="100"/>
      <c r="Q17" s="131"/>
      <c r="R17" s="133"/>
      <c r="S17" s="93"/>
      <c r="T17" s="134"/>
      <c r="U17" s="135"/>
      <c r="V17" s="108">
        <f t="shared" si="2"/>
        <v>0</v>
      </c>
      <c r="W17" s="136"/>
      <c r="X17" s="94">
        <f>IFERROR((VLOOKUP(D17,[1]!Tableau1[[Nom d''usage]:[Date de Livraison]],9,FALSE)), )</f>
        <v>0</v>
      </c>
      <c r="Y17" s="127"/>
      <c r="Z17" s="132"/>
      <c r="AA17" s="111">
        <f>IFERROR((VLOOKUP(Z17,'[1]Parc FONCIA Base Light'!B:M,12,FALSE)), )</f>
        <v>0</v>
      </c>
      <c r="AB17" s="128" t="s">
        <v>27</v>
      </c>
      <c r="AC17" s="113">
        <f>IFERROR((VLOOKUP(D17,'[1]GP2A-Commandes'!A:B,2,FALSE)), )</f>
        <v>0</v>
      </c>
      <c r="AD17" s="129"/>
      <c r="AE17" s="115">
        <f>IFERROR((VLOOKUP(B17,'[1]Paiement BNP'!G:I,3,FALSE)), )</f>
        <v>0</v>
      </c>
      <c r="AF17" s="116">
        <f t="shared" si="3"/>
        <v>0</v>
      </c>
      <c r="AG17" s="117" cm="1">
        <f t="array" ref="AG17">IFERROR((_xlfn.SWITCH(R17,[1]Synthèse!A$8,[1]Synthèse!B$8,([1]Synthèse!A$10),([1]Synthèse!B$10),([1]Synthèse!A$11),([1]Synthèse!B$11))), )</f>
        <v>0</v>
      </c>
      <c r="AH17" s="95">
        <f>IFERROR((VLOOKUP(AD17,'[1]Paiement BNP'!Q:U,5,FALSE)), )</f>
        <v>0</v>
      </c>
      <c r="AI17" s="96" cm="1">
        <f t="array" ref="AI17">IFERROR((_xlfn.SWITCH(R17,[1]Synthèse!A$8,[1]Synthèse!C$8,([1]Synthèse!A$10),([1]Synthèse!C$10),([1]Synthèse!A$11),([1]Synthèse!C$11))), )</f>
        <v>0</v>
      </c>
      <c r="AJ17" s="97">
        <f>IFERROR((VLOOKUP(D17,'[1]Sharepoint direct Foncia'!L:T,9,FALSE)), )</f>
        <v>0</v>
      </c>
      <c r="AK17" s="97"/>
    </row>
    <row r="18" spans="1:66" s="98" customFormat="1" ht="25.2" customHeight="1" x14ac:dyDescent="0.95">
      <c r="A18" s="125"/>
      <c r="B18" s="100"/>
      <c r="C18" s="126"/>
      <c r="D18" s="101"/>
      <c r="E18" s="102"/>
      <c r="F18" s="102"/>
      <c r="G18" s="103"/>
      <c r="H18" s="102"/>
      <c r="I18" s="103"/>
      <c r="J18" s="104"/>
      <c r="K18" s="105"/>
      <c r="L18" s="105"/>
      <c r="M18" s="103"/>
      <c r="N18" s="105"/>
      <c r="O18" s="130"/>
      <c r="P18" s="100"/>
      <c r="Q18" s="131"/>
      <c r="R18" s="133"/>
      <c r="S18" s="93"/>
      <c r="T18" s="134"/>
      <c r="U18" s="135"/>
      <c r="V18" s="108">
        <f t="shared" si="2"/>
        <v>0</v>
      </c>
      <c r="W18" s="136"/>
      <c r="X18" s="94">
        <f>IFERROR((VLOOKUP(D18,[1]!Tableau1[[Nom d''usage]:[Date de Livraison]],9,FALSE)), )</f>
        <v>0</v>
      </c>
      <c r="Y18" s="127"/>
      <c r="Z18" s="132"/>
      <c r="AA18" s="111">
        <f>IFERROR((VLOOKUP(Z18,'[1]Parc FONCIA Base Light'!B:M,12,FALSE)), )</f>
        <v>0</v>
      </c>
      <c r="AB18" s="128" t="s">
        <v>27</v>
      </c>
      <c r="AC18" s="113">
        <f>IFERROR((VLOOKUP(D18,'[1]GP2A-Commandes'!A:B,2,FALSE)), )</f>
        <v>0</v>
      </c>
      <c r="AD18" s="129"/>
      <c r="AE18" s="115">
        <f>IFERROR((VLOOKUP(B18,'[1]Paiement BNP'!G:I,3,FALSE)), )</f>
        <v>0</v>
      </c>
      <c r="AF18" s="116">
        <f t="shared" si="3"/>
        <v>0</v>
      </c>
      <c r="AG18" s="117" cm="1">
        <f t="array" ref="AG18">IFERROR((_xlfn.SWITCH(R18,[1]Synthèse!A$8,[1]Synthèse!B$8,([1]Synthèse!A$10),([1]Synthèse!B$10),([1]Synthèse!A$11),([1]Synthèse!B$11))), )</f>
        <v>0</v>
      </c>
      <c r="AH18" s="95">
        <f>IFERROR((VLOOKUP(AD18,'[1]Paiement BNP'!Q:U,5,FALSE)), )</f>
        <v>0</v>
      </c>
      <c r="AI18" s="96" cm="1">
        <f t="array" ref="AI18">IFERROR((_xlfn.SWITCH(R18,[1]Synthèse!A$8,[1]Synthèse!C$8,([1]Synthèse!A$10),([1]Synthèse!C$10),([1]Synthèse!A$11),([1]Synthèse!C$11))), )</f>
        <v>0</v>
      </c>
      <c r="AJ18" s="97">
        <f>IFERROR((VLOOKUP(D18,'[1]Sharepoint direct Foncia'!L:T,9,FALSE)), )</f>
        <v>0</v>
      </c>
      <c r="AK18" s="97"/>
    </row>
    <row r="19" spans="1:66" s="98" customFormat="1" ht="25.2" customHeight="1" x14ac:dyDescent="0.95">
      <c r="A19" s="125"/>
      <c r="B19" s="100"/>
      <c r="C19" s="126"/>
      <c r="D19" s="101"/>
      <c r="E19" s="102"/>
      <c r="F19" s="102"/>
      <c r="G19" s="103"/>
      <c r="H19" s="102"/>
      <c r="I19" s="103"/>
      <c r="J19" s="104"/>
      <c r="K19" s="105"/>
      <c r="L19" s="105"/>
      <c r="M19" s="103"/>
      <c r="N19" s="105"/>
      <c r="O19" s="130"/>
      <c r="P19" s="100"/>
      <c r="Q19" s="131"/>
      <c r="R19" s="133"/>
      <c r="S19" s="93"/>
      <c r="T19" s="134"/>
      <c r="U19" s="135"/>
      <c r="V19" s="108">
        <f t="shared" si="2"/>
        <v>0</v>
      </c>
      <c r="W19" s="136"/>
      <c r="X19" s="94">
        <f>IFERROR((VLOOKUP(D19,[1]!Tableau1[[Nom d''usage]:[Date de Livraison]],9,FALSE)), )</f>
        <v>0</v>
      </c>
      <c r="Y19" s="127"/>
      <c r="Z19" s="132"/>
      <c r="AA19" s="111">
        <f>IFERROR((VLOOKUP(Z19,'[1]Parc FONCIA Base Light'!B:M,12,FALSE)), )</f>
        <v>0</v>
      </c>
      <c r="AB19" s="128" t="s">
        <v>27</v>
      </c>
      <c r="AC19" s="113">
        <f>IFERROR((VLOOKUP(D19,'[1]GP2A-Commandes'!A:B,2,FALSE)), )</f>
        <v>0</v>
      </c>
      <c r="AD19" s="129"/>
      <c r="AE19" s="115">
        <f>IFERROR((VLOOKUP(B19,'[1]Paiement BNP'!G:I,3,FALSE)), )</f>
        <v>0</v>
      </c>
      <c r="AF19" s="116">
        <f t="shared" si="3"/>
        <v>0</v>
      </c>
      <c r="AG19" s="117" cm="1">
        <f t="array" ref="AG19">IFERROR((_xlfn.SWITCH(R19,[1]Synthèse!A$8,[1]Synthèse!B$8,([1]Synthèse!A$10),([1]Synthèse!B$10),([1]Synthèse!A$11),([1]Synthèse!B$11))), )</f>
        <v>0</v>
      </c>
      <c r="AH19" s="95">
        <f>IFERROR((VLOOKUP(AD19,'[1]Paiement BNP'!Q:U,5,FALSE)), )</f>
        <v>0</v>
      </c>
      <c r="AI19" s="96" cm="1">
        <f t="array" ref="AI19">IFERROR((_xlfn.SWITCH(R19,[1]Synthèse!A$8,[1]Synthèse!C$8,([1]Synthèse!A$10),([1]Synthèse!C$10),([1]Synthèse!A$11),([1]Synthèse!C$11))), )</f>
        <v>0</v>
      </c>
      <c r="AJ19" s="97">
        <f>IFERROR((VLOOKUP(D19,'[1]Sharepoint direct Foncia'!L:T,9,FALSE)), )</f>
        <v>0</v>
      </c>
      <c r="AK19" s="97"/>
    </row>
    <row r="20" spans="1:66" s="98" customFormat="1" ht="25.2" customHeight="1" x14ac:dyDescent="0.95">
      <c r="A20" s="125"/>
      <c r="B20" s="100"/>
      <c r="C20" s="126"/>
      <c r="D20" s="101"/>
      <c r="E20" s="102"/>
      <c r="F20" s="102"/>
      <c r="G20" s="103"/>
      <c r="H20" s="102"/>
      <c r="I20" s="103"/>
      <c r="J20" s="104"/>
      <c r="K20" s="105"/>
      <c r="L20" s="105"/>
      <c r="M20" s="103"/>
      <c r="N20" s="105"/>
      <c r="O20" s="130"/>
      <c r="P20" s="100"/>
      <c r="Q20" s="131"/>
      <c r="R20" s="133"/>
      <c r="S20" s="93"/>
      <c r="T20" s="134"/>
      <c r="U20" s="135"/>
      <c r="V20" s="108">
        <f t="shared" si="2"/>
        <v>0</v>
      </c>
      <c r="W20" s="136"/>
      <c r="X20" s="94">
        <f>IFERROR((VLOOKUP(D20,[1]!Tableau1[[Nom d''usage]:[Date de Livraison]],9,FALSE)), )</f>
        <v>0</v>
      </c>
      <c r="Y20" s="127"/>
      <c r="Z20" s="132"/>
      <c r="AA20" s="111">
        <f>IFERROR((VLOOKUP(Z20,'[1]Parc FONCIA Base Light'!B:M,12,FALSE)), )</f>
        <v>0</v>
      </c>
      <c r="AB20" s="128" t="s">
        <v>27</v>
      </c>
      <c r="AC20" s="113">
        <f>IFERROR((VLOOKUP(D20,'[1]GP2A-Commandes'!A:B,2,FALSE)), )</f>
        <v>0</v>
      </c>
      <c r="AD20" s="129"/>
      <c r="AE20" s="115">
        <f>IFERROR((VLOOKUP(B20,'[1]Paiement BNP'!G:I,3,FALSE)), )</f>
        <v>0</v>
      </c>
      <c r="AF20" s="116">
        <f t="shared" si="3"/>
        <v>0</v>
      </c>
      <c r="AG20" s="117" cm="1">
        <f t="array" ref="AG20">IFERROR((_xlfn.SWITCH(R20,[1]Synthèse!A$8,[1]Synthèse!B$8,([1]Synthèse!A$10),([1]Synthèse!B$10),([1]Synthèse!A$11),([1]Synthèse!B$11))), )</f>
        <v>0</v>
      </c>
      <c r="AH20" s="95">
        <f>IFERROR((VLOOKUP(AD20,'[1]Paiement BNP'!Q:U,5,FALSE)), )</f>
        <v>0</v>
      </c>
      <c r="AI20" s="96" cm="1">
        <f t="array" ref="AI20">IFERROR((_xlfn.SWITCH(R20,[1]Synthèse!A$8,[1]Synthèse!C$8,([1]Synthèse!A$10),([1]Synthèse!C$10),([1]Synthèse!A$11),([1]Synthèse!C$11))), )</f>
        <v>0</v>
      </c>
      <c r="AJ20" s="97">
        <f>IFERROR((VLOOKUP(D20,'[1]Sharepoint direct Foncia'!L:T,9,FALSE)), )</f>
        <v>0</v>
      </c>
      <c r="AK20" s="97"/>
    </row>
    <row r="21" spans="1:66" s="98" customFormat="1" ht="25.2" customHeight="1" x14ac:dyDescent="0.95">
      <c r="A21" s="125"/>
      <c r="B21" s="100"/>
      <c r="C21" s="126"/>
      <c r="D21" s="101"/>
      <c r="E21" s="102"/>
      <c r="F21" s="102"/>
      <c r="G21" s="103"/>
      <c r="H21" s="102"/>
      <c r="I21" s="103"/>
      <c r="J21" s="104"/>
      <c r="K21" s="105"/>
      <c r="L21" s="105"/>
      <c r="M21" s="103"/>
      <c r="N21" s="105"/>
      <c r="O21" s="130"/>
      <c r="P21" s="100"/>
      <c r="Q21" s="131"/>
      <c r="R21" s="133"/>
      <c r="S21" s="93"/>
      <c r="T21" s="134"/>
      <c r="U21" s="135"/>
      <c r="V21" s="108">
        <f t="shared" si="2"/>
        <v>0</v>
      </c>
      <c r="W21" s="136"/>
      <c r="X21" s="94">
        <f>IFERROR((VLOOKUP(D21,[1]!Tableau1[[Nom d''usage]:[Date de Livraison]],9,FALSE)), )</f>
        <v>0</v>
      </c>
      <c r="Y21" s="127"/>
      <c r="Z21" s="132"/>
      <c r="AA21" s="111">
        <f>IFERROR((VLOOKUP(Z21,'[1]Parc FONCIA Base Light'!B:M,12,FALSE)), )</f>
        <v>0</v>
      </c>
      <c r="AB21" s="128" t="s">
        <v>27</v>
      </c>
      <c r="AC21" s="113">
        <f>IFERROR((VLOOKUP(D21,'[1]GP2A-Commandes'!A:B,2,FALSE)), )</f>
        <v>0</v>
      </c>
      <c r="AD21" s="129"/>
      <c r="AE21" s="115">
        <f>IFERROR((VLOOKUP(B21,'[1]Paiement BNP'!G:I,3,FALSE)), )</f>
        <v>0</v>
      </c>
      <c r="AF21" s="116">
        <f t="shared" si="3"/>
        <v>0</v>
      </c>
      <c r="AG21" s="117" cm="1">
        <f t="array" ref="AG21">IFERROR((_xlfn.SWITCH(R21,[1]Synthèse!A$8,[1]Synthèse!B$8,([1]Synthèse!A$10),([1]Synthèse!B$10),([1]Synthèse!A$11),([1]Synthèse!B$11))), )</f>
        <v>0</v>
      </c>
      <c r="AH21" s="95">
        <f>IFERROR((VLOOKUP(AD21,'[1]Paiement BNP'!Q:U,5,FALSE)), )</f>
        <v>0</v>
      </c>
      <c r="AI21" s="96" cm="1">
        <f t="array" ref="AI21">IFERROR((_xlfn.SWITCH(R21,[1]Synthèse!A$8,[1]Synthèse!C$8,([1]Synthèse!A$10),([1]Synthèse!C$10),([1]Synthèse!A$11),([1]Synthèse!C$11))), )</f>
        <v>0</v>
      </c>
      <c r="AJ21" s="97">
        <f>IFERROR((VLOOKUP(D21,'[1]Sharepoint direct Foncia'!L:T,9,FALSE)), )</f>
        <v>0</v>
      </c>
      <c r="AK21" s="97"/>
    </row>
    <row r="22" spans="1:66" s="98" customFormat="1" ht="25.2" customHeight="1" x14ac:dyDescent="0.95">
      <c r="A22" s="125"/>
      <c r="B22" s="100"/>
      <c r="C22" s="126"/>
      <c r="D22" s="101"/>
      <c r="E22" s="102"/>
      <c r="F22" s="102"/>
      <c r="G22" s="103"/>
      <c r="H22" s="102"/>
      <c r="I22" s="103"/>
      <c r="J22" s="104"/>
      <c r="K22" s="105"/>
      <c r="L22" s="105"/>
      <c r="M22" s="103"/>
      <c r="N22" s="105"/>
      <c r="O22" s="130"/>
      <c r="P22" s="100"/>
      <c r="Q22" s="131"/>
      <c r="R22" s="133"/>
      <c r="S22" s="93"/>
      <c r="T22" s="134"/>
      <c r="U22" s="135"/>
      <c r="V22" s="108">
        <f t="shared" si="2"/>
        <v>0</v>
      </c>
      <c r="W22" s="136"/>
      <c r="X22" s="94">
        <f>IFERROR((VLOOKUP(D22,[1]!Tableau1[[Nom d''usage]:[Date de Livraison]],9,FALSE)), )</f>
        <v>0</v>
      </c>
      <c r="Y22" s="127"/>
      <c r="Z22" s="132"/>
      <c r="AA22" s="111">
        <f>IFERROR((VLOOKUP(Z22,'[1]Parc FONCIA Base Light'!B:M,12,FALSE)), )</f>
        <v>0</v>
      </c>
      <c r="AB22" s="128" t="s">
        <v>27</v>
      </c>
      <c r="AC22" s="113">
        <f>IFERROR((VLOOKUP(D22,'[1]GP2A-Commandes'!A:B,2,FALSE)), )</f>
        <v>0</v>
      </c>
      <c r="AD22" s="129"/>
      <c r="AE22" s="115">
        <f>IFERROR((VLOOKUP(B22,'[1]Paiement BNP'!G:I,3,FALSE)), )</f>
        <v>0</v>
      </c>
      <c r="AF22" s="116">
        <f t="shared" si="3"/>
        <v>0</v>
      </c>
      <c r="AG22" s="117" cm="1">
        <f t="array" ref="AG22">IFERROR((_xlfn.SWITCH(R22,[1]Synthèse!A$8,[1]Synthèse!B$8,([1]Synthèse!A$10),([1]Synthèse!B$10),([1]Synthèse!A$11),([1]Synthèse!B$11))), )</f>
        <v>0</v>
      </c>
      <c r="AH22" s="95">
        <f>IFERROR((VLOOKUP(AD22,'[1]Paiement BNP'!Q:U,5,FALSE)), )</f>
        <v>0</v>
      </c>
      <c r="AI22" s="96" cm="1">
        <f t="array" ref="AI22">IFERROR((_xlfn.SWITCH(R22,[1]Synthèse!A$8,[1]Synthèse!C$8,([1]Synthèse!A$10),([1]Synthèse!C$10),([1]Synthèse!A$11),([1]Synthèse!C$11))), )</f>
        <v>0</v>
      </c>
      <c r="AJ22" s="97">
        <f>IFERROR((VLOOKUP(D22,'[1]Sharepoint direct Foncia'!L:T,9,FALSE)), )</f>
        <v>0</v>
      </c>
      <c r="AK22" s="97"/>
    </row>
    <row r="23" spans="1:66" s="98" customFormat="1" ht="25.2" customHeight="1" x14ac:dyDescent="0.95">
      <c r="A23" s="125"/>
      <c r="B23" s="100"/>
      <c r="C23" s="126"/>
      <c r="D23" s="101"/>
      <c r="E23" s="102"/>
      <c r="F23" s="102"/>
      <c r="G23" s="103"/>
      <c r="H23" s="102"/>
      <c r="I23" s="103"/>
      <c r="J23" s="104"/>
      <c r="K23" s="105"/>
      <c r="L23" s="105"/>
      <c r="M23" s="103"/>
      <c r="N23" s="105"/>
      <c r="O23" s="130"/>
      <c r="P23" s="100"/>
      <c r="Q23" s="131"/>
      <c r="R23" s="133"/>
      <c r="S23" s="93"/>
      <c r="T23" s="134"/>
      <c r="U23" s="135"/>
      <c r="V23" s="108">
        <f t="shared" si="2"/>
        <v>0</v>
      </c>
      <c r="W23" s="136"/>
      <c r="X23" s="94">
        <f>IFERROR((VLOOKUP(D23,[1]!Tableau1[[Nom d''usage]:[Date de Livraison]],9,FALSE)), )</f>
        <v>0</v>
      </c>
      <c r="Y23" s="127"/>
      <c r="Z23" s="132"/>
      <c r="AA23" s="111">
        <f>IFERROR((VLOOKUP(Z23,'[1]Parc FONCIA Base Light'!B:M,12,FALSE)), )</f>
        <v>0</v>
      </c>
      <c r="AB23" s="128" t="s">
        <v>27</v>
      </c>
      <c r="AC23" s="113">
        <f>IFERROR((VLOOKUP(D23,'[1]GP2A-Commandes'!A:B,2,FALSE)), )</f>
        <v>0</v>
      </c>
      <c r="AD23" s="129"/>
      <c r="AE23" s="115">
        <f>IFERROR((VLOOKUP(B23,'[1]Paiement BNP'!G:I,3,FALSE)), )</f>
        <v>0</v>
      </c>
      <c r="AF23" s="116">
        <f t="shared" si="3"/>
        <v>0</v>
      </c>
      <c r="AG23" s="117" cm="1">
        <f t="array" ref="AG23">IFERROR((_xlfn.SWITCH(R23,[1]Synthèse!A$8,[1]Synthèse!B$8,([1]Synthèse!A$10),([1]Synthèse!B$10),([1]Synthèse!A$11),([1]Synthèse!B$11))), )</f>
        <v>0</v>
      </c>
      <c r="AH23" s="95">
        <f>IFERROR((VLOOKUP(AD23,'[1]Paiement BNP'!Q:U,5,FALSE)), )</f>
        <v>0</v>
      </c>
      <c r="AI23" s="96" cm="1">
        <f t="array" ref="AI23">IFERROR((_xlfn.SWITCH(R23,[1]Synthèse!A$8,[1]Synthèse!C$8,([1]Synthèse!A$10),([1]Synthèse!C$10),([1]Synthèse!A$11),([1]Synthèse!C$11))), )</f>
        <v>0</v>
      </c>
      <c r="AJ23" s="97">
        <f>IFERROR((VLOOKUP(D23,'[1]Sharepoint direct Foncia'!L:T,9,FALSE)), )</f>
        <v>0</v>
      </c>
      <c r="AK23" s="97"/>
    </row>
    <row r="24" spans="1:66" s="98" customFormat="1" ht="25.2" customHeight="1" x14ac:dyDescent="0.95">
      <c r="A24" s="125"/>
      <c r="B24" s="100"/>
      <c r="C24" s="126"/>
      <c r="D24" s="101"/>
      <c r="E24" s="102"/>
      <c r="F24" s="102"/>
      <c r="G24" s="103"/>
      <c r="H24" s="102"/>
      <c r="I24" s="103"/>
      <c r="J24" s="104"/>
      <c r="K24" s="105"/>
      <c r="L24" s="105"/>
      <c r="M24" s="103"/>
      <c r="N24" s="105"/>
      <c r="O24" s="130"/>
      <c r="P24" s="100"/>
      <c r="Q24" s="131"/>
      <c r="R24" s="133"/>
      <c r="S24" s="93"/>
      <c r="T24" s="134"/>
      <c r="U24" s="135"/>
      <c r="V24" s="108">
        <f t="shared" si="2"/>
        <v>0</v>
      </c>
      <c r="W24" s="136"/>
      <c r="X24" s="94">
        <f>IFERROR((VLOOKUP(D24,[1]!Tableau1[[Nom d''usage]:[Date de Livraison]],9,FALSE)), )</f>
        <v>0</v>
      </c>
      <c r="Y24" s="127"/>
      <c r="Z24" s="132"/>
      <c r="AA24" s="111">
        <f>IFERROR((VLOOKUP(Z24,'[1]Parc FONCIA Base Light'!B:M,12,FALSE)), )</f>
        <v>0</v>
      </c>
      <c r="AB24" s="128" t="s">
        <v>27</v>
      </c>
      <c r="AC24" s="113">
        <f>IFERROR((VLOOKUP(D24,'[1]GP2A-Commandes'!A:B,2,FALSE)), )</f>
        <v>0</v>
      </c>
      <c r="AD24" s="129"/>
      <c r="AE24" s="115">
        <f>IFERROR((VLOOKUP(B24,'[1]Paiement BNP'!G:I,3,FALSE)), )</f>
        <v>0</v>
      </c>
      <c r="AF24" s="116">
        <f t="shared" si="3"/>
        <v>0</v>
      </c>
      <c r="AG24" s="117" cm="1">
        <f t="array" ref="AG24">IFERROR((_xlfn.SWITCH(R24,[1]Synthèse!A$8,[1]Synthèse!B$8,([1]Synthèse!A$10),([1]Synthèse!B$10),([1]Synthèse!A$11),([1]Synthèse!B$11))), )</f>
        <v>0</v>
      </c>
      <c r="AH24" s="95">
        <f>IFERROR((VLOOKUP(AD24,'[1]Paiement BNP'!Q:U,5,FALSE)), )</f>
        <v>0</v>
      </c>
      <c r="AI24" s="96" cm="1">
        <f t="array" ref="AI24">IFERROR((_xlfn.SWITCH(R24,[1]Synthèse!A$8,[1]Synthèse!C$8,([1]Synthèse!A$10),([1]Synthèse!C$10),([1]Synthèse!A$11),([1]Synthèse!C$11))), )</f>
        <v>0</v>
      </c>
      <c r="AJ24" s="97">
        <f>IFERROR((VLOOKUP(D24,'[1]Sharepoint direct Foncia'!L:T,9,FALSE)), )</f>
        <v>0</v>
      </c>
      <c r="AK24" s="97"/>
    </row>
    <row r="25" spans="1:66" s="98" customFormat="1" ht="25.2" customHeight="1" x14ac:dyDescent="0.95">
      <c r="A25" s="125"/>
      <c r="B25" s="100"/>
      <c r="C25" s="126"/>
      <c r="D25" s="101"/>
      <c r="E25" s="102"/>
      <c r="F25" s="102"/>
      <c r="G25" s="103"/>
      <c r="H25" s="102"/>
      <c r="I25" s="103"/>
      <c r="J25" s="104"/>
      <c r="K25" s="105"/>
      <c r="L25" s="105"/>
      <c r="M25" s="103"/>
      <c r="N25" s="105"/>
      <c r="O25" s="130"/>
      <c r="P25" s="100"/>
      <c r="Q25" s="131"/>
      <c r="R25" s="133"/>
      <c r="S25" s="93"/>
      <c r="T25" s="134"/>
      <c r="U25" s="135"/>
      <c r="V25" s="108">
        <f t="shared" si="2"/>
        <v>0</v>
      </c>
      <c r="W25" s="136"/>
      <c r="X25" s="94">
        <f>IFERROR((VLOOKUP(D25,[1]!Tableau1[[Nom d''usage]:[Date de Livraison]],9,FALSE)), )</f>
        <v>0</v>
      </c>
      <c r="Y25" s="127"/>
      <c r="Z25" s="132"/>
      <c r="AA25" s="111">
        <f>IFERROR((VLOOKUP(Z25,'[1]Parc FONCIA Base Light'!B:M,12,FALSE)), )</f>
        <v>0</v>
      </c>
      <c r="AB25" s="128" t="s">
        <v>27</v>
      </c>
      <c r="AC25" s="113">
        <f>IFERROR((VLOOKUP(D25,'[1]GP2A-Commandes'!A:B,2,FALSE)), )</f>
        <v>0</v>
      </c>
      <c r="AD25" s="129"/>
      <c r="AE25" s="115">
        <f>IFERROR((VLOOKUP(B25,'[1]Paiement BNP'!G:I,3,FALSE)), )</f>
        <v>0</v>
      </c>
      <c r="AF25" s="116">
        <f t="shared" si="3"/>
        <v>0</v>
      </c>
      <c r="AG25" s="117" cm="1">
        <f t="array" ref="AG25">IFERROR((_xlfn.SWITCH(R25,[1]Synthèse!A$8,[1]Synthèse!B$8,([1]Synthèse!A$10),([1]Synthèse!B$10),([1]Synthèse!A$11),([1]Synthèse!B$11))), )</f>
        <v>0</v>
      </c>
      <c r="AH25" s="95">
        <f>IFERROR((VLOOKUP(AD25,'[1]Paiement BNP'!Q:U,5,FALSE)), )</f>
        <v>0</v>
      </c>
      <c r="AI25" s="96" cm="1">
        <f t="array" ref="AI25">IFERROR((_xlfn.SWITCH(R25,[1]Synthèse!A$8,[1]Synthèse!C$8,([1]Synthèse!A$10),([1]Synthèse!C$10),([1]Synthèse!A$11),([1]Synthèse!C$11))), )</f>
        <v>0</v>
      </c>
      <c r="AJ25" s="97">
        <f>IFERROR((VLOOKUP(D25,'[1]Sharepoint direct Foncia'!L:T,9,FALSE)), )</f>
        <v>0</v>
      </c>
      <c r="AK25" s="97"/>
    </row>
    <row r="26" spans="1:66" s="98" customFormat="1" ht="32.4" customHeight="1" x14ac:dyDescent="0.95">
      <c r="A26" s="125"/>
      <c r="B26" s="100"/>
      <c r="C26" s="126"/>
      <c r="D26" s="101"/>
      <c r="E26" s="102"/>
      <c r="F26" s="102"/>
      <c r="G26" s="103"/>
      <c r="H26" s="102"/>
      <c r="I26" s="103"/>
      <c r="J26" s="104"/>
      <c r="K26" s="105"/>
      <c r="L26" s="105"/>
      <c r="M26" s="103"/>
      <c r="N26" s="105"/>
      <c r="O26" s="130"/>
      <c r="P26" s="100"/>
      <c r="Q26" s="131"/>
      <c r="R26" s="133"/>
      <c r="S26" s="93"/>
      <c r="T26" s="134"/>
      <c r="U26" s="135"/>
      <c r="V26" s="108">
        <f t="shared" si="2"/>
        <v>0</v>
      </c>
      <c r="W26" s="136"/>
      <c r="X26" s="94">
        <f>IFERROR((VLOOKUP(D26,[1]!Tableau1[[Nom d''usage]:[Date de Livraison]],9,FALSE)), )</f>
        <v>0</v>
      </c>
      <c r="Y26" s="127"/>
      <c r="Z26" s="132"/>
      <c r="AA26" s="111">
        <f>IFERROR((VLOOKUP(Z26,'[1]Parc FONCIA Base Light'!B:M,12,FALSE)), )</f>
        <v>0</v>
      </c>
      <c r="AB26" s="128" t="s">
        <v>27</v>
      </c>
      <c r="AC26" s="113">
        <f>IFERROR((VLOOKUP(D26,'[1]GP2A-Commandes'!A:B,2,FALSE)), )</f>
        <v>0</v>
      </c>
      <c r="AD26" s="129"/>
      <c r="AE26" s="115">
        <f>IFERROR((VLOOKUP(B26,'[1]Paiement BNP'!G:I,3,FALSE)), )</f>
        <v>0</v>
      </c>
      <c r="AF26" s="116">
        <f t="shared" si="3"/>
        <v>0</v>
      </c>
      <c r="AG26" s="117" cm="1">
        <f t="array" ref="AG26">IFERROR((_xlfn.SWITCH(R26,[1]Synthèse!A$8,[1]Synthèse!B$8,([1]Synthèse!A$10),([1]Synthèse!B$10),([1]Synthèse!A$11),([1]Synthèse!B$11))), )</f>
        <v>0</v>
      </c>
      <c r="AH26" s="95">
        <f>IFERROR((VLOOKUP(AD26,'[1]Paiement BNP'!Q:U,5,FALSE)), )</f>
        <v>0</v>
      </c>
      <c r="AI26" s="96" cm="1">
        <f t="array" ref="AI26">IFERROR((_xlfn.SWITCH(R26,[1]Synthèse!A$8,[1]Synthèse!C$8,([1]Synthèse!A$10),([1]Synthèse!C$10),([1]Synthèse!A$11),([1]Synthèse!C$11))), )</f>
        <v>0</v>
      </c>
      <c r="AJ26" s="97">
        <f>IFERROR((VLOOKUP(D26,'[1]Sharepoint direct Foncia'!L:T,9,FALSE)), )</f>
        <v>0</v>
      </c>
      <c r="AK26" s="97"/>
    </row>
    <row r="27" spans="1:66" s="98" customFormat="1" ht="25.2" customHeight="1" x14ac:dyDescent="0.95">
      <c r="A27" s="125"/>
      <c r="B27" s="100"/>
      <c r="C27" s="126"/>
      <c r="D27" s="101"/>
      <c r="E27" s="102"/>
      <c r="F27" s="102"/>
      <c r="G27" s="103"/>
      <c r="H27" s="102"/>
      <c r="I27" s="103"/>
      <c r="J27" s="104"/>
      <c r="K27" s="105"/>
      <c r="L27" s="105"/>
      <c r="M27" s="103"/>
      <c r="N27" s="105"/>
      <c r="O27" s="130"/>
      <c r="P27" s="100"/>
      <c r="Q27" s="131"/>
      <c r="R27" s="133"/>
      <c r="S27" s="93"/>
      <c r="T27" s="134"/>
      <c r="U27" s="135"/>
      <c r="V27" s="108">
        <f t="shared" si="2"/>
        <v>0</v>
      </c>
      <c r="W27" s="136"/>
      <c r="X27" s="94">
        <f>IFERROR((VLOOKUP(D27,[1]!Tableau1[[Nom d''usage]:[Date de Livraison]],9,FALSE)), )</f>
        <v>0</v>
      </c>
      <c r="Y27" s="127"/>
      <c r="Z27" s="132"/>
      <c r="AA27" s="111">
        <f>IFERROR((VLOOKUP(Z27,'[1]Parc FONCIA Base Light'!B:M,12,FALSE)), )</f>
        <v>0</v>
      </c>
      <c r="AB27" s="128" t="s">
        <v>27</v>
      </c>
      <c r="AC27" s="113">
        <f>IFERROR((VLOOKUP(D27,'[1]GP2A-Commandes'!A:B,2,FALSE)), )</f>
        <v>0</v>
      </c>
      <c r="AD27" s="129"/>
      <c r="AE27" s="115">
        <f>IFERROR((VLOOKUP(B27,'[1]Paiement BNP'!G:I,3,FALSE)), )</f>
        <v>0</v>
      </c>
      <c r="AF27" s="116">
        <f t="shared" si="3"/>
        <v>0</v>
      </c>
      <c r="AG27" s="117" cm="1">
        <f t="array" ref="AG27">IFERROR((_xlfn.SWITCH(R27,[1]Synthèse!A$8,[1]Synthèse!B$8,([1]Synthèse!A$10),([1]Synthèse!B$10),([1]Synthèse!A$11),([1]Synthèse!B$11))), )</f>
        <v>0</v>
      </c>
      <c r="AH27" s="95">
        <f>IFERROR((VLOOKUP(AD27,'[1]Paiement BNP'!Q:U,5,FALSE)), )</f>
        <v>0</v>
      </c>
      <c r="AI27" s="96" cm="1">
        <f t="array" ref="AI27">IFERROR((_xlfn.SWITCH(R27,[1]Synthèse!A$8,[1]Synthèse!C$8,([1]Synthèse!A$10),([1]Synthèse!C$10),([1]Synthèse!A$11),([1]Synthèse!C$11))), )</f>
        <v>0</v>
      </c>
      <c r="AJ27" s="97">
        <f>IFERROR((VLOOKUP(D27,'[1]Sharepoint direct Foncia'!L:T,9,FALSE)), )</f>
        <v>0</v>
      </c>
      <c r="AK27" s="97"/>
    </row>
    <row r="28" spans="1:66" s="98" customFormat="1" ht="25.2" customHeight="1" x14ac:dyDescent="0.95">
      <c r="A28" s="125"/>
      <c r="B28" s="100"/>
      <c r="C28" s="126"/>
      <c r="D28" s="101"/>
      <c r="E28" s="102"/>
      <c r="F28" s="102"/>
      <c r="G28" s="103"/>
      <c r="H28" s="102"/>
      <c r="I28" s="103"/>
      <c r="J28" s="104"/>
      <c r="K28" s="105"/>
      <c r="L28" s="105"/>
      <c r="M28" s="103"/>
      <c r="N28" s="105"/>
      <c r="O28" s="130"/>
      <c r="P28" s="100"/>
      <c r="Q28" s="131"/>
      <c r="R28" s="133"/>
      <c r="S28" s="93"/>
      <c r="T28" s="134"/>
      <c r="U28" s="135"/>
      <c r="V28" s="108">
        <f t="shared" si="2"/>
        <v>0</v>
      </c>
      <c r="W28" s="136"/>
      <c r="X28" s="94">
        <f>IFERROR((VLOOKUP(D28,[1]!Tableau1[[Nom d''usage]:[Date de Livraison]],9,FALSE)), )</f>
        <v>0</v>
      </c>
      <c r="Y28" s="127"/>
      <c r="Z28" s="132"/>
      <c r="AA28" s="111">
        <f>IFERROR((VLOOKUP(Z28,'[1]Parc FONCIA Base Light'!B:M,12,FALSE)), )</f>
        <v>0</v>
      </c>
      <c r="AB28" s="128" t="s">
        <v>27</v>
      </c>
      <c r="AC28" s="113">
        <f>IFERROR((VLOOKUP(D28,'[1]GP2A-Commandes'!A:B,2,FALSE)), )</f>
        <v>0</v>
      </c>
      <c r="AD28" s="129"/>
      <c r="AE28" s="115">
        <f>IFERROR((VLOOKUP(B28,'[1]Paiement BNP'!G:I,3,FALSE)), )</f>
        <v>0</v>
      </c>
      <c r="AF28" s="116">
        <f t="shared" si="3"/>
        <v>0</v>
      </c>
      <c r="AG28" s="117" cm="1">
        <f t="array" ref="AG28">IFERROR((_xlfn.SWITCH(R28,[1]Synthèse!A$8,[1]Synthèse!B$8,([1]Synthèse!A$10),([1]Synthèse!B$10),([1]Synthèse!A$11),([1]Synthèse!B$11))), )</f>
        <v>0</v>
      </c>
      <c r="AH28" s="95">
        <f>IFERROR((VLOOKUP(AD28,'[1]Paiement BNP'!Q:U,5,FALSE)), )</f>
        <v>0</v>
      </c>
      <c r="AI28" s="96" cm="1">
        <f t="array" ref="AI28">IFERROR((_xlfn.SWITCH(R28,[1]Synthèse!A$8,[1]Synthèse!C$8,([1]Synthèse!A$10),([1]Synthèse!C$10),([1]Synthèse!A$11),([1]Synthèse!C$11))), )</f>
        <v>0</v>
      </c>
      <c r="AJ28" s="97">
        <f>IFERROR((VLOOKUP(D28,'[1]Sharepoint direct Foncia'!L:T,9,FALSE)), )</f>
        <v>0</v>
      </c>
      <c r="AK28" s="97"/>
    </row>
    <row r="29" spans="1:66" s="98" customFormat="1" ht="25.2" customHeight="1" x14ac:dyDescent="0.95">
      <c r="A29" s="125"/>
      <c r="B29" s="100"/>
      <c r="C29" s="126"/>
      <c r="D29" s="101"/>
      <c r="E29" s="102"/>
      <c r="F29" s="102"/>
      <c r="G29" s="103"/>
      <c r="H29" s="102"/>
      <c r="I29" s="103"/>
      <c r="J29" s="104"/>
      <c r="K29" s="105"/>
      <c r="L29" s="105"/>
      <c r="M29" s="103"/>
      <c r="N29" s="105"/>
      <c r="O29" s="130"/>
      <c r="P29" s="100"/>
      <c r="Q29" s="131"/>
      <c r="R29" s="133"/>
      <c r="S29" s="93"/>
      <c r="T29" s="134"/>
      <c r="U29" s="135"/>
      <c r="V29" s="108">
        <f t="shared" si="2"/>
        <v>0</v>
      </c>
      <c r="W29" s="136"/>
      <c r="X29" s="94">
        <f>IFERROR((VLOOKUP(D29,[1]!Tableau1[[Nom d''usage]:[Date de Livraison]],9,FALSE)), )</f>
        <v>0</v>
      </c>
      <c r="Y29" s="127"/>
      <c r="Z29" s="132"/>
      <c r="AA29" s="111">
        <f>IFERROR((VLOOKUP(Z29,'[1]Parc FONCIA Base Light'!B:M,12,FALSE)), )</f>
        <v>0</v>
      </c>
      <c r="AB29" s="128" t="s">
        <v>27</v>
      </c>
      <c r="AC29" s="113">
        <f>IFERROR((VLOOKUP(D29,'[1]GP2A-Commandes'!A:B,2,FALSE)), )</f>
        <v>0</v>
      </c>
      <c r="AD29" s="129"/>
      <c r="AE29" s="115">
        <f>IFERROR((VLOOKUP(B29,'[1]Paiement BNP'!G:I,3,FALSE)), )</f>
        <v>0</v>
      </c>
      <c r="AF29" s="116">
        <f t="shared" si="3"/>
        <v>0</v>
      </c>
      <c r="AG29" s="117" cm="1">
        <f t="array" ref="AG29">IFERROR((_xlfn.SWITCH(R29,[1]Synthèse!A$8,[1]Synthèse!B$8,([1]Synthèse!A$10),([1]Synthèse!B$10),([1]Synthèse!A$11),([1]Synthèse!B$11))), )</f>
        <v>0</v>
      </c>
      <c r="AH29" s="95">
        <f>IFERROR((VLOOKUP(AD29,'[1]Paiement BNP'!Q:U,5,FALSE)), )</f>
        <v>0</v>
      </c>
      <c r="AI29" s="96" cm="1">
        <f t="array" ref="AI29">IFERROR((_xlfn.SWITCH(R29,[1]Synthèse!A$8,[1]Synthèse!C$8,([1]Synthèse!A$10),([1]Synthèse!C$10),([1]Synthèse!A$11),([1]Synthèse!C$11))), )</f>
        <v>0</v>
      </c>
      <c r="AJ29" s="97">
        <f>IFERROR((VLOOKUP(D29,'[1]Sharepoint direct Foncia'!L:T,9,FALSE)), )</f>
        <v>0</v>
      </c>
      <c r="AK29" s="97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</row>
    <row r="30" spans="1:66" s="98" customFormat="1" ht="25.2" customHeight="1" x14ac:dyDescent="0.95">
      <c r="A30" s="125"/>
      <c r="B30" s="100"/>
      <c r="C30" s="126"/>
      <c r="D30" s="101"/>
      <c r="E30" s="102"/>
      <c r="F30" s="102"/>
      <c r="G30" s="103"/>
      <c r="H30" s="102"/>
      <c r="I30" s="103"/>
      <c r="J30" s="104"/>
      <c r="K30" s="105"/>
      <c r="L30" s="105"/>
      <c r="M30" s="103"/>
      <c r="N30" s="105"/>
      <c r="O30" s="130"/>
      <c r="P30" s="100"/>
      <c r="Q30" s="131"/>
      <c r="R30" s="133"/>
      <c r="S30" s="93"/>
      <c r="T30" s="134"/>
      <c r="U30" s="135"/>
      <c r="V30" s="108">
        <f t="shared" si="2"/>
        <v>0</v>
      </c>
      <c r="W30" s="136"/>
      <c r="X30" s="94">
        <f>IFERROR((VLOOKUP(D30,[1]!Tableau1[[Nom d''usage]:[Date de Livraison]],9,FALSE)), )</f>
        <v>0</v>
      </c>
      <c r="Y30" s="127"/>
      <c r="Z30" s="132"/>
      <c r="AA30" s="111">
        <f>IFERROR((VLOOKUP(Z30,'[1]Parc FONCIA Base Light'!B:M,12,FALSE)), )</f>
        <v>0</v>
      </c>
      <c r="AB30" s="128" t="s">
        <v>27</v>
      </c>
      <c r="AC30" s="113">
        <f>IFERROR((VLOOKUP(D30,'[1]GP2A-Commandes'!A:B,2,FALSE)), )</f>
        <v>0</v>
      </c>
      <c r="AD30" s="129"/>
      <c r="AE30" s="115">
        <f>IFERROR((VLOOKUP(B30,'[1]Paiement BNP'!G:I,3,FALSE)), )</f>
        <v>0</v>
      </c>
      <c r="AF30" s="116">
        <f t="shared" si="3"/>
        <v>0</v>
      </c>
      <c r="AG30" s="117" cm="1">
        <f t="array" ref="AG30">IFERROR((_xlfn.SWITCH(R30,[1]Synthèse!A$8,[1]Synthèse!B$8,([1]Synthèse!A$10),([1]Synthèse!B$10),([1]Synthèse!A$11),([1]Synthèse!B$11))), )</f>
        <v>0</v>
      </c>
      <c r="AH30" s="95">
        <f>IFERROR((VLOOKUP(AD30,'[1]Paiement BNP'!Q:U,5,FALSE)), )</f>
        <v>0</v>
      </c>
      <c r="AI30" s="96" cm="1">
        <f t="array" ref="AI30">IFERROR((_xlfn.SWITCH(R30,[1]Synthèse!A$8,[1]Synthèse!C$8,([1]Synthèse!A$10),([1]Synthèse!C$10),([1]Synthèse!A$11),([1]Synthèse!C$11))), )</f>
        <v>0</v>
      </c>
      <c r="AJ30" s="97">
        <f>IFERROR((VLOOKUP(D30,'[1]Sharepoint direct Foncia'!L:T,9,FALSE)), )</f>
        <v>0</v>
      </c>
      <c r="AK30" s="97"/>
    </row>
    <row r="31" spans="1:66" s="98" customFormat="1" ht="25.2" customHeight="1" x14ac:dyDescent="0.95">
      <c r="A31" s="125"/>
      <c r="B31" s="100"/>
      <c r="C31" s="126"/>
      <c r="D31" s="101"/>
      <c r="E31" s="102"/>
      <c r="F31" s="102"/>
      <c r="G31" s="103"/>
      <c r="H31" s="102"/>
      <c r="I31" s="103"/>
      <c r="J31" s="104"/>
      <c r="K31" s="105"/>
      <c r="L31" s="105"/>
      <c r="M31" s="103"/>
      <c r="N31" s="105"/>
      <c r="O31" s="130"/>
      <c r="P31" s="100"/>
      <c r="Q31" s="131"/>
      <c r="R31" s="133"/>
      <c r="S31" s="93"/>
      <c r="T31" s="134"/>
      <c r="U31" s="135"/>
      <c r="V31" s="108">
        <f t="shared" si="2"/>
        <v>0</v>
      </c>
      <c r="W31" s="136"/>
      <c r="X31" s="94">
        <f>IFERROR((VLOOKUP(D31,[1]!Tableau1[[Nom d''usage]:[Date de Livraison]],9,FALSE)), )</f>
        <v>0</v>
      </c>
      <c r="Y31" s="127"/>
      <c r="Z31" s="132"/>
      <c r="AA31" s="111">
        <f>IFERROR((VLOOKUP(Z31,'[1]Parc FONCIA Base Light'!B:M,12,FALSE)), )</f>
        <v>0</v>
      </c>
      <c r="AB31" s="128" t="s">
        <v>27</v>
      </c>
      <c r="AC31" s="113">
        <f>IFERROR((VLOOKUP(D31,'[1]GP2A-Commandes'!A:B,2,FALSE)), )</f>
        <v>0</v>
      </c>
      <c r="AD31" s="129"/>
      <c r="AE31" s="115">
        <f>IFERROR((VLOOKUP(B31,'[1]Paiement BNP'!G:I,3,FALSE)), )</f>
        <v>0</v>
      </c>
      <c r="AF31" s="116">
        <f t="shared" si="3"/>
        <v>0</v>
      </c>
      <c r="AG31" s="117" cm="1">
        <f t="array" ref="AG31">IFERROR((_xlfn.SWITCH(R31,[1]Synthèse!A$8,[1]Synthèse!B$8,([1]Synthèse!A$10),([1]Synthèse!B$10),([1]Synthèse!A$11),([1]Synthèse!B$11))), )</f>
        <v>0</v>
      </c>
      <c r="AH31" s="95">
        <f>IFERROR((VLOOKUP(AD31,'[1]Paiement BNP'!Q:U,5,FALSE)), )</f>
        <v>0</v>
      </c>
      <c r="AI31" s="96" cm="1">
        <f t="array" ref="AI31">IFERROR((_xlfn.SWITCH(R31,[1]Synthèse!A$8,[1]Synthèse!C$8,([1]Synthèse!A$10),([1]Synthèse!C$10),([1]Synthèse!A$11),([1]Synthèse!C$11))), )</f>
        <v>0</v>
      </c>
      <c r="AJ31" s="97">
        <f>IFERROR((VLOOKUP(D31,'[1]Sharepoint direct Foncia'!L:T,9,FALSE)), )</f>
        <v>0</v>
      </c>
      <c r="AK31" s="97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</row>
    <row r="32" spans="1:66" s="98" customFormat="1" ht="25.2" customHeight="1" x14ac:dyDescent="0.95">
      <c r="A32" s="125"/>
      <c r="B32" s="100"/>
      <c r="C32" s="126"/>
      <c r="D32" s="101"/>
      <c r="E32" s="102"/>
      <c r="F32" s="102"/>
      <c r="G32" s="103"/>
      <c r="H32" s="102"/>
      <c r="I32" s="103"/>
      <c r="J32" s="104"/>
      <c r="K32" s="105"/>
      <c r="L32" s="105"/>
      <c r="M32" s="103"/>
      <c r="N32" s="105"/>
      <c r="O32" s="130"/>
      <c r="P32" s="100"/>
      <c r="Q32" s="131"/>
      <c r="R32" s="133"/>
      <c r="S32" s="93"/>
      <c r="T32" s="134"/>
      <c r="U32" s="135"/>
      <c r="V32" s="108">
        <f t="shared" si="2"/>
        <v>0</v>
      </c>
      <c r="W32" s="136"/>
      <c r="X32" s="94">
        <f>IFERROR((VLOOKUP(D32,[1]!Tableau1[[Nom d''usage]:[Date de Livraison]],9,FALSE)), )</f>
        <v>0</v>
      </c>
      <c r="Y32" s="127"/>
      <c r="Z32" s="132"/>
      <c r="AA32" s="111">
        <f>IFERROR((VLOOKUP(Z32,'[1]Parc FONCIA Base Light'!B:M,12,FALSE)), )</f>
        <v>0</v>
      </c>
      <c r="AB32" s="128" t="s">
        <v>27</v>
      </c>
      <c r="AC32" s="113">
        <f>IFERROR((VLOOKUP(D32,'[1]GP2A-Commandes'!A:B,2,FALSE)), )</f>
        <v>0</v>
      </c>
      <c r="AD32" s="129"/>
      <c r="AE32" s="115">
        <f>IFERROR((VLOOKUP(B32,'[1]Paiement BNP'!G:I,3,FALSE)), )</f>
        <v>0</v>
      </c>
      <c r="AF32" s="116">
        <f t="shared" si="3"/>
        <v>0</v>
      </c>
      <c r="AG32" s="117" cm="1">
        <f t="array" ref="AG32">IFERROR((_xlfn.SWITCH(R32,[1]Synthèse!A$8,[1]Synthèse!B$8,([1]Synthèse!A$10),([1]Synthèse!B$10),([1]Synthèse!A$11),([1]Synthèse!B$11))), )</f>
        <v>0</v>
      </c>
      <c r="AH32" s="95">
        <f>IFERROR((VLOOKUP(AD32,'[1]Paiement BNP'!Q:U,5,FALSE)), )</f>
        <v>0</v>
      </c>
      <c r="AI32" s="96" cm="1">
        <f t="array" ref="AI32">IFERROR((_xlfn.SWITCH(R32,[1]Synthèse!A$8,[1]Synthèse!C$8,([1]Synthèse!A$10),([1]Synthèse!C$10),([1]Synthèse!A$11),([1]Synthèse!C$11))), )</f>
        <v>0</v>
      </c>
      <c r="AJ32" s="97">
        <f>IFERROR((VLOOKUP(D32,'[1]Sharepoint direct Foncia'!L:T,9,FALSE)), )</f>
        <v>0</v>
      </c>
      <c r="AK32" s="97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</row>
    <row r="33" spans="1:66" s="98" customFormat="1" ht="25.2" customHeight="1" x14ac:dyDescent="0.95">
      <c r="A33" s="125"/>
      <c r="B33" s="100"/>
      <c r="C33" s="126"/>
      <c r="D33" s="101"/>
      <c r="E33" s="102"/>
      <c r="F33" s="102"/>
      <c r="G33" s="103"/>
      <c r="H33" s="102"/>
      <c r="I33" s="103"/>
      <c r="J33" s="104"/>
      <c r="K33" s="105"/>
      <c r="L33" s="105"/>
      <c r="M33" s="103"/>
      <c r="N33" s="105"/>
      <c r="O33" s="130"/>
      <c r="P33" s="100"/>
      <c r="Q33" s="131"/>
      <c r="R33" s="133"/>
      <c r="S33" s="93"/>
      <c r="T33" s="134"/>
      <c r="U33" s="135"/>
      <c r="V33" s="108">
        <f t="shared" si="2"/>
        <v>0</v>
      </c>
      <c r="W33" s="136"/>
      <c r="X33" s="94">
        <f>IFERROR((VLOOKUP(D33,[1]!Tableau1[[Nom d''usage]:[Date de Livraison]],9,FALSE)), )</f>
        <v>0</v>
      </c>
      <c r="Y33" s="127"/>
      <c r="Z33" s="132"/>
      <c r="AA33" s="111">
        <f>IFERROR((VLOOKUP(Z33,'[1]Parc FONCIA Base Light'!B:M,12,FALSE)), )</f>
        <v>0</v>
      </c>
      <c r="AB33" s="128" t="s">
        <v>27</v>
      </c>
      <c r="AC33" s="113">
        <f>IFERROR((VLOOKUP(D33,'[1]GP2A-Commandes'!A:B,2,FALSE)), )</f>
        <v>0</v>
      </c>
      <c r="AD33" s="129"/>
      <c r="AE33" s="115">
        <f>IFERROR((VLOOKUP(B33,'[1]Paiement BNP'!G:I,3,FALSE)), )</f>
        <v>0</v>
      </c>
      <c r="AF33" s="116">
        <f t="shared" si="3"/>
        <v>0</v>
      </c>
      <c r="AG33" s="117" cm="1">
        <f t="array" ref="AG33">IFERROR((_xlfn.SWITCH(R33,[1]Synthèse!A$8,[1]Synthèse!B$8,([1]Synthèse!A$10),([1]Synthèse!B$10),([1]Synthèse!A$11),([1]Synthèse!B$11))), )</f>
        <v>0</v>
      </c>
      <c r="AH33" s="95">
        <f>IFERROR((VLOOKUP(AD33,'[1]Paiement BNP'!Q:U,5,FALSE)), )</f>
        <v>0</v>
      </c>
      <c r="AI33" s="96" cm="1">
        <f t="array" ref="AI33">IFERROR((_xlfn.SWITCH(R33,[1]Synthèse!A$8,[1]Synthèse!C$8,([1]Synthèse!A$10),([1]Synthèse!C$10),([1]Synthèse!A$11),([1]Synthèse!C$11))), )</f>
        <v>0</v>
      </c>
      <c r="AJ33" s="97">
        <f>IFERROR((VLOOKUP(D33,'[1]Sharepoint direct Foncia'!L:T,9,FALSE)), )</f>
        <v>0</v>
      </c>
      <c r="AK33" s="97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</row>
    <row r="34" spans="1:66" s="98" customFormat="1" ht="25.2" customHeight="1" x14ac:dyDescent="0.95">
      <c r="A34" s="125"/>
      <c r="B34" s="100"/>
      <c r="C34" s="126"/>
      <c r="D34" s="101"/>
      <c r="E34" s="102"/>
      <c r="F34" s="102"/>
      <c r="G34" s="103"/>
      <c r="H34" s="102"/>
      <c r="I34" s="103"/>
      <c r="J34" s="104"/>
      <c r="K34" s="105"/>
      <c r="L34" s="105"/>
      <c r="M34" s="103"/>
      <c r="N34" s="105"/>
      <c r="O34" s="130"/>
      <c r="P34" s="100"/>
      <c r="Q34" s="131"/>
      <c r="R34" s="133"/>
      <c r="S34" s="93"/>
      <c r="T34" s="134"/>
      <c r="U34" s="135"/>
      <c r="V34" s="108">
        <f t="shared" si="2"/>
        <v>0</v>
      </c>
      <c r="W34" s="136"/>
      <c r="X34" s="94">
        <f>IFERROR((VLOOKUP(D34,[1]!Tableau1[[Nom d''usage]:[Date de Livraison]],9,FALSE)), )</f>
        <v>0</v>
      </c>
      <c r="Y34" s="127"/>
      <c r="Z34" s="132"/>
      <c r="AA34" s="111">
        <f>IFERROR((VLOOKUP(Z34,'[1]Parc FONCIA Base Light'!B:M,12,FALSE)), )</f>
        <v>0</v>
      </c>
      <c r="AB34" s="128" t="s">
        <v>27</v>
      </c>
      <c r="AC34" s="113">
        <f>IFERROR((VLOOKUP(D34,'[1]GP2A-Commandes'!A:B,2,FALSE)), )</f>
        <v>0</v>
      </c>
      <c r="AD34" s="129"/>
      <c r="AE34" s="115">
        <f>IFERROR((VLOOKUP(B34,'[1]Paiement BNP'!G:I,3,FALSE)), )</f>
        <v>0</v>
      </c>
      <c r="AF34" s="116">
        <f t="shared" si="3"/>
        <v>0</v>
      </c>
      <c r="AG34" s="117" cm="1">
        <f t="array" ref="AG34">IFERROR((_xlfn.SWITCH(R34,[1]Synthèse!A$8,[1]Synthèse!B$8,([1]Synthèse!A$10),([1]Synthèse!B$10),([1]Synthèse!A$11),([1]Synthèse!B$11))), )</f>
        <v>0</v>
      </c>
      <c r="AH34" s="95">
        <f>IFERROR((VLOOKUP(AD34,'[1]Paiement BNP'!Q:U,5,FALSE)), )</f>
        <v>0</v>
      </c>
      <c r="AI34" s="96" cm="1">
        <f t="array" ref="AI34">IFERROR((_xlfn.SWITCH(R34,[1]Synthèse!A$8,[1]Synthèse!C$8,([1]Synthèse!A$10),([1]Synthèse!C$10),([1]Synthèse!A$11),([1]Synthèse!C$11))), )</f>
        <v>0</v>
      </c>
      <c r="AJ34" s="97">
        <f>IFERROR((VLOOKUP(D34,'[1]Sharepoint direct Foncia'!L:T,9,FALSE)), )</f>
        <v>0</v>
      </c>
      <c r="AK34" s="97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</row>
    <row r="35" spans="1:66" s="98" customFormat="1" ht="25.2" customHeight="1" x14ac:dyDescent="0.95">
      <c r="A35" s="125"/>
      <c r="B35" s="100"/>
      <c r="C35" s="126"/>
      <c r="D35" s="101"/>
      <c r="E35" s="102"/>
      <c r="F35" s="102"/>
      <c r="G35" s="103"/>
      <c r="H35" s="102"/>
      <c r="I35" s="103"/>
      <c r="J35" s="104"/>
      <c r="K35" s="105"/>
      <c r="L35" s="105"/>
      <c r="M35" s="103"/>
      <c r="N35" s="105"/>
      <c r="O35" s="130"/>
      <c r="P35" s="100"/>
      <c r="Q35" s="131"/>
      <c r="R35" s="133"/>
      <c r="S35" s="93"/>
      <c r="T35" s="134"/>
      <c r="U35" s="135"/>
      <c r="V35" s="108">
        <f t="shared" si="2"/>
        <v>0</v>
      </c>
      <c r="W35" s="136"/>
      <c r="X35" s="94">
        <f>IFERROR((VLOOKUP(D35,[1]!Tableau1[[Nom d''usage]:[Date de Livraison]],9,FALSE)), )</f>
        <v>0</v>
      </c>
      <c r="Y35" s="127"/>
      <c r="Z35" s="132"/>
      <c r="AA35" s="111">
        <f>IFERROR((VLOOKUP(Z35,'[1]Parc FONCIA Base Light'!B:M,12,FALSE)), )</f>
        <v>0</v>
      </c>
      <c r="AB35" s="128" t="s">
        <v>27</v>
      </c>
      <c r="AC35" s="113">
        <f>IFERROR((VLOOKUP(D35,'[1]GP2A-Commandes'!A:B,2,FALSE)), )</f>
        <v>0</v>
      </c>
      <c r="AD35" s="129"/>
      <c r="AE35" s="115">
        <f>IFERROR((VLOOKUP(B35,'[1]Paiement BNP'!G:I,3,FALSE)), )</f>
        <v>0</v>
      </c>
      <c r="AF35" s="116">
        <f t="shared" si="3"/>
        <v>0</v>
      </c>
      <c r="AG35" s="117" cm="1">
        <f t="array" ref="AG35">IFERROR((_xlfn.SWITCH(R35,[1]Synthèse!A$8,[1]Synthèse!B$8,([1]Synthèse!A$10),([1]Synthèse!B$10),([1]Synthèse!A$11),([1]Synthèse!B$11))), )</f>
        <v>0</v>
      </c>
      <c r="AH35" s="95">
        <f>IFERROR((VLOOKUP(AD35,'[1]Paiement BNP'!Q:U,5,FALSE)), )</f>
        <v>0</v>
      </c>
      <c r="AI35" s="96" cm="1">
        <f t="array" ref="AI35">IFERROR((_xlfn.SWITCH(R35,[1]Synthèse!A$8,[1]Synthèse!C$8,([1]Synthèse!A$10),([1]Synthèse!C$10),([1]Synthèse!A$11),([1]Synthèse!C$11))), )</f>
        <v>0</v>
      </c>
      <c r="AJ35" s="97">
        <f>IFERROR((VLOOKUP(D35,'[1]Sharepoint direct Foncia'!L:T,9,FALSE)), )</f>
        <v>0</v>
      </c>
      <c r="AK35" s="97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</row>
    <row r="36" spans="1:66" s="98" customFormat="1" ht="25.2" customHeight="1" x14ac:dyDescent="0.95">
      <c r="A36" s="125"/>
      <c r="B36" s="100"/>
      <c r="C36" s="126"/>
      <c r="D36" s="101"/>
      <c r="E36" s="102"/>
      <c r="F36" s="102"/>
      <c r="G36" s="103"/>
      <c r="H36" s="102"/>
      <c r="I36" s="103"/>
      <c r="J36" s="104"/>
      <c r="K36" s="105"/>
      <c r="L36" s="105"/>
      <c r="M36" s="103"/>
      <c r="N36" s="105"/>
      <c r="O36" s="130"/>
      <c r="P36" s="100"/>
      <c r="Q36" s="131"/>
      <c r="R36" s="133"/>
      <c r="S36" s="93"/>
      <c r="T36" s="134"/>
      <c r="U36" s="135"/>
      <c r="V36" s="108">
        <f t="shared" si="2"/>
        <v>0</v>
      </c>
      <c r="W36" s="136"/>
      <c r="X36" s="94">
        <f>IFERROR((VLOOKUP(D36,[1]!Tableau1[[Nom d''usage]:[Date de Livraison]],9,FALSE)), )</f>
        <v>0</v>
      </c>
      <c r="Y36" s="127"/>
      <c r="Z36" s="132"/>
      <c r="AA36" s="111">
        <f>IFERROR((VLOOKUP(Z36,'[1]Parc FONCIA Base Light'!B:M,12,FALSE)), )</f>
        <v>0</v>
      </c>
      <c r="AB36" s="128" t="s">
        <v>27</v>
      </c>
      <c r="AC36" s="113">
        <f>IFERROR((VLOOKUP(D36,'[1]GP2A-Commandes'!A:B,2,FALSE)), )</f>
        <v>0</v>
      </c>
      <c r="AD36" s="129"/>
      <c r="AE36" s="115">
        <f>IFERROR((VLOOKUP(B36,'[1]Paiement BNP'!G:I,3,FALSE)), )</f>
        <v>0</v>
      </c>
      <c r="AF36" s="116">
        <f t="shared" si="3"/>
        <v>0</v>
      </c>
      <c r="AG36" s="117" cm="1">
        <f t="array" ref="AG36">IFERROR((_xlfn.SWITCH(R36,[1]Synthèse!A$8,[1]Synthèse!B$8,([1]Synthèse!A$10),([1]Synthèse!B$10),([1]Synthèse!A$11),([1]Synthèse!B$11))), )</f>
        <v>0</v>
      </c>
      <c r="AH36" s="95">
        <f>IFERROR((VLOOKUP(AD36,'[1]Paiement BNP'!Q:U,5,FALSE)), )</f>
        <v>0</v>
      </c>
      <c r="AI36" s="96" cm="1">
        <f t="array" ref="AI36">IFERROR((_xlfn.SWITCH(R36,[1]Synthèse!A$8,[1]Synthèse!C$8,([1]Synthèse!A$10),([1]Synthèse!C$10),([1]Synthèse!A$11),([1]Synthèse!C$11))), )</f>
        <v>0</v>
      </c>
      <c r="AJ36" s="97">
        <f>IFERROR((VLOOKUP(D36,'[1]Sharepoint direct Foncia'!L:T,9,FALSE)), )</f>
        <v>0</v>
      </c>
      <c r="AK36" s="97"/>
    </row>
    <row r="37" spans="1:66" s="98" customFormat="1" ht="24.6" customHeight="1" x14ac:dyDescent="0.95">
      <c r="A37" s="125"/>
      <c r="B37" s="100"/>
      <c r="C37" s="126"/>
      <c r="D37" s="101"/>
      <c r="E37" s="102"/>
      <c r="F37" s="102"/>
      <c r="G37" s="103"/>
      <c r="H37" s="102"/>
      <c r="I37" s="103"/>
      <c r="J37" s="104"/>
      <c r="K37" s="105"/>
      <c r="L37" s="105"/>
      <c r="M37" s="103"/>
      <c r="N37" s="105"/>
      <c r="O37" s="130"/>
      <c r="P37" s="100"/>
      <c r="Q37" s="131"/>
      <c r="R37" s="133"/>
      <c r="S37" s="93"/>
      <c r="T37" s="134"/>
      <c r="U37" s="135"/>
      <c r="V37" s="108">
        <f t="shared" si="2"/>
        <v>0</v>
      </c>
      <c r="W37" s="136"/>
      <c r="X37" s="94">
        <f>IFERROR((VLOOKUP(D37,[1]!Tableau1[[Nom d''usage]:[Date de Livraison]],9,FALSE)), )</f>
        <v>0</v>
      </c>
      <c r="Y37" s="127"/>
      <c r="Z37" s="132"/>
      <c r="AA37" s="111">
        <f>IFERROR((VLOOKUP(Z37,'[1]Parc FONCIA Base Light'!B:M,12,FALSE)), )</f>
        <v>0</v>
      </c>
      <c r="AB37" s="128" t="s">
        <v>27</v>
      </c>
      <c r="AC37" s="113">
        <f>IFERROR((VLOOKUP(D37,'[1]GP2A-Commandes'!A:B,2,FALSE)), )</f>
        <v>0</v>
      </c>
      <c r="AD37" s="129"/>
      <c r="AE37" s="115">
        <f>IFERROR((VLOOKUP(B37,'[1]Paiement BNP'!G:I,3,FALSE)), )</f>
        <v>0</v>
      </c>
      <c r="AF37" s="116">
        <f t="shared" si="3"/>
        <v>0</v>
      </c>
      <c r="AG37" s="117" cm="1">
        <f t="array" ref="AG37">IFERROR((_xlfn.SWITCH(R37,[1]Synthèse!A$8,[1]Synthèse!B$8,([1]Synthèse!A$10),([1]Synthèse!B$10),([1]Synthèse!A$11),([1]Synthèse!B$11))), )</f>
        <v>0</v>
      </c>
      <c r="AH37" s="95">
        <f>IFERROR((VLOOKUP(AD37,'[1]Paiement BNP'!Q:U,5,FALSE)), )</f>
        <v>0</v>
      </c>
      <c r="AI37" s="96" cm="1">
        <f t="array" ref="AI37">IFERROR((_xlfn.SWITCH(R37,[1]Synthèse!A$8,[1]Synthèse!C$8,([1]Synthèse!A$10),([1]Synthèse!C$10),([1]Synthèse!A$11),([1]Synthèse!C$11))), )</f>
        <v>0</v>
      </c>
      <c r="AJ37" s="97">
        <f>IFERROR((VLOOKUP(D37,'[1]Sharepoint direct Foncia'!L:T,9,FALSE)), )</f>
        <v>0</v>
      </c>
      <c r="AK37" s="97"/>
    </row>
    <row r="38" spans="1:66" s="98" customFormat="1" ht="25.2" customHeight="1" x14ac:dyDescent="0.95">
      <c r="A38" s="125"/>
      <c r="B38" s="100"/>
      <c r="C38" s="126"/>
      <c r="D38" s="101"/>
      <c r="E38" s="102"/>
      <c r="F38" s="102"/>
      <c r="G38" s="103"/>
      <c r="H38" s="102"/>
      <c r="I38" s="103"/>
      <c r="J38" s="104"/>
      <c r="K38" s="105"/>
      <c r="L38" s="105"/>
      <c r="M38" s="103"/>
      <c r="N38" s="105"/>
      <c r="O38" s="130"/>
      <c r="P38" s="100"/>
      <c r="Q38" s="131"/>
      <c r="R38" s="133"/>
      <c r="S38" s="93"/>
      <c r="T38" s="134"/>
      <c r="U38" s="135"/>
      <c r="V38" s="108">
        <f t="shared" si="2"/>
        <v>0</v>
      </c>
      <c r="W38" s="136"/>
      <c r="X38" s="94">
        <f>IFERROR((VLOOKUP(D38,[1]!Tableau1[[Nom d''usage]:[Date de Livraison]],9,FALSE)), )</f>
        <v>0</v>
      </c>
      <c r="Y38" s="127"/>
      <c r="Z38" s="132"/>
      <c r="AA38" s="111">
        <f>IFERROR((VLOOKUP(Z38,'[1]Parc FONCIA Base Light'!B:M,12,FALSE)), )</f>
        <v>0</v>
      </c>
      <c r="AB38" s="128" t="s">
        <v>27</v>
      </c>
      <c r="AC38" s="113">
        <f>IFERROR((VLOOKUP(D38,'[1]GP2A-Commandes'!A:B,2,FALSE)), )</f>
        <v>0</v>
      </c>
      <c r="AD38" s="129"/>
      <c r="AE38" s="115">
        <f>IFERROR((VLOOKUP(B38,'[1]Paiement BNP'!G:I,3,FALSE)), )</f>
        <v>0</v>
      </c>
      <c r="AF38" s="116">
        <f t="shared" si="3"/>
        <v>0</v>
      </c>
      <c r="AG38" s="117" cm="1">
        <f t="array" ref="AG38">IFERROR((_xlfn.SWITCH(R38,[1]Synthèse!A$8,[1]Synthèse!B$8,([1]Synthèse!A$10),([1]Synthèse!B$10),([1]Synthèse!A$11),([1]Synthèse!B$11))), )</f>
        <v>0</v>
      </c>
      <c r="AH38" s="95">
        <f>IFERROR((VLOOKUP(AD38,'[1]Paiement BNP'!Q:U,5,FALSE)), )</f>
        <v>0</v>
      </c>
      <c r="AI38" s="96" cm="1">
        <f t="array" ref="AI38">IFERROR((_xlfn.SWITCH(R38,[1]Synthèse!A$8,[1]Synthèse!C$8,([1]Synthèse!A$10),([1]Synthèse!C$10),([1]Synthèse!A$11),([1]Synthèse!C$11))), )</f>
        <v>0</v>
      </c>
      <c r="AJ38" s="97">
        <f>IFERROR((VLOOKUP(D38,'[1]Sharepoint direct Foncia'!L:T,9,FALSE)), )</f>
        <v>0</v>
      </c>
      <c r="AK38" s="97"/>
    </row>
    <row r="39" spans="1:66" s="98" customFormat="1" ht="25.2" customHeight="1" x14ac:dyDescent="0.95">
      <c r="A39" s="125"/>
      <c r="B39" s="100"/>
      <c r="C39" s="126"/>
      <c r="D39" s="101"/>
      <c r="E39" s="102"/>
      <c r="F39" s="102"/>
      <c r="G39" s="103"/>
      <c r="H39" s="102"/>
      <c r="I39" s="103"/>
      <c r="J39" s="104"/>
      <c r="K39" s="105"/>
      <c r="L39" s="105"/>
      <c r="M39" s="103"/>
      <c r="N39" s="105"/>
      <c r="O39" s="130"/>
      <c r="P39" s="100"/>
      <c r="Q39" s="131"/>
      <c r="R39" s="133"/>
      <c r="S39" s="93"/>
      <c r="T39" s="134"/>
      <c r="U39" s="135"/>
      <c r="V39" s="108">
        <f t="shared" si="2"/>
        <v>0</v>
      </c>
      <c r="W39" s="136"/>
      <c r="X39" s="94">
        <f>IFERROR((VLOOKUP(D39,[1]!Tableau1[[Nom d''usage]:[Date de Livraison]],9,FALSE)), )</f>
        <v>0</v>
      </c>
      <c r="Y39" s="127"/>
      <c r="Z39" s="132"/>
      <c r="AA39" s="111">
        <f>IFERROR((VLOOKUP(Z39,'[1]Parc FONCIA Base Light'!B:M,12,FALSE)), )</f>
        <v>0</v>
      </c>
      <c r="AB39" s="128" t="s">
        <v>27</v>
      </c>
      <c r="AC39" s="113">
        <f>IFERROR((VLOOKUP(D39,'[1]GP2A-Commandes'!A:B,2,FALSE)), )</f>
        <v>0</v>
      </c>
      <c r="AD39" s="129"/>
      <c r="AE39" s="115">
        <f>IFERROR((VLOOKUP(B39,'[1]Paiement BNP'!G:I,3,FALSE)), )</f>
        <v>0</v>
      </c>
      <c r="AF39" s="116">
        <f t="shared" si="3"/>
        <v>0</v>
      </c>
      <c r="AG39" s="117" cm="1">
        <f t="array" ref="AG39">IFERROR((_xlfn.SWITCH(R39,[1]Synthèse!A$8,[1]Synthèse!B$8,([1]Synthèse!A$10),([1]Synthèse!B$10),([1]Synthèse!A$11),([1]Synthèse!B$11))), )</f>
        <v>0</v>
      </c>
      <c r="AH39" s="95">
        <f>IFERROR((VLOOKUP(AD39,'[1]Paiement BNP'!Q:U,5,FALSE)), )</f>
        <v>0</v>
      </c>
      <c r="AI39" s="96" cm="1">
        <f t="array" ref="AI39">IFERROR((_xlfn.SWITCH(R39,[1]Synthèse!A$8,[1]Synthèse!C$8,([1]Synthèse!A$10),([1]Synthèse!C$10),([1]Synthèse!A$11),([1]Synthèse!C$11))), )</f>
        <v>0</v>
      </c>
      <c r="AJ39" s="97">
        <f>IFERROR((VLOOKUP(D39,'[1]Sharepoint direct Foncia'!L:T,9,FALSE)), )</f>
        <v>0</v>
      </c>
      <c r="AK39" s="97"/>
    </row>
    <row r="40" spans="1:66" s="98" customFormat="1" ht="25.2" customHeight="1" x14ac:dyDescent="0.95">
      <c r="A40" s="125"/>
      <c r="B40" s="100"/>
      <c r="C40" s="126"/>
      <c r="D40" s="101"/>
      <c r="E40" s="102"/>
      <c r="F40" s="102"/>
      <c r="G40" s="103"/>
      <c r="H40" s="102"/>
      <c r="I40" s="103"/>
      <c r="J40" s="104"/>
      <c r="K40" s="105"/>
      <c r="L40" s="105"/>
      <c r="M40" s="103"/>
      <c r="N40" s="105"/>
      <c r="O40" s="130"/>
      <c r="P40" s="100"/>
      <c r="Q40" s="131"/>
      <c r="R40" s="133"/>
      <c r="S40" s="93"/>
      <c r="T40" s="134"/>
      <c r="U40" s="135"/>
      <c r="V40" s="108">
        <f t="shared" si="2"/>
        <v>0</v>
      </c>
      <c r="W40" s="136"/>
      <c r="X40" s="94">
        <f>IFERROR((VLOOKUP(D40,[1]!Tableau1[[Nom d''usage]:[Date de Livraison]],9,FALSE)), )</f>
        <v>0</v>
      </c>
      <c r="Y40" s="127"/>
      <c r="Z40" s="132"/>
      <c r="AA40" s="111">
        <f>IFERROR((VLOOKUP(Z40,'[1]Parc FONCIA Base Light'!B:M,12,FALSE)), )</f>
        <v>0</v>
      </c>
      <c r="AB40" s="128" t="s">
        <v>27</v>
      </c>
      <c r="AC40" s="113">
        <f>IFERROR((VLOOKUP(D40,'[1]GP2A-Commandes'!A:B,2,FALSE)), )</f>
        <v>0</v>
      </c>
      <c r="AD40" s="129"/>
      <c r="AE40" s="115">
        <f>IFERROR((VLOOKUP(B40,'[1]Paiement BNP'!G:I,3,FALSE)), )</f>
        <v>0</v>
      </c>
      <c r="AF40" s="116">
        <f t="shared" si="3"/>
        <v>0</v>
      </c>
      <c r="AG40" s="117" cm="1">
        <f t="array" ref="AG40">IFERROR((_xlfn.SWITCH(R40,[1]Synthèse!A$8,[1]Synthèse!B$8,([1]Synthèse!A$10),([1]Synthèse!B$10),([1]Synthèse!A$11),([1]Synthèse!B$11))), )</f>
        <v>0</v>
      </c>
      <c r="AH40" s="95">
        <f>IFERROR((VLOOKUP(AD40,'[1]Paiement BNP'!Q:U,5,FALSE)), )</f>
        <v>0</v>
      </c>
      <c r="AI40" s="96" cm="1">
        <f t="array" ref="AI40">IFERROR((_xlfn.SWITCH(R40,[1]Synthèse!A$8,[1]Synthèse!C$8,([1]Synthèse!A$10),([1]Synthèse!C$10),([1]Synthèse!A$11),([1]Synthèse!C$11))), )</f>
        <v>0</v>
      </c>
      <c r="AJ40" s="97">
        <f>IFERROR((VLOOKUP(D40,'[1]Sharepoint direct Foncia'!L:T,9,FALSE)), )</f>
        <v>0</v>
      </c>
      <c r="AK40" s="97"/>
    </row>
    <row r="41" spans="1:66" s="98" customFormat="1" ht="25.2" customHeight="1" x14ac:dyDescent="0.95">
      <c r="A41" s="125"/>
      <c r="B41" s="100"/>
      <c r="C41" s="126"/>
      <c r="D41" s="101"/>
      <c r="E41" s="102"/>
      <c r="F41" s="102"/>
      <c r="G41" s="103"/>
      <c r="H41" s="102"/>
      <c r="I41" s="103"/>
      <c r="J41" s="104"/>
      <c r="K41" s="105"/>
      <c r="L41" s="105"/>
      <c r="M41" s="103"/>
      <c r="N41" s="105"/>
      <c r="O41" s="130"/>
      <c r="P41" s="100"/>
      <c r="Q41" s="131"/>
      <c r="R41" s="133"/>
      <c r="S41" s="93"/>
      <c r="T41" s="134"/>
      <c r="U41" s="135"/>
      <c r="V41" s="108">
        <f t="shared" si="2"/>
        <v>0</v>
      </c>
      <c r="W41" s="136"/>
      <c r="X41" s="94">
        <f>IFERROR((VLOOKUP(D41,[1]!Tableau1[[Nom d''usage]:[Date de Livraison]],9,FALSE)), )</f>
        <v>0</v>
      </c>
      <c r="Y41" s="127"/>
      <c r="Z41" s="132"/>
      <c r="AA41" s="111">
        <f>IFERROR((VLOOKUP(Z41,'[1]Parc FONCIA Base Light'!B:M,12,FALSE)), )</f>
        <v>0</v>
      </c>
      <c r="AB41" s="128" t="s">
        <v>27</v>
      </c>
      <c r="AC41" s="113">
        <f>IFERROR((VLOOKUP(D41,'[1]GP2A-Commandes'!A:B,2,FALSE)), )</f>
        <v>0</v>
      </c>
      <c r="AD41" s="129"/>
      <c r="AE41" s="115">
        <f>IFERROR((VLOOKUP(B41,'[1]Paiement BNP'!G:I,3,FALSE)), )</f>
        <v>0</v>
      </c>
      <c r="AF41" s="116">
        <f t="shared" si="3"/>
        <v>0</v>
      </c>
      <c r="AG41" s="117" cm="1">
        <f t="array" ref="AG41">IFERROR((_xlfn.SWITCH(R41,[1]Synthèse!A$8,[1]Synthèse!B$8,([1]Synthèse!A$10),([1]Synthèse!B$10),([1]Synthèse!A$11),([1]Synthèse!B$11))), )</f>
        <v>0</v>
      </c>
      <c r="AH41" s="95">
        <f>IFERROR((VLOOKUP(AD41,'[1]Paiement BNP'!Q:U,5,FALSE)), )</f>
        <v>0</v>
      </c>
      <c r="AI41" s="96" cm="1">
        <f t="array" ref="AI41">IFERROR((_xlfn.SWITCH(R41,[1]Synthèse!A$8,[1]Synthèse!C$8,([1]Synthèse!A$10),([1]Synthèse!C$10),([1]Synthèse!A$11),([1]Synthèse!C$11))), )</f>
        <v>0</v>
      </c>
      <c r="AJ41" s="97">
        <f>IFERROR((VLOOKUP(D41,'[1]Sharepoint direct Foncia'!L:T,9,FALSE)), )</f>
        <v>0</v>
      </c>
      <c r="AK41" s="97"/>
    </row>
    <row r="42" spans="1:66" s="98" customFormat="1" ht="25.2" customHeight="1" x14ac:dyDescent="0.95">
      <c r="A42" s="125"/>
      <c r="B42" s="100"/>
      <c r="C42" s="126"/>
      <c r="D42" s="101"/>
      <c r="E42" s="102"/>
      <c r="F42" s="102"/>
      <c r="G42" s="103"/>
      <c r="H42" s="102"/>
      <c r="I42" s="103"/>
      <c r="J42" s="104"/>
      <c r="K42" s="105"/>
      <c r="L42" s="105"/>
      <c r="M42" s="103"/>
      <c r="N42" s="105"/>
      <c r="O42" s="130"/>
      <c r="P42" s="100"/>
      <c r="Q42" s="131"/>
      <c r="R42" s="133"/>
      <c r="S42" s="93"/>
      <c r="T42" s="134"/>
      <c r="U42" s="135"/>
      <c r="V42" s="108">
        <f t="shared" si="2"/>
        <v>0</v>
      </c>
      <c r="W42" s="136"/>
      <c r="X42" s="94">
        <f>IFERROR((VLOOKUP(D42,[1]!Tableau1[[Nom d''usage]:[Date de Livraison]],9,FALSE)), )</f>
        <v>0</v>
      </c>
      <c r="Y42" s="127"/>
      <c r="Z42" s="132"/>
      <c r="AA42" s="111">
        <f>IFERROR((VLOOKUP(Z42,'[1]Parc FONCIA Base Light'!B:M,12,FALSE)), )</f>
        <v>0</v>
      </c>
      <c r="AB42" s="128" t="s">
        <v>27</v>
      </c>
      <c r="AC42" s="113">
        <f>IFERROR((VLOOKUP(D42,'[1]GP2A-Commandes'!A:B,2,FALSE)), )</f>
        <v>0</v>
      </c>
      <c r="AD42" s="129"/>
      <c r="AE42" s="115">
        <f>IFERROR((VLOOKUP(B42,'[1]Paiement BNP'!G:I,3,FALSE)), )</f>
        <v>0</v>
      </c>
      <c r="AF42" s="116">
        <f t="shared" si="3"/>
        <v>0</v>
      </c>
      <c r="AG42" s="117" cm="1">
        <f t="array" ref="AG42">IFERROR((_xlfn.SWITCH(R42,[1]Synthèse!A$8,[1]Synthèse!B$8,([1]Synthèse!A$10),([1]Synthèse!B$10),([1]Synthèse!A$11),([1]Synthèse!B$11))), )</f>
        <v>0</v>
      </c>
      <c r="AH42" s="95">
        <f>IFERROR((VLOOKUP(AD42,'[1]Paiement BNP'!Q:U,5,FALSE)), )</f>
        <v>0</v>
      </c>
      <c r="AI42" s="96" cm="1">
        <f t="array" ref="AI42">IFERROR((_xlfn.SWITCH(R42,[1]Synthèse!A$8,[1]Synthèse!C$8,([1]Synthèse!A$10),([1]Synthèse!C$10),([1]Synthèse!A$11),([1]Synthèse!C$11))), )</f>
        <v>0</v>
      </c>
      <c r="AJ42" s="97">
        <f>IFERROR((VLOOKUP(D42,'[1]Sharepoint direct Foncia'!L:T,9,FALSE)), )</f>
        <v>0</v>
      </c>
      <c r="AK42" s="97"/>
    </row>
    <row r="43" spans="1:66" s="98" customFormat="1" ht="25.2" customHeight="1" x14ac:dyDescent="0.95">
      <c r="A43" s="125"/>
      <c r="B43" s="100"/>
      <c r="C43" s="126"/>
      <c r="D43" s="101"/>
      <c r="E43" s="102"/>
      <c r="F43" s="102"/>
      <c r="G43" s="103"/>
      <c r="H43" s="102"/>
      <c r="I43" s="103"/>
      <c r="J43" s="104"/>
      <c r="K43" s="105"/>
      <c r="L43" s="105"/>
      <c r="M43" s="103"/>
      <c r="N43" s="105"/>
      <c r="O43" s="130"/>
      <c r="P43" s="100"/>
      <c r="Q43" s="131"/>
      <c r="R43" s="133"/>
      <c r="S43" s="93"/>
      <c r="T43" s="134"/>
      <c r="U43" s="135"/>
      <c r="V43" s="108">
        <f t="shared" si="2"/>
        <v>0</v>
      </c>
      <c r="W43" s="136"/>
      <c r="X43" s="94">
        <f>IFERROR((VLOOKUP(D43,[1]!Tableau1[[Nom d''usage]:[Date de Livraison]],9,FALSE)), )</f>
        <v>0</v>
      </c>
      <c r="Y43" s="127"/>
      <c r="Z43" s="132"/>
      <c r="AA43" s="111">
        <f>IFERROR((VLOOKUP(Z43,'[1]Parc FONCIA Base Light'!B:M,12,FALSE)), )</f>
        <v>0</v>
      </c>
      <c r="AB43" s="128" t="s">
        <v>27</v>
      </c>
      <c r="AC43" s="113">
        <f>IFERROR((VLOOKUP(D43,'[1]GP2A-Commandes'!A:B,2,FALSE)), )</f>
        <v>0</v>
      </c>
      <c r="AD43" s="129"/>
      <c r="AE43" s="115">
        <f>IFERROR((VLOOKUP(B43,'[1]Paiement BNP'!G:I,3,FALSE)), )</f>
        <v>0</v>
      </c>
      <c r="AF43" s="116">
        <f t="shared" si="3"/>
        <v>0</v>
      </c>
      <c r="AG43" s="117" cm="1">
        <f t="array" ref="AG43">IFERROR((_xlfn.SWITCH(R43,[1]Synthèse!A$8,[1]Synthèse!B$8,([1]Synthèse!A$10),([1]Synthèse!B$10),([1]Synthèse!A$11),([1]Synthèse!B$11))), )</f>
        <v>0</v>
      </c>
      <c r="AH43" s="95">
        <f>IFERROR((VLOOKUP(AD43,'[1]Paiement BNP'!Q:U,5,FALSE)), )</f>
        <v>0</v>
      </c>
      <c r="AI43" s="96" cm="1">
        <f t="array" ref="AI43">IFERROR((_xlfn.SWITCH(R43,[1]Synthèse!A$8,[1]Synthèse!C$8,([1]Synthèse!A$10),([1]Synthèse!C$10),([1]Synthèse!A$11),([1]Synthèse!C$11))), )</f>
        <v>0</v>
      </c>
      <c r="AJ43" s="97">
        <f>IFERROR((VLOOKUP(D43,'[1]Sharepoint direct Foncia'!L:T,9,FALSE)), )</f>
        <v>0</v>
      </c>
      <c r="AK43" s="97"/>
    </row>
    <row r="44" spans="1:66" s="98" customFormat="1" ht="24.6" customHeight="1" x14ac:dyDescent="0.95">
      <c r="A44" s="125"/>
      <c r="B44" s="100"/>
      <c r="C44" s="126"/>
      <c r="D44" s="101"/>
      <c r="E44" s="102"/>
      <c r="F44" s="102"/>
      <c r="G44" s="103"/>
      <c r="H44" s="102"/>
      <c r="I44" s="103"/>
      <c r="J44" s="104"/>
      <c r="K44" s="105"/>
      <c r="L44" s="105"/>
      <c r="M44" s="103"/>
      <c r="N44" s="105"/>
      <c r="O44" s="130"/>
      <c r="P44" s="100"/>
      <c r="Q44" s="131"/>
      <c r="R44" s="133"/>
      <c r="S44" s="93"/>
      <c r="T44" s="134"/>
      <c r="U44" s="135"/>
      <c r="V44" s="108">
        <f t="shared" si="2"/>
        <v>0</v>
      </c>
      <c r="W44" s="136"/>
      <c r="X44" s="94">
        <f>IFERROR((VLOOKUP(D44,[1]!Tableau1[[Nom d''usage]:[Date de Livraison]],9,FALSE)), )</f>
        <v>0</v>
      </c>
      <c r="Y44" s="127"/>
      <c r="Z44" s="132"/>
      <c r="AA44" s="111">
        <f>IFERROR((VLOOKUP(Z44,'[1]Parc FONCIA Base Light'!B:M,12,FALSE)), )</f>
        <v>0</v>
      </c>
      <c r="AB44" s="128" t="s">
        <v>27</v>
      </c>
      <c r="AC44" s="113">
        <f>IFERROR((VLOOKUP(D44,'[1]GP2A-Commandes'!A:B,2,FALSE)), )</f>
        <v>0</v>
      </c>
      <c r="AD44" s="129"/>
      <c r="AE44" s="115">
        <f>IFERROR((VLOOKUP(B44,'[1]Paiement BNP'!G:I,3,FALSE)), )</f>
        <v>0</v>
      </c>
      <c r="AF44" s="116">
        <f t="shared" si="3"/>
        <v>0</v>
      </c>
      <c r="AG44" s="117" cm="1">
        <f t="array" ref="AG44">IFERROR((_xlfn.SWITCH(R44,[1]Synthèse!A$8,[1]Synthèse!B$8,([1]Synthèse!A$10),([1]Synthèse!B$10),([1]Synthèse!A$11),([1]Synthèse!B$11))), )</f>
        <v>0</v>
      </c>
      <c r="AH44" s="95">
        <f>IFERROR((VLOOKUP(AD44,'[1]Paiement BNP'!Q:U,5,FALSE)), )</f>
        <v>0</v>
      </c>
      <c r="AI44" s="96" cm="1">
        <f t="array" ref="AI44">IFERROR((_xlfn.SWITCH(R44,[1]Synthèse!A$8,[1]Synthèse!C$8,([1]Synthèse!A$10),([1]Synthèse!C$10),([1]Synthèse!A$11),([1]Synthèse!C$11))), )</f>
        <v>0</v>
      </c>
      <c r="AJ44" s="97">
        <f>IFERROR((VLOOKUP(D44,'[1]Sharepoint direct Foncia'!L:T,9,FALSE)), )</f>
        <v>0</v>
      </c>
      <c r="AK44" s="97"/>
    </row>
    <row r="45" spans="1:66" s="119" customFormat="1" ht="25.2" customHeight="1" x14ac:dyDescent="0.95">
      <c r="A45" s="125"/>
      <c r="B45" s="100"/>
      <c r="C45" s="126"/>
      <c r="D45" s="101"/>
      <c r="E45" s="102"/>
      <c r="F45" s="102"/>
      <c r="G45" s="103"/>
      <c r="H45" s="102"/>
      <c r="I45" s="103"/>
      <c r="J45" s="104"/>
      <c r="K45" s="105"/>
      <c r="L45" s="105"/>
      <c r="M45" s="103"/>
      <c r="N45" s="105"/>
      <c r="O45" s="130"/>
      <c r="P45" s="100"/>
      <c r="Q45" s="131"/>
      <c r="R45" s="133"/>
      <c r="S45" s="93"/>
      <c r="T45" s="134"/>
      <c r="U45" s="135"/>
      <c r="V45" s="108">
        <f t="shared" ref="V45:V108" si="4">IFERROR((DATEDIF(T45,U45,"d")), )</f>
        <v>0</v>
      </c>
      <c r="W45" s="136"/>
      <c r="X45" s="94">
        <f>IFERROR((VLOOKUP(D45,[1]!Tableau1[[Nom d''usage]:[Date de Livraison]],9,FALSE)), )</f>
        <v>0</v>
      </c>
      <c r="Y45" s="127"/>
      <c r="Z45" s="132"/>
      <c r="AA45" s="111">
        <f>IFERROR((VLOOKUP(Z45,'[1]Parc FONCIA Base Light'!B:M,12,FALSE)), )</f>
        <v>0</v>
      </c>
      <c r="AB45" s="128" t="s">
        <v>27</v>
      </c>
      <c r="AC45" s="113">
        <f>IFERROR((VLOOKUP(D45,'[1]GP2A-Commandes'!A:B,2,FALSE)), )</f>
        <v>0</v>
      </c>
      <c r="AD45" s="129"/>
      <c r="AE45" s="115">
        <f>IFERROR((VLOOKUP(B45,'[1]Paiement BNP'!G:I,3,FALSE)), )</f>
        <v>0</v>
      </c>
      <c r="AF45" s="116">
        <f t="shared" si="3"/>
        <v>0</v>
      </c>
      <c r="AG45" s="117" cm="1">
        <f t="array" ref="AG45">IFERROR((_xlfn.SWITCH(R45,[1]Synthèse!A$8,[1]Synthèse!B$8,([1]Synthèse!A$10),([1]Synthèse!B$10),([1]Synthèse!A$11),([1]Synthèse!B$11))), )</f>
        <v>0</v>
      </c>
      <c r="AH45" s="95">
        <f>IFERROR((VLOOKUP(AD45,'[1]Paiement BNP'!Q:U,5,FALSE)), )</f>
        <v>0</v>
      </c>
      <c r="AI45" s="96" cm="1">
        <f t="array" ref="AI45">IFERROR((_xlfn.SWITCH(R45,[1]Synthèse!A$8,[1]Synthèse!C$8,([1]Synthèse!A$10),([1]Synthèse!C$10),([1]Synthèse!A$11),([1]Synthèse!C$11))), )</f>
        <v>0</v>
      </c>
      <c r="AJ45" s="97">
        <f>IFERROR((VLOOKUP(D45,'[1]Sharepoint direct Foncia'!L:T,9,FALSE)), )</f>
        <v>0</v>
      </c>
      <c r="AK45" s="97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</row>
    <row r="46" spans="1:66" s="119" customFormat="1" ht="25.2" customHeight="1" x14ac:dyDescent="0.95">
      <c r="A46" s="125"/>
      <c r="B46" s="100"/>
      <c r="C46" s="126"/>
      <c r="D46" s="101"/>
      <c r="E46" s="102"/>
      <c r="F46" s="102"/>
      <c r="G46" s="103"/>
      <c r="H46" s="102"/>
      <c r="I46" s="103"/>
      <c r="J46" s="104"/>
      <c r="K46" s="105"/>
      <c r="L46" s="105"/>
      <c r="M46" s="103"/>
      <c r="N46" s="105"/>
      <c r="O46" s="130"/>
      <c r="P46" s="100"/>
      <c r="Q46" s="131"/>
      <c r="R46" s="133"/>
      <c r="S46" s="93"/>
      <c r="T46" s="134"/>
      <c r="U46" s="135"/>
      <c r="V46" s="108">
        <f t="shared" si="4"/>
        <v>0</v>
      </c>
      <c r="W46" s="136"/>
      <c r="X46" s="94">
        <f>IFERROR((VLOOKUP(D46,[1]!Tableau1[[Nom d''usage]:[Date de Livraison]],9,FALSE)), )</f>
        <v>0</v>
      </c>
      <c r="Y46" s="127"/>
      <c r="Z46" s="132"/>
      <c r="AA46" s="111">
        <f>IFERROR((VLOOKUP(Z46,'[1]Parc FONCIA Base Light'!B:M,12,FALSE)), )</f>
        <v>0</v>
      </c>
      <c r="AB46" s="128" t="s">
        <v>27</v>
      </c>
      <c r="AC46" s="113">
        <f>IFERROR((VLOOKUP(D46,'[1]GP2A-Commandes'!A:B,2,FALSE)), )</f>
        <v>0</v>
      </c>
      <c r="AD46" s="129"/>
      <c r="AE46" s="115">
        <f>IFERROR((VLOOKUP(B46,'[1]Paiement BNP'!G:I,3,FALSE)), )</f>
        <v>0</v>
      </c>
      <c r="AF46" s="116">
        <f t="shared" si="3"/>
        <v>0</v>
      </c>
      <c r="AG46" s="117" cm="1">
        <f t="array" ref="AG46">IFERROR((_xlfn.SWITCH(R46,[1]Synthèse!A$8,[1]Synthèse!B$8,([1]Synthèse!A$10),([1]Synthèse!B$10),([1]Synthèse!A$11),([1]Synthèse!B$11))), )</f>
        <v>0</v>
      </c>
      <c r="AH46" s="95">
        <f>IFERROR((VLOOKUP(AD46,'[1]Paiement BNP'!Q:U,5,FALSE)), )</f>
        <v>0</v>
      </c>
      <c r="AI46" s="96" cm="1">
        <f t="array" ref="AI46">IFERROR((_xlfn.SWITCH(R46,[1]Synthèse!A$8,[1]Synthèse!C$8,([1]Synthèse!A$10),([1]Synthèse!C$10),([1]Synthèse!A$11),([1]Synthèse!C$11))), )</f>
        <v>0</v>
      </c>
      <c r="AJ46" s="97">
        <f>IFERROR((VLOOKUP(D46,'[1]Sharepoint direct Foncia'!L:T,9,FALSE)), )</f>
        <v>0</v>
      </c>
      <c r="AK46" s="97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</row>
    <row r="47" spans="1:66" s="119" customFormat="1" ht="25.2" customHeight="1" x14ac:dyDescent="0.95">
      <c r="A47" s="125"/>
      <c r="B47" s="100"/>
      <c r="C47" s="126"/>
      <c r="D47" s="101"/>
      <c r="E47" s="102"/>
      <c r="F47" s="102"/>
      <c r="G47" s="103"/>
      <c r="H47" s="102"/>
      <c r="I47" s="103"/>
      <c r="J47" s="104"/>
      <c r="K47" s="105"/>
      <c r="L47" s="105"/>
      <c r="M47" s="103"/>
      <c r="N47" s="105"/>
      <c r="O47" s="130"/>
      <c r="P47" s="100"/>
      <c r="Q47" s="131"/>
      <c r="R47" s="133"/>
      <c r="S47" s="93"/>
      <c r="T47" s="134"/>
      <c r="U47" s="135"/>
      <c r="V47" s="108">
        <f t="shared" si="4"/>
        <v>0</v>
      </c>
      <c r="W47" s="136"/>
      <c r="X47" s="94">
        <f>IFERROR((VLOOKUP(D47,[1]!Tableau1[[Nom d''usage]:[Date de Livraison]],9,FALSE)), )</f>
        <v>0</v>
      </c>
      <c r="Y47" s="127"/>
      <c r="Z47" s="132"/>
      <c r="AA47" s="111">
        <f>IFERROR((VLOOKUP(Z47,'[1]Parc FONCIA Base Light'!B:M,12,FALSE)), )</f>
        <v>0</v>
      </c>
      <c r="AB47" s="128" t="s">
        <v>27</v>
      </c>
      <c r="AC47" s="113">
        <f>IFERROR((VLOOKUP(D47,'[1]GP2A-Commandes'!A:B,2,FALSE)), )</f>
        <v>0</v>
      </c>
      <c r="AD47" s="129"/>
      <c r="AE47" s="115">
        <f>IFERROR((VLOOKUP(B47,'[1]Paiement BNP'!G:I,3,FALSE)), )</f>
        <v>0</v>
      </c>
      <c r="AF47" s="116">
        <f t="shared" si="3"/>
        <v>0</v>
      </c>
      <c r="AG47" s="117" cm="1">
        <f t="array" ref="AG47">IFERROR((_xlfn.SWITCH(R47,[1]Synthèse!A$8,[1]Synthèse!B$8,([1]Synthèse!A$10),([1]Synthèse!B$10),([1]Synthèse!A$11),([1]Synthèse!B$11))), )</f>
        <v>0</v>
      </c>
      <c r="AH47" s="95">
        <f>IFERROR((VLOOKUP(AD47,'[1]Paiement BNP'!Q:U,5,FALSE)), )</f>
        <v>0</v>
      </c>
      <c r="AI47" s="96" cm="1">
        <f t="array" ref="AI47">IFERROR((_xlfn.SWITCH(R47,[1]Synthèse!A$8,[1]Synthèse!C$8,([1]Synthèse!A$10),([1]Synthèse!C$10),([1]Synthèse!A$11),([1]Synthèse!C$11))), )</f>
        <v>0</v>
      </c>
      <c r="AJ47" s="97">
        <f>IFERROR((VLOOKUP(D47,'[1]Sharepoint direct Foncia'!L:T,9,FALSE)), )</f>
        <v>0</v>
      </c>
      <c r="AK47" s="97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</row>
    <row r="48" spans="1:66" s="119" customFormat="1" ht="25.2" customHeight="1" x14ac:dyDescent="0.95">
      <c r="A48" s="125"/>
      <c r="B48" s="100"/>
      <c r="C48" s="126"/>
      <c r="D48" s="101"/>
      <c r="E48" s="102"/>
      <c r="F48" s="102"/>
      <c r="G48" s="103"/>
      <c r="H48" s="102"/>
      <c r="I48" s="103"/>
      <c r="J48" s="104"/>
      <c r="K48" s="105"/>
      <c r="L48" s="105"/>
      <c r="M48" s="103"/>
      <c r="N48" s="105"/>
      <c r="O48" s="130"/>
      <c r="P48" s="100"/>
      <c r="Q48" s="131"/>
      <c r="R48" s="133"/>
      <c r="S48" s="93"/>
      <c r="T48" s="134"/>
      <c r="U48" s="135"/>
      <c r="V48" s="108">
        <f t="shared" si="4"/>
        <v>0</v>
      </c>
      <c r="W48" s="136"/>
      <c r="X48" s="94">
        <f>IFERROR((VLOOKUP(D48,[1]!Tableau1[[Nom d''usage]:[Date de Livraison]],9,FALSE)), )</f>
        <v>0</v>
      </c>
      <c r="Y48" s="127"/>
      <c r="Z48" s="132"/>
      <c r="AA48" s="111">
        <f>IFERROR((VLOOKUP(Z48,'[1]Parc FONCIA Base Light'!B:M,12,FALSE)), )</f>
        <v>0</v>
      </c>
      <c r="AB48" s="128" t="s">
        <v>27</v>
      </c>
      <c r="AC48" s="113">
        <f>IFERROR((VLOOKUP(D48,'[1]GP2A-Commandes'!A:B,2,FALSE)), )</f>
        <v>0</v>
      </c>
      <c r="AD48" s="129"/>
      <c r="AE48" s="115">
        <f>IFERROR((VLOOKUP(B48,'[1]Paiement BNP'!G:I,3,FALSE)), )</f>
        <v>0</v>
      </c>
      <c r="AF48" s="116">
        <f t="shared" si="3"/>
        <v>0</v>
      </c>
      <c r="AG48" s="117" cm="1">
        <f t="array" ref="AG48">IFERROR((_xlfn.SWITCH(R48,[1]Synthèse!A$8,[1]Synthèse!B$8,([1]Synthèse!A$10),([1]Synthèse!B$10),([1]Synthèse!A$11),([1]Synthèse!B$11))), )</f>
        <v>0</v>
      </c>
      <c r="AH48" s="95">
        <f>IFERROR((VLOOKUP(AD48,'[1]Paiement BNP'!Q:U,5,FALSE)), )</f>
        <v>0</v>
      </c>
      <c r="AI48" s="96" cm="1">
        <f t="array" ref="AI48">IFERROR((_xlfn.SWITCH(R48,[1]Synthèse!A$8,[1]Synthèse!C$8,([1]Synthèse!A$10),([1]Synthèse!C$10),([1]Synthèse!A$11),([1]Synthèse!C$11))), )</f>
        <v>0</v>
      </c>
      <c r="AJ48" s="97">
        <f>IFERROR((VLOOKUP(D48,'[1]Sharepoint direct Foncia'!L:T,9,FALSE)), )</f>
        <v>0</v>
      </c>
      <c r="AK48" s="97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</row>
    <row r="49" spans="1:66" s="119" customFormat="1" ht="25.2" customHeight="1" x14ac:dyDescent="0.95">
      <c r="A49" s="125"/>
      <c r="B49" s="100"/>
      <c r="C49" s="126"/>
      <c r="D49" s="101"/>
      <c r="E49" s="102"/>
      <c r="F49" s="102"/>
      <c r="G49" s="103"/>
      <c r="H49" s="102"/>
      <c r="I49" s="103"/>
      <c r="J49" s="104"/>
      <c r="K49" s="105"/>
      <c r="L49" s="105"/>
      <c r="M49" s="103"/>
      <c r="N49" s="105"/>
      <c r="O49" s="130"/>
      <c r="P49" s="100"/>
      <c r="Q49" s="131"/>
      <c r="R49" s="133"/>
      <c r="S49" s="93"/>
      <c r="T49" s="134"/>
      <c r="U49" s="135"/>
      <c r="V49" s="108">
        <f t="shared" si="4"/>
        <v>0</v>
      </c>
      <c r="W49" s="136"/>
      <c r="X49" s="94">
        <f>IFERROR((VLOOKUP(D49,[1]!Tableau1[[Nom d''usage]:[Date de Livraison]],9,FALSE)), )</f>
        <v>0</v>
      </c>
      <c r="Y49" s="127"/>
      <c r="Z49" s="132"/>
      <c r="AA49" s="111">
        <f>IFERROR((VLOOKUP(Z49,'[1]Parc FONCIA Base Light'!B:M,12,FALSE)), )</f>
        <v>0</v>
      </c>
      <c r="AB49" s="128" t="s">
        <v>27</v>
      </c>
      <c r="AC49" s="113">
        <f>IFERROR((VLOOKUP(D49,'[1]GP2A-Commandes'!A:B,2,FALSE)), )</f>
        <v>0</v>
      </c>
      <c r="AD49" s="129"/>
      <c r="AE49" s="115">
        <f>IFERROR((VLOOKUP(B49,'[1]Paiement BNP'!G:I,3,FALSE)), )</f>
        <v>0</v>
      </c>
      <c r="AF49" s="116">
        <f t="shared" si="3"/>
        <v>0</v>
      </c>
      <c r="AG49" s="117" cm="1">
        <f t="array" ref="AG49">IFERROR((_xlfn.SWITCH(R49,[1]Synthèse!A$8,[1]Synthèse!B$8,([1]Synthèse!A$10),([1]Synthèse!B$10),([1]Synthèse!A$11),([1]Synthèse!B$11))), )</f>
        <v>0</v>
      </c>
      <c r="AH49" s="95">
        <f>IFERROR((VLOOKUP(AD49,'[1]Paiement BNP'!Q:U,5,FALSE)), )</f>
        <v>0</v>
      </c>
      <c r="AI49" s="96" cm="1">
        <f t="array" ref="AI49">IFERROR((_xlfn.SWITCH(R49,[1]Synthèse!A$8,[1]Synthèse!C$8,([1]Synthèse!A$10),([1]Synthèse!C$10),([1]Synthèse!A$11),([1]Synthèse!C$11))), )</f>
        <v>0</v>
      </c>
      <c r="AJ49" s="97">
        <f>IFERROR((VLOOKUP(D49,'[1]Sharepoint direct Foncia'!L:T,9,FALSE)), )</f>
        <v>0</v>
      </c>
      <c r="AK49" s="97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</row>
    <row r="50" spans="1:66" s="119" customFormat="1" ht="25.2" customHeight="1" x14ac:dyDescent="0.95">
      <c r="A50" s="125"/>
      <c r="B50" s="100"/>
      <c r="C50" s="126"/>
      <c r="D50" s="101"/>
      <c r="E50" s="102"/>
      <c r="F50" s="102"/>
      <c r="G50" s="103"/>
      <c r="H50" s="102"/>
      <c r="I50" s="103"/>
      <c r="J50" s="104"/>
      <c r="K50" s="105"/>
      <c r="L50" s="105"/>
      <c r="M50" s="103"/>
      <c r="N50" s="105"/>
      <c r="O50" s="130"/>
      <c r="P50" s="100"/>
      <c r="Q50" s="131"/>
      <c r="R50" s="133"/>
      <c r="S50" s="93"/>
      <c r="T50" s="134"/>
      <c r="U50" s="135"/>
      <c r="V50" s="108">
        <f t="shared" si="4"/>
        <v>0</v>
      </c>
      <c r="W50" s="136"/>
      <c r="X50" s="94">
        <f>IFERROR((VLOOKUP(D50,[1]!Tableau1[[Nom d''usage]:[Date de Livraison]],9,FALSE)), )</f>
        <v>0</v>
      </c>
      <c r="Y50" s="127"/>
      <c r="Z50" s="132"/>
      <c r="AA50" s="111">
        <f>IFERROR((VLOOKUP(Z50,'[1]Parc FONCIA Base Light'!B:M,12,FALSE)), )</f>
        <v>0</v>
      </c>
      <c r="AB50" s="128" t="s">
        <v>27</v>
      </c>
      <c r="AC50" s="113">
        <f>IFERROR((VLOOKUP(D50,'[1]GP2A-Commandes'!A:B,2,FALSE)), )</f>
        <v>0</v>
      </c>
      <c r="AD50" s="129"/>
      <c r="AE50" s="115">
        <f>IFERROR((VLOOKUP(B50,'[1]Paiement BNP'!G:I,3,FALSE)), )</f>
        <v>0</v>
      </c>
      <c r="AF50" s="116">
        <f t="shared" si="3"/>
        <v>0</v>
      </c>
      <c r="AG50" s="117" cm="1">
        <f t="array" ref="AG50">IFERROR((_xlfn.SWITCH(R50,[1]Synthèse!A$8,[1]Synthèse!B$8,([1]Synthèse!A$10),([1]Synthèse!B$10),([1]Synthèse!A$11),([1]Synthèse!B$11))), )</f>
        <v>0</v>
      </c>
      <c r="AH50" s="95">
        <f>IFERROR((VLOOKUP(AD50,'[1]Paiement BNP'!Q:U,5,FALSE)), )</f>
        <v>0</v>
      </c>
      <c r="AI50" s="96" cm="1">
        <f t="array" ref="AI50">IFERROR((_xlfn.SWITCH(R50,[1]Synthèse!A$8,[1]Synthèse!C$8,([1]Synthèse!A$10),([1]Synthèse!C$10),([1]Synthèse!A$11),([1]Synthèse!C$11))), )</f>
        <v>0</v>
      </c>
      <c r="AJ50" s="97">
        <f>IFERROR((VLOOKUP(D50,'[1]Sharepoint direct Foncia'!L:T,9,FALSE)), )</f>
        <v>0</v>
      </c>
      <c r="AK50" s="97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</row>
    <row r="51" spans="1:66" s="119" customFormat="1" ht="25.2" customHeight="1" x14ac:dyDescent="0.95">
      <c r="A51" s="125"/>
      <c r="B51" s="100"/>
      <c r="C51" s="126"/>
      <c r="D51" s="101"/>
      <c r="E51" s="102"/>
      <c r="F51" s="102"/>
      <c r="G51" s="103"/>
      <c r="H51" s="102"/>
      <c r="I51" s="103"/>
      <c r="J51" s="104"/>
      <c r="K51" s="105"/>
      <c r="L51" s="105"/>
      <c r="M51" s="103"/>
      <c r="N51" s="105"/>
      <c r="O51" s="130"/>
      <c r="P51" s="100"/>
      <c r="Q51" s="131"/>
      <c r="R51" s="133"/>
      <c r="S51" s="93"/>
      <c r="T51" s="134"/>
      <c r="U51" s="135"/>
      <c r="V51" s="108">
        <f t="shared" si="4"/>
        <v>0</v>
      </c>
      <c r="W51" s="136"/>
      <c r="X51" s="94">
        <f>IFERROR((VLOOKUP(D51,[1]!Tableau1[[Nom d''usage]:[Date de Livraison]],9,FALSE)), )</f>
        <v>0</v>
      </c>
      <c r="Y51" s="127"/>
      <c r="Z51" s="132"/>
      <c r="AA51" s="111">
        <f>IFERROR((VLOOKUP(Z51,'[1]Parc FONCIA Base Light'!B:M,12,FALSE)), )</f>
        <v>0</v>
      </c>
      <c r="AB51" s="128" t="s">
        <v>27</v>
      </c>
      <c r="AC51" s="113">
        <f>IFERROR((VLOOKUP(D51,'[1]GP2A-Commandes'!A:B,2,FALSE)), )</f>
        <v>0</v>
      </c>
      <c r="AD51" s="129"/>
      <c r="AE51" s="115">
        <f>IFERROR((VLOOKUP(B51,'[1]Paiement BNP'!G:I,3,FALSE)), )</f>
        <v>0</v>
      </c>
      <c r="AF51" s="116">
        <f t="shared" si="3"/>
        <v>0</v>
      </c>
      <c r="AG51" s="117" cm="1">
        <f t="array" ref="AG51">IFERROR((_xlfn.SWITCH(R51,[1]Synthèse!A$8,[1]Synthèse!B$8,([1]Synthèse!A$10),([1]Synthèse!B$10),([1]Synthèse!A$11),([1]Synthèse!B$11))), )</f>
        <v>0</v>
      </c>
      <c r="AH51" s="95">
        <f>IFERROR((VLOOKUP(AD51,'[1]Paiement BNP'!Q:U,5,FALSE)), )</f>
        <v>0</v>
      </c>
      <c r="AI51" s="96" cm="1">
        <f t="array" ref="AI51">IFERROR((_xlfn.SWITCH(R51,[1]Synthèse!A$8,[1]Synthèse!C$8,([1]Synthèse!A$10),([1]Synthèse!C$10),([1]Synthèse!A$11),([1]Synthèse!C$11))), )</f>
        <v>0</v>
      </c>
      <c r="AJ51" s="97">
        <f>IFERROR((VLOOKUP(D51,'[1]Sharepoint direct Foncia'!L:T,9,FALSE)), )</f>
        <v>0</v>
      </c>
      <c r="AK51" s="97"/>
    </row>
    <row r="52" spans="1:66" s="119" customFormat="1" ht="25.2" customHeight="1" x14ac:dyDescent="0.95">
      <c r="A52" s="125"/>
      <c r="B52" s="100"/>
      <c r="C52" s="126"/>
      <c r="D52" s="101"/>
      <c r="E52" s="102"/>
      <c r="F52" s="102"/>
      <c r="G52" s="103"/>
      <c r="H52" s="102"/>
      <c r="I52" s="103"/>
      <c r="J52" s="104"/>
      <c r="K52" s="105"/>
      <c r="L52" s="105"/>
      <c r="M52" s="103"/>
      <c r="N52" s="105"/>
      <c r="O52" s="130"/>
      <c r="P52" s="100"/>
      <c r="Q52" s="131"/>
      <c r="R52" s="133"/>
      <c r="S52" s="93"/>
      <c r="T52" s="134"/>
      <c r="U52" s="135"/>
      <c r="V52" s="108">
        <f t="shared" si="4"/>
        <v>0</v>
      </c>
      <c r="W52" s="136"/>
      <c r="X52" s="94">
        <f>IFERROR((VLOOKUP(D52,[1]!Tableau1[[Nom d''usage]:[Date de Livraison]],9,FALSE)), )</f>
        <v>0</v>
      </c>
      <c r="Y52" s="127"/>
      <c r="Z52" s="132"/>
      <c r="AA52" s="111">
        <f>IFERROR((VLOOKUP(Z52,'[1]Parc FONCIA Base Light'!B:M,12,FALSE)), )</f>
        <v>0</v>
      </c>
      <c r="AB52" s="128" t="s">
        <v>27</v>
      </c>
      <c r="AC52" s="113">
        <f>IFERROR((VLOOKUP(D52,'[1]GP2A-Commandes'!A:B,2,FALSE)), )</f>
        <v>0</v>
      </c>
      <c r="AD52" s="129"/>
      <c r="AE52" s="115">
        <f>IFERROR((VLOOKUP(B52,'[1]Paiement BNP'!G:I,3,FALSE)), )</f>
        <v>0</v>
      </c>
      <c r="AF52" s="116">
        <f t="shared" si="3"/>
        <v>0</v>
      </c>
      <c r="AG52" s="117" cm="1">
        <f t="array" ref="AG52">IFERROR((_xlfn.SWITCH(R52,[1]Synthèse!A$8,[1]Synthèse!B$8,([1]Synthèse!A$10),([1]Synthèse!B$10),([1]Synthèse!A$11),([1]Synthèse!B$11))), )</f>
        <v>0</v>
      </c>
      <c r="AH52" s="95">
        <f>IFERROR((VLOOKUP(AD52,'[1]Paiement BNP'!Q:U,5,FALSE)), )</f>
        <v>0</v>
      </c>
      <c r="AI52" s="96" cm="1">
        <f t="array" ref="AI52">IFERROR((_xlfn.SWITCH(R52,[1]Synthèse!A$8,[1]Synthèse!C$8,([1]Synthèse!A$10),([1]Synthèse!C$10),([1]Synthèse!A$11),([1]Synthèse!C$11))), )</f>
        <v>0</v>
      </c>
      <c r="AJ52" s="97">
        <f>IFERROR((VLOOKUP(D52,'[1]Sharepoint direct Foncia'!L:T,9,FALSE)), )</f>
        <v>0</v>
      </c>
      <c r="AK52" s="97"/>
    </row>
    <row r="53" spans="1:66" s="119" customFormat="1" ht="25.2" customHeight="1" x14ac:dyDescent="0.95">
      <c r="A53" s="125"/>
      <c r="B53" s="100"/>
      <c r="C53" s="126"/>
      <c r="D53" s="101"/>
      <c r="E53" s="102"/>
      <c r="F53" s="102"/>
      <c r="G53" s="103"/>
      <c r="H53" s="102"/>
      <c r="I53" s="103"/>
      <c r="J53" s="104"/>
      <c r="K53" s="105"/>
      <c r="L53" s="105"/>
      <c r="M53" s="103"/>
      <c r="N53" s="105"/>
      <c r="O53" s="130"/>
      <c r="P53" s="100"/>
      <c r="Q53" s="131"/>
      <c r="R53" s="133"/>
      <c r="S53" s="93"/>
      <c r="T53" s="134"/>
      <c r="U53" s="135"/>
      <c r="V53" s="108">
        <f t="shared" si="4"/>
        <v>0</v>
      </c>
      <c r="W53" s="136"/>
      <c r="X53" s="94">
        <f>IFERROR((VLOOKUP(D53,[1]!Tableau1[[Nom d''usage]:[Date de Livraison]],9,FALSE)), )</f>
        <v>0</v>
      </c>
      <c r="Y53" s="127"/>
      <c r="Z53" s="132"/>
      <c r="AA53" s="111">
        <f>IFERROR((VLOOKUP(Z53,'[1]Parc FONCIA Base Light'!B:M,12,FALSE)), )</f>
        <v>0</v>
      </c>
      <c r="AB53" s="128" t="s">
        <v>27</v>
      </c>
      <c r="AC53" s="113">
        <f>IFERROR((VLOOKUP(D53,'[1]GP2A-Commandes'!A:B,2,FALSE)), )</f>
        <v>0</v>
      </c>
      <c r="AD53" s="129"/>
      <c r="AE53" s="115">
        <f>IFERROR((VLOOKUP(B53,'[1]Paiement BNP'!G:I,3,FALSE)), )</f>
        <v>0</v>
      </c>
      <c r="AF53" s="116">
        <f t="shared" si="3"/>
        <v>0</v>
      </c>
      <c r="AG53" s="117" cm="1">
        <f t="array" ref="AG53">IFERROR((_xlfn.SWITCH(R53,[1]Synthèse!A$8,[1]Synthèse!B$8,([1]Synthèse!A$10),([1]Synthèse!B$10),([1]Synthèse!A$11),([1]Synthèse!B$11))), )</f>
        <v>0</v>
      </c>
      <c r="AH53" s="95">
        <f>IFERROR((VLOOKUP(AD53,'[1]Paiement BNP'!Q:U,5,FALSE)), )</f>
        <v>0</v>
      </c>
      <c r="AI53" s="96" cm="1">
        <f t="array" ref="AI53">IFERROR((_xlfn.SWITCH(R53,[1]Synthèse!A$8,[1]Synthèse!C$8,([1]Synthèse!A$10),([1]Synthèse!C$10),([1]Synthèse!A$11),([1]Synthèse!C$11))), )</f>
        <v>0</v>
      </c>
      <c r="AJ53" s="97">
        <f>IFERROR((VLOOKUP(D53,'[1]Sharepoint direct Foncia'!L:T,9,FALSE)), )</f>
        <v>0</v>
      </c>
      <c r="AK53" s="97"/>
    </row>
    <row r="54" spans="1:66" s="119" customFormat="1" ht="25.2" customHeight="1" x14ac:dyDescent="0.95">
      <c r="A54" s="125"/>
      <c r="B54" s="100"/>
      <c r="C54" s="126"/>
      <c r="D54" s="101"/>
      <c r="E54" s="102"/>
      <c r="F54" s="102"/>
      <c r="G54" s="103"/>
      <c r="H54" s="102"/>
      <c r="I54" s="103"/>
      <c r="J54" s="104"/>
      <c r="K54" s="105"/>
      <c r="L54" s="105"/>
      <c r="M54" s="103"/>
      <c r="N54" s="105"/>
      <c r="O54" s="130"/>
      <c r="P54" s="100"/>
      <c r="Q54" s="131"/>
      <c r="R54" s="133"/>
      <c r="S54" s="93"/>
      <c r="T54" s="134"/>
      <c r="U54" s="135"/>
      <c r="V54" s="108">
        <f t="shared" si="4"/>
        <v>0</v>
      </c>
      <c r="W54" s="136"/>
      <c r="X54" s="94">
        <f>IFERROR((VLOOKUP(D54,[1]!Tableau1[[Nom d''usage]:[Date de Livraison]],9,FALSE)), )</f>
        <v>0</v>
      </c>
      <c r="Y54" s="127"/>
      <c r="Z54" s="132"/>
      <c r="AA54" s="111">
        <f>IFERROR((VLOOKUP(Z54,'[1]Parc FONCIA Base Light'!B:M,12,FALSE)), )</f>
        <v>0</v>
      </c>
      <c r="AB54" s="128" t="s">
        <v>27</v>
      </c>
      <c r="AC54" s="113">
        <f>IFERROR((VLOOKUP(D54,'[1]GP2A-Commandes'!A:B,2,FALSE)), )</f>
        <v>0</v>
      </c>
      <c r="AD54" s="129"/>
      <c r="AE54" s="115">
        <f>IFERROR((VLOOKUP(B54,'[1]Paiement BNP'!G:I,3,FALSE)), )</f>
        <v>0</v>
      </c>
      <c r="AF54" s="116">
        <f t="shared" si="3"/>
        <v>0</v>
      </c>
      <c r="AG54" s="117" cm="1">
        <f t="array" ref="AG54">IFERROR((_xlfn.SWITCH(R54,[1]Synthèse!A$8,[1]Synthèse!B$8,([1]Synthèse!A$10),([1]Synthèse!B$10),([1]Synthèse!A$11),([1]Synthèse!B$11))), )</f>
        <v>0</v>
      </c>
      <c r="AH54" s="95">
        <f>IFERROR((VLOOKUP(AD54,'[1]Paiement BNP'!Q:U,5,FALSE)), )</f>
        <v>0</v>
      </c>
      <c r="AI54" s="96" cm="1">
        <f t="array" ref="AI54">IFERROR((_xlfn.SWITCH(R54,[1]Synthèse!A$8,[1]Synthèse!C$8,([1]Synthèse!A$10),([1]Synthèse!C$10),([1]Synthèse!A$11),([1]Synthèse!C$11))), )</f>
        <v>0</v>
      </c>
      <c r="AJ54" s="97">
        <f>IFERROR((VLOOKUP(D54,'[1]Sharepoint direct Foncia'!L:T,9,FALSE)), )</f>
        <v>0</v>
      </c>
      <c r="AK54" s="97"/>
    </row>
    <row r="55" spans="1:66" s="119" customFormat="1" ht="25.2" customHeight="1" x14ac:dyDescent="0.95">
      <c r="A55" s="125"/>
      <c r="B55" s="100"/>
      <c r="C55" s="126"/>
      <c r="D55" s="101"/>
      <c r="E55" s="102"/>
      <c r="F55" s="102"/>
      <c r="G55" s="103"/>
      <c r="H55" s="102"/>
      <c r="I55" s="103"/>
      <c r="J55" s="104"/>
      <c r="K55" s="105"/>
      <c r="L55" s="105"/>
      <c r="M55" s="103"/>
      <c r="N55" s="105"/>
      <c r="O55" s="130"/>
      <c r="P55" s="100"/>
      <c r="Q55" s="131"/>
      <c r="R55" s="133"/>
      <c r="S55" s="93"/>
      <c r="T55" s="134"/>
      <c r="U55" s="135"/>
      <c r="V55" s="108">
        <f t="shared" si="4"/>
        <v>0</v>
      </c>
      <c r="W55" s="136"/>
      <c r="X55" s="94">
        <f>IFERROR((VLOOKUP(D55,[1]!Tableau1[[Nom d''usage]:[Date de Livraison]],9,FALSE)), )</f>
        <v>0</v>
      </c>
      <c r="Y55" s="127"/>
      <c r="Z55" s="132"/>
      <c r="AA55" s="111">
        <f>IFERROR((VLOOKUP(Z55,'[1]Parc FONCIA Base Light'!B:M,12,FALSE)), )</f>
        <v>0</v>
      </c>
      <c r="AB55" s="128" t="s">
        <v>27</v>
      </c>
      <c r="AC55" s="113">
        <f>IFERROR((VLOOKUP(D55,'[1]GP2A-Commandes'!A:B,2,FALSE)), )</f>
        <v>0</v>
      </c>
      <c r="AD55" s="129"/>
      <c r="AE55" s="115">
        <f>IFERROR((VLOOKUP(B55,'[1]Paiement BNP'!G:I,3,FALSE)), )</f>
        <v>0</v>
      </c>
      <c r="AF55" s="116">
        <f t="shared" si="3"/>
        <v>0</v>
      </c>
      <c r="AG55" s="117" cm="1">
        <f t="array" ref="AG55">IFERROR((_xlfn.SWITCH(R55,[1]Synthèse!A$8,[1]Synthèse!B$8,([1]Synthèse!A$10),([1]Synthèse!B$10),([1]Synthèse!A$11),([1]Synthèse!B$11))), )</f>
        <v>0</v>
      </c>
      <c r="AH55" s="95">
        <f>IFERROR((VLOOKUP(AD55,'[1]Paiement BNP'!Q:U,5,FALSE)), )</f>
        <v>0</v>
      </c>
      <c r="AI55" s="96" cm="1">
        <f t="array" ref="AI55">IFERROR((_xlfn.SWITCH(R55,[1]Synthèse!A$8,[1]Synthèse!C$8,([1]Synthèse!A$10),([1]Synthèse!C$10),([1]Synthèse!A$11),([1]Synthèse!C$11))), )</f>
        <v>0</v>
      </c>
      <c r="AJ55" s="97">
        <f>IFERROR((VLOOKUP(D55,'[1]Sharepoint direct Foncia'!L:T,9,FALSE)), )</f>
        <v>0</v>
      </c>
      <c r="AK55" s="97"/>
    </row>
    <row r="56" spans="1:66" s="119" customFormat="1" ht="25.2" customHeight="1" x14ac:dyDescent="0.95">
      <c r="A56" s="125"/>
      <c r="B56" s="100"/>
      <c r="C56" s="126"/>
      <c r="D56" s="101"/>
      <c r="E56" s="102"/>
      <c r="F56" s="102"/>
      <c r="G56" s="103"/>
      <c r="H56" s="102"/>
      <c r="I56" s="103"/>
      <c r="J56" s="104"/>
      <c r="K56" s="105"/>
      <c r="L56" s="105"/>
      <c r="M56" s="103"/>
      <c r="N56" s="105"/>
      <c r="O56" s="130"/>
      <c r="P56" s="100"/>
      <c r="Q56" s="131"/>
      <c r="R56" s="133"/>
      <c r="S56" s="93"/>
      <c r="T56" s="134"/>
      <c r="U56" s="135"/>
      <c r="V56" s="108">
        <f t="shared" si="4"/>
        <v>0</v>
      </c>
      <c r="W56" s="136"/>
      <c r="X56" s="94">
        <f>IFERROR((VLOOKUP(D56,[1]!Tableau1[[Nom d''usage]:[Date de Livraison]],9,FALSE)), )</f>
        <v>0</v>
      </c>
      <c r="Y56" s="127"/>
      <c r="Z56" s="132"/>
      <c r="AA56" s="111">
        <f>IFERROR((VLOOKUP(Z56,'[1]Parc FONCIA Base Light'!B:M,12,FALSE)), )</f>
        <v>0</v>
      </c>
      <c r="AB56" s="128" t="s">
        <v>27</v>
      </c>
      <c r="AC56" s="113">
        <f>IFERROR((VLOOKUP(D56,'[1]GP2A-Commandes'!A:B,2,FALSE)), )</f>
        <v>0</v>
      </c>
      <c r="AD56" s="129"/>
      <c r="AE56" s="115">
        <f>IFERROR((VLOOKUP(B56,'[1]Paiement BNP'!G:I,3,FALSE)), )</f>
        <v>0</v>
      </c>
      <c r="AF56" s="116">
        <f t="shared" si="3"/>
        <v>0</v>
      </c>
      <c r="AG56" s="117" cm="1">
        <f t="array" ref="AG56">IFERROR((_xlfn.SWITCH(R56,[1]Synthèse!A$8,[1]Synthèse!B$8,([1]Synthèse!A$10),([1]Synthèse!B$10),([1]Synthèse!A$11),([1]Synthèse!B$11))), )</f>
        <v>0</v>
      </c>
      <c r="AH56" s="95">
        <f>IFERROR((VLOOKUP(AD56,'[1]Paiement BNP'!Q:U,5,FALSE)), )</f>
        <v>0</v>
      </c>
      <c r="AI56" s="96" cm="1">
        <f t="array" ref="AI56">IFERROR((_xlfn.SWITCH(R56,[1]Synthèse!A$8,[1]Synthèse!C$8,([1]Synthèse!A$10),([1]Synthèse!C$10),([1]Synthèse!A$11),([1]Synthèse!C$11))), )</f>
        <v>0</v>
      </c>
      <c r="AJ56" s="97">
        <f>IFERROR((VLOOKUP(D56,'[1]Sharepoint direct Foncia'!L:T,9,FALSE)), )</f>
        <v>0</v>
      </c>
      <c r="AK56" s="97"/>
    </row>
    <row r="57" spans="1:66" s="119" customFormat="1" ht="25.2" customHeight="1" x14ac:dyDescent="0.95">
      <c r="A57" s="125"/>
      <c r="B57" s="100"/>
      <c r="C57" s="126"/>
      <c r="D57" s="101"/>
      <c r="E57" s="102"/>
      <c r="F57" s="102"/>
      <c r="G57" s="103"/>
      <c r="H57" s="102"/>
      <c r="I57" s="103"/>
      <c r="J57" s="104"/>
      <c r="K57" s="105"/>
      <c r="L57" s="105"/>
      <c r="M57" s="103"/>
      <c r="N57" s="105"/>
      <c r="O57" s="130"/>
      <c r="P57" s="100"/>
      <c r="Q57" s="131"/>
      <c r="R57" s="133"/>
      <c r="S57" s="93"/>
      <c r="T57" s="134"/>
      <c r="U57" s="135"/>
      <c r="V57" s="108">
        <f t="shared" si="4"/>
        <v>0</v>
      </c>
      <c r="W57" s="136"/>
      <c r="X57" s="94">
        <f>IFERROR((VLOOKUP(D57,[1]!Tableau1[[Nom d''usage]:[Date de Livraison]],9,FALSE)), )</f>
        <v>0</v>
      </c>
      <c r="Y57" s="127"/>
      <c r="Z57" s="132"/>
      <c r="AA57" s="111">
        <f>IFERROR((VLOOKUP(Z57,'[1]Parc FONCIA Base Light'!B:M,12,FALSE)), )</f>
        <v>0</v>
      </c>
      <c r="AB57" s="128" t="s">
        <v>27</v>
      </c>
      <c r="AC57" s="113">
        <f>IFERROR((VLOOKUP(D57,'[1]GP2A-Commandes'!A:B,2,FALSE)), )</f>
        <v>0</v>
      </c>
      <c r="AD57" s="129"/>
      <c r="AE57" s="115">
        <f>IFERROR((VLOOKUP(B57,'[1]Paiement BNP'!G:I,3,FALSE)), )</f>
        <v>0</v>
      </c>
      <c r="AF57" s="116">
        <f t="shared" si="3"/>
        <v>0</v>
      </c>
      <c r="AG57" s="117" cm="1">
        <f t="array" ref="AG57">IFERROR((_xlfn.SWITCH(R57,[1]Synthèse!A$8,[1]Synthèse!B$8,([1]Synthèse!A$10),([1]Synthèse!B$10),([1]Synthèse!A$11),([1]Synthèse!B$11))), )</f>
        <v>0</v>
      </c>
      <c r="AH57" s="95">
        <f>IFERROR((VLOOKUP(AD57,'[1]Paiement BNP'!Q:U,5,FALSE)), )</f>
        <v>0</v>
      </c>
      <c r="AI57" s="96" cm="1">
        <f t="array" ref="AI57">IFERROR((_xlfn.SWITCH(R57,[1]Synthèse!A$8,[1]Synthèse!C$8,([1]Synthèse!A$10),([1]Synthèse!C$10),([1]Synthèse!A$11),([1]Synthèse!C$11))), )</f>
        <v>0</v>
      </c>
      <c r="AJ57" s="97">
        <f>IFERROR((VLOOKUP(D57,'[1]Sharepoint direct Foncia'!L:T,9,FALSE)), )</f>
        <v>0</v>
      </c>
      <c r="AK57" s="97"/>
    </row>
    <row r="58" spans="1:66" s="119" customFormat="1" ht="25.2" customHeight="1" x14ac:dyDescent="0.95">
      <c r="A58" s="125"/>
      <c r="B58" s="100"/>
      <c r="C58" s="126"/>
      <c r="D58" s="101"/>
      <c r="E58" s="102"/>
      <c r="F58" s="102"/>
      <c r="G58" s="103"/>
      <c r="H58" s="102"/>
      <c r="I58" s="103"/>
      <c r="J58" s="104"/>
      <c r="K58" s="105"/>
      <c r="L58" s="105"/>
      <c r="M58" s="103"/>
      <c r="N58" s="105"/>
      <c r="O58" s="130"/>
      <c r="P58" s="100"/>
      <c r="Q58" s="131"/>
      <c r="R58" s="133"/>
      <c r="S58" s="93"/>
      <c r="T58" s="134"/>
      <c r="U58" s="135"/>
      <c r="V58" s="108">
        <f t="shared" si="4"/>
        <v>0</v>
      </c>
      <c r="W58" s="136"/>
      <c r="X58" s="94">
        <f>IFERROR((VLOOKUP(D58,[1]!Tableau1[[Nom d''usage]:[Date de Livraison]],9,FALSE)), )</f>
        <v>0</v>
      </c>
      <c r="Y58" s="127"/>
      <c r="Z58" s="132"/>
      <c r="AA58" s="111">
        <f>IFERROR((VLOOKUP(Z58,'[1]Parc FONCIA Base Light'!B:M,12,FALSE)), )</f>
        <v>0</v>
      </c>
      <c r="AB58" s="128" t="s">
        <v>27</v>
      </c>
      <c r="AC58" s="113">
        <f>IFERROR((VLOOKUP(D58,'[1]GP2A-Commandes'!A:B,2,FALSE)), )</f>
        <v>0</v>
      </c>
      <c r="AD58" s="129"/>
      <c r="AE58" s="115">
        <f>IFERROR((VLOOKUP(B58,'[1]Paiement BNP'!G:I,3,FALSE)), )</f>
        <v>0</v>
      </c>
      <c r="AF58" s="116">
        <f t="shared" si="3"/>
        <v>0</v>
      </c>
      <c r="AG58" s="117" cm="1">
        <f t="array" ref="AG58">IFERROR((_xlfn.SWITCH(R58,[1]Synthèse!A$8,[1]Synthèse!B$8,([1]Synthèse!A$10),([1]Synthèse!B$10),([1]Synthèse!A$11),([1]Synthèse!B$11))), )</f>
        <v>0</v>
      </c>
      <c r="AH58" s="95">
        <f>IFERROR((VLOOKUP(AD58,'[1]Paiement BNP'!Q:U,5,FALSE)), )</f>
        <v>0</v>
      </c>
      <c r="AI58" s="96" cm="1">
        <f t="array" ref="AI58">IFERROR((_xlfn.SWITCH(R58,[1]Synthèse!A$8,[1]Synthèse!C$8,([1]Synthèse!A$10),([1]Synthèse!C$10),([1]Synthèse!A$11),([1]Synthèse!C$11))), )</f>
        <v>0</v>
      </c>
      <c r="AJ58" s="97">
        <f>IFERROR((VLOOKUP(D58,'[1]Sharepoint direct Foncia'!L:T,9,FALSE)), )</f>
        <v>0</v>
      </c>
      <c r="AK58" s="97"/>
    </row>
    <row r="59" spans="1:66" s="119" customFormat="1" ht="25.2" customHeight="1" x14ac:dyDescent="0.95">
      <c r="A59" s="125"/>
      <c r="B59" s="100"/>
      <c r="C59" s="126"/>
      <c r="D59" s="101"/>
      <c r="E59" s="102"/>
      <c r="F59" s="102"/>
      <c r="G59" s="103"/>
      <c r="H59" s="102"/>
      <c r="I59" s="103"/>
      <c r="J59" s="104"/>
      <c r="K59" s="105"/>
      <c r="L59" s="105"/>
      <c r="M59" s="103"/>
      <c r="N59" s="105"/>
      <c r="O59" s="130"/>
      <c r="P59" s="100"/>
      <c r="Q59" s="131"/>
      <c r="R59" s="133"/>
      <c r="S59" s="93"/>
      <c r="T59" s="134"/>
      <c r="U59" s="135"/>
      <c r="V59" s="108">
        <f t="shared" si="4"/>
        <v>0</v>
      </c>
      <c r="W59" s="136"/>
      <c r="X59" s="94">
        <f>IFERROR((VLOOKUP(D59,[1]!Tableau1[[Nom d''usage]:[Date de Livraison]],9,FALSE)), )</f>
        <v>0</v>
      </c>
      <c r="Y59" s="127"/>
      <c r="Z59" s="132"/>
      <c r="AA59" s="111">
        <f>IFERROR((VLOOKUP(Z59,'[1]Parc FONCIA Base Light'!B:M,12,FALSE)), )</f>
        <v>0</v>
      </c>
      <c r="AB59" s="128" t="s">
        <v>27</v>
      </c>
      <c r="AC59" s="113">
        <f>IFERROR((VLOOKUP(D59,'[1]GP2A-Commandes'!A:B,2,FALSE)), )</f>
        <v>0</v>
      </c>
      <c r="AD59" s="129"/>
      <c r="AE59" s="115">
        <f>IFERROR((VLOOKUP(B59,'[1]Paiement BNP'!G:I,3,FALSE)), )</f>
        <v>0</v>
      </c>
      <c r="AF59" s="116">
        <f t="shared" ref="AF59:AF122" si="5">IFERROR((+AE59-X59), )</f>
        <v>0</v>
      </c>
      <c r="AG59" s="117" cm="1">
        <f t="array" ref="AG59">IFERROR((_xlfn.SWITCH(R59,[1]Synthèse!A$8,[1]Synthèse!B$8,([1]Synthèse!A$10),([1]Synthèse!B$10),([1]Synthèse!A$11),([1]Synthèse!B$11))), )</f>
        <v>0</v>
      </c>
      <c r="AH59" s="95">
        <f>IFERROR((VLOOKUP(AD59,'[1]Paiement BNP'!Q:U,5,FALSE)), )</f>
        <v>0</v>
      </c>
      <c r="AI59" s="96" cm="1">
        <f t="array" ref="AI59">IFERROR((_xlfn.SWITCH(R59,[1]Synthèse!A$8,[1]Synthèse!C$8,([1]Synthèse!A$10),([1]Synthèse!C$10),([1]Synthèse!A$11),([1]Synthèse!C$11))), )</f>
        <v>0</v>
      </c>
      <c r="AJ59" s="97">
        <f>IFERROR((VLOOKUP(D59,'[1]Sharepoint direct Foncia'!L:T,9,FALSE)), )</f>
        <v>0</v>
      </c>
      <c r="AK59" s="97"/>
    </row>
    <row r="60" spans="1:66" s="119" customFormat="1" ht="25.2" customHeight="1" x14ac:dyDescent="0.95">
      <c r="A60" s="125"/>
      <c r="B60" s="100"/>
      <c r="C60" s="126"/>
      <c r="D60" s="101"/>
      <c r="E60" s="102"/>
      <c r="F60" s="102"/>
      <c r="G60" s="103"/>
      <c r="H60" s="102"/>
      <c r="I60" s="103"/>
      <c r="J60" s="104"/>
      <c r="K60" s="105"/>
      <c r="L60" s="105"/>
      <c r="M60" s="103"/>
      <c r="N60" s="105"/>
      <c r="O60" s="130"/>
      <c r="P60" s="100"/>
      <c r="Q60" s="131"/>
      <c r="R60" s="133"/>
      <c r="S60" s="93"/>
      <c r="T60" s="134"/>
      <c r="U60" s="135"/>
      <c r="V60" s="108">
        <f t="shared" si="4"/>
        <v>0</v>
      </c>
      <c r="W60" s="136"/>
      <c r="X60" s="94">
        <f>IFERROR((VLOOKUP(D60,[1]!Tableau1[[Nom d''usage]:[Date de Livraison]],9,FALSE)), )</f>
        <v>0</v>
      </c>
      <c r="Y60" s="127"/>
      <c r="Z60" s="132"/>
      <c r="AA60" s="111">
        <f>IFERROR((VLOOKUP(Z60,'[1]Parc FONCIA Base Light'!B:M,12,FALSE)), )</f>
        <v>0</v>
      </c>
      <c r="AB60" s="128" t="s">
        <v>27</v>
      </c>
      <c r="AC60" s="113">
        <f>IFERROR((VLOOKUP(D60,'[1]GP2A-Commandes'!A:B,2,FALSE)), )</f>
        <v>0</v>
      </c>
      <c r="AD60" s="129"/>
      <c r="AE60" s="115">
        <f>IFERROR((VLOOKUP(B60,'[1]Paiement BNP'!G:I,3,FALSE)), )</f>
        <v>0</v>
      </c>
      <c r="AF60" s="116">
        <f t="shared" si="5"/>
        <v>0</v>
      </c>
      <c r="AG60" s="117" cm="1">
        <f t="array" ref="AG60">IFERROR((_xlfn.SWITCH(R60,[1]Synthèse!A$8,[1]Synthèse!B$8,([1]Synthèse!A$10),([1]Synthèse!B$10),([1]Synthèse!A$11),([1]Synthèse!B$11))), )</f>
        <v>0</v>
      </c>
      <c r="AH60" s="95">
        <f>IFERROR((VLOOKUP(AD60,'[1]Paiement BNP'!Q:U,5,FALSE)), )</f>
        <v>0</v>
      </c>
      <c r="AI60" s="96" cm="1">
        <f t="array" ref="AI60">IFERROR((_xlfn.SWITCH(R60,[1]Synthèse!A$8,[1]Synthèse!C$8,([1]Synthèse!A$10),([1]Synthèse!C$10),([1]Synthèse!A$11),([1]Synthèse!C$11))), )</f>
        <v>0</v>
      </c>
      <c r="AJ60" s="97">
        <f>IFERROR((VLOOKUP(D60,'[1]Sharepoint direct Foncia'!L:T,9,FALSE)), )</f>
        <v>0</v>
      </c>
      <c r="AK60" s="97"/>
    </row>
    <row r="61" spans="1:66" s="119" customFormat="1" ht="25.2" customHeight="1" x14ac:dyDescent="0.95">
      <c r="A61" s="125"/>
      <c r="B61" s="100"/>
      <c r="C61" s="126"/>
      <c r="D61" s="101"/>
      <c r="E61" s="102"/>
      <c r="F61" s="102"/>
      <c r="G61" s="103"/>
      <c r="H61" s="102"/>
      <c r="I61" s="103"/>
      <c r="J61" s="104"/>
      <c r="K61" s="105"/>
      <c r="L61" s="105"/>
      <c r="M61" s="103"/>
      <c r="N61" s="105"/>
      <c r="O61" s="130"/>
      <c r="P61" s="100"/>
      <c r="Q61" s="131"/>
      <c r="R61" s="133"/>
      <c r="S61" s="93"/>
      <c r="T61" s="134"/>
      <c r="U61" s="135"/>
      <c r="V61" s="108">
        <f t="shared" si="4"/>
        <v>0</v>
      </c>
      <c r="W61" s="136"/>
      <c r="X61" s="94">
        <f>IFERROR((VLOOKUP(D61,[1]!Tableau1[[Nom d''usage]:[Date de Livraison]],9,FALSE)), )</f>
        <v>0</v>
      </c>
      <c r="Y61" s="127"/>
      <c r="Z61" s="132"/>
      <c r="AA61" s="111">
        <f>IFERROR((VLOOKUP(Z61,'[1]Parc FONCIA Base Light'!B:M,12,FALSE)), )</f>
        <v>0</v>
      </c>
      <c r="AB61" s="128" t="s">
        <v>27</v>
      </c>
      <c r="AC61" s="113">
        <f>IFERROR((VLOOKUP(D61,'[1]GP2A-Commandes'!A:B,2,FALSE)), )</f>
        <v>0</v>
      </c>
      <c r="AD61" s="129"/>
      <c r="AE61" s="115">
        <f>IFERROR((VLOOKUP(B61,'[1]Paiement BNP'!G:I,3,FALSE)), )</f>
        <v>0</v>
      </c>
      <c r="AF61" s="116">
        <f t="shared" si="5"/>
        <v>0</v>
      </c>
      <c r="AG61" s="117" cm="1">
        <f t="array" ref="AG61">IFERROR((_xlfn.SWITCH(R61,[1]Synthèse!A$8,[1]Synthèse!B$8,([1]Synthèse!A$10),([1]Synthèse!B$10),([1]Synthèse!A$11),([1]Synthèse!B$11))), )</f>
        <v>0</v>
      </c>
      <c r="AH61" s="95">
        <f>IFERROR((VLOOKUP(AD61,'[1]Paiement BNP'!Q:U,5,FALSE)), )</f>
        <v>0</v>
      </c>
      <c r="AI61" s="96" cm="1">
        <f t="array" ref="AI61">IFERROR((_xlfn.SWITCH(R61,[1]Synthèse!A$8,[1]Synthèse!C$8,([1]Synthèse!A$10),([1]Synthèse!C$10),([1]Synthèse!A$11),([1]Synthèse!C$11))), )</f>
        <v>0</v>
      </c>
      <c r="AJ61" s="97">
        <f>IFERROR((VLOOKUP(D61,'[1]Sharepoint direct Foncia'!L:T,9,FALSE)), )</f>
        <v>0</v>
      </c>
      <c r="AK61" s="97"/>
    </row>
    <row r="62" spans="1:66" s="119" customFormat="1" ht="25.2" customHeight="1" x14ac:dyDescent="0.95">
      <c r="A62" s="125"/>
      <c r="B62" s="100"/>
      <c r="C62" s="126"/>
      <c r="D62" s="101"/>
      <c r="E62" s="102"/>
      <c r="F62" s="102"/>
      <c r="G62" s="103"/>
      <c r="H62" s="102"/>
      <c r="I62" s="103"/>
      <c r="J62" s="104"/>
      <c r="K62" s="105"/>
      <c r="L62" s="105"/>
      <c r="M62" s="103"/>
      <c r="N62" s="105"/>
      <c r="O62" s="130"/>
      <c r="P62" s="100"/>
      <c r="Q62" s="131"/>
      <c r="R62" s="133"/>
      <c r="S62" s="93"/>
      <c r="T62" s="134"/>
      <c r="U62" s="135"/>
      <c r="V62" s="108">
        <f t="shared" si="4"/>
        <v>0</v>
      </c>
      <c r="W62" s="136"/>
      <c r="X62" s="94">
        <f>IFERROR((VLOOKUP(D62,[1]!Tableau1[[Nom d''usage]:[Date de Livraison]],9,FALSE)), )</f>
        <v>0</v>
      </c>
      <c r="Y62" s="127"/>
      <c r="Z62" s="132"/>
      <c r="AA62" s="111">
        <f>IFERROR((VLOOKUP(Z62,'[1]Parc FONCIA Base Light'!B:M,12,FALSE)), )</f>
        <v>0</v>
      </c>
      <c r="AB62" s="128" t="s">
        <v>27</v>
      </c>
      <c r="AC62" s="113">
        <f>IFERROR((VLOOKUP(D62,'[1]GP2A-Commandes'!A:B,2,FALSE)), )</f>
        <v>0</v>
      </c>
      <c r="AD62" s="129"/>
      <c r="AE62" s="115">
        <f>IFERROR((VLOOKUP(B62,'[1]Paiement BNP'!G:I,3,FALSE)), )</f>
        <v>0</v>
      </c>
      <c r="AF62" s="116">
        <f t="shared" si="5"/>
        <v>0</v>
      </c>
      <c r="AG62" s="117" cm="1">
        <f t="array" ref="AG62">IFERROR((_xlfn.SWITCH(R62,[1]Synthèse!A$8,[1]Synthèse!B$8,([1]Synthèse!A$10),([1]Synthèse!B$10),([1]Synthèse!A$11),([1]Synthèse!B$11))), )</f>
        <v>0</v>
      </c>
      <c r="AH62" s="95">
        <f>IFERROR((VLOOKUP(AD62,'[1]Paiement BNP'!Q:U,5,FALSE)), )</f>
        <v>0</v>
      </c>
      <c r="AI62" s="96" cm="1">
        <f t="array" ref="AI62">IFERROR((_xlfn.SWITCH(R62,[1]Synthèse!A$8,[1]Synthèse!C$8,([1]Synthèse!A$10),([1]Synthèse!C$10),([1]Synthèse!A$11),([1]Synthèse!C$11))), )</f>
        <v>0</v>
      </c>
      <c r="AJ62" s="97">
        <f>IFERROR((VLOOKUP(D62,'[1]Sharepoint direct Foncia'!L:T,9,FALSE)), )</f>
        <v>0</v>
      </c>
      <c r="AK62" s="97"/>
    </row>
    <row r="63" spans="1:66" s="119" customFormat="1" ht="25.2" customHeight="1" x14ac:dyDescent="0.95">
      <c r="A63" s="125"/>
      <c r="B63" s="100"/>
      <c r="C63" s="126"/>
      <c r="D63" s="101"/>
      <c r="E63" s="102"/>
      <c r="F63" s="102"/>
      <c r="G63" s="103"/>
      <c r="H63" s="102"/>
      <c r="I63" s="103"/>
      <c r="J63" s="104"/>
      <c r="K63" s="105"/>
      <c r="L63" s="105"/>
      <c r="M63" s="103"/>
      <c r="N63" s="105"/>
      <c r="O63" s="130"/>
      <c r="P63" s="100"/>
      <c r="Q63" s="131"/>
      <c r="R63" s="133"/>
      <c r="S63" s="93"/>
      <c r="T63" s="134"/>
      <c r="U63" s="135"/>
      <c r="V63" s="108">
        <f t="shared" si="4"/>
        <v>0</v>
      </c>
      <c r="W63" s="136"/>
      <c r="X63" s="94">
        <f>IFERROR((VLOOKUP(D63,[1]!Tableau1[[Nom d''usage]:[Date de Livraison]],9,FALSE)), )</f>
        <v>0</v>
      </c>
      <c r="Y63" s="127"/>
      <c r="Z63" s="132"/>
      <c r="AA63" s="111">
        <f>IFERROR((VLOOKUP(Z63,'[1]Parc FONCIA Base Light'!B:M,12,FALSE)), )</f>
        <v>0</v>
      </c>
      <c r="AB63" s="128" t="s">
        <v>27</v>
      </c>
      <c r="AC63" s="113">
        <f>IFERROR((VLOOKUP(D63,'[1]GP2A-Commandes'!A:B,2,FALSE)), )</f>
        <v>0</v>
      </c>
      <c r="AD63" s="129"/>
      <c r="AE63" s="115">
        <f>IFERROR((VLOOKUP(B63,'[1]Paiement BNP'!G:I,3,FALSE)), )</f>
        <v>0</v>
      </c>
      <c r="AF63" s="116">
        <f t="shared" si="5"/>
        <v>0</v>
      </c>
      <c r="AG63" s="117" cm="1">
        <f t="array" ref="AG63">IFERROR((_xlfn.SWITCH(R63,[1]Synthèse!A$8,[1]Synthèse!B$8,([1]Synthèse!A$10),([1]Synthèse!B$10),([1]Synthèse!A$11),([1]Synthèse!B$11))), )</f>
        <v>0</v>
      </c>
      <c r="AH63" s="95">
        <f>IFERROR((VLOOKUP(AD63,'[1]Paiement BNP'!Q:U,5,FALSE)), )</f>
        <v>0</v>
      </c>
      <c r="AI63" s="96" cm="1">
        <f t="array" ref="AI63">IFERROR((_xlfn.SWITCH(R63,[1]Synthèse!A$8,[1]Synthèse!C$8,([1]Synthèse!A$10),([1]Synthèse!C$10),([1]Synthèse!A$11),([1]Synthèse!C$11))), )</f>
        <v>0</v>
      </c>
      <c r="AJ63" s="97">
        <f>IFERROR((VLOOKUP(D63,'[1]Sharepoint direct Foncia'!L:T,9,FALSE)), )</f>
        <v>0</v>
      </c>
      <c r="AK63" s="97"/>
    </row>
    <row r="64" spans="1:66" s="119" customFormat="1" ht="25.2" customHeight="1" x14ac:dyDescent="0.95">
      <c r="A64" s="125"/>
      <c r="B64" s="100"/>
      <c r="C64" s="126"/>
      <c r="D64" s="101"/>
      <c r="E64" s="102"/>
      <c r="F64" s="102"/>
      <c r="G64" s="103"/>
      <c r="H64" s="102"/>
      <c r="I64" s="103"/>
      <c r="J64" s="104"/>
      <c r="K64" s="105"/>
      <c r="L64" s="105"/>
      <c r="M64" s="103"/>
      <c r="N64" s="105"/>
      <c r="O64" s="130"/>
      <c r="P64" s="100"/>
      <c r="Q64" s="131"/>
      <c r="R64" s="133"/>
      <c r="S64" s="93"/>
      <c r="T64" s="134"/>
      <c r="U64" s="135"/>
      <c r="V64" s="108">
        <f t="shared" si="4"/>
        <v>0</v>
      </c>
      <c r="W64" s="136"/>
      <c r="X64" s="94">
        <f>IFERROR((VLOOKUP(D64,[1]!Tableau1[[Nom d''usage]:[Date de Livraison]],9,FALSE)), )</f>
        <v>0</v>
      </c>
      <c r="Y64" s="127"/>
      <c r="Z64" s="132"/>
      <c r="AA64" s="111">
        <f>IFERROR((VLOOKUP(Z64,'[1]Parc FONCIA Base Light'!B:M,12,FALSE)), )</f>
        <v>0</v>
      </c>
      <c r="AB64" s="128" t="s">
        <v>27</v>
      </c>
      <c r="AC64" s="113">
        <f>IFERROR((VLOOKUP(D64,'[1]GP2A-Commandes'!A:B,2,FALSE)), )</f>
        <v>0</v>
      </c>
      <c r="AD64" s="129"/>
      <c r="AE64" s="115">
        <f>IFERROR((VLOOKUP(B64,'[1]Paiement BNP'!G:I,3,FALSE)), )</f>
        <v>0</v>
      </c>
      <c r="AF64" s="116">
        <f t="shared" si="5"/>
        <v>0</v>
      </c>
      <c r="AG64" s="117" cm="1">
        <f t="array" ref="AG64">IFERROR((_xlfn.SWITCH(R64,[1]Synthèse!A$8,[1]Synthèse!B$8,([1]Synthèse!A$10),([1]Synthèse!B$10),([1]Synthèse!A$11),([1]Synthèse!B$11))), )</f>
        <v>0</v>
      </c>
      <c r="AH64" s="95">
        <f>IFERROR((VLOOKUP(AD64,'[1]Paiement BNP'!Q:U,5,FALSE)), )</f>
        <v>0</v>
      </c>
      <c r="AI64" s="96" cm="1">
        <f t="array" ref="AI64">IFERROR((_xlfn.SWITCH(R64,[1]Synthèse!A$8,[1]Synthèse!C$8,([1]Synthèse!A$10),([1]Synthèse!C$10),([1]Synthèse!A$11),([1]Synthèse!C$11))), )</f>
        <v>0</v>
      </c>
      <c r="AJ64" s="97">
        <f>IFERROR((VLOOKUP(D64,'[1]Sharepoint direct Foncia'!L:T,9,FALSE)), )</f>
        <v>0</v>
      </c>
      <c r="AK64" s="97"/>
    </row>
    <row r="65" spans="1:37" s="119" customFormat="1" ht="25.2" customHeight="1" x14ac:dyDescent="0.95">
      <c r="A65" s="125"/>
      <c r="B65" s="100"/>
      <c r="C65" s="126"/>
      <c r="D65" s="101"/>
      <c r="E65" s="102"/>
      <c r="F65" s="102"/>
      <c r="G65" s="103"/>
      <c r="H65" s="102"/>
      <c r="I65" s="103"/>
      <c r="J65" s="104"/>
      <c r="K65" s="105"/>
      <c r="L65" s="105"/>
      <c r="M65" s="103"/>
      <c r="N65" s="105"/>
      <c r="O65" s="130"/>
      <c r="P65" s="100"/>
      <c r="Q65" s="131"/>
      <c r="R65" s="133"/>
      <c r="S65" s="93"/>
      <c r="T65" s="134"/>
      <c r="U65" s="135"/>
      <c r="V65" s="108">
        <f t="shared" si="4"/>
        <v>0</v>
      </c>
      <c r="W65" s="136"/>
      <c r="X65" s="94">
        <f>IFERROR((VLOOKUP(D65,[1]!Tableau1[[Nom d''usage]:[Date de Livraison]],9,FALSE)), )</f>
        <v>0</v>
      </c>
      <c r="Y65" s="127"/>
      <c r="Z65" s="132"/>
      <c r="AA65" s="111">
        <f>IFERROR((VLOOKUP(Z65,'[1]Parc FONCIA Base Light'!B:M,12,FALSE)), )</f>
        <v>0</v>
      </c>
      <c r="AB65" s="128" t="s">
        <v>27</v>
      </c>
      <c r="AC65" s="113">
        <f>IFERROR((VLOOKUP(D65,'[1]GP2A-Commandes'!A:B,2,FALSE)), )</f>
        <v>0</v>
      </c>
      <c r="AD65" s="129"/>
      <c r="AE65" s="115">
        <f>IFERROR((VLOOKUP(B65,'[1]Paiement BNP'!G:I,3,FALSE)), )</f>
        <v>0</v>
      </c>
      <c r="AF65" s="116">
        <f t="shared" si="5"/>
        <v>0</v>
      </c>
      <c r="AG65" s="117" cm="1">
        <f t="array" ref="AG65">IFERROR((_xlfn.SWITCH(R65,[1]Synthèse!A$8,[1]Synthèse!B$8,([1]Synthèse!A$10),([1]Synthèse!B$10),([1]Synthèse!A$11),([1]Synthèse!B$11))), )</f>
        <v>0</v>
      </c>
      <c r="AH65" s="95">
        <f>IFERROR((VLOOKUP(AD65,'[1]Paiement BNP'!Q:U,5,FALSE)), )</f>
        <v>0</v>
      </c>
      <c r="AI65" s="96" cm="1">
        <f t="array" ref="AI65">IFERROR((_xlfn.SWITCH(R65,[1]Synthèse!A$8,[1]Synthèse!C$8,([1]Synthèse!A$10),([1]Synthèse!C$10),([1]Synthèse!A$11),([1]Synthèse!C$11))), )</f>
        <v>0</v>
      </c>
      <c r="AJ65" s="97">
        <f>IFERROR((VLOOKUP(D65,'[1]Sharepoint direct Foncia'!L:T,9,FALSE)), )</f>
        <v>0</v>
      </c>
      <c r="AK65" s="97"/>
    </row>
    <row r="66" spans="1:37" s="119" customFormat="1" ht="25.2" customHeight="1" x14ac:dyDescent="0.95">
      <c r="A66" s="125"/>
      <c r="B66" s="100"/>
      <c r="C66" s="126"/>
      <c r="D66" s="101"/>
      <c r="E66" s="102"/>
      <c r="F66" s="102"/>
      <c r="G66" s="103"/>
      <c r="H66" s="102"/>
      <c r="I66" s="103"/>
      <c r="J66" s="104"/>
      <c r="K66" s="105"/>
      <c r="L66" s="105"/>
      <c r="M66" s="103"/>
      <c r="N66" s="105"/>
      <c r="O66" s="130"/>
      <c r="P66" s="100"/>
      <c r="Q66" s="131"/>
      <c r="R66" s="133"/>
      <c r="S66" s="93"/>
      <c r="T66" s="134"/>
      <c r="U66" s="135"/>
      <c r="V66" s="108">
        <f t="shared" si="4"/>
        <v>0</v>
      </c>
      <c r="W66" s="136"/>
      <c r="X66" s="94">
        <f>IFERROR((VLOOKUP(D66,[1]!Tableau1[[Nom d''usage]:[Date de Livraison]],9,FALSE)), )</f>
        <v>0</v>
      </c>
      <c r="Y66" s="127"/>
      <c r="Z66" s="132"/>
      <c r="AA66" s="111">
        <f>IFERROR((VLOOKUP(Z66,'[1]Parc FONCIA Base Light'!B:M,12,FALSE)), )</f>
        <v>0</v>
      </c>
      <c r="AB66" s="128" t="s">
        <v>27</v>
      </c>
      <c r="AC66" s="113">
        <f>IFERROR((VLOOKUP(D66,'[1]GP2A-Commandes'!A:B,2,FALSE)), )</f>
        <v>0</v>
      </c>
      <c r="AD66" s="129"/>
      <c r="AE66" s="115">
        <f>IFERROR((VLOOKUP(B66,'[1]Paiement BNP'!G:I,3,FALSE)), )</f>
        <v>0</v>
      </c>
      <c r="AF66" s="116">
        <f t="shared" si="5"/>
        <v>0</v>
      </c>
      <c r="AG66" s="117" cm="1">
        <f t="array" ref="AG66">IFERROR((_xlfn.SWITCH(R66,[1]Synthèse!A$8,[1]Synthèse!B$8,([1]Synthèse!A$10),([1]Synthèse!B$10),([1]Synthèse!A$11),([1]Synthèse!B$11))), )</f>
        <v>0</v>
      </c>
      <c r="AH66" s="95">
        <f>IFERROR((VLOOKUP(AD66,'[1]Paiement BNP'!Q:U,5,FALSE)), )</f>
        <v>0</v>
      </c>
      <c r="AI66" s="96" cm="1">
        <f t="array" ref="AI66">IFERROR((_xlfn.SWITCH(R66,[1]Synthèse!A$8,[1]Synthèse!C$8,([1]Synthèse!A$10),([1]Synthèse!C$10),([1]Synthèse!A$11),([1]Synthèse!C$11))), )</f>
        <v>0</v>
      </c>
      <c r="AJ66" s="97">
        <f>IFERROR((VLOOKUP(D66,'[1]Sharepoint direct Foncia'!L:T,9,FALSE)), )</f>
        <v>0</v>
      </c>
      <c r="AK66" s="97"/>
    </row>
    <row r="67" spans="1:37" s="119" customFormat="1" ht="25.2" customHeight="1" x14ac:dyDescent="0.95">
      <c r="A67" s="125"/>
      <c r="B67" s="100"/>
      <c r="C67" s="126"/>
      <c r="D67" s="101"/>
      <c r="E67" s="102"/>
      <c r="F67" s="102"/>
      <c r="G67" s="103"/>
      <c r="H67" s="102"/>
      <c r="I67" s="103"/>
      <c r="J67" s="104"/>
      <c r="K67" s="105"/>
      <c r="L67" s="105"/>
      <c r="M67" s="103"/>
      <c r="N67" s="105"/>
      <c r="O67" s="130"/>
      <c r="P67" s="100"/>
      <c r="Q67" s="131"/>
      <c r="R67" s="133"/>
      <c r="S67" s="93"/>
      <c r="T67" s="134"/>
      <c r="U67" s="135"/>
      <c r="V67" s="108">
        <f t="shared" si="4"/>
        <v>0</v>
      </c>
      <c r="W67" s="136"/>
      <c r="X67" s="94">
        <f>IFERROR((VLOOKUP(D67,[1]!Tableau1[[Nom d''usage]:[Date de Livraison]],9,FALSE)), )</f>
        <v>0</v>
      </c>
      <c r="Y67" s="127"/>
      <c r="Z67" s="132"/>
      <c r="AA67" s="111">
        <f>IFERROR((VLOOKUP(Z67,'[1]Parc FONCIA Base Light'!B:M,12,FALSE)), )</f>
        <v>0</v>
      </c>
      <c r="AB67" s="128" t="s">
        <v>27</v>
      </c>
      <c r="AC67" s="113">
        <f>IFERROR((VLOOKUP(D67,'[1]GP2A-Commandes'!A:B,2,FALSE)), )</f>
        <v>0</v>
      </c>
      <c r="AD67" s="129"/>
      <c r="AE67" s="115">
        <f>IFERROR((VLOOKUP(B67,'[1]Paiement BNP'!G:I,3,FALSE)), )</f>
        <v>0</v>
      </c>
      <c r="AF67" s="116">
        <f t="shared" si="5"/>
        <v>0</v>
      </c>
      <c r="AG67" s="117" cm="1">
        <f t="array" ref="AG67">IFERROR((_xlfn.SWITCH(R67,[1]Synthèse!A$8,[1]Synthèse!B$8,([1]Synthèse!A$10),([1]Synthèse!B$10),([1]Synthèse!A$11),([1]Synthèse!B$11))), )</f>
        <v>0</v>
      </c>
      <c r="AH67" s="95">
        <f>IFERROR((VLOOKUP(AD67,'[1]Paiement BNP'!Q:U,5,FALSE)), )</f>
        <v>0</v>
      </c>
      <c r="AI67" s="96" cm="1">
        <f t="array" ref="AI67">IFERROR((_xlfn.SWITCH(R67,[1]Synthèse!A$8,[1]Synthèse!C$8,([1]Synthèse!A$10),([1]Synthèse!C$10),([1]Synthèse!A$11),([1]Synthèse!C$11))), )</f>
        <v>0</v>
      </c>
      <c r="AJ67" s="97">
        <f>IFERROR((VLOOKUP(D67,'[1]Sharepoint direct Foncia'!L:T,9,FALSE)), )</f>
        <v>0</v>
      </c>
      <c r="AK67" s="97"/>
    </row>
    <row r="68" spans="1:37" s="119" customFormat="1" ht="25.2" customHeight="1" x14ac:dyDescent="0.95">
      <c r="A68" s="125"/>
      <c r="B68" s="100"/>
      <c r="C68" s="126"/>
      <c r="D68" s="101"/>
      <c r="E68" s="102"/>
      <c r="F68" s="102"/>
      <c r="G68" s="103"/>
      <c r="H68" s="102"/>
      <c r="I68" s="103"/>
      <c r="J68" s="104"/>
      <c r="K68" s="105"/>
      <c r="L68" s="105"/>
      <c r="M68" s="103"/>
      <c r="N68" s="105"/>
      <c r="O68" s="130"/>
      <c r="P68" s="100"/>
      <c r="Q68" s="131"/>
      <c r="R68" s="133"/>
      <c r="S68" s="93"/>
      <c r="T68" s="134"/>
      <c r="U68" s="135"/>
      <c r="V68" s="108">
        <f t="shared" si="4"/>
        <v>0</v>
      </c>
      <c r="W68" s="136"/>
      <c r="X68" s="94">
        <f>IFERROR((VLOOKUP(D68,[1]!Tableau1[[Nom d''usage]:[Date de Livraison]],9,FALSE)), )</f>
        <v>0</v>
      </c>
      <c r="Y68" s="127"/>
      <c r="Z68" s="132"/>
      <c r="AA68" s="111">
        <f>IFERROR((VLOOKUP(Z68,'[1]Parc FONCIA Base Light'!B:M,12,FALSE)), )</f>
        <v>0</v>
      </c>
      <c r="AB68" s="128" t="s">
        <v>27</v>
      </c>
      <c r="AC68" s="113">
        <f>IFERROR((VLOOKUP(D68,'[1]GP2A-Commandes'!A:B,2,FALSE)), )</f>
        <v>0</v>
      </c>
      <c r="AD68" s="129"/>
      <c r="AE68" s="115">
        <f>IFERROR((VLOOKUP(B68,'[1]Paiement BNP'!G:I,3,FALSE)), )</f>
        <v>0</v>
      </c>
      <c r="AF68" s="116">
        <f t="shared" si="5"/>
        <v>0</v>
      </c>
      <c r="AG68" s="117" cm="1">
        <f t="array" ref="AG68">IFERROR((_xlfn.SWITCH(R68,[1]Synthèse!A$8,[1]Synthèse!B$8,([1]Synthèse!A$10),([1]Synthèse!B$10),([1]Synthèse!A$11),([1]Synthèse!B$11))), )</f>
        <v>0</v>
      </c>
      <c r="AH68" s="95">
        <f>IFERROR((VLOOKUP(AD68,'[1]Paiement BNP'!Q:U,5,FALSE)), )</f>
        <v>0</v>
      </c>
      <c r="AI68" s="96" cm="1">
        <f t="array" ref="AI68">IFERROR((_xlfn.SWITCH(R68,[1]Synthèse!A$8,[1]Synthèse!C$8,([1]Synthèse!A$10),([1]Synthèse!C$10),([1]Synthèse!A$11),([1]Synthèse!C$11))), )</f>
        <v>0</v>
      </c>
      <c r="AJ68" s="97">
        <f>IFERROR((VLOOKUP(D68,'[1]Sharepoint direct Foncia'!L:T,9,FALSE)), )</f>
        <v>0</v>
      </c>
      <c r="AK68" s="97"/>
    </row>
    <row r="69" spans="1:37" s="119" customFormat="1" ht="25.2" customHeight="1" x14ac:dyDescent="0.95">
      <c r="A69" s="125"/>
      <c r="B69" s="100"/>
      <c r="C69" s="126"/>
      <c r="D69" s="101"/>
      <c r="E69" s="102"/>
      <c r="F69" s="102"/>
      <c r="G69" s="103"/>
      <c r="H69" s="102"/>
      <c r="I69" s="103"/>
      <c r="J69" s="104"/>
      <c r="K69" s="105"/>
      <c r="L69" s="105"/>
      <c r="M69" s="103"/>
      <c r="N69" s="105"/>
      <c r="O69" s="130"/>
      <c r="P69" s="100"/>
      <c r="Q69" s="131"/>
      <c r="R69" s="133"/>
      <c r="S69" s="93"/>
      <c r="T69" s="134"/>
      <c r="U69" s="135"/>
      <c r="V69" s="108">
        <f t="shared" si="4"/>
        <v>0</v>
      </c>
      <c r="W69" s="136"/>
      <c r="X69" s="94">
        <f>IFERROR((VLOOKUP(D69,[1]!Tableau1[[Nom d''usage]:[Date de Livraison]],9,FALSE)), )</f>
        <v>0</v>
      </c>
      <c r="Y69" s="127"/>
      <c r="Z69" s="132"/>
      <c r="AA69" s="111">
        <f>IFERROR((VLOOKUP(Z69,'[1]Parc FONCIA Base Light'!B:M,12,FALSE)), )</f>
        <v>0</v>
      </c>
      <c r="AB69" s="128" t="s">
        <v>27</v>
      </c>
      <c r="AC69" s="113">
        <f>IFERROR((VLOOKUP(D69,'[1]GP2A-Commandes'!A:B,2,FALSE)), )</f>
        <v>0</v>
      </c>
      <c r="AD69" s="129"/>
      <c r="AE69" s="115">
        <f>IFERROR((VLOOKUP(B69,'[1]Paiement BNP'!G:I,3,FALSE)), )</f>
        <v>0</v>
      </c>
      <c r="AF69" s="116">
        <f t="shared" si="5"/>
        <v>0</v>
      </c>
      <c r="AG69" s="117" cm="1">
        <f t="array" ref="AG69">IFERROR((_xlfn.SWITCH(R69,[1]Synthèse!A$8,[1]Synthèse!B$8,([1]Synthèse!A$10),([1]Synthèse!B$10),([1]Synthèse!A$11),([1]Synthèse!B$11))), )</f>
        <v>0</v>
      </c>
      <c r="AH69" s="95">
        <f>IFERROR((VLOOKUP(AD69,'[1]Paiement BNP'!Q:U,5,FALSE)), )</f>
        <v>0</v>
      </c>
      <c r="AI69" s="96" cm="1">
        <f t="array" ref="AI69">IFERROR((_xlfn.SWITCH(R69,[1]Synthèse!A$8,[1]Synthèse!C$8,([1]Synthèse!A$10),([1]Synthèse!C$10),([1]Synthèse!A$11),([1]Synthèse!C$11))), )</f>
        <v>0</v>
      </c>
      <c r="AJ69" s="97">
        <f>IFERROR((VLOOKUP(D69,'[1]Sharepoint direct Foncia'!L:T,9,FALSE)), )</f>
        <v>0</v>
      </c>
      <c r="AK69" s="97"/>
    </row>
    <row r="70" spans="1:37" s="119" customFormat="1" ht="25.2" customHeight="1" x14ac:dyDescent="0.95">
      <c r="A70" s="125"/>
      <c r="B70" s="100"/>
      <c r="C70" s="126"/>
      <c r="D70" s="101"/>
      <c r="E70" s="102"/>
      <c r="F70" s="102"/>
      <c r="G70" s="103"/>
      <c r="H70" s="102"/>
      <c r="I70" s="103"/>
      <c r="J70" s="104"/>
      <c r="K70" s="105"/>
      <c r="L70" s="105"/>
      <c r="M70" s="103"/>
      <c r="N70" s="105"/>
      <c r="O70" s="130"/>
      <c r="P70" s="100"/>
      <c r="Q70" s="131"/>
      <c r="R70" s="133"/>
      <c r="S70" s="93"/>
      <c r="T70" s="134"/>
      <c r="U70" s="135"/>
      <c r="V70" s="108">
        <f t="shared" si="4"/>
        <v>0</v>
      </c>
      <c r="W70" s="136"/>
      <c r="X70" s="94">
        <f>IFERROR((VLOOKUP(D70,[1]!Tableau1[[Nom d''usage]:[Date de Livraison]],9,FALSE)), )</f>
        <v>0</v>
      </c>
      <c r="Y70" s="127"/>
      <c r="Z70" s="132"/>
      <c r="AA70" s="111">
        <f>IFERROR((VLOOKUP(Z70,'[1]Parc FONCIA Base Light'!B:M,12,FALSE)), )</f>
        <v>0</v>
      </c>
      <c r="AB70" s="128" t="s">
        <v>27</v>
      </c>
      <c r="AC70" s="113">
        <f>IFERROR((VLOOKUP(D70,'[1]GP2A-Commandes'!A:B,2,FALSE)), )</f>
        <v>0</v>
      </c>
      <c r="AD70" s="129"/>
      <c r="AE70" s="115">
        <f>IFERROR((VLOOKUP(B70,'[1]Paiement BNP'!G:I,3,FALSE)), )</f>
        <v>0</v>
      </c>
      <c r="AF70" s="116">
        <f t="shared" si="5"/>
        <v>0</v>
      </c>
      <c r="AG70" s="117" cm="1">
        <f t="array" ref="AG70">IFERROR((_xlfn.SWITCH(R70,[1]Synthèse!A$8,[1]Synthèse!B$8,([1]Synthèse!A$10),([1]Synthèse!B$10),([1]Synthèse!A$11),([1]Synthèse!B$11))), )</f>
        <v>0</v>
      </c>
      <c r="AH70" s="95">
        <f>IFERROR((VLOOKUP(AD70,'[1]Paiement BNP'!Q:U,5,FALSE)), )</f>
        <v>0</v>
      </c>
      <c r="AI70" s="96" cm="1">
        <f t="array" ref="AI70">IFERROR((_xlfn.SWITCH(R70,[1]Synthèse!A$8,[1]Synthèse!C$8,([1]Synthèse!A$10),([1]Synthèse!C$10),([1]Synthèse!A$11),([1]Synthèse!C$11))), )</f>
        <v>0</v>
      </c>
      <c r="AJ70" s="97">
        <f>IFERROR((VLOOKUP(D70,'[1]Sharepoint direct Foncia'!L:T,9,FALSE)), )</f>
        <v>0</v>
      </c>
      <c r="AK70" s="97"/>
    </row>
    <row r="71" spans="1:37" s="119" customFormat="1" ht="25.2" customHeight="1" x14ac:dyDescent="0.95">
      <c r="A71" s="125"/>
      <c r="B71" s="100"/>
      <c r="C71" s="126"/>
      <c r="D71" s="101"/>
      <c r="E71" s="102"/>
      <c r="F71" s="102"/>
      <c r="G71" s="103"/>
      <c r="H71" s="102"/>
      <c r="I71" s="103"/>
      <c r="J71" s="104"/>
      <c r="K71" s="105"/>
      <c r="L71" s="105"/>
      <c r="M71" s="103"/>
      <c r="N71" s="105"/>
      <c r="O71" s="130"/>
      <c r="P71" s="100"/>
      <c r="Q71" s="131"/>
      <c r="R71" s="133"/>
      <c r="S71" s="93"/>
      <c r="T71" s="134"/>
      <c r="U71" s="135"/>
      <c r="V71" s="108">
        <f t="shared" si="4"/>
        <v>0</v>
      </c>
      <c r="W71" s="136"/>
      <c r="X71" s="94">
        <f>IFERROR((VLOOKUP(D71,[1]!Tableau1[[Nom d''usage]:[Date de Livraison]],9,FALSE)), )</f>
        <v>0</v>
      </c>
      <c r="Y71" s="127"/>
      <c r="Z71" s="132"/>
      <c r="AA71" s="111">
        <f>IFERROR((VLOOKUP(Z71,'[1]Parc FONCIA Base Light'!B:M,12,FALSE)), )</f>
        <v>0</v>
      </c>
      <c r="AB71" s="128" t="s">
        <v>27</v>
      </c>
      <c r="AC71" s="113">
        <f>IFERROR((VLOOKUP(D71,'[1]GP2A-Commandes'!A:B,2,FALSE)), )</f>
        <v>0</v>
      </c>
      <c r="AD71" s="129"/>
      <c r="AE71" s="115">
        <f>IFERROR((VLOOKUP(B71,'[1]Paiement BNP'!G:I,3,FALSE)), )</f>
        <v>0</v>
      </c>
      <c r="AF71" s="116">
        <f t="shared" si="5"/>
        <v>0</v>
      </c>
      <c r="AG71" s="117" cm="1">
        <f t="array" ref="AG71">IFERROR((_xlfn.SWITCH(R71,[1]Synthèse!A$8,[1]Synthèse!B$8,([1]Synthèse!A$10),([1]Synthèse!B$10),([1]Synthèse!A$11),([1]Synthèse!B$11))), )</f>
        <v>0</v>
      </c>
      <c r="AH71" s="95">
        <f>IFERROR((VLOOKUP(AD71,'[1]Paiement BNP'!Q:U,5,FALSE)), )</f>
        <v>0</v>
      </c>
      <c r="AI71" s="96" cm="1">
        <f t="array" ref="AI71">IFERROR((_xlfn.SWITCH(R71,[1]Synthèse!A$8,[1]Synthèse!C$8,([1]Synthèse!A$10),([1]Synthèse!C$10),([1]Synthèse!A$11),([1]Synthèse!C$11))), )</f>
        <v>0</v>
      </c>
      <c r="AJ71" s="97">
        <f>IFERROR((VLOOKUP(D71,'[1]Sharepoint direct Foncia'!L:T,9,FALSE)), )</f>
        <v>0</v>
      </c>
      <c r="AK71" s="97"/>
    </row>
    <row r="72" spans="1:37" s="119" customFormat="1" ht="25.2" customHeight="1" x14ac:dyDescent="0.95">
      <c r="A72" s="125"/>
      <c r="B72" s="100"/>
      <c r="C72" s="126"/>
      <c r="D72" s="101"/>
      <c r="E72" s="102"/>
      <c r="F72" s="102"/>
      <c r="G72" s="103"/>
      <c r="H72" s="102"/>
      <c r="I72" s="103"/>
      <c r="J72" s="104"/>
      <c r="K72" s="105"/>
      <c r="L72" s="105"/>
      <c r="M72" s="103"/>
      <c r="N72" s="105"/>
      <c r="O72" s="130"/>
      <c r="P72" s="100"/>
      <c r="Q72" s="131"/>
      <c r="R72" s="133"/>
      <c r="S72" s="93"/>
      <c r="T72" s="134"/>
      <c r="U72" s="135"/>
      <c r="V72" s="108">
        <f t="shared" si="4"/>
        <v>0</v>
      </c>
      <c r="W72" s="136"/>
      <c r="X72" s="94">
        <f>IFERROR((VLOOKUP(D72,[1]!Tableau1[[Nom d''usage]:[Date de Livraison]],9,FALSE)), )</f>
        <v>0</v>
      </c>
      <c r="Y72" s="127"/>
      <c r="Z72" s="132"/>
      <c r="AA72" s="111">
        <f>IFERROR((VLOOKUP(Z72,'[1]Parc FONCIA Base Light'!B:M,12,FALSE)), )</f>
        <v>0</v>
      </c>
      <c r="AB72" s="128" t="s">
        <v>27</v>
      </c>
      <c r="AC72" s="113">
        <f>IFERROR((VLOOKUP(D72,'[1]GP2A-Commandes'!A:B,2,FALSE)), )</f>
        <v>0</v>
      </c>
      <c r="AD72" s="129"/>
      <c r="AE72" s="115">
        <f>IFERROR((VLOOKUP(B72,'[1]Paiement BNP'!G:I,3,FALSE)), )</f>
        <v>0</v>
      </c>
      <c r="AF72" s="116">
        <f t="shared" si="5"/>
        <v>0</v>
      </c>
      <c r="AG72" s="117" cm="1">
        <f t="array" ref="AG72">IFERROR((_xlfn.SWITCH(R72,[1]Synthèse!A$8,[1]Synthèse!B$8,([1]Synthèse!A$10),([1]Synthèse!B$10),([1]Synthèse!A$11),([1]Synthèse!B$11))), )</f>
        <v>0</v>
      </c>
      <c r="AH72" s="95">
        <f>IFERROR((VLOOKUP(AD72,'[1]Paiement BNP'!Q:U,5,FALSE)), )</f>
        <v>0</v>
      </c>
      <c r="AI72" s="96" cm="1">
        <f t="array" ref="AI72">IFERROR((_xlfn.SWITCH(R72,[1]Synthèse!A$8,[1]Synthèse!C$8,([1]Synthèse!A$10),([1]Synthèse!C$10),([1]Synthèse!A$11),([1]Synthèse!C$11))), )</f>
        <v>0</v>
      </c>
      <c r="AJ72" s="97">
        <f>IFERROR((VLOOKUP(D72,'[1]Sharepoint direct Foncia'!L:T,9,FALSE)), )</f>
        <v>0</v>
      </c>
      <c r="AK72" s="97"/>
    </row>
    <row r="73" spans="1:37" s="119" customFormat="1" ht="25.2" customHeight="1" x14ac:dyDescent="0.95">
      <c r="A73" s="125"/>
      <c r="B73" s="100"/>
      <c r="C73" s="126"/>
      <c r="D73" s="101"/>
      <c r="E73" s="102"/>
      <c r="F73" s="102"/>
      <c r="G73" s="103"/>
      <c r="H73" s="102"/>
      <c r="I73" s="103"/>
      <c r="J73" s="104"/>
      <c r="K73" s="105"/>
      <c r="L73" s="105"/>
      <c r="M73" s="103"/>
      <c r="N73" s="105"/>
      <c r="O73" s="130"/>
      <c r="P73" s="100"/>
      <c r="Q73" s="131"/>
      <c r="R73" s="133"/>
      <c r="S73" s="93"/>
      <c r="T73" s="134"/>
      <c r="U73" s="135"/>
      <c r="V73" s="108">
        <f t="shared" si="4"/>
        <v>0</v>
      </c>
      <c r="W73" s="136"/>
      <c r="X73" s="94">
        <f>IFERROR((VLOOKUP(D73,[1]!Tableau1[[Nom d''usage]:[Date de Livraison]],9,FALSE)), )</f>
        <v>0</v>
      </c>
      <c r="Y73" s="127"/>
      <c r="Z73" s="132"/>
      <c r="AA73" s="111">
        <f>IFERROR((VLOOKUP(Z73,'[1]Parc FONCIA Base Light'!B:M,12,FALSE)), )</f>
        <v>0</v>
      </c>
      <c r="AB73" s="128" t="s">
        <v>27</v>
      </c>
      <c r="AC73" s="113">
        <f>IFERROR((VLOOKUP(D73,'[1]GP2A-Commandes'!A:B,2,FALSE)), )</f>
        <v>0</v>
      </c>
      <c r="AD73" s="129"/>
      <c r="AE73" s="115">
        <f>IFERROR((VLOOKUP(B73,'[1]Paiement BNP'!G:I,3,FALSE)), )</f>
        <v>0</v>
      </c>
      <c r="AF73" s="116">
        <f t="shared" si="5"/>
        <v>0</v>
      </c>
      <c r="AG73" s="117" cm="1">
        <f t="array" ref="AG73">IFERROR((_xlfn.SWITCH(R73,[1]Synthèse!A$8,[1]Synthèse!B$8,([1]Synthèse!A$10),([1]Synthèse!B$10),([1]Synthèse!A$11),([1]Synthèse!B$11))), )</f>
        <v>0</v>
      </c>
      <c r="AH73" s="95">
        <f>IFERROR((VLOOKUP(AD73,'[1]Paiement BNP'!Q:U,5,FALSE)), )</f>
        <v>0</v>
      </c>
      <c r="AI73" s="96" cm="1">
        <f t="array" ref="AI73">IFERROR((_xlfn.SWITCH(R73,[1]Synthèse!A$8,[1]Synthèse!C$8,([1]Synthèse!A$10),([1]Synthèse!C$10),([1]Synthèse!A$11),([1]Synthèse!C$11))), )</f>
        <v>0</v>
      </c>
      <c r="AJ73" s="97">
        <f>IFERROR((VLOOKUP(D73,'[1]Sharepoint direct Foncia'!L:T,9,FALSE)), )</f>
        <v>0</v>
      </c>
      <c r="AK73" s="97"/>
    </row>
    <row r="74" spans="1:37" s="119" customFormat="1" ht="25.2" customHeight="1" x14ac:dyDescent="0.95">
      <c r="A74" s="125"/>
      <c r="B74" s="100"/>
      <c r="C74" s="126"/>
      <c r="D74" s="101"/>
      <c r="E74" s="102"/>
      <c r="F74" s="102"/>
      <c r="G74" s="103"/>
      <c r="H74" s="102"/>
      <c r="I74" s="103"/>
      <c r="J74" s="104"/>
      <c r="K74" s="105"/>
      <c r="L74" s="105"/>
      <c r="M74" s="103"/>
      <c r="N74" s="105"/>
      <c r="O74" s="130"/>
      <c r="P74" s="100"/>
      <c r="Q74" s="131"/>
      <c r="R74" s="133"/>
      <c r="S74" s="93"/>
      <c r="T74" s="134"/>
      <c r="U74" s="135"/>
      <c r="V74" s="108">
        <f t="shared" si="4"/>
        <v>0</v>
      </c>
      <c r="W74" s="136"/>
      <c r="X74" s="94">
        <f>IFERROR((VLOOKUP(D74,[1]!Tableau1[[Nom d''usage]:[Date de Livraison]],9,FALSE)), )</f>
        <v>0</v>
      </c>
      <c r="Y74" s="127"/>
      <c r="Z74" s="132"/>
      <c r="AA74" s="111">
        <f>IFERROR((VLOOKUP(Z74,'[1]Parc FONCIA Base Light'!B:M,12,FALSE)), )</f>
        <v>0</v>
      </c>
      <c r="AB74" s="128" t="s">
        <v>27</v>
      </c>
      <c r="AC74" s="113">
        <f>IFERROR((VLOOKUP(D74,'[1]GP2A-Commandes'!A:B,2,FALSE)), )</f>
        <v>0</v>
      </c>
      <c r="AD74" s="129"/>
      <c r="AE74" s="115">
        <f>IFERROR((VLOOKUP(B74,'[1]Paiement BNP'!G:I,3,FALSE)), )</f>
        <v>0</v>
      </c>
      <c r="AF74" s="116">
        <f t="shared" si="5"/>
        <v>0</v>
      </c>
      <c r="AG74" s="117" cm="1">
        <f t="array" ref="AG74">IFERROR((_xlfn.SWITCH(R74,[1]Synthèse!A$8,[1]Synthèse!B$8,([1]Synthèse!A$10),([1]Synthèse!B$10),([1]Synthèse!A$11),([1]Synthèse!B$11))), )</f>
        <v>0</v>
      </c>
      <c r="AH74" s="95">
        <f>IFERROR((VLOOKUP(AD74,'[1]Paiement BNP'!Q:U,5,FALSE)), )</f>
        <v>0</v>
      </c>
      <c r="AI74" s="96" cm="1">
        <f t="array" ref="AI74">IFERROR((_xlfn.SWITCH(R74,[1]Synthèse!A$8,[1]Synthèse!C$8,([1]Synthèse!A$10),([1]Synthèse!C$10),([1]Synthèse!A$11),([1]Synthèse!C$11))), )</f>
        <v>0</v>
      </c>
      <c r="AJ74" s="97">
        <f>IFERROR((VLOOKUP(D74,'[1]Sharepoint direct Foncia'!L:T,9,FALSE)), )</f>
        <v>0</v>
      </c>
      <c r="AK74" s="97"/>
    </row>
    <row r="75" spans="1:37" s="119" customFormat="1" ht="25.2" customHeight="1" x14ac:dyDescent="0.95">
      <c r="A75" s="125"/>
      <c r="B75" s="100"/>
      <c r="C75" s="126"/>
      <c r="D75" s="101"/>
      <c r="E75" s="102"/>
      <c r="F75" s="102"/>
      <c r="G75" s="103"/>
      <c r="H75" s="102"/>
      <c r="I75" s="103"/>
      <c r="J75" s="104"/>
      <c r="K75" s="105"/>
      <c r="L75" s="105"/>
      <c r="M75" s="103"/>
      <c r="N75" s="105"/>
      <c r="O75" s="130"/>
      <c r="P75" s="100"/>
      <c r="Q75" s="131"/>
      <c r="R75" s="133"/>
      <c r="S75" s="93"/>
      <c r="T75" s="134"/>
      <c r="U75" s="135"/>
      <c r="V75" s="108">
        <f t="shared" si="4"/>
        <v>0</v>
      </c>
      <c r="W75" s="136"/>
      <c r="X75" s="94">
        <f>IFERROR((VLOOKUP(D75,[1]!Tableau1[[Nom d''usage]:[Date de Livraison]],9,FALSE)), )</f>
        <v>0</v>
      </c>
      <c r="Y75" s="127"/>
      <c r="Z75" s="132"/>
      <c r="AA75" s="111">
        <f>IFERROR((VLOOKUP(Z75,'[1]Parc FONCIA Base Light'!B:M,12,FALSE)), )</f>
        <v>0</v>
      </c>
      <c r="AB75" s="128" t="s">
        <v>27</v>
      </c>
      <c r="AC75" s="113">
        <f>IFERROR((VLOOKUP(D75,'[1]GP2A-Commandes'!A:B,2,FALSE)), )</f>
        <v>0</v>
      </c>
      <c r="AD75" s="129"/>
      <c r="AE75" s="115">
        <f>IFERROR((VLOOKUP(B75,'[1]Paiement BNP'!G:I,3,FALSE)), )</f>
        <v>0</v>
      </c>
      <c r="AF75" s="116">
        <f t="shared" si="5"/>
        <v>0</v>
      </c>
      <c r="AG75" s="117" cm="1">
        <f t="array" ref="AG75">IFERROR((_xlfn.SWITCH(R75,[1]Synthèse!A$8,[1]Synthèse!B$8,([1]Synthèse!A$10),([1]Synthèse!B$10),([1]Synthèse!A$11),([1]Synthèse!B$11))), )</f>
        <v>0</v>
      </c>
      <c r="AH75" s="95">
        <f>IFERROR((VLOOKUP(AD75,'[1]Paiement BNP'!Q:U,5,FALSE)), )</f>
        <v>0</v>
      </c>
      <c r="AI75" s="96" cm="1">
        <f t="array" ref="AI75">IFERROR((_xlfn.SWITCH(R75,[1]Synthèse!A$8,[1]Synthèse!C$8,([1]Synthèse!A$10),([1]Synthèse!C$10),([1]Synthèse!A$11),([1]Synthèse!C$11))), )</f>
        <v>0</v>
      </c>
      <c r="AJ75" s="97">
        <f>IFERROR((VLOOKUP(D75,'[1]Sharepoint direct Foncia'!L:T,9,FALSE)), )</f>
        <v>0</v>
      </c>
      <c r="AK75" s="97"/>
    </row>
    <row r="76" spans="1:37" s="123" customFormat="1" ht="25.2" customHeight="1" x14ac:dyDescent="0.95">
      <c r="A76" s="125"/>
      <c r="B76" s="100"/>
      <c r="C76" s="126"/>
      <c r="D76" s="101"/>
      <c r="E76" s="102"/>
      <c r="F76" s="102"/>
      <c r="G76" s="103"/>
      <c r="H76" s="102"/>
      <c r="I76" s="103"/>
      <c r="J76" s="104"/>
      <c r="K76" s="105"/>
      <c r="L76" s="105"/>
      <c r="M76" s="103"/>
      <c r="N76" s="105"/>
      <c r="O76" s="130"/>
      <c r="P76" s="100"/>
      <c r="Q76" s="131"/>
      <c r="R76" s="133"/>
      <c r="S76" s="93"/>
      <c r="T76" s="134"/>
      <c r="U76" s="135"/>
      <c r="V76" s="108">
        <f t="shared" si="4"/>
        <v>0</v>
      </c>
      <c r="W76" s="136"/>
      <c r="X76" s="94">
        <f>IFERROR((VLOOKUP(D76,[1]!Tableau1[[Nom d''usage]:[Date de Livraison]],9,FALSE)), )</f>
        <v>0</v>
      </c>
      <c r="Y76" s="127"/>
      <c r="Z76" s="132"/>
      <c r="AA76" s="111">
        <f>IFERROR((VLOOKUP(Z76,'[1]Parc FONCIA Base Light'!B:M,12,FALSE)), )</f>
        <v>0</v>
      </c>
      <c r="AB76" s="128" t="s">
        <v>27</v>
      </c>
      <c r="AC76" s="113">
        <f>IFERROR((VLOOKUP(D76,'[1]GP2A-Commandes'!A:B,2,FALSE)), )</f>
        <v>0</v>
      </c>
      <c r="AD76" s="129"/>
      <c r="AE76" s="115">
        <f>IFERROR((VLOOKUP(B76,'[1]Paiement BNP'!G:I,3,FALSE)), )</f>
        <v>0</v>
      </c>
      <c r="AF76" s="116">
        <f t="shared" si="5"/>
        <v>0</v>
      </c>
      <c r="AG76" s="117" cm="1">
        <f t="array" ref="AG76">IFERROR((_xlfn.SWITCH(R76,[1]Synthèse!A$8,[1]Synthèse!B$8,([1]Synthèse!A$10),([1]Synthèse!B$10),([1]Synthèse!A$11),([1]Synthèse!B$11))), )</f>
        <v>0</v>
      </c>
      <c r="AH76" s="95">
        <f>IFERROR((VLOOKUP(AD76,'[1]Paiement BNP'!Q:U,5,FALSE)), )</f>
        <v>0</v>
      </c>
      <c r="AI76" s="96" cm="1">
        <f t="array" ref="AI76">IFERROR((_xlfn.SWITCH(R76,[1]Synthèse!A$8,[1]Synthèse!C$8,([1]Synthèse!A$10),([1]Synthèse!C$10),([1]Synthèse!A$11),([1]Synthèse!C$11))), )</f>
        <v>0</v>
      </c>
      <c r="AJ76" s="97">
        <f>IFERROR((VLOOKUP(D76,'[1]Sharepoint direct Foncia'!L:T,9,FALSE)), )</f>
        <v>0</v>
      </c>
      <c r="AK76" s="97"/>
    </row>
    <row r="77" spans="1:37" s="119" customFormat="1" ht="25.2" customHeight="1" x14ac:dyDescent="0.95">
      <c r="A77" s="125"/>
      <c r="B77" s="100"/>
      <c r="C77" s="126"/>
      <c r="D77" s="101"/>
      <c r="E77" s="102"/>
      <c r="F77" s="102"/>
      <c r="G77" s="103"/>
      <c r="H77" s="102"/>
      <c r="I77" s="103"/>
      <c r="J77" s="104"/>
      <c r="K77" s="105"/>
      <c r="L77" s="105"/>
      <c r="M77" s="103"/>
      <c r="N77" s="105"/>
      <c r="O77" s="130"/>
      <c r="P77" s="100"/>
      <c r="Q77" s="131"/>
      <c r="R77" s="133"/>
      <c r="S77" s="93"/>
      <c r="T77" s="134"/>
      <c r="U77" s="135"/>
      <c r="V77" s="108">
        <f t="shared" si="4"/>
        <v>0</v>
      </c>
      <c r="W77" s="136"/>
      <c r="X77" s="94">
        <f>IFERROR((VLOOKUP(D77,[1]!Tableau1[[Nom d''usage]:[Date de Livraison]],9,FALSE)), )</f>
        <v>0</v>
      </c>
      <c r="Y77" s="127"/>
      <c r="Z77" s="132"/>
      <c r="AA77" s="111">
        <f>IFERROR((VLOOKUP(Z77,'[1]Parc FONCIA Base Light'!B:M,12,FALSE)), )</f>
        <v>0</v>
      </c>
      <c r="AB77" s="128" t="s">
        <v>27</v>
      </c>
      <c r="AC77" s="113">
        <f>IFERROR((VLOOKUP(D77,'[1]GP2A-Commandes'!A:B,2,FALSE)), )</f>
        <v>0</v>
      </c>
      <c r="AD77" s="129"/>
      <c r="AE77" s="115">
        <f>IFERROR((VLOOKUP(B77,'[1]Paiement BNP'!G:I,3,FALSE)), )</f>
        <v>0</v>
      </c>
      <c r="AF77" s="116">
        <f t="shared" si="5"/>
        <v>0</v>
      </c>
      <c r="AG77" s="117" cm="1">
        <f t="array" ref="AG77">IFERROR((_xlfn.SWITCH(R77,[1]Synthèse!A$8,[1]Synthèse!B$8,([1]Synthèse!A$10),([1]Synthèse!B$10),([1]Synthèse!A$11),([1]Synthèse!B$11))), )</f>
        <v>0</v>
      </c>
      <c r="AH77" s="95">
        <f>IFERROR((VLOOKUP(AD77,'[1]Paiement BNP'!Q:U,5,FALSE)), )</f>
        <v>0</v>
      </c>
      <c r="AI77" s="96" cm="1">
        <f t="array" ref="AI77">IFERROR((_xlfn.SWITCH(R77,[1]Synthèse!A$8,[1]Synthèse!C$8,([1]Synthèse!A$10),([1]Synthèse!C$10),([1]Synthèse!A$11),([1]Synthèse!C$11))), )</f>
        <v>0</v>
      </c>
      <c r="AJ77" s="97">
        <f>IFERROR((VLOOKUP(D77,'[1]Sharepoint direct Foncia'!L:T,9,FALSE)), )</f>
        <v>0</v>
      </c>
      <c r="AK77" s="97"/>
    </row>
    <row r="78" spans="1:37" s="119" customFormat="1" ht="25.2" customHeight="1" x14ac:dyDescent="0.95">
      <c r="A78" s="125"/>
      <c r="B78" s="100"/>
      <c r="C78" s="126"/>
      <c r="D78" s="101"/>
      <c r="E78" s="102"/>
      <c r="F78" s="102"/>
      <c r="G78" s="103"/>
      <c r="H78" s="102"/>
      <c r="I78" s="103"/>
      <c r="J78" s="104"/>
      <c r="K78" s="105"/>
      <c r="L78" s="105"/>
      <c r="M78" s="103"/>
      <c r="N78" s="105"/>
      <c r="O78" s="130"/>
      <c r="P78" s="100"/>
      <c r="Q78" s="131"/>
      <c r="R78" s="133"/>
      <c r="S78" s="93"/>
      <c r="T78" s="134"/>
      <c r="U78" s="135"/>
      <c r="V78" s="108">
        <f t="shared" si="4"/>
        <v>0</v>
      </c>
      <c r="W78" s="136"/>
      <c r="X78" s="94">
        <f>IFERROR((VLOOKUP(D78,[1]!Tableau1[[Nom d''usage]:[Date de Livraison]],9,FALSE)), )</f>
        <v>0</v>
      </c>
      <c r="Y78" s="127"/>
      <c r="Z78" s="132"/>
      <c r="AA78" s="111">
        <f>IFERROR((VLOOKUP(Z78,'[1]Parc FONCIA Base Light'!B:M,12,FALSE)), )</f>
        <v>0</v>
      </c>
      <c r="AB78" s="128" t="s">
        <v>27</v>
      </c>
      <c r="AC78" s="113">
        <f>IFERROR((VLOOKUP(D78,'[1]GP2A-Commandes'!A:B,2,FALSE)), )</f>
        <v>0</v>
      </c>
      <c r="AD78" s="129"/>
      <c r="AE78" s="115">
        <f>IFERROR((VLOOKUP(B78,'[1]Paiement BNP'!G:I,3,FALSE)), )</f>
        <v>0</v>
      </c>
      <c r="AF78" s="116">
        <f t="shared" si="5"/>
        <v>0</v>
      </c>
      <c r="AG78" s="117" cm="1">
        <f t="array" ref="AG78">IFERROR((_xlfn.SWITCH(R78,[1]Synthèse!A$8,[1]Synthèse!B$8,([1]Synthèse!A$10),([1]Synthèse!B$10),([1]Synthèse!A$11),([1]Synthèse!B$11))), )</f>
        <v>0</v>
      </c>
      <c r="AH78" s="95">
        <f>IFERROR((VLOOKUP(AD78,'[1]Paiement BNP'!Q:U,5,FALSE)), )</f>
        <v>0</v>
      </c>
      <c r="AI78" s="96" cm="1">
        <f t="array" ref="AI78">IFERROR((_xlfn.SWITCH(R78,[1]Synthèse!A$8,[1]Synthèse!C$8,([1]Synthèse!A$10),([1]Synthèse!C$10),([1]Synthèse!A$11),([1]Synthèse!C$11))), )</f>
        <v>0</v>
      </c>
      <c r="AJ78" s="97">
        <f>IFERROR((VLOOKUP(D78,'[1]Sharepoint direct Foncia'!L:T,9,FALSE)), )</f>
        <v>0</v>
      </c>
      <c r="AK78" s="97"/>
    </row>
    <row r="79" spans="1:37" s="119" customFormat="1" ht="25.2" customHeight="1" x14ac:dyDescent="0.95">
      <c r="A79" s="125"/>
      <c r="B79" s="100"/>
      <c r="C79" s="126"/>
      <c r="D79" s="101"/>
      <c r="E79" s="102"/>
      <c r="F79" s="102"/>
      <c r="G79" s="103"/>
      <c r="H79" s="102"/>
      <c r="I79" s="103"/>
      <c r="J79" s="104"/>
      <c r="K79" s="105"/>
      <c r="L79" s="105"/>
      <c r="M79" s="103"/>
      <c r="N79" s="105"/>
      <c r="O79" s="130"/>
      <c r="P79" s="100"/>
      <c r="Q79" s="131"/>
      <c r="R79" s="133"/>
      <c r="S79" s="93"/>
      <c r="T79" s="134"/>
      <c r="U79" s="135"/>
      <c r="V79" s="108">
        <f t="shared" si="4"/>
        <v>0</v>
      </c>
      <c r="W79" s="136"/>
      <c r="X79" s="94">
        <f>IFERROR((VLOOKUP(D79,[1]!Tableau1[[Nom d''usage]:[Date de Livraison]],9,FALSE)), )</f>
        <v>0</v>
      </c>
      <c r="Y79" s="127"/>
      <c r="Z79" s="132"/>
      <c r="AA79" s="111">
        <f>IFERROR((VLOOKUP(Z79,'[1]Parc FONCIA Base Light'!B:M,12,FALSE)), )</f>
        <v>0</v>
      </c>
      <c r="AB79" s="128" t="s">
        <v>27</v>
      </c>
      <c r="AC79" s="113">
        <f>IFERROR((VLOOKUP(D79,'[1]GP2A-Commandes'!A:B,2,FALSE)), )</f>
        <v>0</v>
      </c>
      <c r="AD79" s="129"/>
      <c r="AE79" s="115">
        <f>IFERROR((VLOOKUP(B79,'[1]Paiement BNP'!G:I,3,FALSE)), )</f>
        <v>0</v>
      </c>
      <c r="AF79" s="116">
        <f t="shared" si="5"/>
        <v>0</v>
      </c>
      <c r="AG79" s="117" cm="1">
        <f t="array" ref="AG79">IFERROR((_xlfn.SWITCH(R79,[1]Synthèse!A$8,[1]Synthèse!B$8,([1]Synthèse!A$10),([1]Synthèse!B$10),([1]Synthèse!A$11),([1]Synthèse!B$11))), )</f>
        <v>0</v>
      </c>
      <c r="AH79" s="95">
        <f>IFERROR((VLOOKUP(AD79,'[1]Paiement BNP'!Q:U,5,FALSE)), )</f>
        <v>0</v>
      </c>
      <c r="AI79" s="96" cm="1">
        <f t="array" ref="AI79">IFERROR((_xlfn.SWITCH(R79,[1]Synthèse!A$8,[1]Synthèse!C$8,([1]Synthèse!A$10),([1]Synthèse!C$10),([1]Synthèse!A$11),([1]Synthèse!C$11))), )</f>
        <v>0</v>
      </c>
      <c r="AJ79" s="97">
        <f>IFERROR((VLOOKUP(D79,'[1]Sharepoint direct Foncia'!L:T,9,FALSE)), )</f>
        <v>0</v>
      </c>
      <c r="AK79" s="97"/>
    </row>
    <row r="80" spans="1:37" s="119" customFormat="1" ht="25.2" customHeight="1" x14ac:dyDescent="0.95">
      <c r="A80" s="125"/>
      <c r="B80" s="100"/>
      <c r="C80" s="126"/>
      <c r="D80" s="101"/>
      <c r="E80" s="102"/>
      <c r="F80" s="102"/>
      <c r="G80" s="103"/>
      <c r="H80" s="102"/>
      <c r="I80" s="103"/>
      <c r="J80" s="104"/>
      <c r="K80" s="105"/>
      <c r="L80" s="105"/>
      <c r="M80" s="103"/>
      <c r="N80" s="105"/>
      <c r="O80" s="130"/>
      <c r="P80" s="100"/>
      <c r="Q80" s="131"/>
      <c r="R80" s="133"/>
      <c r="S80" s="93"/>
      <c r="T80" s="134"/>
      <c r="U80" s="135"/>
      <c r="V80" s="108">
        <f t="shared" si="4"/>
        <v>0</v>
      </c>
      <c r="W80" s="136"/>
      <c r="X80" s="94">
        <f>IFERROR((VLOOKUP(D80,[1]!Tableau1[[Nom d''usage]:[Date de Livraison]],9,FALSE)), )</f>
        <v>0</v>
      </c>
      <c r="Y80" s="127"/>
      <c r="Z80" s="132"/>
      <c r="AA80" s="111">
        <f>IFERROR((VLOOKUP(Z80,'[1]Parc FONCIA Base Light'!B:M,12,FALSE)), )</f>
        <v>0</v>
      </c>
      <c r="AB80" s="128" t="s">
        <v>27</v>
      </c>
      <c r="AC80" s="113">
        <f>IFERROR((VLOOKUP(D80,'[1]GP2A-Commandes'!A:B,2,FALSE)), )</f>
        <v>0</v>
      </c>
      <c r="AD80" s="129"/>
      <c r="AE80" s="115">
        <f>IFERROR((VLOOKUP(B80,'[1]Paiement BNP'!G:I,3,FALSE)), )</f>
        <v>0</v>
      </c>
      <c r="AF80" s="116">
        <f t="shared" si="5"/>
        <v>0</v>
      </c>
      <c r="AG80" s="117" cm="1">
        <f t="array" ref="AG80">IFERROR((_xlfn.SWITCH(R80,[1]Synthèse!A$8,[1]Synthèse!B$8,([1]Synthèse!A$10),([1]Synthèse!B$10),([1]Synthèse!A$11),([1]Synthèse!B$11))), )</f>
        <v>0</v>
      </c>
      <c r="AH80" s="95">
        <f>IFERROR((VLOOKUP(AD80,'[1]Paiement BNP'!Q:U,5,FALSE)), )</f>
        <v>0</v>
      </c>
      <c r="AI80" s="96" cm="1">
        <f t="array" ref="AI80">IFERROR((_xlfn.SWITCH(R80,[1]Synthèse!A$8,[1]Synthèse!C$8,([1]Synthèse!A$10),([1]Synthèse!C$10),([1]Synthèse!A$11),([1]Synthèse!C$11))), )</f>
        <v>0</v>
      </c>
      <c r="AJ80" s="97">
        <f>IFERROR((VLOOKUP(D80,'[1]Sharepoint direct Foncia'!L:T,9,FALSE)), )</f>
        <v>0</v>
      </c>
      <c r="AK80" s="97"/>
    </row>
    <row r="81" spans="1:37" s="119" customFormat="1" ht="25.2" customHeight="1" x14ac:dyDescent="0.95">
      <c r="A81" s="125"/>
      <c r="B81" s="100"/>
      <c r="C81" s="126"/>
      <c r="D81" s="101"/>
      <c r="E81" s="102"/>
      <c r="F81" s="102"/>
      <c r="G81" s="103"/>
      <c r="H81" s="102"/>
      <c r="I81" s="103"/>
      <c r="J81" s="104"/>
      <c r="K81" s="105"/>
      <c r="L81" s="105"/>
      <c r="M81" s="103"/>
      <c r="N81" s="105"/>
      <c r="O81" s="130"/>
      <c r="P81" s="100"/>
      <c r="Q81" s="131"/>
      <c r="R81" s="133"/>
      <c r="S81" s="93"/>
      <c r="T81" s="134"/>
      <c r="U81" s="135"/>
      <c r="V81" s="108">
        <f t="shared" si="4"/>
        <v>0</v>
      </c>
      <c r="W81" s="136"/>
      <c r="X81" s="94">
        <f>IFERROR((VLOOKUP(D81,[1]!Tableau1[[Nom d''usage]:[Date de Livraison]],9,FALSE)), )</f>
        <v>0</v>
      </c>
      <c r="Y81" s="127"/>
      <c r="Z81" s="132"/>
      <c r="AA81" s="111">
        <f>IFERROR((VLOOKUP(Z81,'[1]Parc FONCIA Base Light'!B:M,12,FALSE)), )</f>
        <v>0</v>
      </c>
      <c r="AB81" s="128" t="s">
        <v>27</v>
      </c>
      <c r="AC81" s="113">
        <f>IFERROR((VLOOKUP(D81,'[1]GP2A-Commandes'!A:B,2,FALSE)), )</f>
        <v>0</v>
      </c>
      <c r="AD81" s="129"/>
      <c r="AE81" s="115">
        <f>IFERROR((VLOOKUP(B81,'[1]Paiement BNP'!G:I,3,FALSE)), )</f>
        <v>0</v>
      </c>
      <c r="AF81" s="116">
        <f t="shared" si="5"/>
        <v>0</v>
      </c>
      <c r="AG81" s="117" cm="1">
        <f t="array" ref="AG81">IFERROR((_xlfn.SWITCH(R81,[1]Synthèse!A$8,[1]Synthèse!B$8,([1]Synthèse!A$10),([1]Synthèse!B$10),([1]Synthèse!A$11),([1]Synthèse!B$11))), )</f>
        <v>0</v>
      </c>
      <c r="AH81" s="95">
        <f>IFERROR((VLOOKUP(AD81,'[1]Paiement BNP'!Q:U,5,FALSE)), )</f>
        <v>0</v>
      </c>
      <c r="AI81" s="96" cm="1">
        <f t="array" ref="AI81">IFERROR((_xlfn.SWITCH(R81,[1]Synthèse!A$8,[1]Synthèse!C$8,([1]Synthèse!A$10),([1]Synthèse!C$10),([1]Synthèse!A$11),([1]Synthèse!C$11))), )</f>
        <v>0</v>
      </c>
      <c r="AJ81" s="97">
        <f>IFERROR((VLOOKUP(D81,'[1]Sharepoint direct Foncia'!L:T,9,FALSE)), )</f>
        <v>0</v>
      </c>
      <c r="AK81" s="97"/>
    </row>
    <row r="82" spans="1:37" s="119" customFormat="1" ht="25.2" customHeight="1" x14ac:dyDescent="0.95">
      <c r="A82" s="125"/>
      <c r="B82" s="100"/>
      <c r="C82" s="126"/>
      <c r="D82" s="101"/>
      <c r="E82" s="102"/>
      <c r="F82" s="102"/>
      <c r="G82" s="103"/>
      <c r="H82" s="102"/>
      <c r="I82" s="103"/>
      <c r="J82" s="104"/>
      <c r="K82" s="105"/>
      <c r="L82" s="105"/>
      <c r="M82" s="103"/>
      <c r="N82" s="105"/>
      <c r="O82" s="130"/>
      <c r="P82" s="100"/>
      <c r="Q82" s="131"/>
      <c r="R82" s="133"/>
      <c r="S82" s="93"/>
      <c r="T82" s="134"/>
      <c r="U82" s="135"/>
      <c r="V82" s="108">
        <f t="shared" si="4"/>
        <v>0</v>
      </c>
      <c r="W82" s="136"/>
      <c r="X82" s="94">
        <f>IFERROR((VLOOKUP(D82,[1]!Tableau1[[Nom d''usage]:[Date de Livraison]],9,FALSE)), )</f>
        <v>0</v>
      </c>
      <c r="Y82" s="127"/>
      <c r="Z82" s="132"/>
      <c r="AA82" s="111">
        <f>IFERROR((VLOOKUP(Z82,'[1]Parc FONCIA Base Light'!B:M,12,FALSE)), )</f>
        <v>0</v>
      </c>
      <c r="AB82" s="128" t="s">
        <v>27</v>
      </c>
      <c r="AC82" s="113">
        <f>IFERROR((VLOOKUP(D82,'[1]GP2A-Commandes'!A:B,2,FALSE)), )</f>
        <v>0</v>
      </c>
      <c r="AD82" s="129"/>
      <c r="AE82" s="115">
        <f>IFERROR((VLOOKUP(B82,'[1]Paiement BNP'!G:I,3,FALSE)), )</f>
        <v>0</v>
      </c>
      <c r="AF82" s="116">
        <f t="shared" si="5"/>
        <v>0</v>
      </c>
      <c r="AG82" s="117" cm="1">
        <f t="array" ref="AG82">IFERROR((_xlfn.SWITCH(R82,[1]Synthèse!A$8,[1]Synthèse!B$8,([1]Synthèse!A$10),([1]Synthèse!B$10),([1]Synthèse!A$11),([1]Synthèse!B$11))), )</f>
        <v>0</v>
      </c>
      <c r="AH82" s="95">
        <f>IFERROR((VLOOKUP(AD82,'[1]Paiement BNP'!Q:U,5,FALSE)), )</f>
        <v>0</v>
      </c>
      <c r="AI82" s="96" cm="1">
        <f t="array" ref="AI82">IFERROR((_xlfn.SWITCH(R82,[1]Synthèse!A$8,[1]Synthèse!C$8,([1]Synthèse!A$10),([1]Synthèse!C$10),([1]Synthèse!A$11),([1]Synthèse!C$11))), )</f>
        <v>0</v>
      </c>
      <c r="AJ82" s="97">
        <f>IFERROR((VLOOKUP(D82,'[1]Sharepoint direct Foncia'!L:T,9,FALSE)), )</f>
        <v>0</v>
      </c>
      <c r="AK82" s="97"/>
    </row>
    <row r="83" spans="1:37" s="119" customFormat="1" ht="25.2" customHeight="1" x14ac:dyDescent="0.95">
      <c r="A83" s="125"/>
      <c r="B83" s="100"/>
      <c r="C83" s="126"/>
      <c r="D83" s="101"/>
      <c r="E83" s="102"/>
      <c r="F83" s="102"/>
      <c r="G83" s="103"/>
      <c r="H83" s="102"/>
      <c r="I83" s="103"/>
      <c r="J83" s="104"/>
      <c r="K83" s="105"/>
      <c r="L83" s="105"/>
      <c r="M83" s="103"/>
      <c r="N83" s="105"/>
      <c r="O83" s="130"/>
      <c r="P83" s="100"/>
      <c r="Q83" s="131"/>
      <c r="R83" s="133"/>
      <c r="S83" s="93"/>
      <c r="T83" s="134"/>
      <c r="U83" s="135"/>
      <c r="V83" s="108">
        <f t="shared" si="4"/>
        <v>0</v>
      </c>
      <c r="W83" s="136"/>
      <c r="X83" s="94">
        <f>IFERROR((VLOOKUP(D83,[1]!Tableau1[[Nom d''usage]:[Date de Livraison]],9,FALSE)), )</f>
        <v>0</v>
      </c>
      <c r="Y83" s="127"/>
      <c r="Z83" s="132"/>
      <c r="AA83" s="111">
        <f>IFERROR((VLOOKUP(Z83,'[1]Parc FONCIA Base Light'!B:M,12,FALSE)), )</f>
        <v>0</v>
      </c>
      <c r="AB83" s="128" t="s">
        <v>27</v>
      </c>
      <c r="AC83" s="113">
        <f>IFERROR((VLOOKUP(D83,'[1]GP2A-Commandes'!A:B,2,FALSE)), )</f>
        <v>0</v>
      </c>
      <c r="AD83" s="129"/>
      <c r="AE83" s="115">
        <f>IFERROR((VLOOKUP(B83,'[1]Paiement BNP'!G:I,3,FALSE)), )</f>
        <v>0</v>
      </c>
      <c r="AF83" s="116">
        <f t="shared" si="5"/>
        <v>0</v>
      </c>
      <c r="AG83" s="117" cm="1">
        <f t="array" ref="AG83">IFERROR((_xlfn.SWITCH(R83,[1]Synthèse!A$8,[1]Synthèse!B$8,([1]Synthèse!A$10),([1]Synthèse!B$10),([1]Synthèse!A$11),([1]Synthèse!B$11))), )</f>
        <v>0</v>
      </c>
      <c r="AH83" s="95">
        <f>IFERROR((VLOOKUP(AD83,'[1]Paiement BNP'!Q:U,5,FALSE)), )</f>
        <v>0</v>
      </c>
      <c r="AI83" s="96" cm="1">
        <f t="array" ref="AI83">IFERROR((_xlfn.SWITCH(R83,[1]Synthèse!A$8,[1]Synthèse!C$8,([1]Synthèse!A$10),([1]Synthèse!C$10),([1]Synthèse!A$11),([1]Synthèse!C$11))), )</f>
        <v>0</v>
      </c>
      <c r="AJ83" s="97">
        <f>IFERROR((VLOOKUP(D83,'[1]Sharepoint direct Foncia'!L:T,9,FALSE)), )</f>
        <v>0</v>
      </c>
      <c r="AK83" s="97"/>
    </row>
    <row r="84" spans="1:37" s="119" customFormat="1" ht="25.2" customHeight="1" x14ac:dyDescent="0.95">
      <c r="A84" s="125"/>
      <c r="B84" s="100"/>
      <c r="C84" s="126"/>
      <c r="D84" s="101"/>
      <c r="E84" s="102"/>
      <c r="F84" s="102"/>
      <c r="G84" s="103"/>
      <c r="H84" s="102"/>
      <c r="I84" s="103"/>
      <c r="J84" s="104"/>
      <c r="K84" s="105"/>
      <c r="L84" s="105"/>
      <c r="M84" s="103"/>
      <c r="N84" s="105"/>
      <c r="O84" s="130"/>
      <c r="P84" s="100"/>
      <c r="Q84" s="131"/>
      <c r="R84" s="133"/>
      <c r="S84" s="93"/>
      <c r="T84" s="134"/>
      <c r="U84" s="135"/>
      <c r="V84" s="108">
        <f t="shared" si="4"/>
        <v>0</v>
      </c>
      <c r="W84" s="136"/>
      <c r="X84" s="94">
        <f>IFERROR((VLOOKUP(D84,[1]!Tableau1[[Nom d''usage]:[Date de Livraison]],9,FALSE)), )</f>
        <v>0</v>
      </c>
      <c r="Y84" s="127"/>
      <c r="Z84" s="132"/>
      <c r="AA84" s="111">
        <f>IFERROR((VLOOKUP(Z84,'[1]Parc FONCIA Base Light'!B:M,12,FALSE)), )</f>
        <v>0</v>
      </c>
      <c r="AB84" s="128" t="s">
        <v>27</v>
      </c>
      <c r="AC84" s="113">
        <f>IFERROR((VLOOKUP(D84,'[1]GP2A-Commandes'!A:B,2,FALSE)), )</f>
        <v>0</v>
      </c>
      <c r="AD84" s="129"/>
      <c r="AE84" s="115">
        <f>IFERROR((VLOOKUP(B84,'[1]Paiement BNP'!G:I,3,FALSE)), )</f>
        <v>0</v>
      </c>
      <c r="AF84" s="116">
        <f t="shared" si="5"/>
        <v>0</v>
      </c>
      <c r="AG84" s="117" cm="1">
        <f t="array" ref="AG84">IFERROR((_xlfn.SWITCH(R84,[1]Synthèse!A$8,[1]Synthèse!B$8,([1]Synthèse!A$10),([1]Synthèse!B$10),([1]Synthèse!A$11),([1]Synthèse!B$11))), )</f>
        <v>0</v>
      </c>
      <c r="AH84" s="95">
        <f>IFERROR((VLOOKUP(AD84,'[1]Paiement BNP'!Q:U,5,FALSE)), )</f>
        <v>0</v>
      </c>
      <c r="AI84" s="96" cm="1">
        <f t="array" ref="AI84">IFERROR((_xlfn.SWITCH(R84,[1]Synthèse!A$8,[1]Synthèse!C$8,([1]Synthèse!A$10),([1]Synthèse!C$10),([1]Synthèse!A$11),([1]Synthèse!C$11))), )</f>
        <v>0</v>
      </c>
      <c r="AJ84" s="97">
        <f>IFERROR((VLOOKUP(D84,'[1]Sharepoint direct Foncia'!L:T,9,FALSE)), )</f>
        <v>0</v>
      </c>
      <c r="AK84" s="97"/>
    </row>
    <row r="85" spans="1:37" s="119" customFormat="1" ht="25.2" customHeight="1" x14ac:dyDescent="0.95">
      <c r="A85" s="125"/>
      <c r="B85" s="100"/>
      <c r="C85" s="126"/>
      <c r="D85" s="101"/>
      <c r="E85" s="102"/>
      <c r="F85" s="102"/>
      <c r="G85" s="103"/>
      <c r="H85" s="102"/>
      <c r="I85" s="103"/>
      <c r="J85" s="104"/>
      <c r="K85" s="105"/>
      <c r="L85" s="105"/>
      <c r="M85" s="103"/>
      <c r="N85" s="105"/>
      <c r="O85" s="130"/>
      <c r="P85" s="100"/>
      <c r="Q85" s="131"/>
      <c r="R85" s="133"/>
      <c r="S85" s="93"/>
      <c r="T85" s="134"/>
      <c r="U85" s="135"/>
      <c r="V85" s="108">
        <f t="shared" si="4"/>
        <v>0</v>
      </c>
      <c r="W85" s="136"/>
      <c r="X85" s="94">
        <f>IFERROR((VLOOKUP(D85,[1]!Tableau1[[Nom d''usage]:[Date de Livraison]],9,FALSE)), )</f>
        <v>0</v>
      </c>
      <c r="Y85" s="127"/>
      <c r="Z85" s="132"/>
      <c r="AA85" s="111">
        <f>IFERROR((VLOOKUP(Z85,'[1]Parc FONCIA Base Light'!B:M,12,FALSE)), )</f>
        <v>0</v>
      </c>
      <c r="AB85" s="128" t="s">
        <v>27</v>
      </c>
      <c r="AC85" s="113">
        <f>IFERROR((VLOOKUP(D85,'[1]GP2A-Commandes'!A:B,2,FALSE)), )</f>
        <v>0</v>
      </c>
      <c r="AD85" s="129"/>
      <c r="AE85" s="115">
        <f>IFERROR((VLOOKUP(B85,'[1]Paiement BNP'!G:I,3,FALSE)), )</f>
        <v>0</v>
      </c>
      <c r="AF85" s="116">
        <f t="shared" si="5"/>
        <v>0</v>
      </c>
      <c r="AG85" s="117" cm="1">
        <f t="array" ref="AG85">IFERROR((_xlfn.SWITCH(R85,[1]Synthèse!A$8,[1]Synthèse!B$8,([1]Synthèse!A$10),([1]Synthèse!B$10),([1]Synthèse!A$11),([1]Synthèse!B$11))), )</f>
        <v>0</v>
      </c>
      <c r="AH85" s="95">
        <f>IFERROR((VLOOKUP(AD85,'[1]Paiement BNP'!Q:U,5,FALSE)), )</f>
        <v>0</v>
      </c>
      <c r="AI85" s="96" cm="1">
        <f t="array" ref="AI85">IFERROR((_xlfn.SWITCH(R85,[1]Synthèse!A$8,[1]Synthèse!C$8,([1]Synthèse!A$10),([1]Synthèse!C$10),([1]Synthèse!A$11),([1]Synthèse!C$11))), )</f>
        <v>0</v>
      </c>
      <c r="AJ85" s="97">
        <f>IFERROR((VLOOKUP(D85,'[1]Sharepoint direct Foncia'!L:T,9,FALSE)), )</f>
        <v>0</v>
      </c>
      <c r="AK85" s="97"/>
    </row>
    <row r="86" spans="1:37" ht="25.2" customHeight="1" x14ac:dyDescent="0.95">
      <c r="A86" s="125"/>
      <c r="B86" s="100"/>
      <c r="C86" s="126"/>
      <c r="D86" s="101"/>
      <c r="E86" s="102"/>
      <c r="F86" s="102"/>
      <c r="G86" s="103"/>
      <c r="H86" s="102"/>
      <c r="I86" s="103"/>
      <c r="J86" s="104"/>
      <c r="K86" s="105"/>
      <c r="L86" s="105"/>
      <c r="M86" s="103"/>
      <c r="N86" s="105"/>
      <c r="O86" s="130"/>
      <c r="P86" s="100"/>
      <c r="Q86" s="131"/>
      <c r="R86" s="133"/>
      <c r="S86" s="93"/>
      <c r="T86" s="134"/>
      <c r="U86" s="135"/>
      <c r="V86" s="108">
        <f t="shared" si="4"/>
        <v>0</v>
      </c>
      <c r="W86" s="136"/>
      <c r="X86" s="94">
        <f>IFERROR((VLOOKUP(D86,[1]!Tableau1[[Nom d''usage]:[Date de Livraison]],9,FALSE)), )</f>
        <v>0</v>
      </c>
      <c r="Y86" s="127"/>
      <c r="Z86" s="132"/>
      <c r="AA86" s="111">
        <f>IFERROR((VLOOKUP(Z86,'[1]Parc FONCIA Base Light'!B:M,12,FALSE)), )</f>
        <v>0</v>
      </c>
      <c r="AB86" s="128" t="s">
        <v>27</v>
      </c>
      <c r="AC86" s="113">
        <f>IFERROR((VLOOKUP(D86,'[1]GP2A-Commandes'!A:B,2,FALSE)), )</f>
        <v>0</v>
      </c>
      <c r="AD86" s="129"/>
      <c r="AE86" s="115">
        <f>IFERROR((VLOOKUP(B86,'[1]Paiement BNP'!G:I,3,FALSE)), )</f>
        <v>0</v>
      </c>
      <c r="AF86" s="116">
        <f t="shared" si="5"/>
        <v>0</v>
      </c>
      <c r="AG86" s="117" cm="1">
        <f t="array" ref="AG86">IFERROR((_xlfn.SWITCH(R86,[1]Synthèse!A$8,[1]Synthèse!B$8,([1]Synthèse!A$10),([1]Synthèse!B$10),([1]Synthèse!A$11),([1]Synthèse!B$11))), )</f>
        <v>0</v>
      </c>
      <c r="AH86" s="95">
        <f>IFERROR((VLOOKUP(AD86,'[1]Paiement BNP'!Q:U,5,FALSE)), )</f>
        <v>0</v>
      </c>
      <c r="AI86" s="96" cm="1">
        <f t="array" ref="AI86">IFERROR((_xlfn.SWITCH(R86,[1]Synthèse!A$8,[1]Synthèse!C$8,([1]Synthèse!A$10),([1]Synthèse!C$10),([1]Synthèse!A$11),([1]Synthèse!C$11))), )</f>
        <v>0</v>
      </c>
      <c r="AJ86" s="97">
        <f>IFERROR((VLOOKUP(D86,'[1]Sharepoint direct Foncia'!L:T,9,FALSE)), )</f>
        <v>0</v>
      </c>
      <c r="AK86" s="97"/>
    </row>
    <row r="87" spans="1:37" ht="25.2" customHeight="1" x14ac:dyDescent="0.95">
      <c r="A87" s="125"/>
      <c r="B87" s="100"/>
      <c r="C87" s="126"/>
      <c r="D87" s="101"/>
      <c r="E87" s="102"/>
      <c r="F87" s="102"/>
      <c r="G87" s="103"/>
      <c r="H87" s="102"/>
      <c r="I87" s="103"/>
      <c r="J87" s="104"/>
      <c r="K87" s="105"/>
      <c r="L87" s="105"/>
      <c r="M87" s="103"/>
      <c r="N87" s="105"/>
      <c r="O87" s="130"/>
      <c r="P87" s="100"/>
      <c r="Q87" s="131"/>
      <c r="R87" s="133"/>
      <c r="S87" s="93"/>
      <c r="T87" s="134"/>
      <c r="U87" s="135"/>
      <c r="V87" s="108">
        <f t="shared" si="4"/>
        <v>0</v>
      </c>
      <c r="W87" s="136"/>
      <c r="X87" s="94">
        <f>IFERROR((VLOOKUP(D87,[1]!Tableau1[[Nom d''usage]:[Date de Livraison]],9,FALSE)), )</f>
        <v>0</v>
      </c>
      <c r="Y87" s="127"/>
      <c r="Z87" s="132"/>
      <c r="AA87" s="111">
        <f>IFERROR((VLOOKUP(Z87,'[1]Parc FONCIA Base Light'!B:M,12,FALSE)), )</f>
        <v>0</v>
      </c>
      <c r="AB87" s="128" t="s">
        <v>27</v>
      </c>
      <c r="AC87" s="113">
        <f>IFERROR((VLOOKUP(D87,'[1]GP2A-Commandes'!A:B,2,FALSE)), )</f>
        <v>0</v>
      </c>
      <c r="AD87" s="129"/>
      <c r="AE87" s="115">
        <f>IFERROR((VLOOKUP(B87,'[1]Paiement BNP'!G:I,3,FALSE)), )</f>
        <v>0</v>
      </c>
      <c r="AF87" s="116">
        <f t="shared" si="5"/>
        <v>0</v>
      </c>
      <c r="AG87" s="117" cm="1">
        <f t="array" ref="AG87">IFERROR((_xlfn.SWITCH(R87,[1]Synthèse!A$8,[1]Synthèse!B$8,([1]Synthèse!A$10),([1]Synthèse!B$10),([1]Synthèse!A$11),([1]Synthèse!B$11))), )</f>
        <v>0</v>
      </c>
      <c r="AH87" s="95">
        <f>IFERROR((VLOOKUP(AD87,'[1]Paiement BNP'!Q:U,5,FALSE)), )</f>
        <v>0</v>
      </c>
      <c r="AI87" s="96" cm="1">
        <f t="array" ref="AI87">IFERROR((_xlfn.SWITCH(R87,[1]Synthèse!A$8,[1]Synthèse!C$8,([1]Synthèse!A$10),([1]Synthèse!C$10),([1]Synthèse!A$11),([1]Synthèse!C$11))), )</f>
        <v>0</v>
      </c>
      <c r="AJ87" s="97">
        <f>IFERROR((VLOOKUP(D87,'[1]Sharepoint direct Foncia'!L:T,9,FALSE)), )</f>
        <v>0</v>
      </c>
      <c r="AK87" s="97"/>
    </row>
    <row r="88" spans="1:37" ht="25.2" customHeight="1" x14ac:dyDescent="0.95">
      <c r="A88" s="125"/>
      <c r="B88" s="100"/>
      <c r="C88" s="126"/>
      <c r="D88" s="101"/>
      <c r="E88" s="102"/>
      <c r="F88" s="102"/>
      <c r="G88" s="103"/>
      <c r="H88" s="102"/>
      <c r="I88" s="103"/>
      <c r="J88" s="104"/>
      <c r="K88" s="105"/>
      <c r="L88" s="105"/>
      <c r="M88" s="103"/>
      <c r="N88" s="105"/>
      <c r="O88" s="130"/>
      <c r="P88" s="100"/>
      <c r="Q88" s="131"/>
      <c r="R88" s="133"/>
      <c r="S88" s="93"/>
      <c r="T88" s="134"/>
      <c r="U88" s="135"/>
      <c r="V88" s="108">
        <f t="shared" si="4"/>
        <v>0</v>
      </c>
      <c r="W88" s="136"/>
      <c r="X88" s="94">
        <f>IFERROR((VLOOKUP(D88,[1]!Tableau1[[Nom d''usage]:[Date de Livraison]],9,FALSE)), )</f>
        <v>0</v>
      </c>
      <c r="Y88" s="127"/>
      <c r="Z88" s="132"/>
      <c r="AA88" s="111">
        <f>IFERROR((VLOOKUP(Z88,'[1]Parc FONCIA Base Light'!B:M,12,FALSE)), )</f>
        <v>0</v>
      </c>
      <c r="AB88" s="128" t="s">
        <v>27</v>
      </c>
      <c r="AC88" s="113">
        <f>IFERROR((VLOOKUP(D88,'[1]GP2A-Commandes'!A:B,2,FALSE)), )</f>
        <v>0</v>
      </c>
      <c r="AD88" s="129"/>
      <c r="AE88" s="115">
        <f>IFERROR((VLOOKUP(B88,'[1]Paiement BNP'!G:I,3,FALSE)), )</f>
        <v>0</v>
      </c>
      <c r="AF88" s="116">
        <f t="shared" si="5"/>
        <v>0</v>
      </c>
      <c r="AG88" s="117" cm="1">
        <f t="array" ref="AG88">IFERROR((_xlfn.SWITCH(R88,[1]Synthèse!A$8,[1]Synthèse!B$8,([1]Synthèse!A$10),([1]Synthèse!B$10),([1]Synthèse!A$11),([1]Synthèse!B$11))), )</f>
        <v>0</v>
      </c>
      <c r="AH88" s="95">
        <f>IFERROR((VLOOKUP(AD88,'[1]Paiement BNP'!Q:U,5,FALSE)), )</f>
        <v>0</v>
      </c>
      <c r="AI88" s="96" cm="1">
        <f t="array" ref="AI88">IFERROR((_xlfn.SWITCH(R88,[1]Synthèse!A$8,[1]Synthèse!C$8,([1]Synthèse!A$10),([1]Synthèse!C$10),([1]Synthèse!A$11),([1]Synthèse!C$11))), )</f>
        <v>0</v>
      </c>
      <c r="AJ88" s="97">
        <f>IFERROR((VLOOKUP(D88,'[1]Sharepoint direct Foncia'!L:T,9,FALSE)), )</f>
        <v>0</v>
      </c>
      <c r="AK88" s="97"/>
    </row>
    <row r="89" spans="1:37" ht="25.2" customHeight="1" x14ac:dyDescent="0.95">
      <c r="A89" s="125"/>
      <c r="B89" s="100"/>
      <c r="C89" s="126"/>
      <c r="D89" s="101"/>
      <c r="E89" s="102"/>
      <c r="F89" s="102"/>
      <c r="G89" s="103"/>
      <c r="H89" s="102"/>
      <c r="I89" s="103"/>
      <c r="J89" s="104"/>
      <c r="K89" s="105"/>
      <c r="L89" s="105"/>
      <c r="M89" s="103"/>
      <c r="N89" s="105"/>
      <c r="O89" s="130"/>
      <c r="P89" s="100"/>
      <c r="Q89" s="131"/>
      <c r="R89" s="133"/>
      <c r="S89" s="93"/>
      <c r="T89" s="134"/>
      <c r="U89" s="135"/>
      <c r="V89" s="108">
        <f t="shared" si="4"/>
        <v>0</v>
      </c>
      <c r="W89" s="136"/>
      <c r="X89" s="94">
        <f>IFERROR((VLOOKUP(D89,[1]!Tableau1[[Nom d''usage]:[Date de Livraison]],9,FALSE)), )</f>
        <v>0</v>
      </c>
      <c r="Y89" s="127"/>
      <c r="Z89" s="132"/>
      <c r="AA89" s="111">
        <f>IFERROR((VLOOKUP(Z89,'[1]Parc FONCIA Base Light'!B:M,12,FALSE)), )</f>
        <v>0</v>
      </c>
      <c r="AB89" s="128" t="s">
        <v>27</v>
      </c>
      <c r="AC89" s="113">
        <f>IFERROR((VLOOKUP(D89,'[1]GP2A-Commandes'!A:B,2,FALSE)), )</f>
        <v>0</v>
      </c>
      <c r="AD89" s="129"/>
      <c r="AE89" s="115">
        <f>IFERROR((VLOOKUP(B89,'[1]Paiement BNP'!G:I,3,FALSE)), )</f>
        <v>0</v>
      </c>
      <c r="AF89" s="116">
        <f t="shared" si="5"/>
        <v>0</v>
      </c>
      <c r="AG89" s="117" cm="1">
        <f t="array" ref="AG89">IFERROR((_xlfn.SWITCH(R89,[1]Synthèse!A$8,[1]Synthèse!B$8,([1]Synthèse!A$10),([1]Synthèse!B$10),([1]Synthèse!A$11),([1]Synthèse!B$11))), )</f>
        <v>0</v>
      </c>
      <c r="AH89" s="95">
        <f>IFERROR((VLOOKUP(AD89,'[1]Paiement BNP'!Q:U,5,FALSE)), )</f>
        <v>0</v>
      </c>
      <c r="AI89" s="96" cm="1">
        <f t="array" ref="AI89">IFERROR((_xlfn.SWITCH(R89,[1]Synthèse!A$8,[1]Synthèse!C$8,([1]Synthèse!A$10),([1]Synthèse!C$10),([1]Synthèse!A$11),([1]Synthèse!C$11))), )</f>
        <v>0</v>
      </c>
      <c r="AJ89" s="97">
        <f>IFERROR((VLOOKUP(D89,'[1]Sharepoint direct Foncia'!L:T,9,FALSE)), )</f>
        <v>0</v>
      </c>
      <c r="AK89" s="97"/>
    </row>
    <row r="90" spans="1:37" ht="25.2" customHeight="1" x14ac:dyDescent="0.95">
      <c r="A90" s="125"/>
      <c r="B90" s="100"/>
      <c r="C90" s="126"/>
      <c r="D90" s="101"/>
      <c r="E90" s="102"/>
      <c r="F90" s="102"/>
      <c r="G90" s="103"/>
      <c r="H90" s="102"/>
      <c r="I90" s="103"/>
      <c r="J90" s="104"/>
      <c r="K90" s="105"/>
      <c r="L90" s="105"/>
      <c r="M90" s="103"/>
      <c r="N90" s="105"/>
      <c r="O90" s="130"/>
      <c r="P90" s="100"/>
      <c r="Q90" s="131"/>
      <c r="R90" s="133"/>
      <c r="S90" s="93"/>
      <c r="T90" s="134"/>
      <c r="U90" s="135"/>
      <c r="V90" s="108">
        <f t="shared" si="4"/>
        <v>0</v>
      </c>
      <c r="W90" s="136"/>
      <c r="X90" s="94">
        <f>IFERROR((VLOOKUP(D90,[1]!Tableau1[[Nom d''usage]:[Date de Livraison]],9,FALSE)), )</f>
        <v>0</v>
      </c>
      <c r="Y90" s="127"/>
      <c r="Z90" s="132"/>
      <c r="AA90" s="111">
        <f>IFERROR((VLOOKUP(Z90,'[1]Parc FONCIA Base Light'!B:M,12,FALSE)), )</f>
        <v>0</v>
      </c>
      <c r="AB90" s="128" t="s">
        <v>27</v>
      </c>
      <c r="AC90" s="113">
        <f>IFERROR((VLOOKUP(D90,'[1]GP2A-Commandes'!A:B,2,FALSE)), )</f>
        <v>0</v>
      </c>
      <c r="AD90" s="129"/>
      <c r="AE90" s="115">
        <f>IFERROR((VLOOKUP(B90,'[1]Paiement BNP'!G:I,3,FALSE)), )</f>
        <v>0</v>
      </c>
      <c r="AF90" s="116">
        <f t="shared" si="5"/>
        <v>0</v>
      </c>
      <c r="AG90" s="117" cm="1">
        <f t="array" ref="AG90">IFERROR((_xlfn.SWITCH(R90,[1]Synthèse!A$8,[1]Synthèse!B$8,([1]Synthèse!A$10),([1]Synthèse!B$10),([1]Synthèse!A$11),([1]Synthèse!B$11))), )</f>
        <v>0</v>
      </c>
      <c r="AH90" s="95">
        <f>IFERROR((VLOOKUP(AD90,'[1]Paiement BNP'!Q:U,5,FALSE)), )</f>
        <v>0</v>
      </c>
      <c r="AI90" s="96" cm="1">
        <f t="array" ref="AI90">IFERROR((_xlfn.SWITCH(R90,[1]Synthèse!A$8,[1]Synthèse!C$8,([1]Synthèse!A$10),([1]Synthèse!C$10),([1]Synthèse!A$11),([1]Synthèse!C$11))), )</f>
        <v>0</v>
      </c>
      <c r="AJ90" s="97">
        <f>IFERROR((VLOOKUP(D90,'[1]Sharepoint direct Foncia'!L:T,9,FALSE)), )</f>
        <v>0</v>
      </c>
      <c r="AK90" s="97"/>
    </row>
    <row r="91" spans="1:37" ht="25.2" customHeight="1" x14ac:dyDescent="0.95">
      <c r="A91" s="125"/>
      <c r="B91" s="100"/>
      <c r="C91" s="126"/>
      <c r="D91" s="101"/>
      <c r="E91" s="102"/>
      <c r="F91" s="102"/>
      <c r="G91" s="103"/>
      <c r="H91" s="102"/>
      <c r="I91" s="103"/>
      <c r="J91" s="104"/>
      <c r="K91" s="105"/>
      <c r="L91" s="105"/>
      <c r="M91" s="103"/>
      <c r="N91" s="105"/>
      <c r="O91" s="130"/>
      <c r="P91" s="100"/>
      <c r="Q91" s="131"/>
      <c r="R91" s="133"/>
      <c r="S91" s="93"/>
      <c r="T91" s="134"/>
      <c r="U91" s="135"/>
      <c r="V91" s="108">
        <f t="shared" si="4"/>
        <v>0</v>
      </c>
      <c r="W91" s="136"/>
      <c r="X91" s="94">
        <f>IFERROR((VLOOKUP(D91,[1]!Tableau1[[Nom d''usage]:[Date de Livraison]],9,FALSE)), )</f>
        <v>0</v>
      </c>
      <c r="Y91" s="127"/>
      <c r="Z91" s="132"/>
      <c r="AA91" s="111">
        <f>IFERROR((VLOOKUP(Z91,'[1]Parc FONCIA Base Light'!B:M,12,FALSE)), )</f>
        <v>0</v>
      </c>
      <c r="AB91" s="128" t="s">
        <v>27</v>
      </c>
      <c r="AC91" s="113">
        <f>IFERROR((VLOOKUP(D91,'[1]GP2A-Commandes'!A:B,2,FALSE)), )</f>
        <v>0</v>
      </c>
      <c r="AD91" s="129"/>
      <c r="AE91" s="115">
        <f>IFERROR((VLOOKUP(B91,'[1]Paiement BNP'!G:I,3,FALSE)), )</f>
        <v>0</v>
      </c>
      <c r="AF91" s="116">
        <f t="shared" si="5"/>
        <v>0</v>
      </c>
      <c r="AG91" s="117" cm="1">
        <f t="array" ref="AG91">IFERROR((_xlfn.SWITCH(R91,[1]Synthèse!A$8,[1]Synthèse!B$8,([1]Synthèse!A$10),([1]Synthèse!B$10),([1]Synthèse!A$11),([1]Synthèse!B$11))), )</f>
        <v>0</v>
      </c>
      <c r="AH91" s="95">
        <f>IFERROR((VLOOKUP(AD91,'[1]Paiement BNP'!Q:U,5,FALSE)), )</f>
        <v>0</v>
      </c>
      <c r="AI91" s="96" cm="1">
        <f t="array" ref="AI91">IFERROR((_xlfn.SWITCH(R91,[1]Synthèse!A$8,[1]Synthèse!C$8,([1]Synthèse!A$10),([1]Synthèse!C$10),([1]Synthèse!A$11),([1]Synthèse!C$11))), )</f>
        <v>0</v>
      </c>
      <c r="AJ91" s="97">
        <f>IFERROR((VLOOKUP(D91,'[1]Sharepoint direct Foncia'!L:T,9,FALSE)), )</f>
        <v>0</v>
      </c>
      <c r="AK91" s="97"/>
    </row>
    <row r="92" spans="1:37" ht="25.2" customHeight="1" x14ac:dyDescent="0.95">
      <c r="A92" s="125"/>
      <c r="B92" s="100"/>
      <c r="C92" s="126"/>
      <c r="D92" s="101"/>
      <c r="E92" s="102"/>
      <c r="F92" s="102"/>
      <c r="G92" s="103"/>
      <c r="H92" s="102"/>
      <c r="I92" s="103"/>
      <c r="J92" s="104"/>
      <c r="K92" s="105"/>
      <c r="L92" s="105"/>
      <c r="M92" s="103"/>
      <c r="N92" s="105"/>
      <c r="O92" s="130"/>
      <c r="P92" s="100"/>
      <c r="Q92" s="131"/>
      <c r="R92" s="133"/>
      <c r="S92" s="93"/>
      <c r="T92" s="134"/>
      <c r="U92" s="135"/>
      <c r="V92" s="108">
        <f t="shared" si="4"/>
        <v>0</v>
      </c>
      <c r="W92" s="136"/>
      <c r="X92" s="94">
        <f>IFERROR((VLOOKUP(D92,[1]!Tableau1[[Nom d''usage]:[Date de Livraison]],9,FALSE)), )</f>
        <v>0</v>
      </c>
      <c r="Y92" s="127"/>
      <c r="Z92" s="132"/>
      <c r="AA92" s="111">
        <f>IFERROR((VLOOKUP(Z92,'[1]Parc FONCIA Base Light'!B:M,12,FALSE)), )</f>
        <v>0</v>
      </c>
      <c r="AB92" s="128" t="s">
        <v>27</v>
      </c>
      <c r="AC92" s="113">
        <f>IFERROR((VLOOKUP(D92,'[1]GP2A-Commandes'!A:B,2,FALSE)), )</f>
        <v>0</v>
      </c>
      <c r="AD92" s="129"/>
      <c r="AE92" s="115">
        <f>IFERROR((VLOOKUP(B92,'[1]Paiement BNP'!G:I,3,FALSE)), )</f>
        <v>0</v>
      </c>
      <c r="AF92" s="116">
        <f t="shared" si="5"/>
        <v>0</v>
      </c>
      <c r="AG92" s="117" cm="1">
        <f t="array" ref="AG92">IFERROR((_xlfn.SWITCH(R92,[1]Synthèse!A$8,[1]Synthèse!B$8,([1]Synthèse!A$10),([1]Synthèse!B$10),([1]Synthèse!A$11),([1]Synthèse!B$11))), )</f>
        <v>0</v>
      </c>
      <c r="AH92" s="95">
        <f>IFERROR((VLOOKUP(AD92,'[1]Paiement BNP'!Q:U,5,FALSE)), )</f>
        <v>0</v>
      </c>
      <c r="AI92" s="96" cm="1">
        <f t="array" ref="AI92">IFERROR((_xlfn.SWITCH(R92,[1]Synthèse!A$8,[1]Synthèse!C$8,([1]Synthèse!A$10),([1]Synthèse!C$10),([1]Synthèse!A$11),([1]Synthèse!C$11))), )</f>
        <v>0</v>
      </c>
      <c r="AJ92" s="97">
        <f>IFERROR((VLOOKUP(D92,'[1]Sharepoint direct Foncia'!L:T,9,FALSE)), )</f>
        <v>0</v>
      </c>
      <c r="AK92" s="97"/>
    </row>
    <row r="93" spans="1:37" ht="25.2" customHeight="1" x14ac:dyDescent="0.95">
      <c r="A93" s="125"/>
      <c r="B93" s="100"/>
      <c r="C93" s="126"/>
      <c r="D93" s="101"/>
      <c r="E93" s="102"/>
      <c r="F93" s="102"/>
      <c r="G93" s="103"/>
      <c r="H93" s="102"/>
      <c r="I93" s="103"/>
      <c r="J93" s="104"/>
      <c r="K93" s="105"/>
      <c r="L93" s="105"/>
      <c r="M93" s="103"/>
      <c r="N93" s="105"/>
      <c r="O93" s="130"/>
      <c r="P93" s="100"/>
      <c r="Q93" s="131"/>
      <c r="R93" s="133"/>
      <c r="S93" s="93"/>
      <c r="T93" s="134"/>
      <c r="U93" s="135"/>
      <c r="V93" s="108">
        <f t="shared" si="4"/>
        <v>0</v>
      </c>
      <c r="W93" s="136"/>
      <c r="X93" s="94">
        <f>IFERROR((VLOOKUP(D93,[1]!Tableau1[[Nom d''usage]:[Date de Livraison]],9,FALSE)), )</f>
        <v>0</v>
      </c>
      <c r="Y93" s="127"/>
      <c r="Z93" s="132"/>
      <c r="AA93" s="111">
        <f>IFERROR((VLOOKUP(Z93,'[1]Parc FONCIA Base Light'!B:M,12,FALSE)), )</f>
        <v>0</v>
      </c>
      <c r="AB93" s="128" t="s">
        <v>27</v>
      </c>
      <c r="AC93" s="113">
        <f>IFERROR((VLOOKUP(D93,'[1]GP2A-Commandes'!A:B,2,FALSE)), )</f>
        <v>0</v>
      </c>
      <c r="AD93" s="129"/>
      <c r="AE93" s="115">
        <f>IFERROR((VLOOKUP(B93,'[1]Paiement BNP'!G:I,3,FALSE)), )</f>
        <v>0</v>
      </c>
      <c r="AF93" s="116">
        <f t="shared" si="5"/>
        <v>0</v>
      </c>
      <c r="AG93" s="117" cm="1">
        <f t="array" ref="AG93">IFERROR((_xlfn.SWITCH(R93,[1]Synthèse!A$8,[1]Synthèse!B$8,([1]Synthèse!A$10),([1]Synthèse!B$10),([1]Synthèse!A$11),([1]Synthèse!B$11))), )</f>
        <v>0</v>
      </c>
      <c r="AH93" s="95">
        <f>IFERROR((VLOOKUP(AD93,'[1]Paiement BNP'!Q:U,5,FALSE)), )</f>
        <v>0</v>
      </c>
      <c r="AI93" s="96" cm="1">
        <f t="array" ref="AI93">IFERROR((_xlfn.SWITCH(R93,[1]Synthèse!A$8,[1]Synthèse!C$8,([1]Synthèse!A$10),([1]Synthèse!C$10),([1]Synthèse!A$11),([1]Synthèse!C$11))), )</f>
        <v>0</v>
      </c>
      <c r="AJ93" s="97">
        <f>IFERROR((VLOOKUP(D93,'[1]Sharepoint direct Foncia'!L:T,9,FALSE)), )</f>
        <v>0</v>
      </c>
      <c r="AK93" s="97"/>
    </row>
    <row r="94" spans="1:37" ht="25.2" customHeight="1" x14ac:dyDescent="0.95">
      <c r="A94" s="125"/>
      <c r="B94" s="100"/>
      <c r="C94" s="126"/>
      <c r="D94" s="101"/>
      <c r="E94" s="102"/>
      <c r="F94" s="102"/>
      <c r="G94" s="103"/>
      <c r="H94" s="102"/>
      <c r="I94" s="103"/>
      <c r="J94" s="104"/>
      <c r="K94" s="105"/>
      <c r="L94" s="105"/>
      <c r="M94" s="103"/>
      <c r="N94" s="105"/>
      <c r="O94" s="130"/>
      <c r="P94" s="100"/>
      <c r="Q94" s="131"/>
      <c r="R94" s="133"/>
      <c r="S94" s="93"/>
      <c r="T94" s="134"/>
      <c r="U94" s="135"/>
      <c r="V94" s="108">
        <f t="shared" si="4"/>
        <v>0</v>
      </c>
      <c r="W94" s="136"/>
      <c r="X94" s="94">
        <f>IFERROR((VLOOKUP(D94,[1]!Tableau1[[Nom d''usage]:[Date de Livraison]],9,FALSE)), )</f>
        <v>0</v>
      </c>
      <c r="Y94" s="127"/>
      <c r="Z94" s="132"/>
      <c r="AA94" s="111">
        <f>IFERROR((VLOOKUP(Z94,'[1]Parc FONCIA Base Light'!B:M,12,FALSE)), )</f>
        <v>0</v>
      </c>
      <c r="AB94" s="128" t="s">
        <v>27</v>
      </c>
      <c r="AC94" s="113">
        <f>IFERROR((VLOOKUP(D94,'[1]GP2A-Commandes'!A:B,2,FALSE)), )</f>
        <v>0</v>
      </c>
      <c r="AD94" s="129"/>
      <c r="AE94" s="115">
        <f>IFERROR((VLOOKUP(B94,'[1]Paiement BNP'!G:I,3,FALSE)), )</f>
        <v>0</v>
      </c>
      <c r="AF94" s="116">
        <f t="shared" si="5"/>
        <v>0</v>
      </c>
      <c r="AG94" s="117" cm="1">
        <f t="array" ref="AG94">IFERROR((_xlfn.SWITCH(R94,[1]Synthèse!A$8,[1]Synthèse!B$8,([1]Synthèse!A$10),([1]Synthèse!B$10),([1]Synthèse!A$11),([1]Synthèse!B$11))), )</f>
        <v>0</v>
      </c>
      <c r="AH94" s="95">
        <f>IFERROR((VLOOKUP(AD94,'[1]Paiement BNP'!Q:U,5,FALSE)), )</f>
        <v>0</v>
      </c>
      <c r="AI94" s="96" cm="1">
        <f t="array" ref="AI94">IFERROR((_xlfn.SWITCH(R94,[1]Synthèse!A$8,[1]Synthèse!C$8,([1]Synthèse!A$10),([1]Synthèse!C$10),([1]Synthèse!A$11),([1]Synthèse!C$11))), )</f>
        <v>0</v>
      </c>
      <c r="AJ94" s="97">
        <f>IFERROR((VLOOKUP(D94,'[1]Sharepoint direct Foncia'!L:T,9,FALSE)), )</f>
        <v>0</v>
      </c>
      <c r="AK94" s="97"/>
    </row>
    <row r="95" spans="1:37" ht="25.2" customHeight="1" x14ac:dyDescent="0.95">
      <c r="A95" s="125"/>
      <c r="B95" s="100"/>
      <c r="C95" s="126"/>
      <c r="D95" s="101"/>
      <c r="E95" s="102"/>
      <c r="F95" s="102"/>
      <c r="G95" s="103"/>
      <c r="H95" s="102"/>
      <c r="I95" s="103"/>
      <c r="J95" s="104"/>
      <c r="K95" s="105"/>
      <c r="L95" s="105"/>
      <c r="M95" s="103"/>
      <c r="N95" s="105"/>
      <c r="O95" s="130"/>
      <c r="P95" s="100"/>
      <c r="Q95" s="131"/>
      <c r="R95" s="133"/>
      <c r="S95" s="93"/>
      <c r="T95" s="134"/>
      <c r="U95" s="135"/>
      <c r="V95" s="108">
        <f t="shared" si="4"/>
        <v>0</v>
      </c>
      <c r="W95" s="136"/>
      <c r="X95" s="94">
        <f>IFERROR((VLOOKUP(D95,[1]!Tableau1[[Nom d''usage]:[Date de Livraison]],9,FALSE)), )</f>
        <v>0</v>
      </c>
      <c r="Y95" s="127"/>
      <c r="Z95" s="132"/>
      <c r="AA95" s="111">
        <f>IFERROR((VLOOKUP(Z95,'[1]Parc FONCIA Base Light'!B:M,12,FALSE)), )</f>
        <v>0</v>
      </c>
      <c r="AB95" s="128" t="s">
        <v>27</v>
      </c>
      <c r="AC95" s="113">
        <f>IFERROR((VLOOKUP(D95,'[1]GP2A-Commandes'!A:B,2,FALSE)), )</f>
        <v>0</v>
      </c>
      <c r="AD95" s="129"/>
      <c r="AE95" s="115">
        <f>IFERROR((VLOOKUP(B95,'[1]Paiement BNP'!G:I,3,FALSE)), )</f>
        <v>0</v>
      </c>
      <c r="AF95" s="116">
        <f t="shared" si="5"/>
        <v>0</v>
      </c>
      <c r="AG95" s="117" cm="1">
        <f t="array" ref="AG95">IFERROR((_xlfn.SWITCH(R95,[1]Synthèse!A$8,[1]Synthèse!B$8,([1]Synthèse!A$10),([1]Synthèse!B$10),([1]Synthèse!A$11),([1]Synthèse!B$11))), )</f>
        <v>0</v>
      </c>
      <c r="AH95" s="95">
        <f>IFERROR((VLOOKUP(AD95,'[1]Paiement BNP'!Q:U,5,FALSE)), )</f>
        <v>0</v>
      </c>
      <c r="AI95" s="96" cm="1">
        <f t="array" ref="AI95">IFERROR((_xlfn.SWITCH(R95,[1]Synthèse!A$8,[1]Synthèse!C$8,([1]Synthèse!A$10),([1]Synthèse!C$10),([1]Synthèse!A$11),([1]Synthèse!C$11))), )</f>
        <v>0</v>
      </c>
      <c r="AJ95" s="97">
        <f>IFERROR((VLOOKUP(D95,'[1]Sharepoint direct Foncia'!L:T,9,FALSE)), )</f>
        <v>0</v>
      </c>
      <c r="AK95" s="97"/>
    </row>
    <row r="96" spans="1:37" ht="25.2" customHeight="1" x14ac:dyDescent="0.95">
      <c r="A96" s="125"/>
      <c r="B96" s="100"/>
      <c r="C96" s="126"/>
      <c r="D96" s="101"/>
      <c r="E96" s="102"/>
      <c r="F96" s="102"/>
      <c r="G96" s="103"/>
      <c r="H96" s="102"/>
      <c r="I96" s="103"/>
      <c r="J96" s="104"/>
      <c r="K96" s="105"/>
      <c r="L96" s="105"/>
      <c r="M96" s="103"/>
      <c r="N96" s="105"/>
      <c r="O96" s="130"/>
      <c r="P96" s="100"/>
      <c r="Q96" s="131"/>
      <c r="R96" s="133"/>
      <c r="S96" s="93"/>
      <c r="T96" s="134"/>
      <c r="U96" s="135"/>
      <c r="V96" s="108">
        <f t="shared" si="4"/>
        <v>0</v>
      </c>
      <c r="W96" s="136"/>
      <c r="X96" s="94">
        <f>IFERROR((VLOOKUP(D96,[1]!Tableau1[[Nom d''usage]:[Date de Livraison]],9,FALSE)), )</f>
        <v>0</v>
      </c>
      <c r="Y96" s="127"/>
      <c r="Z96" s="132"/>
      <c r="AA96" s="111">
        <f>IFERROR((VLOOKUP(Z96,'[1]Parc FONCIA Base Light'!B:M,12,FALSE)), )</f>
        <v>0</v>
      </c>
      <c r="AB96" s="128" t="s">
        <v>27</v>
      </c>
      <c r="AC96" s="113">
        <f>IFERROR((VLOOKUP(D96,'[1]GP2A-Commandes'!A:B,2,FALSE)), )</f>
        <v>0</v>
      </c>
      <c r="AD96" s="129"/>
      <c r="AE96" s="115">
        <f>IFERROR((VLOOKUP(B96,'[1]Paiement BNP'!G:I,3,FALSE)), )</f>
        <v>0</v>
      </c>
      <c r="AF96" s="116">
        <f t="shared" si="5"/>
        <v>0</v>
      </c>
      <c r="AG96" s="117" cm="1">
        <f t="array" ref="AG96">IFERROR((_xlfn.SWITCH(R96,[1]Synthèse!A$8,[1]Synthèse!B$8,([1]Synthèse!A$10),([1]Synthèse!B$10),([1]Synthèse!A$11),([1]Synthèse!B$11))), )</f>
        <v>0</v>
      </c>
      <c r="AH96" s="95">
        <f>IFERROR((VLOOKUP(AD96,'[1]Paiement BNP'!Q:U,5,FALSE)), )</f>
        <v>0</v>
      </c>
      <c r="AI96" s="96" cm="1">
        <f t="array" ref="AI96">IFERROR((_xlfn.SWITCH(R96,[1]Synthèse!A$8,[1]Synthèse!C$8,([1]Synthèse!A$10),([1]Synthèse!C$10),([1]Synthèse!A$11),([1]Synthèse!C$11))), )</f>
        <v>0</v>
      </c>
      <c r="AJ96" s="97">
        <f>IFERROR((VLOOKUP(D96,'[1]Sharepoint direct Foncia'!L:T,9,FALSE)), )</f>
        <v>0</v>
      </c>
      <c r="AK96" s="97"/>
    </row>
    <row r="97" spans="1:37" ht="25.2" customHeight="1" x14ac:dyDescent="0.95">
      <c r="A97" s="125"/>
      <c r="B97" s="100"/>
      <c r="C97" s="126"/>
      <c r="D97" s="101"/>
      <c r="E97" s="102"/>
      <c r="F97" s="102"/>
      <c r="G97" s="103"/>
      <c r="H97" s="102"/>
      <c r="I97" s="103"/>
      <c r="J97" s="104"/>
      <c r="K97" s="105"/>
      <c r="L97" s="105"/>
      <c r="M97" s="103"/>
      <c r="N97" s="105"/>
      <c r="O97" s="130"/>
      <c r="P97" s="100"/>
      <c r="Q97" s="131"/>
      <c r="R97" s="133"/>
      <c r="S97" s="93"/>
      <c r="T97" s="134"/>
      <c r="U97" s="135"/>
      <c r="V97" s="108">
        <f t="shared" si="4"/>
        <v>0</v>
      </c>
      <c r="W97" s="136"/>
      <c r="X97" s="94">
        <f>IFERROR((VLOOKUP(D97,[1]!Tableau1[[Nom d''usage]:[Date de Livraison]],9,FALSE)), )</f>
        <v>0</v>
      </c>
      <c r="Y97" s="127"/>
      <c r="Z97" s="132"/>
      <c r="AA97" s="111">
        <f>IFERROR((VLOOKUP(Z97,'[1]Parc FONCIA Base Light'!B:M,12,FALSE)), )</f>
        <v>0</v>
      </c>
      <c r="AB97" s="128" t="s">
        <v>27</v>
      </c>
      <c r="AC97" s="113">
        <f>IFERROR((VLOOKUP(D97,'[1]GP2A-Commandes'!A:B,2,FALSE)), )</f>
        <v>0</v>
      </c>
      <c r="AD97" s="129"/>
      <c r="AE97" s="115">
        <f>IFERROR((VLOOKUP(B97,'[1]Paiement BNP'!G:I,3,FALSE)), )</f>
        <v>0</v>
      </c>
      <c r="AF97" s="116">
        <f t="shared" si="5"/>
        <v>0</v>
      </c>
      <c r="AG97" s="117" cm="1">
        <f t="array" ref="AG97">IFERROR((_xlfn.SWITCH(R97,[1]Synthèse!A$8,[1]Synthèse!B$8,([1]Synthèse!A$10),([1]Synthèse!B$10),([1]Synthèse!A$11),([1]Synthèse!B$11))), )</f>
        <v>0</v>
      </c>
      <c r="AH97" s="95">
        <f>IFERROR((VLOOKUP(AD97,'[1]Paiement BNP'!Q:U,5,FALSE)), )</f>
        <v>0</v>
      </c>
      <c r="AI97" s="96" cm="1">
        <f t="array" ref="AI97">IFERROR((_xlfn.SWITCH(R97,[1]Synthèse!A$8,[1]Synthèse!C$8,([1]Synthèse!A$10),([1]Synthèse!C$10),([1]Synthèse!A$11),([1]Synthèse!C$11))), )</f>
        <v>0</v>
      </c>
      <c r="AJ97" s="97">
        <f>IFERROR((VLOOKUP(D97,'[1]Sharepoint direct Foncia'!L:T,9,FALSE)), )</f>
        <v>0</v>
      </c>
      <c r="AK97" s="97"/>
    </row>
    <row r="98" spans="1:37" ht="25.2" customHeight="1" x14ac:dyDescent="0.95">
      <c r="A98" s="125"/>
      <c r="B98" s="100"/>
      <c r="C98" s="126"/>
      <c r="D98" s="101"/>
      <c r="E98" s="102"/>
      <c r="F98" s="102"/>
      <c r="G98" s="103"/>
      <c r="H98" s="102"/>
      <c r="I98" s="103"/>
      <c r="J98" s="104"/>
      <c r="K98" s="105"/>
      <c r="L98" s="105"/>
      <c r="M98" s="103"/>
      <c r="N98" s="105"/>
      <c r="O98" s="130"/>
      <c r="P98" s="100"/>
      <c r="Q98" s="131"/>
      <c r="R98" s="133"/>
      <c r="S98" s="93"/>
      <c r="T98" s="134"/>
      <c r="U98" s="135"/>
      <c r="V98" s="108">
        <f t="shared" si="4"/>
        <v>0</v>
      </c>
      <c r="W98" s="136"/>
      <c r="X98" s="94">
        <f>IFERROR((VLOOKUP(D98,[1]!Tableau1[[Nom d''usage]:[Date de Livraison]],9,FALSE)), )</f>
        <v>0</v>
      </c>
      <c r="Y98" s="127"/>
      <c r="Z98" s="132"/>
      <c r="AA98" s="111">
        <f>IFERROR((VLOOKUP(Z98,'[1]Parc FONCIA Base Light'!B:M,12,FALSE)), )</f>
        <v>0</v>
      </c>
      <c r="AB98" s="128" t="s">
        <v>27</v>
      </c>
      <c r="AC98" s="113">
        <f>IFERROR((VLOOKUP(D98,'[1]GP2A-Commandes'!A:B,2,FALSE)), )</f>
        <v>0</v>
      </c>
      <c r="AD98" s="129"/>
      <c r="AE98" s="115">
        <f>IFERROR((VLOOKUP(B98,'[1]Paiement BNP'!G:I,3,FALSE)), )</f>
        <v>0</v>
      </c>
      <c r="AF98" s="116">
        <f t="shared" si="5"/>
        <v>0</v>
      </c>
      <c r="AG98" s="117" cm="1">
        <f t="array" ref="AG98">IFERROR((_xlfn.SWITCH(R98,[1]Synthèse!A$8,[1]Synthèse!B$8,([1]Synthèse!A$10),([1]Synthèse!B$10),([1]Synthèse!A$11),([1]Synthèse!B$11))), )</f>
        <v>0</v>
      </c>
      <c r="AH98" s="95">
        <f>IFERROR((VLOOKUP(AD98,'[1]Paiement BNP'!Q:U,5,FALSE)), )</f>
        <v>0</v>
      </c>
      <c r="AI98" s="96" cm="1">
        <f t="array" ref="AI98">IFERROR((_xlfn.SWITCH(R98,[1]Synthèse!A$8,[1]Synthèse!C$8,([1]Synthèse!A$10),([1]Synthèse!C$10),([1]Synthèse!A$11),([1]Synthèse!C$11))), )</f>
        <v>0</v>
      </c>
      <c r="AJ98" s="97">
        <f>IFERROR((VLOOKUP(D98,'[1]Sharepoint direct Foncia'!L:T,9,FALSE)), )</f>
        <v>0</v>
      </c>
      <c r="AK98" s="97"/>
    </row>
    <row r="99" spans="1:37" ht="25.2" customHeight="1" x14ac:dyDescent="0.95">
      <c r="A99" s="125"/>
      <c r="B99" s="100"/>
      <c r="C99" s="126"/>
      <c r="D99" s="101"/>
      <c r="E99" s="102"/>
      <c r="F99" s="102"/>
      <c r="G99" s="103"/>
      <c r="H99" s="102"/>
      <c r="I99" s="103"/>
      <c r="J99" s="104"/>
      <c r="K99" s="105"/>
      <c r="L99" s="105"/>
      <c r="M99" s="103"/>
      <c r="N99" s="105"/>
      <c r="O99" s="130"/>
      <c r="P99" s="100"/>
      <c r="Q99" s="131"/>
      <c r="R99" s="133"/>
      <c r="S99" s="93"/>
      <c r="T99" s="134"/>
      <c r="U99" s="135"/>
      <c r="V99" s="108">
        <f t="shared" si="4"/>
        <v>0</v>
      </c>
      <c r="W99" s="136"/>
      <c r="X99" s="94">
        <f>IFERROR((VLOOKUP(D99,[1]!Tableau1[[Nom d''usage]:[Date de Livraison]],9,FALSE)), )</f>
        <v>0</v>
      </c>
      <c r="Y99" s="127"/>
      <c r="Z99" s="132"/>
      <c r="AA99" s="111">
        <f>IFERROR((VLOOKUP(Z99,'[1]Parc FONCIA Base Light'!B:M,12,FALSE)), )</f>
        <v>0</v>
      </c>
      <c r="AB99" s="128" t="s">
        <v>27</v>
      </c>
      <c r="AC99" s="113">
        <f>IFERROR((VLOOKUP(D99,'[1]GP2A-Commandes'!A:B,2,FALSE)), )</f>
        <v>0</v>
      </c>
      <c r="AD99" s="129"/>
      <c r="AE99" s="115">
        <f>IFERROR((VLOOKUP(B99,'[1]Paiement BNP'!G:I,3,FALSE)), )</f>
        <v>0</v>
      </c>
      <c r="AF99" s="116">
        <f t="shared" si="5"/>
        <v>0</v>
      </c>
      <c r="AG99" s="117" cm="1">
        <f t="array" ref="AG99">IFERROR((_xlfn.SWITCH(R99,[1]Synthèse!A$8,[1]Synthèse!B$8,([1]Synthèse!A$10),([1]Synthèse!B$10),([1]Synthèse!A$11),([1]Synthèse!B$11))), )</f>
        <v>0</v>
      </c>
      <c r="AH99" s="95">
        <f>IFERROR((VLOOKUP(AD99,'[1]Paiement BNP'!Q:U,5,FALSE)), )</f>
        <v>0</v>
      </c>
      <c r="AI99" s="96" cm="1">
        <f t="array" ref="AI99">IFERROR((_xlfn.SWITCH(R99,[1]Synthèse!A$8,[1]Synthèse!C$8,([1]Synthèse!A$10),([1]Synthèse!C$10),([1]Synthèse!A$11),([1]Synthèse!C$11))), )</f>
        <v>0</v>
      </c>
      <c r="AJ99" s="97">
        <f>IFERROR((VLOOKUP(D99,'[1]Sharepoint direct Foncia'!L:T,9,FALSE)), )</f>
        <v>0</v>
      </c>
      <c r="AK99" s="97"/>
    </row>
    <row r="100" spans="1:37" ht="25.2" customHeight="1" x14ac:dyDescent="0.95">
      <c r="A100" s="125"/>
      <c r="B100" s="100"/>
      <c r="C100" s="126"/>
      <c r="D100" s="101"/>
      <c r="E100" s="102"/>
      <c r="F100" s="102"/>
      <c r="G100" s="103"/>
      <c r="H100" s="102"/>
      <c r="I100" s="103"/>
      <c r="J100" s="104"/>
      <c r="K100" s="105"/>
      <c r="L100" s="105"/>
      <c r="M100" s="103"/>
      <c r="N100" s="105"/>
      <c r="O100" s="130"/>
      <c r="P100" s="100"/>
      <c r="Q100" s="131"/>
      <c r="R100" s="133"/>
      <c r="S100" s="93"/>
      <c r="T100" s="134"/>
      <c r="U100" s="135"/>
      <c r="V100" s="108">
        <f t="shared" si="4"/>
        <v>0</v>
      </c>
      <c r="W100" s="136"/>
      <c r="X100" s="94">
        <f>IFERROR((VLOOKUP(D100,[1]!Tableau1[[Nom d''usage]:[Date de Livraison]],9,FALSE)), )</f>
        <v>0</v>
      </c>
      <c r="Y100" s="127"/>
      <c r="Z100" s="132"/>
      <c r="AA100" s="111">
        <f>IFERROR((VLOOKUP(Z100,'[1]Parc FONCIA Base Light'!B:M,12,FALSE)), )</f>
        <v>0</v>
      </c>
      <c r="AB100" s="128" t="s">
        <v>27</v>
      </c>
      <c r="AC100" s="113">
        <f>IFERROR((VLOOKUP(D100,'[1]GP2A-Commandes'!A:B,2,FALSE)), )</f>
        <v>0</v>
      </c>
      <c r="AD100" s="129"/>
      <c r="AE100" s="115">
        <f>IFERROR((VLOOKUP(B100,'[1]Paiement BNP'!G:I,3,FALSE)), )</f>
        <v>0</v>
      </c>
      <c r="AF100" s="116">
        <f t="shared" si="5"/>
        <v>0</v>
      </c>
      <c r="AG100" s="117" cm="1">
        <f t="array" ref="AG100">IFERROR((_xlfn.SWITCH(R100,[1]Synthèse!A$8,[1]Synthèse!B$8,([1]Synthèse!A$10),([1]Synthèse!B$10),([1]Synthèse!A$11),([1]Synthèse!B$11))), )</f>
        <v>0</v>
      </c>
      <c r="AH100" s="95">
        <f>IFERROR((VLOOKUP(AD100,'[1]Paiement BNP'!Q:U,5,FALSE)), )</f>
        <v>0</v>
      </c>
      <c r="AI100" s="96" cm="1">
        <f t="array" ref="AI100">IFERROR((_xlfn.SWITCH(R100,[1]Synthèse!A$8,[1]Synthèse!C$8,([1]Synthèse!A$10),([1]Synthèse!C$10),([1]Synthèse!A$11),([1]Synthèse!C$11))), )</f>
        <v>0</v>
      </c>
      <c r="AJ100" s="97">
        <f>IFERROR((VLOOKUP(D100,'[1]Sharepoint direct Foncia'!L:T,9,FALSE)), )</f>
        <v>0</v>
      </c>
      <c r="AK100" s="97"/>
    </row>
    <row r="101" spans="1:37" ht="25.2" customHeight="1" x14ac:dyDescent="0.95">
      <c r="A101" s="125"/>
      <c r="B101" s="100"/>
      <c r="C101" s="126"/>
      <c r="D101" s="101"/>
      <c r="E101" s="102"/>
      <c r="F101" s="102"/>
      <c r="G101" s="103"/>
      <c r="H101" s="102"/>
      <c r="I101" s="103"/>
      <c r="J101" s="104"/>
      <c r="K101" s="105"/>
      <c r="L101" s="105"/>
      <c r="M101" s="103"/>
      <c r="N101" s="105"/>
      <c r="O101" s="130"/>
      <c r="P101" s="100"/>
      <c r="Q101" s="131"/>
      <c r="R101" s="133"/>
      <c r="S101" s="93"/>
      <c r="T101" s="134"/>
      <c r="U101" s="135"/>
      <c r="V101" s="108">
        <f t="shared" si="4"/>
        <v>0</v>
      </c>
      <c r="W101" s="136"/>
      <c r="X101" s="94">
        <f>IFERROR((VLOOKUP(D101,[1]!Tableau1[[Nom d''usage]:[Date de Livraison]],9,FALSE)), )</f>
        <v>0</v>
      </c>
      <c r="Y101" s="127"/>
      <c r="Z101" s="132"/>
      <c r="AA101" s="111">
        <f>IFERROR((VLOOKUP(Z101,'[1]Parc FONCIA Base Light'!B:M,12,FALSE)), )</f>
        <v>0</v>
      </c>
      <c r="AB101" s="128" t="s">
        <v>27</v>
      </c>
      <c r="AC101" s="113">
        <f>IFERROR((VLOOKUP(D101,'[1]GP2A-Commandes'!A:B,2,FALSE)), )</f>
        <v>0</v>
      </c>
      <c r="AD101" s="129"/>
      <c r="AE101" s="115">
        <f>IFERROR((VLOOKUP(B101,'[1]Paiement BNP'!G:I,3,FALSE)), )</f>
        <v>0</v>
      </c>
      <c r="AF101" s="116">
        <f t="shared" si="5"/>
        <v>0</v>
      </c>
      <c r="AG101" s="117" cm="1">
        <f t="array" ref="AG101">IFERROR((_xlfn.SWITCH(R101,[1]Synthèse!A$8,[1]Synthèse!B$8,([1]Synthèse!A$10),([1]Synthèse!B$10),([1]Synthèse!A$11),([1]Synthèse!B$11))), )</f>
        <v>0</v>
      </c>
      <c r="AH101" s="95">
        <f>IFERROR((VLOOKUP(AD101,'[1]Paiement BNP'!Q:U,5,FALSE)), )</f>
        <v>0</v>
      </c>
      <c r="AI101" s="96" cm="1">
        <f t="array" ref="AI101">IFERROR((_xlfn.SWITCH(R101,[1]Synthèse!A$8,[1]Synthèse!C$8,([1]Synthèse!A$10),([1]Synthèse!C$10),([1]Synthèse!A$11),([1]Synthèse!C$11))), )</f>
        <v>0</v>
      </c>
      <c r="AJ101" s="97">
        <f>IFERROR((VLOOKUP(D101,'[1]Sharepoint direct Foncia'!L:T,9,FALSE)), )</f>
        <v>0</v>
      </c>
      <c r="AK101" s="97"/>
    </row>
    <row r="102" spans="1:37" ht="25.2" customHeight="1" x14ac:dyDescent="0.95">
      <c r="A102" s="125"/>
      <c r="B102" s="100"/>
      <c r="C102" s="126"/>
      <c r="D102" s="101"/>
      <c r="E102" s="102"/>
      <c r="F102" s="102"/>
      <c r="G102" s="103"/>
      <c r="H102" s="102"/>
      <c r="I102" s="103"/>
      <c r="J102" s="104"/>
      <c r="K102" s="105"/>
      <c r="L102" s="105"/>
      <c r="M102" s="103"/>
      <c r="N102" s="105"/>
      <c r="O102" s="130"/>
      <c r="P102" s="100"/>
      <c r="Q102" s="131"/>
      <c r="R102" s="133"/>
      <c r="S102" s="93"/>
      <c r="T102" s="134"/>
      <c r="U102" s="135"/>
      <c r="V102" s="108">
        <f t="shared" si="4"/>
        <v>0</v>
      </c>
      <c r="W102" s="136"/>
      <c r="X102" s="94">
        <f>IFERROR((VLOOKUP(D102,[1]!Tableau1[[Nom d''usage]:[Date de Livraison]],9,FALSE)), )</f>
        <v>0</v>
      </c>
      <c r="Y102" s="127"/>
      <c r="Z102" s="132"/>
      <c r="AA102" s="111">
        <f>IFERROR((VLOOKUP(Z102,'[1]Parc FONCIA Base Light'!B:M,12,FALSE)), )</f>
        <v>0</v>
      </c>
      <c r="AB102" s="128" t="s">
        <v>27</v>
      </c>
      <c r="AC102" s="113">
        <f>IFERROR((VLOOKUP(D102,'[1]GP2A-Commandes'!A:B,2,FALSE)), )</f>
        <v>0</v>
      </c>
      <c r="AD102" s="129"/>
      <c r="AE102" s="115">
        <f>IFERROR((VLOOKUP(B102,'[1]Paiement BNP'!G:I,3,FALSE)), )</f>
        <v>0</v>
      </c>
      <c r="AF102" s="116">
        <f t="shared" si="5"/>
        <v>0</v>
      </c>
      <c r="AG102" s="117" cm="1">
        <f t="array" ref="AG102">IFERROR((_xlfn.SWITCH(R102,[1]Synthèse!A$8,[1]Synthèse!B$8,([1]Synthèse!A$10),([1]Synthèse!B$10),([1]Synthèse!A$11),([1]Synthèse!B$11))), )</f>
        <v>0</v>
      </c>
      <c r="AH102" s="95">
        <f>IFERROR((VLOOKUP(AD102,'[1]Paiement BNP'!Q:U,5,FALSE)), )</f>
        <v>0</v>
      </c>
      <c r="AI102" s="96" cm="1">
        <f t="array" ref="AI102">IFERROR((_xlfn.SWITCH(R102,[1]Synthèse!A$8,[1]Synthèse!C$8,([1]Synthèse!A$10),([1]Synthèse!C$10),([1]Synthèse!A$11),([1]Synthèse!C$11))), )</f>
        <v>0</v>
      </c>
      <c r="AJ102" s="97">
        <f>IFERROR((VLOOKUP(D102,'[1]Sharepoint direct Foncia'!L:T,9,FALSE)), )</f>
        <v>0</v>
      </c>
      <c r="AK102" s="97"/>
    </row>
    <row r="103" spans="1:37" ht="25.2" customHeight="1" x14ac:dyDescent="0.95">
      <c r="A103" s="125"/>
      <c r="B103" s="100"/>
      <c r="C103" s="126"/>
      <c r="D103" s="101"/>
      <c r="E103" s="102"/>
      <c r="F103" s="102"/>
      <c r="G103" s="103"/>
      <c r="H103" s="102"/>
      <c r="I103" s="103"/>
      <c r="J103" s="104"/>
      <c r="K103" s="105"/>
      <c r="L103" s="105"/>
      <c r="M103" s="103"/>
      <c r="N103" s="105"/>
      <c r="O103" s="130"/>
      <c r="P103" s="100"/>
      <c r="Q103" s="131"/>
      <c r="R103" s="133"/>
      <c r="S103" s="93"/>
      <c r="T103" s="134"/>
      <c r="U103" s="135"/>
      <c r="V103" s="108">
        <f t="shared" si="4"/>
        <v>0</v>
      </c>
      <c r="W103" s="136"/>
      <c r="X103" s="94">
        <f>IFERROR((VLOOKUP(D103,[1]!Tableau1[[Nom d''usage]:[Date de Livraison]],9,FALSE)), )</f>
        <v>0</v>
      </c>
      <c r="Y103" s="127"/>
      <c r="Z103" s="132"/>
      <c r="AA103" s="111">
        <f>IFERROR((VLOOKUP(Z103,'[1]Parc FONCIA Base Light'!B:M,12,FALSE)), )</f>
        <v>0</v>
      </c>
      <c r="AB103" s="128" t="s">
        <v>27</v>
      </c>
      <c r="AC103" s="113">
        <f>IFERROR((VLOOKUP(D103,'[1]GP2A-Commandes'!A:B,2,FALSE)), )</f>
        <v>0</v>
      </c>
      <c r="AD103" s="129"/>
      <c r="AE103" s="115">
        <f>IFERROR((VLOOKUP(B103,'[1]Paiement BNP'!G:I,3,FALSE)), )</f>
        <v>0</v>
      </c>
      <c r="AF103" s="116">
        <f t="shared" si="5"/>
        <v>0</v>
      </c>
      <c r="AG103" s="117" cm="1">
        <f t="array" ref="AG103">IFERROR((_xlfn.SWITCH(R103,[1]Synthèse!A$8,[1]Synthèse!B$8,([1]Synthèse!A$10),([1]Synthèse!B$10),([1]Synthèse!A$11),([1]Synthèse!B$11))), )</f>
        <v>0</v>
      </c>
      <c r="AH103" s="95">
        <f>IFERROR((VLOOKUP(AD103,'[1]Paiement BNP'!Q:U,5,FALSE)), )</f>
        <v>0</v>
      </c>
      <c r="AI103" s="96" cm="1">
        <f t="array" ref="AI103">IFERROR((_xlfn.SWITCH(R103,[1]Synthèse!A$8,[1]Synthèse!C$8,([1]Synthèse!A$10),([1]Synthèse!C$10),([1]Synthèse!A$11),([1]Synthèse!C$11))), )</f>
        <v>0</v>
      </c>
      <c r="AJ103" s="97">
        <f>IFERROR((VLOOKUP(D103,'[1]Sharepoint direct Foncia'!L:T,9,FALSE)), )</f>
        <v>0</v>
      </c>
      <c r="AK103" s="97"/>
    </row>
    <row r="104" spans="1:37" ht="25.2" customHeight="1" x14ac:dyDescent="0.95">
      <c r="A104" s="125"/>
      <c r="B104" s="100"/>
      <c r="C104" s="126"/>
      <c r="D104" s="101"/>
      <c r="E104" s="102"/>
      <c r="F104" s="102"/>
      <c r="G104" s="103"/>
      <c r="H104" s="102"/>
      <c r="I104" s="103"/>
      <c r="J104" s="104"/>
      <c r="K104" s="105"/>
      <c r="L104" s="105"/>
      <c r="M104" s="103"/>
      <c r="N104" s="105"/>
      <c r="O104" s="130"/>
      <c r="P104" s="100"/>
      <c r="Q104" s="131"/>
      <c r="R104" s="133"/>
      <c r="S104" s="93"/>
      <c r="T104" s="134"/>
      <c r="U104" s="135"/>
      <c r="V104" s="108">
        <f t="shared" si="4"/>
        <v>0</v>
      </c>
      <c r="W104" s="136"/>
      <c r="X104" s="94">
        <f>IFERROR((VLOOKUP(D104,[1]!Tableau1[[Nom d''usage]:[Date de Livraison]],9,FALSE)), )</f>
        <v>0</v>
      </c>
      <c r="Y104" s="127"/>
      <c r="Z104" s="132"/>
      <c r="AA104" s="111">
        <f>IFERROR((VLOOKUP(Z104,'[1]Parc FONCIA Base Light'!B:M,12,FALSE)), )</f>
        <v>0</v>
      </c>
      <c r="AB104" s="128" t="s">
        <v>27</v>
      </c>
      <c r="AC104" s="113">
        <f>IFERROR((VLOOKUP(D104,'[1]GP2A-Commandes'!A:B,2,FALSE)), )</f>
        <v>0</v>
      </c>
      <c r="AD104" s="129"/>
      <c r="AE104" s="115">
        <f>IFERROR((VLOOKUP(B104,'[1]Paiement BNP'!G:I,3,FALSE)), )</f>
        <v>0</v>
      </c>
      <c r="AF104" s="116">
        <f t="shared" si="5"/>
        <v>0</v>
      </c>
      <c r="AG104" s="117" cm="1">
        <f t="array" ref="AG104">IFERROR((_xlfn.SWITCH(R104,[1]Synthèse!A$8,[1]Synthèse!B$8,([1]Synthèse!A$10),([1]Synthèse!B$10),([1]Synthèse!A$11),([1]Synthèse!B$11))), )</f>
        <v>0</v>
      </c>
      <c r="AH104" s="95">
        <f>IFERROR((VLOOKUP(AD104,'[1]Paiement BNP'!Q:U,5,FALSE)), )</f>
        <v>0</v>
      </c>
      <c r="AI104" s="96" cm="1">
        <f t="array" ref="AI104">IFERROR((_xlfn.SWITCH(R104,[1]Synthèse!A$8,[1]Synthèse!C$8,([1]Synthèse!A$10),([1]Synthèse!C$10),([1]Synthèse!A$11),([1]Synthèse!C$11))), )</f>
        <v>0</v>
      </c>
      <c r="AJ104" s="97">
        <f>IFERROR((VLOOKUP(D104,'[1]Sharepoint direct Foncia'!L:T,9,FALSE)), )</f>
        <v>0</v>
      </c>
      <c r="AK104" s="97"/>
    </row>
    <row r="105" spans="1:37" ht="25.2" customHeight="1" x14ac:dyDescent="0.95">
      <c r="A105" s="125"/>
      <c r="B105" s="100"/>
      <c r="C105" s="126"/>
      <c r="D105" s="101"/>
      <c r="E105" s="102"/>
      <c r="F105" s="102"/>
      <c r="G105" s="103"/>
      <c r="H105" s="102"/>
      <c r="I105" s="103"/>
      <c r="J105" s="104"/>
      <c r="K105" s="105"/>
      <c r="L105" s="105"/>
      <c r="M105" s="103"/>
      <c r="N105" s="105"/>
      <c r="O105" s="130"/>
      <c r="P105" s="100"/>
      <c r="Q105" s="131"/>
      <c r="R105" s="133"/>
      <c r="S105" s="93"/>
      <c r="T105" s="134"/>
      <c r="U105" s="135"/>
      <c r="V105" s="108">
        <f t="shared" si="4"/>
        <v>0</v>
      </c>
      <c r="W105" s="136"/>
      <c r="X105" s="94">
        <f>IFERROR((VLOOKUP(D105,[1]!Tableau1[[Nom d''usage]:[Date de Livraison]],9,FALSE)), )</f>
        <v>0</v>
      </c>
      <c r="Y105" s="127"/>
      <c r="Z105" s="132"/>
      <c r="AA105" s="111">
        <f>IFERROR((VLOOKUP(Z105,'[1]Parc FONCIA Base Light'!B:M,12,FALSE)), )</f>
        <v>0</v>
      </c>
      <c r="AB105" s="128" t="s">
        <v>27</v>
      </c>
      <c r="AC105" s="113">
        <f>IFERROR((VLOOKUP(D105,'[1]GP2A-Commandes'!A:B,2,FALSE)), )</f>
        <v>0</v>
      </c>
      <c r="AD105" s="129"/>
      <c r="AE105" s="115">
        <f>IFERROR((VLOOKUP(B105,'[1]Paiement BNP'!G:I,3,FALSE)), )</f>
        <v>0</v>
      </c>
      <c r="AF105" s="116">
        <f t="shared" si="5"/>
        <v>0</v>
      </c>
      <c r="AG105" s="117" cm="1">
        <f t="array" ref="AG105">IFERROR((_xlfn.SWITCH(R105,[1]Synthèse!A$8,[1]Synthèse!B$8,([1]Synthèse!A$10),([1]Synthèse!B$10),([1]Synthèse!A$11),([1]Synthèse!B$11))), )</f>
        <v>0</v>
      </c>
      <c r="AH105" s="95">
        <f>IFERROR((VLOOKUP(AD105,'[1]Paiement BNP'!Q:U,5,FALSE)), )</f>
        <v>0</v>
      </c>
      <c r="AI105" s="96" cm="1">
        <f t="array" ref="AI105">IFERROR((_xlfn.SWITCH(R105,[1]Synthèse!A$8,[1]Synthèse!C$8,([1]Synthèse!A$10),([1]Synthèse!C$10),([1]Synthèse!A$11),([1]Synthèse!C$11))), )</f>
        <v>0</v>
      </c>
      <c r="AJ105" s="97">
        <f>IFERROR((VLOOKUP(D105,'[1]Sharepoint direct Foncia'!L:T,9,FALSE)), )</f>
        <v>0</v>
      </c>
      <c r="AK105" s="97"/>
    </row>
    <row r="106" spans="1:37" ht="25.2" customHeight="1" x14ac:dyDescent="0.95">
      <c r="A106" s="125"/>
      <c r="B106" s="100"/>
      <c r="C106" s="126"/>
      <c r="D106" s="101"/>
      <c r="E106" s="102"/>
      <c r="F106" s="102"/>
      <c r="G106" s="103"/>
      <c r="H106" s="102"/>
      <c r="I106" s="103"/>
      <c r="J106" s="104"/>
      <c r="K106" s="105"/>
      <c r="L106" s="105"/>
      <c r="M106" s="103"/>
      <c r="N106" s="105"/>
      <c r="O106" s="130"/>
      <c r="P106" s="100"/>
      <c r="Q106" s="131"/>
      <c r="R106" s="133"/>
      <c r="S106" s="93"/>
      <c r="T106" s="134"/>
      <c r="U106" s="135"/>
      <c r="V106" s="108">
        <f t="shared" si="4"/>
        <v>0</v>
      </c>
      <c r="W106" s="136"/>
      <c r="X106" s="94">
        <f>IFERROR((VLOOKUP(D106,[1]!Tableau1[[Nom d''usage]:[Date de Livraison]],9,FALSE)), )</f>
        <v>0</v>
      </c>
      <c r="Y106" s="127"/>
      <c r="Z106" s="132"/>
      <c r="AA106" s="111">
        <f>IFERROR((VLOOKUP(Z106,'[1]Parc FONCIA Base Light'!B:M,12,FALSE)), )</f>
        <v>0</v>
      </c>
      <c r="AB106" s="128" t="s">
        <v>27</v>
      </c>
      <c r="AC106" s="113">
        <f>IFERROR((VLOOKUP(D106,'[1]GP2A-Commandes'!A:B,2,FALSE)), )</f>
        <v>0</v>
      </c>
      <c r="AD106" s="129"/>
      <c r="AE106" s="115">
        <f>IFERROR((VLOOKUP(B106,'[1]Paiement BNP'!G:I,3,FALSE)), )</f>
        <v>0</v>
      </c>
      <c r="AF106" s="116">
        <f t="shared" si="5"/>
        <v>0</v>
      </c>
      <c r="AG106" s="117" cm="1">
        <f t="array" ref="AG106">IFERROR((_xlfn.SWITCH(R106,[1]Synthèse!A$8,[1]Synthèse!B$8,([1]Synthèse!A$10),([1]Synthèse!B$10),([1]Synthèse!A$11),([1]Synthèse!B$11))), )</f>
        <v>0</v>
      </c>
      <c r="AH106" s="95">
        <f>IFERROR((VLOOKUP(AD106,'[1]Paiement BNP'!Q:U,5,FALSE)), )</f>
        <v>0</v>
      </c>
      <c r="AI106" s="96" cm="1">
        <f t="array" ref="AI106">IFERROR((_xlfn.SWITCH(R106,[1]Synthèse!A$8,[1]Synthèse!C$8,([1]Synthèse!A$10),([1]Synthèse!C$10),([1]Synthèse!A$11),([1]Synthèse!C$11))), )</f>
        <v>0</v>
      </c>
      <c r="AJ106" s="97">
        <f>IFERROR((VLOOKUP(D106,'[1]Sharepoint direct Foncia'!L:T,9,FALSE)), )</f>
        <v>0</v>
      </c>
      <c r="AK106" s="97"/>
    </row>
    <row r="107" spans="1:37" ht="25.2" customHeight="1" x14ac:dyDescent="0.95">
      <c r="A107" s="125"/>
      <c r="B107" s="100"/>
      <c r="C107" s="126"/>
      <c r="D107" s="101"/>
      <c r="E107" s="102"/>
      <c r="F107" s="102"/>
      <c r="G107" s="103"/>
      <c r="H107" s="102"/>
      <c r="I107" s="103"/>
      <c r="J107" s="104"/>
      <c r="K107" s="105"/>
      <c r="L107" s="105"/>
      <c r="M107" s="103"/>
      <c r="N107" s="105"/>
      <c r="O107" s="130"/>
      <c r="P107" s="100"/>
      <c r="Q107" s="131"/>
      <c r="R107" s="133"/>
      <c r="S107" s="93"/>
      <c r="T107" s="134"/>
      <c r="U107" s="135"/>
      <c r="V107" s="108">
        <f t="shared" si="4"/>
        <v>0</v>
      </c>
      <c r="W107" s="136"/>
      <c r="X107" s="94">
        <f>IFERROR((VLOOKUP(D107,[1]!Tableau1[[Nom d''usage]:[Date de Livraison]],9,FALSE)), )</f>
        <v>0</v>
      </c>
      <c r="Y107" s="127"/>
      <c r="Z107" s="132"/>
      <c r="AA107" s="111">
        <f>IFERROR((VLOOKUP(Z107,'[1]Parc FONCIA Base Light'!B:M,12,FALSE)), )</f>
        <v>0</v>
      </c>
      <c r="AB107" s="128" t="s">
        <v>27</v>
      </c>
      <c r="AC107" s="113">
        <f>IFERROR((VLOOKUP(D107,'[1]GP2A-Commandes'!A:B,2,FALSE)), )</f>
        <v>0</v>
      </c>
      <c r="AD107" s="129"/>
      <c r="AE107" s="115">
        <f>IFERROR((VLOOKUP(B107,'[1]Paiement BNP'!G:I,3,FALSE)), )</f>
        <v>0</v>
      </c>
      <c r="AF107" s="116">
        <f t="shared" si="5"/>
        <v>0</v>
      </c>
      <c r="AG107" s="117" cm="1">
        <f t="array" ref="AG107">IFERROR((_xlfn.SWITCH(R107,[1]Synthèse!A$8,[1]Synthèse!B$8,([1]Synthèse!A$10),([1]Synthèse!B$10),([1]Synthèse!A$11),([1]Synthèse!B$11))), )</f>
        <v>0</v>
      </c>
      <c r="AH107" s="95">
        <f>IFERROR((VLOOKUP(AD107,'[1]Paiement BNP'!Q:U,5,FALSE)), )</f>
        <v>0</v>
      </c>
      <c r="AI107" s="96" cm="1">
        <f t="array" ref="AI107">IFERROR((_xlfn.SWITCH(R107,[1]Synthèse!A$8,[1]Synthèse!C$8,([1]Synthèse!A$10),([1]Synthèse!C$10),([1]Synthèse!A$11),([1]Synthèse!C$11))), )</f>
        <v>0</v>
      </c>
      <c r="AJ107" s="97">
        <f>IFERROR((VLOOKUP(D107,'[1]Sharepoint direct Foncia'!L:T,9,FALSE)), )</f>
        <v>0</v>
      </c>
      <c r="AK107" s="97"/>
    </row>
    <row r="108" spans="1:37" ht="25.2" customHeight="1" x14ac:dyDescent="0.95">
      <c r="A108" s="125"/>
      <c r="B108" s="100"/>
      <c r="C108" s="126"/>
      <c r="D108" s="101"/>
      <c r="E108" s="102"/>
      <c r="F108" s="102"/>
      <c r="G108" s="103"/>
      <c r="H108" s="102"/>
      <c r="I108" s="103"/>
      <c r="J108" s="104"/>
      <c r="K108" s="105"/>
      <c r="L108" s="105"/>
      <c r="M108" s="103"/>
      <c r="N108" s="105"/>
      <c r="O108" s="130"/>
      <c r="P108" s="100"/>
      <c r="Q108" s="131"/>
      <c r="R108" s="133"/>
      <c r="S108" s="93"/>
      <c r="T108" s="134"/>
      <c r="U108" s="135"/>
      <c r="V108" s="108">
        <f t="shared" si="4"/>
        <v>0</v>
      </c>
      <c r="W108" s="136"/>
      <c r="X108" s="94">
        <f>IFERROR((VLOOKUP(D108,[1]!Tableau1[[Nom d''usage]:[Date de Livraison]],9,FALSE)), )</f>
        <v>0</v>
      </c>
      <c r="Y108" s="127"/>
      <c r="Z108" s="132"/>
      <c r="AA108" s="111">
        <f>IFERROR((VLOOKUP(Z108,'[1]Parc FONCIA Base Light'!B:M,12,FALSE)), )</f>
        <v>0</v>
      </c>
      <c r="AB108" s="128" t="s">
        <v>27</v>
      </c>
      <c r="AC108" s="113">
        <f>IFERROR((VLOOKUP(D108,'[1]GP2A-Commandes'!A:B,2,FALSE)), )</f>
        <v>0</v>
      </c>
      <c r="AD108" s="129"/>
      <c r="AE108" s="115">
        <f>IFERROR((VLOOKUP(B108,'[1]Paiement BNP'!G:I,3,FALSE)), )</f>
        <v>0</v>
      </c>
      <c r="AF108" s="116">
        <f t="shared" si="5"/>
        <v>0</v>
      </c>
      <c r="AG108" s="117" cm="1">
        <f t="array" ref="AG108">IFERROR((_xlfn.SWITCH(R108,[1]Synthèse!A$8,[1]Synthèse!B$8,([1]Synthèse!A$10),([1]Synthèse!B$10),([1]Synthèse!A$11),([1]Synthèse!B$11))), )</f>
        <v>0</v>
      </c>
      <c r="AH108" s="95">
        <f>IFERROR((VLOOKUP(AD108,'[1]Paiement BNP'!Q:U,5,FALSE)), )</f>
        <v>0</v>
      </c>
      <c r="AI108" s="96" cm="1">
        <f t="array" ref="AI108">IFERROR((_xlfn.SWITCH(R108,[1]Synthèse!A$8,[1]Synthèse!C$8,([1]Synthèse!A$10),([1]Synthèse!C$10),([1]Synthèse!A$11),([1]Synthèse!C$11))), )</f>
        <v>0</v>
      </c>
      <c r="AJ108" s="97">
        <f>IFERROR((VLOOKUP(D108,'[1]Sharepoint direct Foncia'!L:T,9,FALSE)), )</f>
        <v>0</v>
      </c>
      <c r="AK108" s="97"/>
    </row>
    <row r="109" spans="1:37" ht="25.2" customHeight="1" x14ac:dyDescent="0.95">
      <c r="A109" s="125"/>
      <c r="B109" s="100"/>
      <c r="C109" s="126"/>
      <c r="D109" s="101"/>
      <c r="E109" s="102"/>
      <c r="F109" s="102"/>
      <c r="G109" s="103"/>
      <c r="H109" s="102"/>
      <c r="I109" s="103"/>
      <c r="J109" s="104"/>
      <c r="K109" s="105"/>
      <c r="L109" s="105"/>
      <c r="M109" s="103"/>
      <c r="N109" s="105"/>
      <c r="O109" s="130"/>
      <c r="P109" s="100"/>
      <c r="Q109" s="131"/>
      <c r="R109" s="133"/>
      <c r="S109" s="93"/>
      <c r="T109" s="134"/>
      <c r="U109" s="135"/>
      <c r="V109" s="108">
        <f t="shared" ref="V109:V172" si="6">IFERROR((DATEDIF(T109,U109,"d")), )</f>
        <v>0</v>
      </c>
      <c r="W109" s="136"/>
      <c r="X109" s="94">
        <f>IFERROR((VLOOKUP(D109,[1]!Tableau1[[Nom d''usage]:[Date de Livraison]],9,FALSE)), )</f>
        <v>0</v>
      </c>
      <c r="Y109" s="127"/>
      <c r="Z109" s="132"/>
      <c r="AA109" s="111">
        <f>IFERROR((VLOOKUP(Z109,'[1]Parc FONCIA Base Light'!B:M,12,FALSE)), )</f>
        <v>0</v>
      </c>
      <c r="AB109" s="128" t="s">
        <v>27</v>
      </c>
      <c r="AC109" s="113">
        <f>IFERROR((VLOOKUP(D109,'[1]GP2A-Commandes'!A:B,2,FALSE)), )</f>
        <v>0</v>
      </c>
      <c r="AD109" s="129"/>
      <c r="AE109" s="115">
        <f>IFERROR((VLOOKUP(B109,'[1]Paiement BNP'!G:I,3,FALSE)), )</f>
        <v>0</v>
      </c>
      <c r="AF109" s="116">
        <f t="shared" si="5"/>
        <v>0</v>
      </c>
      <c r="AG109" s="117" cm="1">
        <f t="array" ref="AG109">IFERROR((_xlfn.SWITCH(R109,[1]Synthèse!A$8,[1]Synthèse!B$8,([1]Synthèse!A$10),([1]Synthèse!B$10),([1]Synthèse!A$11),([1]Synthèse!B$11))), )</f>
        <v>0</v>
      </c>
      <c r="AH109" s="95">
        <f>IFERROR((VLOOKUP(AD109,'[1]Paiement BNP'!Q:U,5,FALSE)), )</f>
        <v>0</v>
      </c>
      <c r="AI109" s="96" cm="1">
        <f t="array" ref="AI109">IFERROR((_xlfn.SWITCH(R109,[1]Synthèse!A$8,[1]Synthèse!C$8,([1]Synthèse!A$10),([1]Synthèse!C$10),([1]Synthèse!A$11),([1]Synthèse!C$11))), )</f>
        <v>0</v>
      </c>
      <c r="AJ109" s="97">
        <f>IFERROR((VLOOKUP(D109,'[1]Sharepoint direct Foncia'!L:T,9,FALSE)), )</f>
        <v>0</v>
      </c>
      <c r="AK109" s="97"/>
    </row>
    <row r="110" spans="1:37" ht="25.2" customHeight="1" x14ac:dyDescent="0.95">
      <c r="A110" s="125"/>
      <c r="B110" s="100"/>
      <c r="C110" s="126"/>
      <c r="D110" s="101"/>
      <c r="E110" s="102"/>
      <c r="F110" s="102"/>
      <c r="G110" s="103"/>
      <c r="H110" s="102"/>
      <c r="I110" s="103"/>
      <c r="J110" s="104"/>
      <c r="K110" s="105"/>
      <c r="L110" s="105"/>
      <c r="M110" s="103"/>
      <c r="N110" s="105"/>
      <c r="O110" s="130"/>
      <c r="P110" s="100"/>
      <c r="Q110" s="131"/>
      <c r="R110" s="133"/>
      <c r="S110" s="93"/>
      <c r="T110" s="134"/>
      <c r="U110" s="135"/>
      <c r="V110" s="108">
        <f t="shared" si="6"/>
        <v>0</v>
      </c>
      <c r="W110" s="136"/>
      <c r="X110" s="94">
        <f>IFERROR((VLOOKUP(D110,[1]!Tableau1[[Nom d''usage]:[Date de Livraison]],9,FALSE)), )</f>
        <v>0</v>
      </c>
      <c r="Y110" s="127"/>
      <c r="Z110" s="132"/>
      <c r="AA110" s="111">
        <f>IFERROR((VLOOKUP(Z110,'[1]Parc FONCIA Base Light'!B:M,12,FALSE)), )</f>
        <v>0</v>
      </c>
      <c r="AB110" s="128" t="s">
        <v>27</v>
      </c>
      <c r="AC110" s="113">
        <f>IFERROR((VLOOKUP(D110,'[1]GP2A-Commandes'!A:B,2,FALSE)), )</f>
        <v>0</v>
      </c>
      <c r="AD110" s="129"/>
      <c r="AE110" s="115">
        <f>IFERROR((VLOOKUP(B110,'[1]Paiement BNP'!G:I,3,FALSE)), )</f>
        <v>0</v>
      </c>
      <c r="AF110" s="116">
        <f t="shared" si="5"/>
        <v>0</v>
      </c>
      <c r="AG110" s="117" cm="1">
        <f t="array" ref="AG110">IFERROR((_xlfn.SWITCH(R110,[1]Synthèse!A$8,[1]Synthèse!B$8,([1]Synthèse!A$10),([1]Synthèse!B$10),([1]Synthèse!A$11),([1]Synthèse!B$11))), )</f>
        <v>0</v>
      </c>
      <c r="AH110" s="95">
        <f>IFERROR((VLOOKUP(AD110,'[1]Paiement BNP'!Q:U,5,FALSE)), )</f>
        <v>0</v>
      </c>
      <c r="AI110" s="96" cm="1">
        <f t="array" ref="AI110">IFERROR((_xlfn.SWITCH(R110,[1]Synthèse!A$8,[1]Synthèse!C$8,([1]Synthèse!A$10),([1]Synthèse!C$10),([1]Synthèse!A$11),([1]Synthèse!C$11))), )</f>
        <v>0</v>
      </c>
      <c r="AJ110" s="97">
        <f>IFERROR((VLOOKUP(D110,'[1]Sharepoint direct Foncia'!L:T,9,FALSE)), )</f>
        <v>0</v>
      </c>
      <c r="AK110" s="97"/>
    </row>
    <row r="111" spans="1:37" ht="25.2" customHeight="1" x14ac:dyDescent="0.95">
      <c r="A111" s="125"/>
      <c r="B111" s="100"/>
      <c r="C111" s="126"/>
      <c r="D111" s="101"/>
      <c r="E111" s="102"/>
      <c r="F111" s="102"/>
      <c r="G111" s="103"/>
      <c r="H111" s="102"/>
      <c r="I111" s="103"/>
      <c r="J111" s="104"/>
      <c r="K111" s="105"/>
      <c r="L111" s="105"/>
      <c r="M111" s="103"/>
      <c r="N111" s="105"/>
      <c r="O111" s="130"/>
      <c r="P111" s="100"/>
      <c r="Q111" s="131"/>
      <c r="R111" s="133"/>
      <c r="S111" s="93"/>
      <c r="T111" s="134"/>
      <c r="U111" s="135"/>
      <c r="V111" s="108">
        <f t="shared" si="6"/>
        <v>0</v>
      </c>
      <c r="W111" s="136"/>
      <c r="X111" s="94">
        <f>IFERROR((VLOOKUP(D111,[1]!Tableau1[[Nom d''usage]:[Date de Livraison]],9,FALSE)), )</f>
        <v>0</v>
      </c>
      <c r="Y111" s="127"/>
      <c r="Z111" s="132"/>
      <c r="AA111" s="111">
        <f>IFERROR((VLOOKUP(Z111,'[1]Parc FONCIA Base Light'!B:M,12,FALSE)), )</f>
        <v>0</v>
      </c>
      <c r="AB111" s="128" t="s">
        <v>27</v>
      </c>
      <c r="AC111" s="113">
        <f>IFERROR((VLOOKUP(D111,'[1]GP2A-Commandes'!A:B,2,FALSE)), )</f>
        <v>0</v>
      </c>
      <c r="AD111" s="129"/>
      <c r="AE111" s="115">
        <f>IFERROR((VLOOKUP(B111,'[1]Paiement BNP'!G:I,3,FALSE)), )</f>
        <v>0</v>
      </c>
      <c r="AF111" s="116">
        <f t="shared" si="5"/>
        <v>0</v>
      </c>
      <c r="AG111" s="117" cm="1">
        <f t="array" ref="AG111">IFERROR((_xlfn.SWITCH(R111,[1]Synthèse!A$8,[1]Synthèse!B$8,([1]Synthèse!A$10),([1]Synthèse!B$10),([1]Synthèse!A$11),([1]Synthèse!B$11))), )</f>
        <v>0</v>
      </c>
      <c r="AH111" s="95">
        <f>IFERROR((VLOOKUP(AD111,'[1]Paiement BNP'!Q:U,5,FALSE)), )</f>
        <v>0</v>
      </c>
      <c r="AI111" s="96" cm="1">
        <f t="array" ref="AI111">IFERROR((_xlfn.SWITCH(R111,[1]Synthèse!A$8,[1]Synthèse!C$8,([1]Synthèse!A$10),([1]Synthèse!C$10),([1]Synthèse!A$11),([1]Synthèse!C$11))), )</f>
        <v>0</v>
      </c>
      <c r="AJ111" s="97">
        <f>IFERROR((VLOOKUP(D111,'[1]Sharepoint direct Foncia'!L:T,9,FALSE)), )</f>
        <v>0</v>
      </c>
      <c r="AK111" s="97"/>
    </row>
    <row r="112" spans="1:37" ht="25.2" customHeight="1" x14ac:dyDescent="0.95">
      <c r="A112" s="125"/>
      <c r="B112" s="100"/>
      <c r="C112" s="126"/>
      <c r="D112" s="101"/>
      <c r="E112" s="102"/>
      <c r="F112" s="102"/>
      <c r="G112" s="103"/>
      <c r="H112" s="102"/>
      <c r="I112" s="103"/>
      <c r="J112" s="104"/>
      <c r="K112" s="105"/>
      <c r="L112" s="105"/>
      <c r="M112" s="103"/>
      <c r="N112" s="105"/>
      <c r="O112" s="130"/>
      <c r="P112" s="100"/>
      <c r="Q112" s="131"/>
      <c r="R112" s="133"/>
      <c r="S112" s="93"/>
      <c r="T112" s="134"/>
      <c r="U112" s="135"/>
      <c r="V112" s="108">
        <f t="shared" si="6"/>
        <v>0</v>
      </c>
      <c r="W112" s="136"/>
      <c r="X112" s="94">
        <f>IFERROR((VLOOKUP(D112,[1]!Tableau1[[Nom d''usage]:[Date de Livraison]],9,FALSE)), )</f>
        <v>0</v>
      </c>
      <c r="Y112" s="127"/>
      <c r="Z112" s="132"/>
      <c r="AA112" s="111">
        <f>IFERROR((VLOOKUP(Z112,'[1]Parc FONCIA Base Light'!B:M,12,FALSE)), )</f>
        <v>0</v>
      </c>
      <c r="AB112" s="128" t="s">
        <v>27</v>
      </c>
      <c r="AC112" s="113">
        <f>IFERROR((VLOOKUP(D112,'[1]GP2A-Commandes'!A:B,2,FALSE)), )</f>
        <v>0</v>
      </c>
      <c r="AD112" s="129"/>
      <c r="AE112" s="115">
        <f>IFERROR((VLOOKUP(B112,'[1]Paiement BNP'!G:I,3,FALSE)), )</f>
        <v>0</v>
      </c>
      <c r="AF112" s="116">
        <f t="shared" si="5"/>
        <v>0</v>
      </c>
      <c r="AG112" s="117" cm="1">
        <f t="array" ref="AG112">IFERROR((_xlfn.SWITCH(R112,[1]Synthèse!A$8,[1]Synthèse!B$8,([1]Synthèse!A$10),([1]Synthèse!B$10),([1]Synthèse!A$11),([1]Synthèse!B$11))), )</f>
        <v>0</v>
      </c>
      <c r="AH112" s="95">
        <f>IFERROR((VLOOKUP(AD112,'[1]Paiement BNP'!Q:U,5,FALSE)), )</f>
        <v>0</v>
      </c>
      <c r="AI112" s="96" cm="1">
        <f t="array" ref="AI112">IFERROR((_xlfn.SWITCH(R112,[1]Synthèse!A$8,[1]Synthèse!C$8,([1]Synthèse!A$10),([1]Synthèse!C$10),([1]Synthèse!A$11),([1]Synthèse!C$11))), )</f>
        <v>0</v>
      </c>
      <c r="AJ112" s="97">
        <f>IFERROR((VLOOKUP(D112,'[1]Sharepoint direct Foncia'!L:T,9,FALSE)), )</f>
        <v>0</v>
      </c>
      <c r="AK112" s="97"/>
    </row>
    <row r="113" spans="1:37" ht="25.2" customHeight="1" x14ac:dyDescent="0.95">
      <c r="A113" s="125"/>
      <c r="B113" s="100"/>
      <c r="C113" s="126"/>
      <c r="D113" s="101"/>
      <c r="E113" s="102"/>
      <c r="F113" s="102"/>
      <c r="G113" s="103"/>
      <c r="H113" s="102"/>
      <c r="I113" s="103"/>
      <c r="J113" s="104"/>
      <c r="K113" s="105"/>
      <c r="L113" s="105"/>
      <c r="M113" s="103"/>
      <c r="N113" s="105"/>
      <c r="O113" s="130"/>
      <c r="P113" s="100"/>
      <c r="Q113" s="131"/>
      <c r="R113" s="133"/>
      <c r="S113" s="93"/>
      <c r="T113" s="134"/>
      <c r="U113" s="135"/>
      <c r="V113" s="108">
        <f t="shared" si="6"/>
        <v>0</v>
      </c>
      <c r="W113" s="136"/>
      <c r="X113" s="94">
        <f>IFERROR((VLOOKUP(D113,[1]!Tableau1[[Nom d''usage]:[Date de Livraison]],9,FALSE)), )</f>
        <v>0</v>
      </c>
      <c r="Y113" s="127"/>
      <c r="Z113" s="132"/>
      <c r="AA113" s="111">
        <f>IFERROR((VLOOKUP(Z113,'[1]Parc FONCIA Base Light'!B:M,12,FALSE)), )</f>
        <v>0</v>
      </c>
      <c r="AB113" s="128" t="s">
        <v>27</v>
      </c>
      <c r="AC113" s="113">
        <f>IFERROR((VLOOKUP(D113,'[1]GP2A-Commandes'!A:B,2,FALSE)), )</f>
        <v>0</v>
      </c>
      <c r="AD113" s="129"/>
      <c r="AE113" s="115">
        <f>IFERROR((VLOOKUP(B113,'[1]Paiement BNP'!G:I,3,FALSE)), )</f>
        <v>0</v>
      </c>
      <c r="AF113" s="116">
        <f t="shared" si="5"/>
        <v>0</v>
      </c>
      <c r="AG113" s="117" cm="1">
        <f t="array" ref="AG113">IFERROR((_xlfn.SWITCH(R113,[1]Synthèse!A$8,[1]Synthèse!B$8,([1]Synthèse!A$10),([1]Synthèse!B$10),([1]Synthèse!A$11),([1]Synthèse!B$11))), )</f>
        <v>0</v>
      </c>
      <c r="AH113" s="95">
        <f>IFERROR((VLOOKUP(AD113,'[1]Paiement BNP'!Q:U,5,FALSE)), )</f>
        <v>0</v>
      </c>
      <c r="AI113" s="96" cm="1">
        <f t="array" ref="AI113">IFERROR((_xlfn.SWITCH(R113,[1]Synthèse!A$8,[1]Synthèse!C$8,([1]Synthèse!A$10),([1]Synthèse!C$10),([1]Synthèse!A$11),([1]Synthèse!C$11))), )</f>
        <v>0</v>
      </c>
      <c r="AJ113" s="97">
        <f>IFERROR((VLOOKUP(D113,'[1]Sharepoint direct Foncia'!L:T,9,FALSE)), )</f>
        <v>0</v>
      </c>
      <c r="AK113" s="97"/>
    </row>
    <row r="114" spans="1:37" ht="25.2" customHeight="1" x14ac:dyDescent="0.95">
      <c r="A114" s="125"/>
      <c r="B114" s="100"/>
      <c r="C114" s="126"/>
      <c r="D114" s="101"/>
      <c r="E114" s="102"/>
      <c r="F114" s="102"/>
      <c r="G114" s="103"/>
      <c r="H114" s="102"/>
      <c r="I114" s="103"/>
      <c r="J114" s="104"/>
      <c r="K114" s="105"/>
      <c r="L114" s="105"/>
      <c r="M114" s="103"/>
      <c r="N114" s="105"/>
      <c r="O114" s="130"/>
      <c r="P114" s="100"/>
      <c r="Q114" s="131"/>
      <c r="R114" s="133"/>
      <c r="S114" s="93"/>
      <c r="T114" s="134"/>
      <c r="U114" s="135"/>
      <c r="V114" s="108">
        <f t="shared" si="6"/>
        <v>0</v>
      </c>
      <c r="W114" s="136"/>
      <c r="X114" s="94">
        <f>IFERROR((VLOOKUP(D114,[1]!Tableau1[[Nom d''usage]:[Date de Livraison]],9,FALSE)), )</f>
        <v>0</v>
      </c>
      <c r="Y114" s="127"/>
      <c r="Z114" s="132"/>
      <c r="AA114" s="111">
        <f>IFERROR((VLOOKUP(Z114,'[1]Parc FONCIA Base Light'!B:M,12,FALSE)), )</f>
        <v>0</v>
      </c>
      <c r="AB114" s="128" t="s">
        <v>27</v>
      </c>
      <c r="AC114" s="113">
        <f>IFERROR((VLOOKUP(D114,'[1]GP2A-Commandes'!A:B,2,FALSE)), )</f>
        <v>0</v>
      </c>
      <c r="AD114" s="129"/>
      <c r="AE114" s="115">
        <f>IFERROR((VLOOKUP(B114,'[1]Paiement BNP'!G:I,3,FALSE)), )</f>
        <v>0</v>
      </c>
      <c r="AF114" s="116">
        <f t="shared" si="5"/>
        <v>0</v>
      </c>
      <c r="AG114" s="117" cm="1">
        <f t="array" ref="AG114">IFERROR((_xlfn.SWITCH(R114,[1]Synthèse!A$8,[1]Synthèse!B$8,([1]Synthèse!A$10),([1]Synthèse!B$10),([1]Synthèse!A$11),([1]Synthèse!B$11))), )</f>
        <v>0</v>
      </c>
      <c r="AH114" s="95">
        <f>IFERROR((VLOOKUP(AD114,'[1]Paiement BNP'!Q:U,5,FALSE)), )</f>
        <v>0</v>
      </c>
      <c r="AI114" s="96" cm="1">
        <f t="array" ref="AI114">IFERROR((_xlfn.SWITCH(R114,[1]Synthèse!A$8,[1]Synthèse!C$8,([1]Synthèse!A$10),([1]Synthèse!C$10),([1]Synthèse!A$11),([1]Synthèse!C$11))), )</f>
        <v>0</v>
      </c>
      <c r="AJ114" s="97">
        <f>IFERROR((VLOOKUP(D114,'[1]Sharepoint direct Foncia'!L:T,9,FALSE)), )</f>
        <v>0</v>
      </c>
      <c r="AK114" s="97"/>
    </row>
    <row r="115" spans="1:37" ht="25.2" customHeight="1" x14ac:dyDescent="0.95">
      <c r="A115" s="125"/>
      <c r="B115" s="100"/>
      <c r="C115" s="126"/>
      <c r="D115" s="101"/>
      <c r="E115" s="102"/>
      <c r="F115" s="102"/>
      <c r="G115" s="103"/>
      <c r="H115" s="102"/>
      <c r="I115" s="103"/>
      <c r="J115" s="104"/>
      <c r="K115" s="105"/>
      <c r="L115" s="105"/>
      <c r="M115" s="103"/>
      <c r="N115" s="105"/>
      <c r="O115" s="130"/>
      <c r="P115" s="100"/>
      <c r="Q115" s="131"/>
      <c r="R115" s="133"/>
      <c r="S115" s="93"/>
      <c r="T115" s="134"/>
      <c r="U115" s="135"/>
      <c r="V115" s="108">
        <f t="shared" si="6"/>
        <v>0</v>
      </c>
      <c r="W115" s="136"/>
      <c r="X115" s="94">
        <f>IFERROR((VLOOKUP(D115,[1]!Tableau1[[Nom d''usage]:[Date de Livraison]],9,FALSE)), )</f>
        <v>0</v>
      </c>
      <c r="Y115" s="127"/>
      <c r="Z115" s="132"/>
      <c r="AA115" s="111">
        <f>IFERROR((VLOOKUP(Z115,'[1]Parc FONCIA Base Light'!B:M,12,FALSE)), )</f>
        <v>0</v>
      </c>
      <c r="AB115" s="128" t="s">
        <v>27</v>
      </c>
      <c r="AC115" s="113">
        <f>IFERROR((VLOOKUP(D115,'[1]GP2A-Commandes'!A:B,2,FALSE)), )</f>
        <v>0</v>
      </c>
      <c r="AD115" s="129"/>
      <c r="AE115" s="115">
        <f>IFERROR((VLOOKUP(B115,'[1]Paiement BNP'!G:I,3,FALSE)), )</f>
        <v>0</v>
      </c>
      <c r="AF115" s="116">
        <f t="shared" si="5"/>
        <v>0</v>
      </c>
      <c r="AG115" s="117" cm="1">
        <f t="array" ref="AG115">IFERROR((_xlfn.SWITCH(R115,[1]Synthèse!A$8,[1]Synthèse!B$8,([1]Synthèse!A$10),([1]Synthèse!B$10),([1]Synthèse!A$11),([1]Synthèse!B$11))), )</f>
        <v>0</v>
      </c>
      <c r="AH115" s="95">
        <f>IFERROR((VLOOKUP(AD115,'[1]Paiement BNP'!Q:U,5,FALSE)), )</f>
        <v>0</v>
      </c>
      <c r="AI115" s="96" cm="1">
        <f t="array" ref="AI115">IFERROR((_xlfn.SWITCH(R115,[1]Synthèse!A$8,[1]Synthèse!C$8,([1]Synthèse!A$10),([1]Synthèse!C$10),([1]Synthèse!A$11),([1]Synthèse!C$11))), )</f>
        <v>0</v>
      </c>
      <c r="AJ115" s="97">
        <f>IFERROR((VLOOKUP(D115,'[1]Sharepoint direct Foncia'!L:T,9,FALSE)), )</f>
        <v>0</v>
      </c>
      <c r="AK115" s="97"/>
    </row>
    <row r="116" spans="1:37" ht="25.2" customHeight="1" x14ac:dyDescent="0.95">
      <c r="A116" s="125"/>
      <c r="B116" s="100"/>
      <c r="C116" s="126"/>
      <c r="D116" s="101"/>
      <c r="E116" s="102"/>
      <c r="F116" s="102"/>
      <c r="G116" s="103"/>
      <c r="H116" s="102"/>
      <c r="I116" s="103"/>
      <c r="J116" s="104"/>
      <c r="K116" s="105"/>
      <c r="L116" s="105"/>
      <c r="M116" s="103"/>
      <c r="N116" s="105"/>
      <c r="O116" s="130"/>
      <c r="P116" s="100"/>
      <c r="Q116" s="131"/>
      <c r="R116" s="133"/>
      <c r="S116" s="93"/>
      <c r="T116" s="134"/>
      <c r="U116" s="135"/>
      <c r="V116" s="108">
        <f t="shared" si="6"/>
        <v>0</v>
      </c>
      <c r="W116" s="136"/>
      <c r="X116" s="94">
        <f>IFERROR((VLOOKUP(D116,[1]!Tableau1[[Nom d''usage]:[Date de Livraison]],9,FALSE)), )</f>
        <v>0</v>
      </c>
      <c r="Y116" s="127"/>
      <c r="Z116" s="132"/>
      <c r="AA116" s="111">
        <f>IFERROR((VLOOKUP(Z116,'[1]Parc FONCIA Base Light'!B:M,12,FALSE)), )</f>
        <v>0</v>
      </c>
      <c r="AB116" s="128" t="s">
        <v>27</v>
      </c>
      <c r="AC116" s="113">
        <f>IFERROR((VLOOKUP(D116,'[1]GP2A-Commandes'!A:B,2,FALSE)), )</f>
        <v>0</v>
      </c>
      <c r="AD116" s="129"/>
      <c r="AE116" s="115">
        <f>IFERROR((VLOOKUP(B116,'[1]Paiement BNP'!G:I,3,FALSE)), )</f>
        <v>0</v>
      </c>
      <c r="AF116" s="116">
        <f t="shared" si="5"/>
        <v>0</v>
      </c>
      <c r="AG116" s="117" cm="1">
        <f t="array" ref="AG116">IFERROR((_xlfn.SWITCH(R116,[1]Synthèse!A$8,[1]Synthèse!B$8,([1]Synthèse!A$10),([1]Synthèse!B$10),([1]Synthèse!A$11),([1]Synthèse!B$11))), )</f>
        <v>0</v>
      </c>
      <c r="AH116" s="95">
        <f>IFERROR((VLOOKUP(AD116,'[1]Paiement BNP'!Q:U,5,FALSE)), )</f>
        <v>0</v>
      </c>
      <c r="AI116" s="96" cm="1">
        <f t="array" ref="AI116">IFERROR((_xlfn.SWITCH(R116,[1]Synthèse!A$8,[1]Synthèse!C$8,([1]Synthèse!A$10),([1]Synthèse!C$10),([1]Synthèse!A$11),([1]Synthèse!C$11))), )</f>
        <v>0</v>
      </c>
      <c r="AJ116" s="97">
        <f>IFERROR((VLOOKUP(D116,'[1]Sharepoint direct Foncia'!L:T,9,FALSE)), )</f>
        <v>0</v>
      </c>
      <c r="AK116" s="97"/>
    </row>
    <row r="117" spans="1:37" ht="25.2" customHeight="1" x14ac:dyDescent="0.95">
      <c r="A117" s="125"/>
      <c r="B117" s="100"/>
      <c r="C117" s="126"/>
      <c r="D117" s="101"/>
      <c r="E117" s="102"/>
      <c r="F117" s="102"/>
      <c r="G117" s="103"/>
      <c r="H117" s="102"/>
      <c r="I117" s="103"/>
      <c r="J117" s="104"/>
      <c r="K117" s="105"/>
      <c r="L117" s="105"/>
      <c r="M117" s="103"/>
      <c r="N117" s="105"/>
      <c r="O117" s="130"/>
      <c r="P117" s="100"/>
      <c r="Q117" s="131"/>
      <c r="R117" s="133"/>
      <c r="S117" s="93"/>
      <c r="T117" s="134"/>
      <c r="U117" s="135"/>
      <c r="V117" s="108">
        <f t="shared" si="6"/>
        <v>0</v>
      </c>
      <c r="W117" s="136"/>
      <c r="X117" s="94">
        <f>IFERROR((VLOOKUP(D117,[1]!Tableau1[[Nom d''usage]:[Date de Livraison]],9,FALSE)), )</f>
        <v>0</v>
      </c>
      <c r="Y117" s="127"/>
      <c r="Z117" s="132"/>
      <c r="AA117" s="111">
        <f>IFERROR((VLOOKUP(Z117,'[1]Parc FONCIA Base Light'!B:M,12,FALSE)), )</f>
        <v>0</v>
      </c>
      <c r="AB117" s="128" t="s">
        <v>27</v>
      </c>
      <c r="AC117" s="113">
        <f>IFERROR((VLOOKUP(D117,'[1]GP2A-Commandes'!A:B,2,FALSE)), )</f>
        <v>0</v>
      </c>
      <c r="AD117" s="129"/>
      <c r="AE117" s="115">
        <f>IFERROR((VLOOKUP(B117,'[1]Paiement BNP'!G:I,3,FALSE)), )</f>
        <v>0</v>
      </c>
      <c r="AF117" s="116">
        <f t="shared" si="5"/>
        <v>0</v>
      </c>
      <c r="AG117" s="117" cm="1">
        <f t="array" ref="AG117">IFERROR((_xlfn.SWITCH(R117,[1]Synthèse!A$8,[1]Synthèse!B$8,([1]Synthèse!A$10),([1]Synthèse!B$10),([1]Synthèse!A$11),([1]Synthèse!B$11))), )</f>
        <v>0</v>
      </c>
      <c r="AH117" s="95">
        <f>IFERROR((VLOOKUP(AD117,'[1]Paiement BNP'!Q:U,5,FALSE)), )</f>
        <v>0</v>
      </c>
      <c r="AI117" s="96" cm="1">
        <f t="array" ref="AI117">IFERROR((_xlfn.SWITCH(R117,[1]Synthèse!A$8,[1]Synthèse!C$8,([1]Synthèse!A$10),([1]Synthèse!C$10),([1]Synthèse!A$11),([1]Synthèse!C$11))), )</f>
        <v>0</v>
      </c>
      <c r="AJ117" s="97">
        <f>IFERROR((VLOOKUP(D117,'[1]Sharepoint direct Foncia'!L:T,9,FALSE)), )</f>
        <v>0</v>
      </c>
      <c r="AK117" s="97"/>
    </row>
    <row r="118" spans="1:37" ht="25.2" customHeight="1" x14ac:dyDescent="0.95">
      <c r="A118" s="125"/>
      <c r="B118" s="100"/>
      <c r="C118" s="126"/>
      <c r="D118" s="101"/>
      <c r="E118" s="102"/>
      <c r="F118" s="102"/>
      <c r="G118" s="103"/>
      <c r="H118" s="102"/>
      <c r="I118" s="103"/>
      <c r="J118" s="104"/>
      <c r="K118" s="105"/>
      <c r="L118" s="105"/>
      <c r="M118" s="103"/>
      <c r="N118" s="105"/>
      <c r="O118" s="130"/>
      <c r="P118" s="100"/>
      <c r="Q118" s="131"/>
      <c r="R118" s="133"/>
      <c r="S118" s="93"/>
      <c r="T118" s="134"/>
      <c r="U118" s="135"/>
      <c r="V118" s="108">
        <f t="shared" si="6"/>
        <v>0</v>
      </c>
      <c r="W118" s="136"/>
      <c r="X118" s="94">
        <f>IFERROR((VLOOKUP(D118,[1]!Tableau1[[Nom d''usage]:[Date de Livraison]],9,FALSE)), )</f>
        <v>0</v>
      </c>
      <c r="Y118" s="127"/>
      <c r="Z118" s="132"/>
      <c r="AA118" s="111">
        <f>IFERROR((VLOOKUP(Z118,'[1]Parc FONCIA Base Light'!B:M,12,FALSE)), )</f>
        <v>0</v>
      </c>
      <c r="AB118" s="128" t="s">
        <v>27</v>
      </c>
      <c r="AC118" s="113">
        <f>IFERROR((VLOOKUP(D118,'[1]GP2A-Commandes'!A:B,2,FALSE)), )</f>
        <v>0</v>
      </c>
      <c r="AD118" s="129"/>
      <c r="AE118" s="115">
        <f>IFERROR((VLOOKUP(B118,'[1]Paiement BNP'!G:I,3,FALSE)), )</f>
        <v>0</v>
      </c>
      <c r="AF118" s="116">
        <f t="shared" si="5"/>
        <v>0</v>
      </c>
      <c r="AG118" s="117" cm="1">
        <f t="array" ref="AG118">IFERROR((_xlfn.SWITCH(R118,[1]Synthèse!A$8,[1]Synthèse!B$8,([1]Synthèse!A$10),([1]Synthèse!B$10),([1]Synthèse!A$11),([1]Synthèse!B$11))), )</f>
        <v>0</v>
      </c>
      <c r="AH118" s="95">
        <f>IFERROR((VLOOKUP(AD118,'[1]Paiement BNP'!Q:U,5,FALSE)), )</f>
        <v>0</v>
      </c>
      <c r="AI118" s="96" cm="1">
        <f t="array" ref="AI118">IFERROR((_xlfn.SWITCH(R118,[1]Synthèse!A$8,[1]Synthèse!C$8,([1]Synthèse!A$10),([1]Synthèse!C$10),([1]Synthèse!A$11),([1]Synthèse!C$11))), )</f>
        <v>0</v>
      </c>
      <c r="AJ118" s="97">
        <f>IFERROR((VLOOKUP(D118,'[1]Sharepoint direct Foncia'!L:T,9,FALSE)), )</f>
        <v>0</v>
      </c>
      <c r="AK118" s="97"/>
    </row>
    <row r="119" spans="1:37" ht="25.2" customHeight="1" x14ac:dyDescent="0.95">
      <c r="A119" s="125"/>
      <c r="B119" s="100"/>
      <c r="C119" s="126"/>
      <c r="D119" s="101"/>
      <c r="E119" s="102"/>
      <c r="F119" s="102"/>
      <c r="G119" s="103"/>
      <c r="H119" s="102"/>
      <c r="I119" s="103"/>
      <c r="J119" s="104"/>
      <c r="K119" s="105"/>
      <c r="L119" s="105"/>
      <c r="M119" s="103"/>
      <c r="N119" s="105"/>
      <c r="O119" s="130"/>
      <c r="P119" s="100"/>
      <c r="Q119" s="131"/>
      <c r="R119" s="133"/>
      <c r="S119" s="93"/>
      <c r="T119" s="134"/>
      <c r="U119" s="135"/>
      <c r="V119" s="108">
        <f t="shared" si="6"/>
        <v>0</v>
      </c>
      <c r="W119" s="136"/>
      <c r="X119" s="94">
        <f>IFERROR((VLOOKUP(D119,[1]!Tableau1[[Nom d''usage]:[Date de Livraison]],9,FALSE)), )</f>
        <v>0</v>
      </c>
      <c r="Y119" s="127"/>
      <c r="Z119" s="132"/>
      <c r="AA119" s="111">
        <f>IFERROR((VLOOKUP(Z119,'[1]Parc FONCIA Base Light'!B:M,12,FALSE)), )</f>
        <v>0</v>
      </c>
      <c r="AB119" s="128" t="s">
        <v>27</v>
      </c>
      <c r="AC119" s="113">
        <f>IFERROR((VLOOKUP(D119,'[1]GP2A-Commandes'!A:B,2,FALSE)), )</f>
        <v>0</v>
      </c>
      <c r="AD119" s="129"/>
      <c r="AE119" s="115">
        <f>IFERROR((VLOOKUP(B119,'[1]Paiement BNP'!G:I,3,FALSE)), )</f>
        <v>0</v>
      </c>
      <c r="AF119" s="116">
        <f t="shared" si="5"/>
        <v>0</v>
      </c>
      <c r="AG119" s="117" cm="1">
        <f t="array" ref="AG119">IFERROR((_xlfn.SWITCH(R119,[1]Synthèse!A$8,[1]Synthèse!B$8,([1]Synthèse!A$10),([1]Synthèse!B$10),([1]Synthèse!A$11),([1]Synthèse!B$11))), )</f>
        <v>0</v>
      </c>
      <c r="AH119" s="95">
        <f>IFERROR((VLOOKUP(AD119,'[1]Paiement BNP'!Q:U,5,FALSE)), )</f>
        <v>0</v>
      </c>
      <c r="AI119" s="96" cm="1">
        <f t="array" ref="AI119">IFERROR((_xlfn.SWITCH(R119,[1]Synthèse!A$8,[1]Synthèse!C$8,([1]Synthèse!A$10),([1]Synthèse!C$10),([1]Synthèse!A$11),([1]Synthèse!C$11))), )</f>
        <v>0</v>
      </c>
      <c r="AJ119" s="97">
        <f>IFERROR((VLOOKUP(D119,'[1]Sharepoint direct Foncia'!L:T,9,FALSE)), )</f>
        <v>0</v>
      </c>
      <c r="AK119" s="97"/>
    </row>
    <row r="120" spans="1:37" ht="25.2" customHeight="1" x14ac:dyDescent="0.95">
      <c r="A120" s="125"/>
      <c r="B120" s="100"/>
      <c r="C120" s="126"/>
      <c r="D120" s="101"/>
      <c r="E120" s="102"/>
      <c r="F120" s="102"/>
      <c r="G120" s="103"/>
      <c r="H120" s="102"/>
      <c r="I120" s="103"/>
      <c r="J120" s="104"/>
      <c r="K120" s="105"/>
      <c r="L120" s="105"/>
      <c r="M120" s="103"/>
      <c r="N120" s="105"/>
      <c r="O120" s="130"/>
      <c r="P120" s="100"/>
      <c r="Q120" s="131"/>
      <c r="R120" s="133"/>
      <c r="S120" s="93"/>
      <c r="T120" s="134"/>
      <c r="U120" s="135"/>
      <c r="V120" s="108">
        <f t="shared" si="6"/>
        <v>0</v>
      </c>
      <c r="W120" s="136"/>
      <c r="X120" s="94">
        <f>IFERROR((VLOOKUP(D120,[1]!Tableau1[[Nom d''usage]:[Date de Livraison]],9,FALSE)), )</f>
        <v>0</v>
      </c>
      <c r="Y120" s="127"/>
      <c r="Z120" s="132"/>
      <c r="AA120" s="111">
        <f>IFERROR((VLOOKUP(Z120,'[1]Parc FONCIA Base Light'!B:M,12,FALSE)), )</f>
        <v>0</v>
      </c>
      <c r="AB120" s="128" t="s">
        <v>27</v>
      </c>
      <c r="AC120" s="113">
        <f>IFERROR((VLOOKUP(D120,'[1]GP2A-Commandes'!A:B,2,FALSE)), )</f>
        <v>0</v>
      </c>
      <c r="AD120" s="129"/>
      <c r="AE120" s="115">
        <f>IFERROR((VLOOKUP(B120,'[1]Paiement BNP'!G:I,3,FALSE)), )</f>
        <v>0</v>
      </c>
      <c r="AF120" s="116">
        <f t="shared" si="5"/>
        <v>0</v>
      </c>
      <c r="AG120" s="117" cm="1">
        <f t="array" ref="AG120">IFERROR((_xlfn.SWITCH(R120,[1]Synthèse!A$8,[1]Synthèse!B$8,([1]Synthèse!A$10),([1]Synthèse!B$10),([1]Synthèse!A$11),([1]Synthèse!B$11))), )</f>
        <v>0</v>
      </c>
      <c r="AH120" s="95">
        <f>IFERROR((VLOOKUP(AD120,'[1]Paiement BNP'!Q:U,5,FALSE)), )</f>
        <v>0</v>
      </c>
      <c r="AI120" s="96" cm="1">
        <f t="array" ref="AI120">IFERROR((_xlfn.SWITCH(R120,[1]Synthèse!A$8,[1]Synthèse!C$8,([1]Synthèse!A$10),([1]Synthèse!C$10),([1]Synthèse!A$11),([1]Synthèse!C$11))), )</f>
        <v>0</v>
      </c>
      <c r="AJ120" s="97">
        <f>IFERROR((VLOOKUP(D120,'[1]Sharepoint direct Foncia'!L:T,9,FALSE)), )</f>
        <v>0</v>
      </c>
      <c r="AK120" s="97"/>
    </row>
    <row r="121" spans="1:37" ht="25.2" customHeight="1" x14ac:dyDescent="0.95">
      <c r="A121" s="125"/>
      <c r="B121" s="100"/>
      <c r="C121" s="126"/>
      <c r="D121" s="101"/>
      <c r="E121" s="102"/>
      <c r="F121" s="102"/>
      <c r="G121" s="103"/>
      <c r="H121" s="102"/>
      <c r="I121" s="103"/>
      <c r="J121" s="104"/>
      <c r="K121" s="105"/>
      <c r="L121" s="105"/>
      <c r="M121" s="103"/>
      <c r="N121" s="105"/>
      <c r="O121" s="130"/>
      <c r="P121" s="100"/>
      <c r="Q121" s="131"/>
      <c r="R121" s="133"/>
      <c r="S121" s="93"/>
      <c r="T121" s="134"/>
      <c r="U121" s="135"/>
      <c r="V121" s="108">
        <f t="shared" si="6"/>
        <v>0</v>
      </c>
      <c r="W121" s="136"/>
      <c r="X121" s="94">
        <f>IFERROR((VLOOKUP(D121,[1]!Tableau1[[Nom d''usage]:[Date de Livraison]],9,FALSE)), )</f>
        <v>0</v>
      </c>
      <c r="Y121" s="127"/>
      <c r="Z121" s="132"/>
      <c r="AA121" s="111">
        <f>IFERROR((VLOOKUP(Z121,'[1]Parc FONCIA Base Light'!B:M,12,FALSE)), )</f>
        <v>0</v>
      </c>
      <c r="AB121" s="128" t="s">
        <v>27</v>
      </c>
      <c r="AC121" s="113">
        <f>IFERROR((VLOOKUP(D121,'[1]GP2A-Commandes'!A:B,2,FALSE)), )</f>
        <v>0</v>
      </c>
      <c r="AD121" s="129"/>
      <c r="AE121" s="115">
        <f>IFERROR((VLOOKUP(B121,'[1]Paiement BNP'!G:I,3,FALSE)), )</f>
        <v>0</v>
      </c>
      <c r="AF121" s="116">
        <f t="shared" si="5"/>
        <v>0</v>
      </c>
      <c r="AG121" s="117" cm="1">
        <f t="array" ref="AG121">IFERROR((_xlfn.SWITCH(R121,[1]Synthèse!A$8,[1]Synthèse!B$8,([1]Synthèse!A$10),([1]Synthèse!B$10),([1]Synthèse!A$11),([1]Synthèse!B$11))), )</f>
        <v>0</v>
      </c>
      <c r="AH121" s="95">
        <f>IFERROR((VLOOKUP(AD121,'[1]Paiement BNP'!Q:U,5,FALSE)), )</f>
        <v>0</v>
      </c>
      <c r="AI121" s="96" cm="1">
        <f t="array" ref="AI121">IFERROR((_xlfn.SWITCH(R121,[1]Synthèse!A$8,[1]Synthèse!C$8,([1]Synthèse!A$10),([1]Synthèse!C$10),([1]Synthèse!A$11),([1]Synthèse!C$11))), )</f>
        <v>0</v>
      </c>
      <c r="AJ121" s="97">
        <f>IFERROR((VLOOKUP(D121,'[1]Sharepoint direct Foncia'!L:T,9,FALSE)), )</f>
        <v>0</v>
      </c>
      <c r="AK121" s="97"/>
    </row>
    <row r="122" spans="1:37" ht="25.2" customHeight="1" x14ac:dyDescent="0.95">
      <c r="A122" s="125"/>
      <c r="B122" s="100"/>
      <c r="C122" s="126"/>
      <c r="D122" s="101"/>
      <c r="E122" s="102"/>
      <c r="F122" s="102"/>
      <c r="G122" s="103"/>
      <c r="H122" s="102"/>
      <c r="I122" s="103"/>
      <c r="J122" s="104"/>
      <c r="K122" s="105"/>
      <c r="L122" s="105"/>
      <c r="M122" s="103"/>
      <c r="N122" s="105"/>
      <c r="O122" s="130"/>
      <c r="P122" s="100"/>
      <c r="Q122" s="131"/>
      <c r="R122" s="133"/>
      <c r="S122" s="93"/>
      <c r="T122" s="134"/>
      <c r="U122" s="135"/>
      <c r="V122" s="108">
        <f t="shared" si="6"/>
        <v>0</v>
      </c>
      <c r="W122" s="136"/>
      <c r="X122" s="94">
        <f>IFERROR((VLOOKUP(D122,[1]!Tableau1[[Nom d''usage]:[Date de Livraison]],9,FALSE)), )</f>
        <v>0</v>
      </c>
      <c r="Y122" s="127"/>
      <c r="Z122" s="132"/>
      <c r="AA122" s="111">
        <f>IFERROR((VLOOKUP(Z122,'[1]Parc FONCIA Base Light'!B:M,12,FALSE)), )</f>
        <v>0</v>
      </c>
      <c r="AB122" s="128" t="s">
        <v>27</v>
      </c>
      <c r="AC122" s="113">
        <f>IFERROR((VLOOKUP(D122,'[1]GP2A-Commandes'!A:B,2,FALSE)), )</f>
        <v>0</v>
      </c>
      <c r="AD122" s="129"/>
      <c r="AE122" s="115">
        <f>IFERROR((VLOOKUP(B122,'[1]Paiement BNP'!G:I,3,FALSE)), )</f>
        <v>0</v>
      </c>
      <c r="AF122" s="116">
        <f t="shared" si="5"/>
        <v>0</v>
      </c>
      <c r="AG122" s="117" cm="1">
        <f t="array" ref="AG122">IFERROR((_xlfn.SWITCH(R122,[1]Synthèse!A$8,[1]Synthèse!B$8,([1]Synthèse!A$10),([1]Synthèse!B$10),([1]Synthèse!A$11),([1]Synthèse!B$11))), )</f>
        <v>0</v>
      </c>
      <c r="AH122" s="95">
        <f>IFERROR((VLOOKUP(AD122,'[1]Paiement BNP'!Q:U,5,FALSE)), )</f>
        <v>0</v>
      </c>
      <c r="AI122" s="96" cm="1">
        <f t="array" ref="AI122">IFERROR((_xlfn.SWITCH(R122,[1]Synthèse!A$8,[1]Synthèse!C$8,([1]Synthèse!A$10),([1]Synthèse!C$10),([1]Synthèse!A$11),([1]Synthèse!C$11))), )</f>
        <v>0</v>
      </c>
      <c r="AJ122" s="97">
        <f>IFERROR((VLOOKUP(D122,'[1]Sharepoint direct Foncia'!L:T,9,FALSE)), )</f>
        <v>0</v>
      </c>
      <c r="AK122" s="97"/>
    </row>
    <row r="123" spans="1:37" ht="25.2" customHeight="1" x14ac:dyDescent="0.95">
      <c r="A123" s="125"/>
      <c r="B123" s="100"/>
      <c r="C123" s="126"/>
      <c r="D123" s="101"/>
      <c r="E123" s="102"/>
      <c r="F123" s="102"/>
      <c r="G123" s="103"/>
      <c r="H123" s="102"/>
      <c r="I123" s="103"/>
      <c r="J123" s="104"/>
      <c r="K123" s="105"/>
      <c r="L123" s="105"/>
      <c r="M123" s="103"/>
      <c r="N123" s="105"/>
      <c r="O123" s="130"/>
      <c r="P123" s="100"/>
      <c r="Q123" s="131"/>
      <c r="R123" s="133"/>
      <c r="S123" s="93"/>
      <c r="T123" s="134"/>
      <c r="U123" s="135"/>
      <c r="V123" s="108">
        <f t="shared" si="6"/>
        <v>0</v>
      </c>
      <c r="W123" s="136"/>
      <c r="X123" s="94">
        <f>IFERROR((VLOOKUP(D123,[1]!Tableau1[[Nom d''usage]:[Date de Livraison]],9,FALSE)), )</f>
        <v>0</v>
      </c>
      <c r="Y123" s="127"/>
      <c r="Z123" s="132"/>
      <c r="AA123" s="111">
        <f>IFERROR((VLOOKUP(Z123,'[1]Parc FONCIA Base Light'!B:M,12,FALSE)), )</f>
        <v>0</v>
      </c>
      <c r="AB123" s="128" t="s">
        <v>27</v>
      </c>
      <c r="AC123" s="113">
        <f>IFERROR((VLOOKUP(D123,'[1]GP2A-Commandes'!A:B,2,FALSE)), )</f>
        <v>0</v>
      </c>
      <c r="AD123" s="129"/>
      <c r="AE123" s="115">
        <f>IFERROR((VLOOKUP(B123,'[1]Paiement BNP'!G:I,3,FALSE)), )</f>
        <v>0</v>
      </c>
      <c r="AF123" s="116">
        <f t="shared" ref="AF123:AF186" si="7">IFERROR((+AE123-X123), )</f>
        <v>0</v>
      </c>
      <c r="AG123" s="117" cm="1">
        <f t="array" ref="AG123">IFERROR((_xlfn.SWITCH(R123,[1]Synthèse!A$8,[1]Synthèse!B$8,([1]Synthèse!A$10),([1]Synthèse!B$10),([1]Synthèse!A$11),([1]Synthèse!B$11))), )</f>
        <v>0</v>
      </c>
      <c r="AH123" s="95">
        <f>IFERROR((VLOOKUP(AD123,'[1]Paiement BNP'!Q:U,5,FALSE)), )</f>
        <v>0</v>
      </c>
      <c r="AI123" s="96" cm="1">
        <f t="array" ref="AI123">IFERROR((_xlfn.SWITCH(R123,[1]Synthèse!A$8,[1]Synthèse!C$8,([1]Synthèse!A$10),([1]Synthèse!C$10),([1]Synthèse!A$11),([1]Synthèse!C$11))), )</f>
        <v>0</v>
      </c>
      <c r="AJ123" s="97">
        <f>IFERROR((VLOOKUP(D123,'[1]Sharepoint direct Foncia'!L:T,9,FALSE)), )</f>
        <v>0</v>
      </c>
      <c r="AK123" s="97"/>
    </row>
    <row r="124" spans="1:37" ht="25.2" customHeight="1" x14ac:dyDescent="0.95">
      <c r="A124" s="125"/>
      <c r="B124" s="100"/>
      <c r="C124" s="126"/>
      <c r="D124" s="101"/>
      <c r="E124" s="102"/>
      <c r="F124" s="102"/>
      <c r="G124" s="103"/>
      <c r="H124" s="102"/>
      <c r="I124" s="103"/>
      <c r="J124" s="104"/>
      <c r="K124" s="105"/>
      <c r="L124" s="105"/>
      <c r="M124" s="103"/>
      <c r="N124" s="105"/>
      <c r="O124" s="130"/>
      <c r="P124" s="100"/>
      <c r="Q124" s="131"/>
      <c r="R124" s="133"/>
      <c r="S124" s="93"/>
      <c r="T124" s="134"/>
      <c r="U124" s="135"/>
      <c r="V124" s="108">
        <f t="shared" si="6"/>
        <v>0</v>
      </c>
      <c r="W124" s="136"/>
      <c r="X124" s="94">
        <f>IFERROR((VLOOKUP(D124,[1]!Tableau1[[Nom d''usage]:[Date de Livraison]],9,FALSE)), )</f>
        <v>0</v>
      </c>
      <c r="Y124" s="127"/>
      <c r="Z124" s="132"/>
      <c r="AA124" s="111">
        <f>IFERROR((VLOOKUP(Z124,'[1]Parc FONCIA Base Light'!B:M,12,FALSE)), )</f>
        <v>0</v>
      </c>
      <c r="AB124" s="128" t="s">
        <v>27</v>
      </c>
      <c r="AC124" s="113">
        <f>IFERROR((VLOOKUP(D124,'[1]GP2A-Commandes'!A:B,2,FALSE)), )</f>
        <v>0</v>
      </c>
      <c r="AD124" s="129"/>
      <c r="AE124" s="115">
        <f>IFERROR((VLOOKUP(B124,'[1]Paiement BNP'!G:I,3,FALSE)), )</f>
        <v>0</v>
      </c>
      <c r="AF124" s="116">
        <f t="shared" si="7"/>
        <v>0</v>
      </c>
      <c r="AG124" s="117" cm="1">
        <f t="array" ref="AG124">IFERROR((_xlfn.SWITCH(R124,[1]Synthèse!A$8,[1]Synthèse!B$8,([1]Synthèse!A$10),([1]Synthèse!B$10),([1]Synthèse!A$11),([1]Synthèse!B$11))), )</f>
        <v>0</v>
      </c>
      <c r="AH124" s="95">
        <f>IFERROR((VLOOKUP(AD124,'[1]Paiement BNP'!Q:U,5,FALSE)), )</f>
        <v>0</v>
      </c>
      <c r="AI124" s="96" cm="1">
        <f t="array" ref="AI124">IFERROR((_xlfn.SWITCH(R124,[1]Synthèse!A$8,[1]Synthèse!C$8,([1]Synthèse!A$10),([1]Synthèse!C$10),([1]Synthèse!A$11),([1]Synthèse!C$11))), )</f>
        <v>0</v>
      </c>
      <c r="AJ124" s="97">
        <f>IFERROR((VLOOKUP(D124,'[1]Sharepoint direct Foncia'!L:T,9,FALSE)), )</f>
        <v>0</v>
      </c>
      <c r="AK124" s="97"/>
    </row>
    <row r="125" spans="1:37" ht="25.2" customHeight="1" x14ac:dyDescent="0.95">
      <c r="A125" s="125"/>
      <c r="B125" s="100"/>
      <c r="C125" s="126"/>
      <c r="D125" s="101"/>
      <c r="E125" s="102"/>
      <c r="F125" s="102"/>
      <c r="G125" s="103"/>
      <c r="H125" s="102"/>
      <c r="I125" s="103"/>
      <c r="J125" s="104"/>
      <c r="K125" s="105"/>
      <c r="L125" s="105"/>
      <c r="M125" s="103"/>
      <c r="N125" s="105"/>
      <c r="O125" s="130"/>
      <c r="P125" s="100"/>
      <c r="Q125" s="131"/>
      <c r="R125" s="133"/>
      <c r="S125" s="93"/>
      <c r="T125" s="134"/>
      <c r="U125" s="135"/>
      <c r="V125" s="108">
        <f t="shared" si="6"/>
        <v>0</v>
      </c>
      <c r="W125" s="136"/>
      <c r="X125" s="94">
        <f>IFERROR((VLOOKUP(D125,[1]!Tableau1[[Nom d''usage]:[Date de Livraison]],9,FALSE)), )</f>
        <v>0</v>
      </c>
      <c r="Y125" s="127"/>
      <c r="Z125" s="132"/>
      <c r="AA125" s="111">
        <f>IFERROR((VLOOKUP(Z125,'[1]Parc FONCIA Base Light'!B:M,12,FALSE)), )</f>
        <v>0</v>
      </c>
      <c r="AB125" s="128" t="s">
        <v>27</v>
      </c>
      <c r="AC125" s="113">
        <f>IFERROR((VLOOKUP(D125,'[1]GP2A-Commandes'!A:B,2,FALSE)), )</f>
        <v>0</v>
      </c>
      <c r="AD125" s="129"/>
      <c r="AE125" s="115">
        <f>IFERROR((VLOOKUP(B125,'[1]Paiement BNP'!G:I,3,FALSE)), )</f>
        <v>0</v>
      </c>
      <c r="AF125" s="116">
        <f t="shared" si="7"/>
        <v>0</v>
      </c>
      <c r="AG125" s="117" cm="1">
        <f t="array" ref="AG125">IFERROR((_xlfn.SWITCH(R125,[1]Synthèse!A$8,[1]Synthèse!B$8,([1]Synthèse!A$10),([1]Synthèse!B$10),([1]Synthèse!A$11),([1]Synthèse!B$11))), )</f>
        <v>0</v>
      </c>
      <c r="AH125" s="95">
        <f>IFERROR((VLOOKUP(AD125,'[1]Paiement BNP'!Q:U,5,FALSE)), )</f>
        <v>0</v>
      </c>
      <c r="AI125" s="96" cm="1">
        <f t="array" ref="AI125">IFERROR((_xlfn.SWITCH(R125,[1]Synthèse!A$8,[1]Synthèse!C$8,([1]Synthèse!A$10),([1]Synthèse!C$10),([1]Synthèse!A$11),([1]Synthèse!C$11))), )</f>
        <v>0</v>
      </c>
      <c r="AJ125" s="97">
        <f>IFERROR((VLOOKUP(D125,'[1]Sharepoint direct Foncia'!L:T,9,FALSE)), )</f>
        <v>0</v>
      </c>
      <c r="AK125" s="97"/>
    </row>
    <row r="126" spans="1:37" ht="25.2" customHeight="1" x14ac:dyDescent="0.95">
      <c r="A126" s="125"/>
      <c r="B126" s="100"/>
      <c r="C126" s="126"/>
      <c r="D126" s="101"/>
      <c r="E126" s="102"/>
      <c r="F126" s="102"/>
      <c r="G126" s="103"/>
      <c r="H126" s="102"/>
      <c r="I126" s="103"/>
      <c r="J126" s="104"/>
      <c r="K126" s="105"/>
      <c r="L126" s="105"/>
      <c r="M126" s="103"/>
      <c r="N126" s="105"/>
      <c r="O126" s="130"/>
      <c r="P126" s="100"/>
      <c r="Q126" s="131"/>
      <c r="R126" s="133"/>
      <c r="S126" s="93"/>
      <c r="T126" s="134"/>
      <c r="U126" s="135"/>
      <c r="V126" s="108">
        <f t="shared" si="6"/>
        <v>0</v>
      </c>
      <c r="W126" s="136"/>
      <c r="X126" s="94">
        <f>IFERROR((VLOOKUP(D126,[1]!Tableau1[[Nom d''usage]:[Date de Livraison]],9,FALSE)), )</f>
        <v>0</v>
      </c>
      <c r="Y126" s="127"/>
      <c r="Z126" s="132"/>
      <c r="AA126" s="111">
        <f>IFERROR((VLOOKUP(Z126,'[1]Parc FONCIA Base Light'!B:M,12,FALSE)), )</f>
        <v>0</v>
      </c>
      <c r="AB126" s="128" t="s">
        <v>27</v>
      </c>
      <c r="AC126" s="113">
        <f>IFERROR((VLOOKUP(D126,'[1]GP2A-Commandes'!A:B,2,FALSE)), )</f>
        <v>0</v>
      </c>
      <c r="AD126" s="129"/>
      <c r="AE126" s="115">
        <f>IFERROR((VLOOKUP(B126,'[1]Paiement BNP'!G:I,3,FALSE)), )</f>
        <v>0</v>
      </c>
      <c r="AF126" s="116">
        <f t="shared" si="7"/>
        <v>0</v>
      </c>
      <c r="AG126" s="117" cm="1">
        <f t="array" ref="AG126">IFERROR((_xlfn.SWITCH(R126,[1]Synthèse!A$8,[1]Synthèse!B$8,([1]Synthèse!A$10),([1]Synthèse!B$10),([1]Synthèse!A$11),([1]Synthèse!B$11))), )</f>
        <v>0</v>
      </c>
      <c r="AH126" s="95">
        <f>IFERROR((VLOOKUP(AD126,'[1]Paiement BNP'!Q:U,5,FALSE)), )</f>
        <v>0</v>
      </c>
      <c r="AI126" s="96" cm="1">
        <f t="array" ref="AI126">IFERROR((_xlfn.SWITCH(R126,[1]Synthèse!A$8,[1]Synthèse!C$8,([1]Synthèse!A$10),([1]Synthèse!C$10),([1]Synthèse!A$11),([1]Synthèse!C$11))), )</f>
        <v>0</v>
      </c>
      <c r="AJ126" s="97">
        <f>IFERROR((VLOOKUP(D126,'[1]Sharepoint direct Foncia'!L:T,9,FALSE)), )</f>
        <v>0</v>
      </c>
      <c r="AK126" s="97"/>
    </row>
    <row r="127" spans="1:37" ht="25.2" customHeight="1" x14ac:dyDescent="0.95">
      <c r="A127" s="125"/>
      <c r="B127" s="100"/>
      <c r="C127" s="126"/>
      <c r="D127" s="101"/>
      <c r="E127" s="102"/>
      <c r="F127" s="102"/>
      <c r="G127" s="103"/>
      <c r="H127" s="102"/>
      <c r="I127" s="103"/>
      <c r="J127" s="104"/>
      <c r="K127" s="105"/>
      <c r="L127" s="105"/>
      <c r="M127" s="103"/>
      <c r="N127" s="105"/>
      <c r="O127" s="130"/>
      <c r="P127" s="100"/>
      <c r="Q127" s="131"/>
      <c r="R127" s="133"/>
      <c r="S127" s="93"/>
      <c r="T127" s="134"/>
      <c r="U127" s="135"/>
      <c r="V127" s="108">
        <f t="shared" si="6"/>
        <v>0</v>
      </c>
      <c r="W127" s="136"/>
      <c r="X127" s="94">
        <f>IFERROR((VLOOKUP(D127,[1]!Tableau1[[Nom d''usage]:[Date de Livraison]],9,FALSE)), )</f>
        <v>0</v>
      </c>
      <c r="Y127" s="127"/>
      <c r="Z127" s="132"/>
      <c r="AA127" s="111">
        <f>IFERROR((VLOOKUP(Z127,'[1]Parc FONCIA Base Light'!B:M,12,FALSE)), )</f>
        <v>0</v>
      </c>
      <c r="AB127" s="128" t="s">
        <v>27</v>
      </c>
      <c r="AC127" s="113">
        <f>IFERROR((VLOOKUP(D127,'[1]GP2A-Commandes'!A:B,2,FALSE)), )</f>
        <v>0</v>
      </c>
      <c r="AD127" s="129"/>
      <c r="AE127" s="115">
        <f>IFERROR((VLOOKUP(B127,'[1]Paiement BNP'!G:I,3,FALSE)), )</f>
        <v>0</v>
      </c>
      <c r="AF127" s="116">
        <f t="shared" si="7"/>
        <v>0</v>
      </c>
      <c r="AG127" s="117" cm="1">
        <f t="array" ref="AG127">IFERROR((_xlfn.SWITCH(R127,[1]Synthèse!A$8,[1]Synthèse!B$8,([1]Synthèse!A$10),([1]Synthèse!B$10),([1]Synthèse!A$11),([1]Synthèse!B$11))), )</f>
        <v>0</v>
      </c>
      <c r="AH127" s="95">
        <f>IFERROR((VLOOKUP(AD127,'[1]Paiement BNP'!Q:U,5,FALSE)), )</f>
        <v>0</v>
      </c>
      <c r="AI127" s="96" cm="1">
        <f t="array" ref="AI127">IFERROR((_xlfn.SWITCH(R127,[1]Synthèse!A$8,[1]Synthèse!C$8,([1]Synthèse!A$10),([1]Synthèse!C$10),([1]Synthèse!A$11),([1]Synthèse!C$11))), )</f>
        <v>0</v>
      </c>
      <c r="AJ127" s="97">
        <f>IFERROR((VLOOKUP(D127,'[1]Sharepoint direct Foncia'!L:T,9,FALSE)), )</f>
        <v>0</v>
      </c>
      <c r="AK127" s="97"/>
    </row>
    <row r="128" spans="1:37" ht="25.2" customHeight="1" x14ac:dyDescent="0.95">
      <c r="A128" s="125"/>
      <c r="B128" s="100"/>
      <c r="C128" s="126"/>
      <c r="D128" s="101"/>
      <c r="E128" s="102"/>
      <c r="F128" s="102"/>
      <c r="G128" s="103"/>
      <c r="H128" s="102"/>
      <c r="I128" s="103"/>
      <c r="J128" s="104"/>
      <c r="K128" s="105"/>
      <c r="L128" s="105"/>
      <c r="M128" s="103"/>
      <c r="N128" s="105"/>
      <c r="O128" s="130"/>
      <c r="P128" s="100"/>
      <c r="Q128" s="131"/>
      <c r="R128" s="133"/>
      <c r="S128" s="93"/>
      <c r="T128" s="134"/>
      <c r="U128" s="135"/>
      <c r="V128" s="108">
        <f t="shared" si="6"/>
        <v>0</v>
      </c>
      <c r="W128" s="136"/>
      <c r="X128" s="94">
        <f>IFERROR((VLOOKUP(D128,[1]!Tableau1[[Nom d''usage]:[Date de Livraison]],9,FALSE)), )</f>
        <v>0</v>
      </c>
      <c r="Y128" s="127"/>
      <c r="Z128" s="132"/>
      <c r="AA128" s="111">
        <f>IFERROR((VLOOKUP(Z128,'[1]Parc FONCIA Base Light'!B:M,12,FALSE)), )</f>
        <v>0</v>
      </c>
      <c r="AB128" s="128" t="s">
        <v>27</v>
      </c>
      <c r="AC128" s="113">
        <f>IFERROR((VLOOKUP(D128,'[1]GP2A-Commandes'!A:B,2,FALSE)), )</f>
        <v>0</v>
      </c>
      <c r="AD128" s="129"/>
      <c r="AE128" s="115">
        <f>IFERROR((VLOOKUP(B128,'[1]Paiement BNP'!G:I,3,FALSE)), )</f>
        <v>0</v>
      </c>
      <c r="AF128" s="116">
        <f t="shared" si="7"/>
        <v>0</v>
      </c>
      <c r="AG128" s="117" cm="1">
        <f t="array" ref="AG128">IFERROR((_xlfn.SWITCH(R128,[1]Synthèse!A$8,[1]Synthèse!B$8,([1]Synthèse!A$10),([1]Synthèse!B$10),([1]Synthèse!A$11),([1]Synthèse!B$11))), )</f>
        <v>0</v>
      </c>
      <c r="AH128" s="95">
        <f>IFERROR((VLOOKUP(AD128,'[1]Paiement BNP'!Q:U,5,FALSE)), )</f>
        <v>0</v>
      </c>
      <c r="AI128" s="96" cm="1">
        <f t="array" ref="AI128">IFERROR((_xlfn.SWITCH(R128,[1]Synthèse!A$8,[1]Synthèse!C$8,([1]Synthèse!A$10),([1]Synthèse!C$10),([1]Synthèse!A$11),([1]Synthèse!C$11))), )</f>
        <v>0</v>
      </c>
      <c r="AJ128" s="97">
        <f>IFERROR((VLOOKUP(D128,'[1]Sharepoint direct Foncia'!L:T,9,FALSE)), )</f>
        <v>0</v>
      </c>
      <c r="AK128" s="97"/>
    </row>
    <row r="129" spans="1:37" ht="25.2" customHeight="1" x14ac:dyDescent="0.95">
      <c r="A129" s="125"/>
      <c r="B129" s="100"/>
      <c r="C129" s="126"/>
      <c r="D129" s="101"/>
      <c r="E129" s="102"/>
      <c r="F129" s="102"/>
      <c r="G129" s="103"/>
      <c r="H129" s="102"/>
      <c r="I129" s="103"/>
      <c r="J129" s="104"/>
      <c r="K129" s="105"/>
      <c r="L129" s="105"/>
      <c r="M129" s="103"/>
      <c r="N129" s="105"/>
      <c r="O129" s="130"/>
      <c r="P129" s="100"/>
      <c r="Q129" s="131"/>
      <c r="R129" s="133"/>
      <c r="S129" s="93"/>
      <c r="T129" s="134"/>
      <c r="U129" s="135"/>
      <c r="V129" s="108">
        <f t="shared" si="6"/>
        <v>0</v>
      </c>
      <c r="W129" s="136"/>
      <c r="X129" s="94">
        <f>IFERROR((VLOOKUP(D129,[1]!Tableau1[[Nom d''usage]:[Date de Livraison]],9,FALSE)), )</f>
        <v>0</v>
      </c>
      <c r="Y129" s="127"/>
      <c r="Z129" s="132"/>
      <c r="AA129" s="111">
        <f>IFERROR((VLOOKUP(Z129,'[1]Parc FONCIA Base Light'!B:M,12,FALSE)), )</f>
        <v>0</v>
      </c>
      <c r="AB129" s="128" t="s">
        <v>27</v>
      </c>
      <c r="AC129" s="113">
        <f>IFERROR((VLOOKUP(D129,'[1]GP2A-Commandes'!A:B,2,FALSE)), )</f>
        <v>0</v>
      </c>
      <c r="AD129" s="129"/>
      <c r="AE129" s="115">
        <f>IFERROR((VLOOKUP(B129,'[1]Paiement BNP'!G:I,3,FALSE)), )</f>
        <v>0</v>
      </c>
      <c r="AF129" s="116">
        <f t="shared" si="7"/>
        <v>0</v>
      </c>
      <c r="AG129" s="117" cm="1">
        <f t="array" ref="AG129">IFERROR((_xlfn.SWITCH(R129,[1]Synthèse!A$8,[1]Synthèse!B$8,([1]Synthèse!A$10),([1]Synthèse!B$10),([1]Synthèse!A$11),([1]Synthèse!B$11))), )</f>
        <v>0</v>
      </c>
      <c r="AH129" s="95">
        <f>IFERROR((VLOOKUP(AD129,'[1]Paiement BNP'!Q:U,5,FALSE)), )</f>
        <v>0</v>
      </c>
      <c r="AI129" s="96" cm="1">
        <f t="array" ref="AI129">IFERROR((_xlfn.SWITCH(R129,[1]Synthèse!A$8,[1]Synthèse!C$8,([1]Synthèse!A$10),([1]Synthèse!C$10),([1]Synthèse!A$11),([1]Synthèse!C$11))), )</f>
        <v>0</v>
      </c>
      <c r="AJ129" s="97">
        <f>IFERROR((VLOOKUP(D129,'[1]Sharepoint direct Foncia'!L:T,9,FALSE)), )</f>
        <v>0</v>
      </c>
      <c r="AK129" s="97"/>
    </row>
    <row r="130" spans="1:37" ht="25.2" customHeight="1" x14ac:dyDescent="0.95">
      <c r="A130" s="125"/>
      <c r="B130" s="100"/>
      <c r="C130" s="126"/>
      <c r="D130" s="101"/>
      <c r="E130" s="102"/>
      <c r="F130" s="102"/>
      <c r="G130" s="103"/>
      <c r="H130" s="102"/>
      <c r="I130" s="103"/>
      <c r="J130" s="104"/>
      <c r="K130" s="105"/>
      <c r="L130" s="105"/>
      <c r="M130" s="103"/>
      <c r="N130" s="105"/>
      <c r="O130" s="130"/>
      <c r="P130" s="100"/>
      <c r="Q130" s="131"/>
      <c r="R130" s="133"/>
      <c r="S130" s="93"/>
      <c r="T130" s="134"/>
      <c r="U130" s="135"/>
      <c r="V130" s="108">
        <f t="shared" si="6"/>
        <v>0</v>
      </c>
      <c r="W130" s="136"/>
      <c r="X130" s="94">
        <f>IFERROR((VLOOKUP(D130,[1]!Tableau1[[Nom d''usage]:[Date de Livraison]],9,FALSE)), )</f>
        <v>0</v>
      </c>
      <c r="Y130" s="127"/>
      <c r="Z130" s="132"/>
      <c r="AA130" s="111">
        <f>IFERROR((VLOOKUP(Z130,'[1]Parc FONCIA Base Light'!B:M,12,FALSE)), )</f>
        <v>0</v>
      </c>
      <c r="AB130" s="128" t="s">
        <v>27</v>
      </c>
      <c r="AC130" s="113">
        <f>IFERROR((VLOOKUP(D130,'[1]GP2A-Commandes'!A:B,2,FALSE)), )</f>
        <v>0</v>
      </c>
      <c r="AD130" s="129"/>
      <c r="AE130" s="115">
        <f>IFERROR((VLOOKUP(B130,'[1]Paiement BNP'!G:I,3,FALSE)), )</f>
        <v>0</v>
      </c>
      <c r="AF130" s="116">
        <f t="shared" si="7"/>
        <v>0</v>
      </c>
      <c r="AG130" s="117" cm="1">
        <f t="array" ref="AG130">IFERROR((_xlfn.SWITCH(R130,[1]Synthèse!A$8,[1]Synthèse!B$8,([1]Synthèse!A$10),([1]Synthèse!B$10),([1]Synthèse!A$11),([1]Synthèse!B$11))), )</f>
        <v>0</v>
      </c>
      <c r="AH130" s="95">
        <f>IFERROR((VLOOKUP(AD130,'[1]Paiement BNP'!Q:U,5,FALSE)), )</f>
        <v>0</v>
      </c>
      <c r="AI130" s="96" cm="1">
        <f t="array" ref="AI130">IFERROR((_xlfn.SWITCH(R130,[1]Synthèse!A$8,[1]Synthèse!C$8,([1]Synthèse!A$10),([1]Synthèse!C$10),([1]Synthèse!A$11),([1]Synthèse!C$11))), )</f>
        <v>0</v>
      </c>
      <c r="AJ130" s="97">
        <f>IFERROR((VLOOKUP(D130,'[1]Sharepoint direct Foncia'!L:T,9,FALSE)), )</f>
        <v>0</v>
      </c>
      <c r="AK130" s="97"/>
    </row>
    <row r="131" spans="1:37" ht="25.2" customHeight="1" x14ac:dyDescent="0.95">
      <c r="A131" s="125"/>
      <c r="B131" s="100"/>
      <c r="C131" s="126"/>
      <c r="D131" s="101"/>
      <c r="E131" s="102"/>
      <c r="F131" s="102"/>
      <c r="G131" s="103"/>
      <c r="H131" s="102"/>
      <c r="I131" s="103"/>
      <c r="J131" s="104"/>
      <c r="K131" s="105"/>
      <c r="L131" s="105"/>
      <c r="M131" s="103"/>
      <c r="N131" s="105"/>
      <c r="O131" s="130"/>
      <c r="P131" s="100"/>
      <c r="Q131" s="131"/>
      <c r="R131" s="133"/>
      <c r="S131" s="93"/>
      <c r="T131" s="134"/>
      <c r="U131" s="135"/>
      <c r="V131" s="108">
        <f t="shared" si="6"/>
        <v>0</v>
      </c>
      <c r="W131" s="136"/>
      <c r="X131" s="94">
        <f>IFERROR((VLOOKUP(D131,[1]!Tableau1[[Nom d''usage]:[Date de Livraison]],9,FALSE)), )</f>
        <v>0</v>
      </c>
      <c r="Y131" s="127"/>
      <c r="Z131" s="132"/>
      <c r="AA131" s="111">
        <f>IFERROR((VLOOKUP(Z131,'[1]Parc FONCIA Base Light'!B:M,12,FALSE)), )</f>
        <v>0</v>
      </c>
      <c r="AB131" s="128" t="s">
        <v>27</v>
      </c>
      <c r="AC131" s="113">
        <f>IFERROR((VLOOKUP(D131,'[1]GP2A-Commandes'!A:B,2,FALSE)), )</f>
        <v>0</v>
      </c>
      <c r="AD131" s="129"/>
      <c r="AE131" s="115">
        <f>IFERROR((VLOOKUP(B131,'[1]Paiement BNP'!G:I,3,FALSE)), )</f>
        <v>0</v>
      </c>
      <c r="AF131" s="116">
        <f t="shared" si="7"/>
        <v>0</v>
      </c>
      <c r="AG131" s="117" cm="1">
        <f t="array" ref="AG131">IFERROR((_xlfn.SWITCH(R131,[1]Synthèse!A$8,[1]Synthèse!B$8,([1]Synthèse!A$10),([1]Synthèse!B$10),([1]Synthèse!A$11),([1]Synthèse!B$11))), )</f>
        <v>0</v>
      </c>
      <c r="AH131" s="95">
        <f>IFERROR((VLOOKUP(AD131,'[1]Paiement BNP'!Q:U,5,FALSE)), )</f>
        <v>0</v>
      </c>
      <c r="AI131" s="96" cm="1">
        <f t="array" ref="AI131">IFERROR((_xlfn.SWITCH(R131,[1]Synthèse!A$8,[1]Synthèse!C$8,([1]Synthèse!A$10),([1]Synthèse!C$10),([1]Synthèse!A$11),([1]Synthèse!C$11))), )</f>
        <v>0</v>
      </c>
      <c r="AJ131" s="97">
        <f>IFERROR((VLOOKUP(D131,'[1]Sharepoint direct Foncia'!L:T,9,FALSE)), )</f>
        <v>0</v>
      </c>
      <c r="AK131" s="97"/>
    </row>
    <row r="132" spans="1:37" ht="25.2" customHeight="1" x14ac:dyDescent="0.95">
      <c r="A132" s="125"/>
      <c r="B132" s="100"/>
      <c r="C132" s="126"/>
      <c r="D132" s="101"/>
      <c r="E132" s="102"/>
      <c r="F132" s="102"/>
      <c r="G132" s="103"/>
      <c r="H132" s="102"/>
      <c r="I132" s="103"/>
      <c r="J132" s="104"/>
      <c r="K132" s="105"/>
      <c r="L132" s="105"/>
      <c r="M132" s="103"/>
      <c r="N132" s="105"/>
      <c r="O132" s="130"/>
      <c r="P132" s="100"/>
      <c r="Q132" s="131"/>
      <c r="R132" s="133"/>
      <c r="S132" s="93"/>
      <c r="T132" s="134"/>
      <c r="U132" s="135"/>
      <c r="V132" s="108">
        <f t="shared" si="6"/>
        <v>0</v>
      </c>
      <c r="W132" s="136"/>
      <c r="X132" s="94">
        <f>IFERROR((VLOOKUP(D132,[1]!Tableau1[[Nom d''usage]:[Date de Livraison]],9,FALSE)), )</f>
        <v>0</v>
      </c>
      <c r="Y132" s="127"/>
      <c r="Z132" s="132"/>
      <c r="AA132" s="111">
        <f>IFERROR((VLOOKUP(Z132,'[1]Parc FONCIA Base Light'!B:M,12,FALSE)), )</f>
        <v>0</v>
      </c>
      <c r="AB132" s="128" t="s">
        <v>27</v>
      </c>
      <c r="AC132" s="113">
        <f>IFERROR((VLOOKUP(D132,'[1]GP2A-Commandes'!A:B,2,FALSE)), )</f>
        <v>0</v>
      </c>
      <c r="AD132" s="129"/>
      <c r="AE132" s="115">
        <f>IFERROR((VLOOKUP(B132,'[1]Paiement BNP'!G:I,3,FALSE)), )</f>
        <v>0</v>
      </c>
      <c r="AF132" s="116">
        <f t="shared" si="7"/>
        <v>0</v>
      </c>
      <c r="AG132" s="117" cm="1">
        <f t="array" ref="AG132">IFERROR((_xlfn.SWITCH(R132,[1]Synthèse!A$8,[1]Synthèse!B$8,([1]Synthèse!A$10),([1]Synthèse!B$10),([1]Synthèse!A$11),([1]Synthèse!B$11))), )</f>
        <v>0</v>
      </c>
      <c r="AH132" s="95">
        <f>IFERROR((VLOOKUP(AD132,'[1]Paiement BNP'!Q:U,5,FALSE)), )</f>
        <v>0</v>
      </c>
      <c r="AI132" s="96" cm="1">
        <f t="array" ref="AI132">IFERROR((_xlfn.SWITCH(R132,[1]Synthèse!A$8,[1]Synthèse!C$8,([1]Synthèse!A$10),([1]Synthèse!C$10),([1]Synthèse!A$11),([1]Synthèse!C$11))), )</f>
        <v>0</v>
      </c>
      <c r="AJ132" s="97">
        <f>IFERROR((VLOOKUP(D132,'[1]Sharepoint direct Foncia'!L:T,9,FALSE)), )</f>
        <v>0</v>
      </c>
      <c r="AK132" s="97"/>
    </row>
    <row r="133" spans="1:37" ht="25.2" customHeight="1" x14ac:dyDescent="0.95">
      <c r="A133" s="125"/>
      <c r="B133" s="100"/>
      <c r="C133" s="126"/>
      <c r="D133" s="101"/>
      <c r="E133" s="102"/>
      <c r="F133" s="102"/>
      <c r="G133" s="103"/>
      <c r="H133" s="102"/>
      <c r="I133" s="103"/>
      <c r="J133" s="104"/>
      <c r="K133" s="105"/>
      <c r="L133" s="105"/>
      <c r="M133" s="103"/>
      <c r="N133" s="105"/>
      <c r="O133" s="130"/>
      <c r="P133" s="100"/>
      <c r="Q133" s="131"/>
      <c r="R133" s="133"/>
      <c r="S133" s="93"/>
      <c r="T133" s="134"/>
      <c r="U133" s="135"/>
      <c r="V133" s="108">
        <f t="shared" si="6"/>
        <v>0</v>
      </c>
      <c r="W133" s="136"/>
      <c r="X133" s="94">
        <f>IFERROR((VLOOKUP(D133,[1]!Tableau1[[Nom d''usage]:[Date de Livraison]],9,FALSE)), )</f>
        <v>0</v>
      </c>
      <c r="Y133" s="127"/>
      <c r="Z133" s="132"/>
      <c r="AA133" s="111">
        <f>IFERROR((VLOOKUP(Z133,'[1]Parc FONCIA Base Light'!B:M,12,FALSE)), )</f>
        <v>0</v>
      </c>
      <c r="AB133" s="128" t="s">
        <v>27</v>
      </c>
      <c r="AC133" s="113">
        <f>IFERROR((VLOOKUP(D133,'[1]GP2A-Commandes'!A:B,2,FALSE)), )</f>
        <v>0</v>
      </c>
      <c r="AD133" s="129"/>
      <c r="AE133" s="115">
        <f>IFERROR((VLOOKUP(B133,'[1]Paiement BNP'!G:I,3,FALSE)), )</f>
        <v>0</v>
      </c>
      <c r="AF133" s="116">
        <f t="shared" si="7"/>
        <v>0</v>
      </c>
      <c r="AG133" s="117" cm="1">
        <f t="array" ref="AG133">IFERROR((_xlfn.SWITCH(R133,[1]Synthèse!A$8,[1]Synthèse!B$8,([1]Synthèse!A$10),([1]Synthèse!B$10),([1]Synthèse!A$11),([1]Synthèse!B$11))), )</f>
        <v>0</v>
      </c>
      <c r="AH133" s="95">
        <f>IFERROR((VLOOKUP(AD133,'[1]Paiement BNP'!Q:U,5,FALSE)), )</f>
        <v>0</v>
      </c>
      <c r="AI133" s="96" cm="1">
        <f t="array" ref="AI133">IFERROR((_xlfn.SWITCH(R133,[1]Synthèse!A$8,[1]Synthèse!C$8,([1]Synthèse!A$10),([1]Synthèse!C$10),([1]Synthèse!A$11),([1]Synthèse!C$11))), )</f>
        <v>0</v>
      </c>
      <c r="AJ133" s="97">
        <f>IFERROR((VLOOKUP(D133,'[1]Sharepoint direct Foncia'!L:T,9,FALSE)), )</f>
        <v>0</v>
      </c>
      <c r="AK133" s="97"/>
    </row>
    <row r="134" spans="1:37" ht="25.2" customHeight="1" x14ac:dyDescent="0.95">
      <c r="A134" s="125"/>
      <c r="B134" s="100"/>
      <c r="C134" s="126"/>
      <c r="D134" s="101"/>
      <c r="E134" s="102"/>
      <c r="F134" s="102"/>
      <c r="G134" s="103"/>
      <c r="H134" s="102"/>
      <c r="I134" s="103"/>
      <c r="J134" s="104"/>
      <c r="K134" s="105"/>
      <c r="L134" s="105"/>
      <c r="M134" s="103"/>
      <c r="N134" s="105"/>
      <c r="O134" s="130"/>
      <c r="P134" s="100"/>
      <c r="Q134" s="131"/>
      <c r="R134" s="133"/>
      <c r="S134" s="93"/>
      <c r="T134" s="134"/>
      <c r="U134" s="135"/>
      <c r="V134" s="108">
        <f t="shared" si="6"/>
        <v>0</v>
      </c>
      <c r="W134" s="136"/>
      <c r="X134" s="94">
        <f>IFERROR((VLOOKUP(D134,[1]!Tableau1[[Nom d''usage]:[Date de Livraison]],9,FALSE)), )</f>
        <v>0</v>
      </c>
      <c r="Y134" s="127"/>
      <c r="Z134" s="132"/>
      <c r="AA134" s="111">
        <f>IFERROR((VLOOKUP(Z134,'[1]Parc FONCIA Base Light'!B:M,12,FALSE)), )</f>
        <v>0</v>
      </c>
      <c r="AB134" s="128" t="s">
        <v>27</v>
      </c>
      <c r="AC134" s="113">
        <f>IFERROR((VLOOKUP(D134,'[1]GP2A-Commandes'!A:B,2,FALSE)), )</f>
        <v>0</v>
      </c>
      <c r="AD134" s="129"/>
      <c r="AE134" s="115">
        <f>IFERROR((VLOOKUP(B134,'[1]Paiement BNP'!G:I,3,FALSE)), )</f>
        <v>0</v>
      </c>
      <c r="AF134" s="116">
        <f t="shared" si="7"/>
        <v>0</v>
      </c>
      <c r="AG134" s="117" cm="1">
        <f t="array" ref="AG134">IFERROR((_xlfn.SWITCH(R134,[1]Synthèse!A$8,[1]Synthèse!B$8,([1]Synthèse!A$10),([1]Synthèse!B$10),([1]Synthèse!A$11),([1]Synthèse!B$11))), )</f>
        <v>0</v>
      </c>
      <c r="AH134" s="95">
        <f>IFERROR((VLOOKUP(AD134,'[1]Paiement BNP'!Q:U,5,FALSE)), )</f>
        <v>0</v>
      </c>
      <c r="AI134" s="96" cm="1">
        <f t="array" ref="AI134">IFERROR((_xlfn.SWITCH(R134,[1]Synthèse!A$8,[1]Synthèse!C$8,([1]Synthèse!A$10),([1]Synthèse!C$10),([1]Synthèse!A$11),([1]Synthèse!C$11))), )</f>
        <v>0</v>
      </c>
      <c r="AJ134" s="97">
        <f>IFERROR((VLOOKUP(D134,'[1]Sharepoint direct Foncia'!L:T,9,FALSE)), )</f>
        <v>0</v>
      </c>
      <c r="AK134" s="97"/>
    </row>
    <row r="135" spans="1:37" ht="25.2" customHeight="1" x14ac:dyDescent="0.95">
      <c r="A135" s="125"/>
      <c r="B135" s="100"/>
      <c r="C135" s="126"/>
      <c r="D135" s="101"/>
      <c r="E135" s="102"/>
      <c r="F135" s="102"/>
      <c r="G135" s="103"/>
      <c r="H135" s="102"/>
      <c r="I135" s="103"/>
      <c r="J135" s="104"/>
      <c r="K135" s="105"/>
      <c r="L135" s="105"/>
      <c r="M135" s="103"/>
      <c r="N135" s="105"/>
      <c r="O135" s="130"/>
      <c r="P135" s="100"/>
      <c r="Q135" s="131"/>
      <c r="R135" s="133"/>
      <c r="S135" s="93"/>
      <c r="T135" s="134"/>
      <c r="U135" s="135"/>
      <c r="V135" s="108">
        <f t="shared" si="6"/>
        <v>0</v>
      </c>
      <c r="W135" s="136"/>
      <c r="X135" s="94">
        <f>IFERROR((VLOOKUP(D135,[1]!Tableau1[[Nom d''usage]:[Date de Livraison]],9,FALSE)), )</f>
        <v>0</v>
      </c>
      <c r="Y135" s="127"/>
      <c r="Z135" s="132"/>
      <c r="AA135" s="111">
        <f>IFERROR((VLOOKUP(Z135,'[1]Parc FONCIA Base Light'!B:M,12,FALSE)), )</f>
        <v>0</v>
      </c>
      <c r="AB135" s="128" t="s">
        <v>27</v>
      </c>
      <c r="AC135" s="113">
        <f>IFERROR((VLOOKUP(D135,'[1]GP2A-Commandes'!A:B,2,FALSE)), )</f>
        <v>0</v>
      </c>
      <c r="AD135" s="129"/>
      <c r="AE135" s="115">
        <f>IFERROR((VLOOKUP(B135,'[1]Paiement BNP'!G:I,3,FALSE)), )</f>
        <v>0</v>
      </c>
      <c r="AF135" s="116">
        <f t="shared" si="7"/>
        <v>0</v>
      </c>
      <c r="AG135" s="117" cm="1">
        <f t="array" ref="AG135">IFERROR((_xlfn.SWITCH(R135,[1]Synthèse!A$8,[1]Synthèse!B$8,([1]Synthèse!A$10),([1]Synthèse!B$10),([1]Synthèse!A$11),([1]Synthèse!B$11))), )</f>
        <v>0</v>
      </c>
      <c r="AH135" s="95">
        <f>IFERROR((VLOOKUP(AD135,'[1]Paiement BNP'!Q:U,5,FALSE)), )</f>
        <v>0</v>
      </c>
      <c r="AI135" s="96" cm="1">
        <f t="array" ref="AI135">IFERROR((_xlfn.SWITCH(R135,[1]Synthèse!A$8,[1]Synthèse!C$8,([1]Synthèse!A$10),([1]Synthèse!C$10),([1]Synthèse!A$11),([1]Synthèse!C$11))), )</f>
        <v>0</v>
      </c>
      <c r="AJ135" s="97">
        <f>IFERROR((VLOOKUP(D135,'[1]Sharepoint direct Foncia'!L:T,9,FALSE)), )</f>
        <v>0</v>
      </c>
      <c r="AK135" s="97"/>
    </row>
    <row r="136" spans="1:37" ht="25.2" customHeight="1" x14ac:dyDescent="0.95">
      <c r="A136" s="125"/>
      <c r="B136" s="100"/>
      <c r="C136" s="126"/>
      <c r="D136" s="101"/>
      <c r="E136" s="102"/>
      <c r="F136" s="102"/>
      <c r="G136" s="103"/>
      <c r="H136" s="102"/>
      <c r="I136" s="103"/>
      <c r="J136" s="104"/>
      <c r="K136" s="105"/>
      <c r="L136" s="105"/>
      <c r="M136" s="103"/>
      <c r="N136" s="105"/>
      <c r="O136" s="130"/>
      <c r="P136" s="100"/>
      <c r="Q136" s="131"/>
      <c r="R136" s="133"/>
      <c r="S136" s="93"/>
      <c r="T136" s="134"/>
      <c r="U136" s="135"/>
      <c r="V136" s="108">
        <f t="shared" si="6"/>
        <v>0</v>
      </c>
      <c r="W136" s="136"/>
      <c r="X136" s="94">
        <f>IFERROR((VLOOKUP(D136,[1]!Tableau1[[Nom d''usage]:[Date de Livraison]],9,FALSE)), )</f>
        <v>0</v>
      </c>
      <c r="Y136" s="127"/>
      <c r="Z136" s="132"/>
      <c r="AA136" s="111">
        <f>IFERROR((VLOOKUP(Z136,'[1]Parc FONCIA Base Light'!B:M,12,FALSE)), )</f>
        <v>0</v>
      </c>
      <c r="AB136" s="128" t="s">
        <v>27</v>
      </c>
      <c r="AC136" s="113">
        <f>IFERROR((VLOOKUP(D136,'[1]GP2A-Commandes'!A:B,2,FALSE)), )</f>
        <v>0</v>
      </c>
      <c r="AD136" s="129"/>
      <c r="AE136" s="115">
        <f>IFERROR((VLOOKUP(B136,'[1]Paiement BNP'!G:I,3,FALSE)), )</f>
        <v>0</v>
      </c>
      <c r="AF136" s="116">
        <f t="shared" si="7"/>
        <v>0</v>
      </c>
      <c r="AG136" s="117" cm="1">
        <f t="array" ref="AG136">IFERROR((_xlfn.SWITCH(R136,[1]Synthèse!A$8,[1]Synthèse!B$8,([1]Synthèse!A$10),([1]Synthèse!B$10),([1]Synthèse!A$11),([1]Synthèse!B$11))), )</f>
        <v>0</v>
      </c>
      <c r="AH136" s="95">
        <f>IFERROR((VLOOKUP(AD136,'[1]Paiement BNP'!Q:U,5,FALSE)), )</f>
        <v>0</v>
      </c>
      <c r="AI136" s="96" cm="1">
        <f t="array" ref="AI136">IFERROR((_xlfn.SWITCH(R136,[1]Synthèse!A$8,[1]Synthèse!C$8,([1]Synthèse!A$10),([1]Synthèse!C$10),([1]Synthèse!A$11),([1]Synthèse!C$11))), )</f>
        <v>0</v>
      </c>
      <c r="AJ136" s="97">
        <f>IFERROR((VLOOKUP(D136,'[1]Sharepoint direct Foncia'!L:T,9,FALSE)), )</f>
        <v>0</v>
      </c>
      <c r="AK136" s="97"/>
    </row>
    <row r="137" spans="1:37" ht="25.2" customHeight="1" x14ac:dyDescent="0.95">
      <c r="A137" s="125"/>
      <c r="B137" s="100"/>
      <c r="C137" s="126"/>
      <c r="D137" s="101"/>
      <c r="E137" s="102"/>
      <c r="F137" s="102"/>
      <c r="G137" s="103"/>
      <c r="H137" s="102"/>
      <c r="I137" s="103"/>
      <c r="J137" s="104"/>
      <c r="K137" s="105"/>
      <c r="L137" s="105"/>
      <c r="M137" s="103"/>
      <c r="N137" s="105"/>
      <c r="O137" s="130"/>
      <c r="P137" s="100"/>
      <c r="Q137" s="131"/>
      <c r="R137" s="133"/>
      <c r="S137" s="93"/>
      <c r="T137" s="134"/>
      <c r="U137" s="135"/>
      <c r="V137" s="108">
        <f t="shared" si="6"/>
        <v>0</v>
      </c>
      <c r="W137" s="136"/>
      <c r="X137" s="94">
        <f>IFERROR((VLOOKUP(D137,[1]!Tableau1[[Nom d''usage]:[Date de Livraison]],9,FALSE)), )</f>
        <v>0</v>
      </c>
      <c r="Y137" s="127"/>
      <c r="Z137" s="132"/>
      <c r="AA137" s="111">
        <f>IFERROR((VLOOKUP(Z137,'[1]Parc FONCIA Base Light'!B:M,12,FALSE)), )</f>
        <v>0</v>
      </c>
      <c r="AB137" s="128" t="s">
        <v>27</v>
      </c>
      <c r="AC137" s="113">
        <f>IFERROR((VLOOKUP(D137,'[1]GP2A-Commandes'!A:B,2,FALSE)), )</f>
        <v>0</v>
      </c>
      <c r="AD137" s="129"/>
      <c r="AE137" s="115">
        <f>IFERROR((VLOOKUP(B137,'[1]Paiement BNP'!G:I,3,FALSE)), )</f>
        <v>0</v>
      </c>
      <c r="AF137" s="116">
        <f t="shared" si="7"/>
        <v>0</v>
      </c>
      <c r="AG137" s="117" cm="1">
        <f t="array" ref="AG137">IFERROR((_xlfn.SWITCH(R137,[1]Synthèse!A$8,[1]Synthèse!B$8,([1]Synthèse!A$10),([1]Synthèse!B$10),([1]Synthèse!A$11),([1]Synthèse!B$11))), )</f>
        <v>0</v>
      </c>
      <c r="AH137" s="95">
        <f>IFERROR((VLOOKUP(AD137,'[1]Paiement BNP'!Q:U,5,FALSE)), )</f>
        <v>0</v>
      </c>
      <c r="AI137" s="96" cm="1">
        <f t="array" ref="AI137">IFERROR((_xlfn.SWITCH(R137,[1]Synthèse!A$8,[1]Synthèse!C$8,([1]Synthèse!A$10),([1]Synthèse!C$10),([1]Synthèse!A$11),([1]Synthèse!C$11))), )</f>
        <v>0</v>
      </c>
      <c r="AJ137" s="97">
        <f>IFERROR((VLOOKUP(D137,'[1]Sharepoint direct Foncia'!L:T,9,FALSE)), )</f>
        <v>0</v>
      </c>
      <c r="AK137" s="97"/>
    </row>
    <row r="138" spans="1:37" ht="25.2" customHeight="1" x14ac:dyDescent="0.95">
      <c r="A138" s="125"/>
      <c r="B138" s="100"/>
      <c r="C138" s="126"/>
      <c r="D138" s="101"/>
      <c r="E138" s="102"/>
      <c r="F138" s="102"/>
      <c r="G138" s="103"/>
      <c r="H138" s="102"/>
      <c r="I138" s="103"/>
      <c r="J138" s="104"/>
      <c r="K138" s="105"/>
      <c r="L138" s="105"/>
      <c r="M138" s="103"/>
      <c r="N138" s="105"/>
      <c r="O138" s="130"/>
      <c r="P138" s="100"/>
      <c r="Q138" s="131"/>
      <c r="R138" s="133"/>
      <c r="S138" s="93"/>
      <c r="T138" s="134"/>
      <c r="U138" s="135"/>
      <c r="V138" s="108">
        <f t="shared" si="6"/>
        <v>0</v>
      </c>
      <c r="W138" s="136"/>
      <c r="X138" s="94">
        <f>IFERROR((VLOOKUP(D138,[1]!Tableau1[[Nom d''usage]:[Date de Livraison]],9,FALSE)), )</f>
        <v>0</v>
      </c>
      <c r="Y138" s="127"/>
      <c r="Z138" s="132"/>
      <c r="AA138" s="111">
        <f>IFERROR((VLOOKUP(Z138,'[1]Parc FONCIA Base Light'!B:M,12,FALSE)), )</f>
        <v>0</v>
      </c>
      <c r="AB138" s="128" t="s">
        <v>27</v>
      </c>
      <c r="AC138" s="113">
        <f>IFERROR((VLOOKUP(D138,'[1]GP2A-Commandes'!A:B,2,FALSE)), )</f>
        <v>0</v>
      </c>
      <c r="AD138" s="129"/>
      <c r="AE138" s="115">
        <f>IFERROR((VLOOKUP(B138,'[1]Paiement BNP'!G:I,3,FALSE)), )</f>
        <v>0</v>
      </c>
      <c r="AF138" s="116">
        <f t="shared" si="7"/>
        <v>0</v>
      </c>
      <c r="AG138" s="117" cm="1">
        <f t="array" ref="AG138">IFERROR((_xlfn.SWITCH(R138,[1]Synthèse!A$8,[1]Synthèse!B$8,([1]Synthèse!A$10),([1]Synthèse!B$10),([1]Synthèse!A$11),([1]Synthèse!B$11))), )</f>
        <v>0</v>
      </c>
      <c r="AH138" s="95">
        <f>IFERROR((VLOOKUP(AD138,'[1]Paiement BNP'!Q:U,5,FALSE)), )</f>
        <v>0</v>
      </c>
      <c r="AI138" s="96" cm="1">
        <f t="array" ref="AI138">IFERROR((_xlfn.SWITCH(R138,[1]Synthèse!A$8,[1]Synthèse!C$8,([1]Synthèse!A$10),([1]Synthèse!C$10),([1]Synthèse!A$11),([1]Synthèse!C$11))), )</f>
        <v>0</v>
      </c>
      <c r="AJ138" s="97">
        <f>IFERROR((VLOOKUP(D138,'[1]Sharepoint direct Foncia'!L:T,9,FALSE)), )</f>
        <v>0</v>
      </c>
      <c r="AK138" s="97"/>
    </row>
    <row r="139" spans="1:37" ht="25.2" customHeight="1" x14ac:dyDescent="0.95">
      <c r="A139" s="125"/>
      <c r="B139" s="100"/>
      <c r="C139" s="126"/>
      <c r="D139" s="101"/>
      <c r="E139" s="102"/>
      <c r="F139" s="102"/>
      <c r="G139" s="103"/>
      <c r="H139" s="102"/>
      <c r="I139" s="103"/>
      <c r="J139" s="104"/>
      <c r="K139" s="105"/>
      <c r="L139" s="105"/>
      <c r="M139" s="103"/>
      <c r="N139" s="105"/>
      <c r="O139" s="130"/>
      <c r="P139" s="100"/>
      <c r="Q139" s="131"/>
      <c r="R139" s="133"/>
      <c r="S139" s="93"/>
      <c r="T139" s="134"/>
      <c r="U139" s="135"/>
      <c r="V139" s="108">
        <f t="shared" si="6"/>
        <v>0</v>
      </c>
      <c r="W139" s="136"/>
      <c r="X139" s="94">
        <f>IFERROR((VLOOKUP(D139,[1]!Tableau1[[Nom d''usage]:[Date de Livraison]],9,FALSE)), )</f>
        <v>0</v>
      </c>
      <c r="Y139" s="127"/>
      <c r="Z139" s="132"/>
      <c r="AA139" s="111">
        <f>IFERROR((VLOOKUP(Z139,'[1]Parc FONCIA Base Light'!B:M,12,FALSE)), )</f>
        <v>0</v>
      </c>
      <c r="AB139" s="128" t="s">
        <v>27</v>
      </c>
      <c r="AC139" s="113">
        <f>IFERROR((VLOOKUP(D139,'[1]GP2A-Commandes'!A:B,2,FALSE)), )</f>
        <v>0</v>
      </c>
      <c r="AD139" s="129"/>
      <c r="AE139" s="115">
        <f>IFERROR((VLOOKUP(B139,'[1]Paiement BNP'!G:I,3,FALSE)), )</f>
        <v>0</v>
      </c>
      <c r="AF139" s="116">
        <f t="shared" si="7"/>
        <v>0</v>
      </c>
      <c r="AG139" s="117" cm="1">
        <f t="array" ref="AG139">IFERROR((_xlfn.SWITCH(R139,[1]Synthèse!A$8,[1]Synthèse!B$8,([1]Synthèse!A$10),([1]Synthèse!B$10),([1]Synthèse!A$11),([1]Synthèse!B$11))), )</f>
        <v>0</v>
      </c>
      <c r="AH139" s="95">
        <f>IFERROR((VLOOKUP(AD139,'[1]Paiement BNP'!Q:U,5,FALSE)), )</f>
        <v>0</v>
      </c>
      <c r="AI139" s="96" cm="1">
        <f t="array" ref="AI139">IFERROR((_xlfn.SWITCH(R139,[1]Synthèse!A$8,[1]Synthèse!C$8,([1]Synthèse!A$10),([1]Synthèse!C$10),([1]Synthèse!A$11),([1]Synthèse!C$11))), )</f>
        <v>0</v>
      </c>
      <c r="AJ139" s="97">
        <f>IFERROR((VLOOKUP(D139,'[1]Sharepoint direct Foncia'!L:T,9,FALSE)), )</f>
        <v>0</v>
      </c>
      <c r="AK139" s="97"/>
    </row>
    <row r="140" spans="1:37" ht="25.2" customHeight="1" x14ac:dyDescent="0.95">
      <c r="A140" s="125"/>
      <c r="B140" s="100"/>
      <c r="C140" s="126"/>
      <c r="D140" s="101"/>
      <c r="E140" s="102"/>
      <c r="F140" s="102"/>
      <c r="G140" s="103"/>
      <c r="H140" s="102"/>
      <c r="I140" s="103"/>
      <c r="J140" s="104"/>
      <c r="K140" s="105"/>
      <c r="L140" s="105"/>
      <c r="M140" s="103"/>
      <c r="N140" s="105"/>
      <c r="O140" s="130"/>
      <c r="P140" s="100"/>
      <c r="Q140" s="131"/>
      <c r="R140" s="133"/>
      <c r="S140" s="93"/>
      <c r="T140" s="134"/>
      <c r="U140" s="135"/>
      <c r="V140" s="108">
        <f t="shared" si="6"/>
        <v>0</v>
      </c>
      <c r="W140" s="136"/>
      <c r="X140" s="94">
        <f>IFERROR((VLOOKUP(D140,[1]!Tableau1[[Nom d''usage]:[Date de Livraison]],9,FALSE)), )</f>
        <v>0</v>
      </c>
      <c r="Y140" s="127"/>
      <c r="Z140" s="132"/>
      <c r="AA140" s="111">
        <f>IFERROR((VLOOKUP(Z140,'[1]Parc FONCIA Base Light'!B:M,12,FALSE)), )</f>
        <v>0</v>
      </c>
      <c r="AB140" s="128" t="s">
        <v>27</v>
      </c>
      <c r="AC140" s="113">
        <f>IFERROR((VLOOKUP(D140,'[1]GP2A-Commandes'!A:B,2,FALSE)), )</f>
        <v>0</v>
      </c>
      <c r="AD140" s="129"/>
      <c r="AE140" s="115">
        <f>IFERROR((VLOOKUP(B140,'[1]Paiement BNP'!G:I,3,FALSE)), )</f>
        <v>0</v>
      </c>
      <c r="AF140" s="116">
        <f t="shared" si="7"/>
        <v>0</v>
      </c>
      <c r="AG140" s="117" cm="1">
        <f t="array" ref="AG140">IFERROR((_xlfn.SWITCH(R140,[1]Synthèse!A$8,[1]Synthèse!B$8,([1]Synthèse!A$10),([1]Synthèse!B$10),([1]Synthèse!A$11),([1]Synthèse!B$11))), )</f>
        <v>0</v>
      </c>
      <c r="AH140" s="95">
        <f>IFERROR((VLOOKUP(AD140,'[1]Paiement BNP'!Q:U,5,FALSE)), )</f>
        <v>0</v>
      </c>
      <c r="AI140" s="96" cm="1">
        <f t="array" ref="AI140">IFERROR((_xlfn.SWITCH(R140,[1]Synthèse!A$8,[1]Synthèse!C$8,([1]Synthèse!A$10),([1]Synthèse!C$10),([1]Synthèse!A$11),([1]Synthèse!C$11))), )</f>
        <v>0</v>
      </c>
      <c r="AJ140" s="97">
        <f>IFERROR((VLOOKUP(D140,'[1]Sharepoint direct Foncia'!L:T,9,FALSE)), )</f>
        <v>0</v>
      </c>
      <c r="AK140" s="97"/>
    </row>
    <row r="141" spans="1:37" ht="25.2" customHeight="1" x14ac:dyDescent="0.95">
      <c r="A141" s="125"/>
      <c r="B141" s="100"/>
      <c r="C141" s="126"/>
      <c r="D141" s="101"/>
      <c r="E141" s="102"/>
      <c r="F141" s="102"/>
      <c r="G141" s="103"/>
      <c r="H141" s="102"/>
      <c r="I141" s="103"/>
      <c r="J141" s="104"/>
      <c r="K141" s="105"/>
      <c r="L141" s="105"/>
      <c r="M141" s="103"/>
      <c r="N141" s="105"/>
      <c r="O141" s="130"/>
      <c r="P141" s="100"/>
      <c r="Q141" s="131"/>
      <c r="R141" s="133"/>
      <c r="S141" s="93"/>
      <c r="T141" s="134"/>
      <c r="U141" s="135"/>
      <c r="V141" s="108">
        <f t="shared" si="6"/>
        <v>0</v>
      </c>
      <c r="W141" s="136"/>
      <c r="X141" s="94">
        <f>IFERROR((VLOOKUP(D141,[1]!Tableau1[[Nom d''usage]:[Date de Livraison]],9,FALSE)), )</f>
        <v>0</v>
      </c>
      <c r="Y141" s="127"/>
      <c r="Z141" s="132"/>
      <c r="AA141" s="111">
        <f>IFERROR((VLOOKUP(Z141,'[1]Parc FONCIA Base Light'!B:M,12,FALSE)), )</f>
        <v>0</v>
      </c>
      <c r="AB141" s="128" t="s">
        <v>27</v>
      </c>
      <c r="AC141" s="113">
        <f>IFERROR((VLOOKUP(D141,'[1]GP2A-Commandes'!A:B,2,FALSE)), )</f>
        <v>0</v>
      </c>
      <c r="AD141" s="129"/>
      <c r="AE141" s="115">
        <f>IFERROR((VLOOKUP(B141,'[1]Paiement BNP'!G:I,3,FALSE)), )</f>
        <v>0</v>
      </c>
      <c r="AF141" s="116">
        <f t="shared" si="7"/>
        <v>0</v>
      </c>
      <c r="AG141" s="117" cm="1">
        <f t="array" ref="AG141">IFERROR((_xlfn.SWITCH(R141,[1]Synthèse!A$8,[1]Synthèse!B$8,([1]Synthèse!A$10),([1]Synthèse!B$10),([1]Synthèse!A$11),([1]Synthèse!B$11))), )</f>
        <v>0</v>
      </c>
      <c r="AH141" s="95">
        <f>IFERROR((VLOOKUP(AD141,'[1]Paiement BNP'!Q:U,5,FALSE)), )</f>
        <v>0</v>
      </c>
      <c r="AI141" s="96" cm="1">
        <f t="array" ref="AI141">IFERROR((_xlfn.SWITCH(R141,[1]Synthèse!A$8,[1]Synthèse!C$8,([1]Synthèse!A$10),([1]Synthèse!C$10),([1]Synthèse!A$11),([1]Synthèse!C$11))), )</f>
        <v>0</v>
      </c>
      <c r="AJ141" s="97">
        <f>IFERROR((VLOOKUP(D141,'[1]Sharepoint direct Foncia'!L:T,9,FALSE)), )</f>
        <v>0</v>
      </c>
      <c r="AK141" s="97"/>
    </row>
    <row r="142" spans="1:37" ht="25.2" customHeight="1" x14ac:dyDescent="0.95">
      <c r="A142" s="125"/>
      <c r="B142" s="100"/>
      <c r="C142" s="126"/>
      <c r="D142" s="101"/>
      <c r="E142" s="102"/>
      <c r="F142" s="102"/>
      <c r="G142" s="103"/>
      <c r="H142" s="102"/>
      <c r="I142" s="103"/>
      <c r="J142" s="104"/>
      <c r="K142" s="105"/>
      <c r="L142" s="105"/>
      <c r="M142" s="103"/>
      <c r="N142" s="105"/>
      <c r="O142" s="130"/>
      <c r="P142" s="100"/>
      <c r="Q142" s="131"/>
      <c r="R142" s="133"/>
      <c r="S142" s="93"/>
      <c r="T142" s="134"/>
      <c r="U142" s="135"/>
      <c r="V142" s="108">
        <f t="shared" si="6"/>
        <v>0</v>
      </c>
      <c r="W142" s="136"/>
      <c r="X142" s="94">
        <f>IFERROR((VLOOKUP(D142,[1]!Tableau1[[Nom d''usage]:[Date de Livraison]],9,FALSE)), )</f>
        <v>0</v>
      </c>
      <c r="Y142" s="127"/>
      <c r="Z142" s="132"/>
      <c r="AA142" s="111">
        <f>IFERROR((VLOOKUP(Z142,'[1]Parc FONCIA Base Light'!B:M,12,FALSE)), )</f>
        <v>0</v>
      </c>
      <c r="AB142" s="128" t="s">
        <v>27</v>
      </c>
      <c r="AC142" s="113">
        <f>IFERROR((VLOOKUP(D142,'[1]GP2A-Commandes'!A:B,2,FALSE)), )</f>
        <v>0</v>
      </c>
      <c r="AD142" s="129"/>
      <c r="AE142" s="115">
        <f>IFERROR((VLOOKUP(B142,'[1]Paiement BNP'!G:I,3,FALSE)), )</f>
        <v>0</v>
      </c>
      <c r="AF142" s="116">
        <f t="shared" si="7"/>
        <v>0</v>
      </c>
      <c r="AG142" s="117" cm="1">
        <f t="array" ref="AG142">IFERROR((_xlfn.SWITCH(R142,[1]Synthèse!A$8,[1]Synthèse!B$8,([1]Synthèse!A$10),([1]Synthèse!B$10),([1]Synthèse!A$11),([1]Synthèse!B$11))), )</f>
        <v>0</v>
      </c>
      <c r="AH142" s="95">
        <f>IFERROR((VLOOKUP(AD142,'[1]Paiement BNP'!Q:U,5,FALSE)), )</f>
        <v>0</v>
      </c>
      <c r="AI142" s="96" cm="1">
        <f t="array" ref="AI142">IFERROR((_xlfn.SWITCH(R142,[1]Synthèse!A$8,[1]Synthèse!C$8,([1]Synthèse!A$10),([1]Synthèse!C$10),([1]Synthèse!A$11),([1]Synthèse!C$11))), )</f>
        <v>0</v>
      </c>
      <c r="AJ142" s="97">
        <f>IFERROR((VLOOKUP(D142,'[1]Sharepoint direct Foncia'!L:T,9,FALSE)), )</f>
        <v>0</v>
      </c>
      <c r="AK142" s="97"/>
    </row>
    <row r="143" spans="1:37" ht="25.2" customHeight="1" x14ac:dyDescent="0.95">
      <c r="A143" s="125"/>
      <c r="B143" s="100"/>
      <c r="C143" s="126"/>
      <c r="D143" s="101"/>
      <c r="E143" s="102"/>
      <c r="F143" s="102"/>
      <c r="G143" s="103"/>
      <c r="H143" s="102"/>
      <c r="I143" s="103"/>
      <c r="J143" s="104"/>
      <c r="K143" s="105"/>
      <c r="L143" s="105"/>
      <c r="M143" s="103"/>
      <c r="N143" s="105"/>
      <c r="O143" s="130"/>
      <c r="P143" s="100"/>
      <c r="Q143" s="131"/>
      <c r="R143" s="133"/>
      <c r="S143" s="93"/>
      <c r="T143" s="134"/>
      <c r="U143" s="135"/>
      <c r="V143" s="108">
        <f t="shared" si="6"/>
        <v>0</v>
      </c>
      <c r="W143" s="136"/>
      <c r="X143" s="94">
        <f>IFERROR((VLOOKUP(D143,[1]!Tableau1[[Nom d''usage]:[Date de Livraison]],9,FALSE)), )</f>
        <v>0</v>
      </c>
      <c r="Y143" s="127"/>
      <c r="Z143" s="132"/>
      <c r="AA143" s="111">
        <f>IFERROR((VLOOKUP(Z143,'[1]Parc FONCIA Base Light'!B:M,12,FALSE)), )</f>
        <v>0</v>
      </c>
      <c r="AB143" s="128" t="s">
        <v>27</v>
      </c>
      <c r="AC143" s="113">
        <f>IFERROR((VLOOKUP(D143,'[1]GP2A-Commandes'!A:B,2,FALSE)), )</f>
        <v>0</v>
      </c>
      <c r="AD143" s="129"/>
      <c r="AE143" s="115">
        <f>IFERROR((VLOOKUP(B143,'[1]Paiement BNP'!G:I,3,FALSE)), )</f>
        <v>0</v>
      </c>
      <c r="AF143" s="116">
        <f t="shared" si="7"/>
        <v>0</v>
      </c>
      <c r="AG143" s="117" cm="1">
        <f t="array" ref="AG143">IFERROR((_xlfn.SWITCH(R143,[1]Synthèse!A$8,[1]Synthèse!B$8,([1]Synthèse!A$10),([1]Synthèse!B$10),([1]Synthèse!A$11),([1]Synthèse!B$11))), )</f>
        <v>0</v>
      </c>
      <c r="AH143" s="95">
        <f>IFERROR((VLOOKUP(AD143,'[1]Paiement BNP'!Q:U,5,FALSE)), )</f>
        <v>0</v>
      </c>
      <c r="AI143" s="96" cm="1">
        <f t="array" ref="AI143">IFERROR((_xlfn.SWITCH(R143,[1]Synthèse!A$8,[1]Synthèse!C$8,([1]Synthèse!A$10),([1]Synthèse!C$10),([1]Synthèse!A$11),([1]Synthèse!C$11))), )</f>
        <v>0</v>
      </c>
      <c r="AJ143" s="97">
        <f>IFERROR((VLOOKUP(D143,'[1]Sharepoint direct Foncia'!L:T,9,FALSE)), )</f>
        <v>0</v>
      </c>
      <c r="AK143" s="97"/>
    </row>
    <row r="144" spans="1:37" ht="25.2" customHeight="1" x14ac:dyDescent="0.95">
      <c r="A144" s="125"/>
      <c r="B144" s="100"/>
      <c r="C144" s="126"/>
      <c r="D144" s="101"/>
      <c r="E144" s="102"/>
      <c r="F144" s="102"/>
      <c r="G144" s="103"/>
      <c r="H144" s="102"/>
      <c r="I144" s="103"/>
      <c r="J144" s="104"/>
      <c r="K144" s="105"/>
      <c r="L144" s="105"/>
      <c r="M144" s="103"/>
      <c r="N144" s="105"/>
      <c r="O144" s="130"/>
      <c r="P144" s="100"/>
      <c r="Q144" s="131"/>
      <c r="R144" s="133"/>
      <c r="S144" s="93"/>
      <c r="T144" s="134"/>
      <c r="U144" s="135"/>
      <c r="V144" s="108">
        <f t="shared" si="6"/>
        <v>0</v>
      </c>
      <c r="W144" s="136"/>
      <c r="X144" s="94">
        <f>IFERROR((VLOOKUP(D144,[1]!Tableau1[[Nom d''usage]:[Date de Livraison]],9,FALSE)), )</f>
        <v>0</v>
      </c>
      <c r="Y144" s="127"/>
      <c r="Z144" s="132"/>
      <c r="AA144" s="111">
        <f>IFERROR((VLOOKUP(Z144,'[1]Parc FONCIA Base Light'!B:M,12,FALSE)), )</f>
        <v>0</v>
      </c>
      <c r="AB144" s="128" t="s">
        <v>27</v>
      </c>
      <c r="AC144" s="113">
        <f>IFERROR((VLOOKUP(D144,'[1]GP2A-Commandes'!A:B,2,FALSE)), )</f>
        <v>0</v>
      </c>
      <c r="AD144" s="129"/>
      <c r="AE144" s="115">
        <f>IFERROR((VLOOKUP(B144,'[1]Paiement BNP'!G:I,3,FALSE)), )</f>
        <v>0</v>
      </c>
      <c r="AF144" s="116">
        <f t="shared" si="7"/>
        <v>0</v>
      </c>
      <c r="AG144" s="117" cm="1">
        <f t="array" ref="AG144">IFERROR((_xlfn.SWITCH(R144,[1]Synthèse!A$8,[1]Synthèse!B$8,([1]Synthèse!A$10),([1]Synthèse!B$10),([1]Synthèse!A$11),([1]Synthèse!B$11))), )</f>
        <v>0</v>
      </c>
      <c r="AH144" s="95">
        <f>IFERROR((VLOOKUP(AD144,'[1]Paiement BNP'!Q:U,5,FALSE)), )</f>
        <v>0</v>
      </c>
      <c r="AI144" s="96" cm="1">
        <f t="array" ref="AI144">IFERROR((_xlfn.SWITCH(R144,[1]Synthèse!A$8,[1]Synthèse!C$8,([1]Synthèse!A$10),([1]Synthèse!C$10),([1]Synthèse!A$11),([1]Synthèse!C$11))), )</f>
        <v>0</v>
      </c>
      <c r="AJ144" s="97">
        <f>IFERROR((VLOOKUP(D144,'[1]Sharepoint direct Foncia'!L:T,9,FALSE)), )</f>
        <v>0</v>
      </c>
      <c r="AK144" s="97"/>
    </row>
    <row r="145" spans="1:37" ht="25.2" customHeight="1" x14ac:dyDescent="0.95">
      <c r="A145" s="125"/>
      <c r="B145" s="100"/>
      <c r="C145" s="126"/>
      <c r="D145" s="101"/>
      <c r="E145" s="102"/>
      <c r="F145" s="102"/>
      <c r="G145" s="103"/>
      <c r="H145" s="102"/>
      <c r="I145" s="103"/>
      <c r="J145" s="104"/>
      <c r="K145" s="105"/>
      <c r="L145" s="105"/>
      <c r="M145" s="103"/>
      <c r="N145" s="105"/>
      <c r="O145" s="130"/>
      <c r="P145" s="100"/>
      <c r="Q145" s="131"/>
      <c r="R145" s="133"/>
      <c r="S145" s="93"/>
      <c r="T145" s="134"/>
      <c r="U145" s="135"/>
      <c r="V145" s="108">
        <f t="shared" si="6"/>
        <v>0</v>
      </c>
      <c r="W145" s="136"/>
      <c r="X145" s="94">
        <f>IFERROR((VLOOKUP(D145,[1]!Tableau1[[Nom d''usage]:[Date de Livraison]],9,FALSE)), )</f>
        <v>0</v>
      </c>
      <c r="Y145" s="127"/>
      <c r="Z145" s="132"/>
      <c r="AA145" s="111">
        <f>IFERROR((VLOOKUP(Z145,'[1]Parc FONCIA Base Light'!B:M,12,FALSE)), )</f>
        <v>0</v>
      </c>
      <c r="AB145" s="128" t="s">
        <v>27</v>
      </c>
      <c r="AC145" s="113">
        <f>IFERROR((VLOOKUP(D145,'[1]GP2A-Commandes'!A:B,2,FALSE)), )</f>
        <v>0</v>
      </c>
      <c r="AD145" s="129"/>
      <c r="AE145" s="115">
        <f>IFERROR((VLOOKUP(B145,'[1]Paiement BNP'!G:I,3,FALSE)), )</f>
        <v>0</v>
      </c>
      <c r="AF145" s="116">
        <f t="shared" si="7"/>
        <v>0</v>
      </c>
      <c r="AG145" s="117" cm="1">
        <f t="array" ref="AG145">IFERROR((_xlfn.SWITCH(R145,[1]Synthèse!A$8,[1]Synthèse!B$8,([1]Synthèse!A$10),([1]Synthèse!B$10),([1]Synthèse!A$11),([1]Synthèse!B$11))), )</f>
        <v>0</v>
      </c>
      <c r="AH145" s="95">
        <f>IFERROR((VLOOKUP(AD145,'[1]Paiement BNP'!Q:U,5,FALSE)), )</f>
        <v>0</v>
      </c>
      <c r="AI145" s="96" cm="1">
        <f t="array" ref="AI145">IFERROR((_xlfn.SWITCH(R145,[1]Synthèse!A$8,[1]Synthèse!C$8,([1]Synthèse!A$10),([1]Synthèse!C$10),([1]Synthèse!A$11),([1]Synthèse!C$11))), )</f>
        <v>0</v>
      </c>
      <c r="AJ145" s="97">
        <f>IFERROR((VLOOKUP(D145,'[1]Sharepoint direct Foncia'!L:T,9,FALSE)), )</f>
        <v>0</v>
      </c>
      <c r="AK145" s="97"/>
    </row>
    <row r="146" spans="1:37" ht="25.2" customHeight="1" x14ac:dyDescent="0.95">
      <c r="A146" s="125"/>
      <c r="B146" s="100"/>
      <c r="C146" s="126"/>
      <c r="D146" s="101"/>
      <c r="E146" s="102"/>
      <c r="F146" s="102"/>
      <c r="G146" s="103"/>
      <c r="H146" s="102"/>
      <c r="I146" s="103"/>
      <c r="J146" s="104"/>
      <c r="K146" s="105"/>
      <c r="L146" s="105"/>
      <c r="M146" s="103"/>
      <c r="N146" s="105"/>
      <c r="O146" s="130"/>
      <c r="P146" s="100"/>
      <c r="Q146" s="131"/>
      <c r="R146" s="133"/>
      <c r="S146" s="93"/>
      <c r="T146" s="134"/>
      <c r="U146" s="135"/>
      <c r="V146" s="108">
        <f t="shared" si="6"/>
        <v>0</v>
      </c>
      <c r="W146" s="136"/>
      <c r="X146" s="94">
        <f>IFERROR((VLOOKUP(D146,[1]!Tableau1[[Nom d''usage]:[Date de Livraison]],9,FALSE)), )</f>
        <v>0</v>
      </c>
      <c r="Y146" s="127"/>
      <c r="Z146" s="132"/>
      <c r="AA146" s="111">
        <f>IFERROR((VLOOKUP(Z146,'[1]Parc FONCIA Base Light'!B:M,12,FALSE)), )</f>
        <v>0</v>
      </c>
      <c r="AB146" s="128" t="s">
        <v>27</v>
      </c>
      <c r="AC146" s="113">
        <f>IFERROR((VLOOKUP(D146,'[1]GP2A-Commandes'!A:B,2,FALSE)), )</f>
        <v>0</v>
      </c>
      <c r="AD146" s="129"/>
      <c r="AE146" s="115">
        <f>IFERROR((VLOOKUP(B146,'[1]Paiement BNP'!G:I,3,FALSE)), )</f>
        <v>0</v>
      </c>
      <c r="AF146" s="116">
        <f t="shared" si="7"/>
        <v>0</v>
      </c>
      <c r="AG146" s="117" cm="1">
        <f t="array" ref="AG146">IFERROR((_xlfn.SWITCH(R146,[1]Synthèse!A$8,[1]Synthèse!B$8,([1]Synthèse!A$10),([1]Synthèse!B$10),([1]Synthèse!A$11),([1]Synthèse!B$11))), )</f>
        <v>0</v>
      </c>
      <c r="AH146" s="95">
        <f>IFERROR((VLOOKUP(AD146,'[1]Paiement BNP'!Q:U,5,FALSE)), )</f>
        <v>0</v>
      </c>
      <c r="AI146" s="96" cm="1">
        <f t="array" ref="AI146">IFERROR((_xlfn.SWITCH(R146,[1]Synthèse!A$8,[1]Synthèse!C$8,([1]Synthèse!A$10),([1]Synthèse!C$10),([1]Synthèse!A$11),([1]Synthèse!C$11))), )</f>
        <v>0</v>
      </c>
      <c r="AJ146" s="97">
        <f>IFERROR((VLOOKUP(D146,'[1]Sharepoint direct Foncia'!L:T,9,FALSE)), )</f>
        <v>0</v>
      </c>
      <c r="AK146" s="97"/>
    </row>
    <row r="147" spans="1:37" ht="25.2" customHeight="1" x14ac:dyDescent="0.95">
      <c r="A147" s="125"/>
      <c r="B147" s="100"/>
      <c r="C147" s="126"/>
      <c r="D147" s="101"/>
      <c r="E147" s="102"/>
      <c r="F147" s="102"/>
      <c r="G147" s="103"/>
      <c r="H147" s="102"/>
      <c r="I147" s="103"/>
      <c r="J147" s="104"/>
      <c r="K147" s="105"/>
      <c r="L147" s="105"/>
      <c r="M147" s="103"/>
      <c r="N147" s="105"/>
      <c r="O147" s="130"/>
      <c r="P147" s="100"/>
      <c r="Q147" s="131"/>
      <c r="R147" s="133"/>
      <c r="S147" s="93"/>
      <c r="T147" s="134"/>
      <c r="U147" s="135"/>
      <c r="V147" s="108">
        <f t="shared" si="6"/>
        <v>0</v>
      </c>
      <c r="W147" s="136"/>
      <c r="X147" s="94">
        <f>IFERROR((VLOOKUP(D147,[1]!Tableau1[[Nom d''usage]:[Date de Livraison]],9,FALSE)), )</f>
        <v>0</v>
      </c>
      <c r="Y147" s="127"/>
      <c r="Z147" s="132"/>
      <c r="AA147" s="111">
        <f>IFERROR((VLOOKUP(Z147,'[1]Parc FONCIA Base Light'!B:M,12,FALSE)), )</f>
        <v>0</v>
      </c>
      <c r="AB147" s="128" t="s">
        <v>27</v>
      </c>
      <c r="AC147" s="113">
        <f>IFERROR((VLOOKUP(D147,'[1]GP2A-Commandes'!A:B,2,FALSE)), )</f>
        <v>0</v>
      </c>
      <c r="AD147" s="129"/>
      <c r="AE147" s="115">
        <f>IFERROR((VLOOKUP(B147,'[1]Paiement BNP'!G:I,3,FALSE)), )</f>
        <v>0</v>
      </c>
      <c r="AF147" s="116">
        <f t="shared" si="7"/>
        <v>0</v>
      </c>
      <c r="AG147" s="117" cm="1">
        <f t="array" ref="AG147">IFERROR((_xlfn.SWITCH(R147,[1]Synthèse!A$8,[1]Synthèse!B$8,([1]Synthèse!A$10),([1]Synthèse!B$10),([1]Synthèse!A$11),([1]Synthèse!B$11))), )</f>
        <v>0</v>
      </c>
      <c r="AH147" s="95">
        <f>IFERROR((VLOOKUP(AD147,'[1]Paiement BNP'!Q:U,5,FALSE)), )</f>
        <v>0</v>
      </c>
      <c r="AI147" s="96" cm="1">
        <f t="array" ref="AI147">IFERROR((_xlfn.SWITCH(R147,[1]Synthèse!A$8,[1]Synthèse!C$8,([1]Synthèse!A$10),([1]Synthèse!C$10),([1]Synthèse!A$11),([1]Synthèse!C$11))), )</f>
        <v>0</v>
      </c>
      <c r="AJ147" s="97">
        <f>IFERROR((VLOOKUP(D147,'[1]Sharepoint direct Foncia'!L:T,9,FALSE)), )</f>
        <v>0</v>
      </c>
      <c r="AK147" s="97"/>
    </row>
    <row r="148" spans="1:37" ht="25.2" customHeight="1" x14ac:dyDescent="0.95">
      <c r="A148" s="125"/>
      <c r="B148" s="100"/>
      <c r="C148" s="126"/>
      <c r="D148" s="101"/>
      <c r="E148" s="102"/>
      <c r="F148" s="102"/>
      <c r="G148" s="103"/>
      <c r="H148" s="102"/>
      <c r="I148" s="103"/>
      <c r="J148" s="104"/>
      <c r="K148" s="105"/>
      <c r="L148" s="105"/>
      <c r="M148" s="103"/>
      <c r="N148" s="105"/>
      <c r="O148" s="130"/>
      <c r="P148" s="100"/>
      <c r="Q148" s="131"/>
      <c r="R148" s="133"/>
      <c r="S148" s="93"/>
      <c r="T148" s="134"/>
      <c r="U148" s="135"/>
      <c r="V148" s="108">
        <f t="shared" si="6"/>
        <v>0</v>
      </c>
      <c r="W148" s="136"/>
      <c r="X148" s="94">
        <f>IFERROR((VLOOKUP(D148,[1]!Tableau1[[Nom d''usage]:[Date de Livraison]],9,FALSE)), )</f>
        <v>0</v>
      </c>
      <c r="Y148" s="127"/>
      <c r="Z148" s="132"/>
      <c r="AA148" s="111">
        <f>IFERROR((VLOOKUP(Z148,'[1]Parc FONCIA Base Light'!B:M,12,FALSE)), )</f>
        <v>0</v>
      </c>
      <c r="AB148" s="128" t="s">
        <v>27</v>
      </c>
      <c r="AC148" s="113">
        <f>IFERROR((VLOOKUP(D148,'[1]GP2A-Commandes'!A:B,2,FALSE)), )</f>
        <v>0</v>
      </c>
      <c r="AD148" s="129"/>
      <c r="AE148" s="115">
        <f>IFERROR((VLOOKUP(B148,'[1]Paiement BNP'!G:I,3,FALSE)), )</f>
        <v>0</v>
      </c>
      <c r="AF148" s="116">
        <f t="shared" si="7"/>
        <v>0</v>
      </c>
      <c r="AG148" s="117" cm="1">
        <f t="array" ref="AG148">IFERROR((_xlfn.SWITCH(R148,[1]Synthèse!A$8,[1]Synthèse!B$8,([1]Synthèse!A$10),([1]Synthèse!B$10),([1]Synthèse!A$11),([1]Synthèse!B$11))), )</f>
        <v>0</v>
      </c>
      <c r="AH148" s="95">
        <f>IFERROR((VLOOKUP(AD148,'[1]Paiement BNP'!Q:U,5,FALSE)), )</f>
        <v>0</v>
      </c>
      <c r="AI148" s="96" cm="1">
        <f t="array" ref="AI148">IFERROR((_xlfn.SWITCH(R148,[1]Synthèse!A$8,[1]Synthèse!C$8,([1]Synthèse!A$10),([1]Synthèse!C$10),([1]Synthèse!A$11),([1]Synthèse!C$11))), )</f>
        <v>0</v>
      </c>
      <c r="AJ148" s="97">
        <f>IFERROR((VLOOKUP(D148,'[1]Sharepoint direct Foncia'!L:T,9,FALSE)), )</f>
        <v>0</v>
      </c>
      <c r="AK148" s="97"/>
    </row>
    <row r="149" spans="1:37" ht="25.2" customHeight="1" x14ac:dyDescent="0.95">
      <c r="A149" s="125"/>
      <c r="B149" s="100"/>
      <c r="C149" s="126"/>
      <c r="D149" s="101"/>
      <c r="E149" s="102"/>
      <c r="F149" s="102"/>
      <c r="G149" s="103"/>
      <c r="H149" s="102"/>
      <c r="I149" s="103"/>
      <c r="J149" s="104"/>
      <c r="K149" s="105"/>
      <c r="L149" s="105"/>
      <c r="M149" s="103"/>
      <c r="N149" s="105"/>
      <c r="O149" s="130"/>
      <c r="P149" s="100"/>
      <c r="Q149" s="131"/>
      <c r="R149" s="133"/>
      <c r="S149" s="93"/>
      <c r="T149" s="134"/>
      <c r="U149" s="135"/>
      <c r="V149" s="108">
        <f t="shared" si="6"/>
        <v>0</v>
      </c>
      <c r="W149" s="136"/>
      <c r="X149" s="94">
        <f>IFERROR((VLOOKUP(D149,[1]!Tableau1[[Nom d''usage]:[Date de Livraison]],9,FALSE)), )</f>
        <v>0</v>
      </c>
      <c r="Y149" s="127"/>
      <c r="Z149" s="132"/>
      <c r="AA149" s="111">
        <f>IFERROR((VLOOKUP(Z149,'[1]Parc FONCIA Base Light'!B:M,12,FALSE)), )</f>
        <v>0</v>
      </c>
      <c r="AB149" s="128" t="s">
        <v>27</v>
      </c>
      <c r="AC149" s="113">
        <f>IFERROR((VLOOKUP(D149,'[1]GP2A-Commandes'!A:B,2,FALSE)), )</f>
        <v>0</v>
      </c>
      <c r="AD149" s="129"/>
      <c r="AE149" s="115">
        <f>IFERROR((VLOOKUP(B149,'[1]Paiement BNP'!G:I,3,FALSE)), )</f>
        <v>0</v>
      </c>
      <c r="AF149" s="116">
        <f t="shared" si="7"/>
        <v>0</v>
      </c>
      <c r="AG149" s="117" cm="1">
        <f t="array" ref="AG149">IFERROR((_xlfn.SWITCH(R149,[1]Synthèse!A$8,[1]Synthèse!B$8,([1]Synthèse!A$10),([1]Synthèse!B$10),([1]Synthèse!A$11),([1]Synthèse!B$11))), )</f>
        <v>0</v>
      </c>
      <c r="AH149" s="95">
        <f>IFERROR((VLOOKUP(AD149,'[1]Paiement BNP'!Q:U,5,FALSE)), )</f>
        <v>0</v>
      </c>
      <c r="AI149" s="96" cm="1">
        <f t="array" ref="AI149">IFERROR((_xlfn.SWITCH(R149,[1]Synthèse!A$8,[1]Synthèse!C$8,([1]Synthèse!A$10),([1]Synthèse!C$10),([1]Synthèse!A$11),([1]Synthèse!C$11))), )</f>
        <v>0</v>
      </c>
      <c r="AJ149" s="97">
        <f>IFERROR((VLOOKUP(D149,'[1]Sharepoint direct Foncia'!L:T,9,FALSE)), )</f>
        <v>0</v>
      </c>
      <c r="AK149" s="97"/>
    </row>
    <row r="150" spans="1:37" ht="25.2" customHeight="1" x14ac:dyDescent="0.95">
      <c r="A150" s="125"/>
      <c r="B150" s="100"/>
      <c r="C150" s="126"/>
      <c r="D150" s="101"/>
      <c r="E150" s="102"/>
      <c r="F150" s="102"/>
      <c r="G150" s="103"/>
      <c r="H150" s="102"/>
      <c r="I150" s="103"/>
      <c r="J150" s="104"/>
      <c r="K150" s="105"/>
      <c r="L150" s="105"/>
      <c r="M150" s="103"/>
      <c r="N150" s="105"/>
      <c r="O150" s="130"/>
      <c r="P150" s="100"/>
      <c r="Q150" s="131"/>
      <c r="R150" s="133"/>
      <c r="S150" s="93"/>
      <c r="T150" s="134"/>
      <c r="U150" s="135"/>
      <c r="V150" s="108">
        <f t="shared" si="6"/>
        <v>0</v>
      </c>
      <c r="W150" s="136"/>
      <c r="X150" s="94">
        <f>IFERROR((VLOOKUP(D150,[1]!Tableau1[[Nom d''usage]:[Date de Livraison]],9,FALSE)), )</f>
        <v>0</v>
      </c>
      <c r="Y150" s="127"/>
      <c r="Z150" s="132"/>
      <c r="AA150" s="111">
        <f>IFERROR((VLOOKUP(Z150,'[1]Parc FONCIA Base Light'!B:M,12,FALSE)), )</f>
        <v>0</v>
      </c>
      <c r="AB150" s="128" t="s">
        <v>27</v>
      </c>
      <c r="AC150" s="113">
        <f>IFERROR((VLOOKUP(D150,'[1]GP2A-Commandes'!A:B,2,FALSE)), )</f>
        <v>0</v>
      </c>
      <c r="AD150" s="129"/>
      <c r="AE150" s="115">
        <f>IFERROR((VLOOKUP(B150,'[1]Paiement BNP'!G:I,3,FALSE)), )</f>
        <v>0</v>
      </c>
      <c r="AF150" s="116">
        <f t="shared" si="7"/>
        <v>0</v>
      </c>
      <c r="AG150" s="117" cm="1">
        <f t="array" ref="AG150">IFERROR((_xlfn.SWITCH(R150,[1]Synthèse!A$8,[1]Synthèse!B$8,([1]Synthèse!A$10),([1]Synthèse!B$10),([1]Synthèse!A$11),([1]Synthèse!B$11))), )</f>
        <v>0</v>
      </c>
      <c r="AH150" s="95">
        <f>IFERROR((VLOOKUP(AD150,'[1]Paiement BNP'!Q:U,5,FALSE)), )</f>
        <v>0</v>
      </c>
      <c r="AI150" s="96" cm="1">
        <f t="array" ref="AI150">IFERROR((_xlfn.SWITCH(R150,[1]Synthèse!A$8,[1]Synthèse!C$8,([1]Synthèse!A$10),([1]Synthèse!C$10),([1]Synthèse!A$11),([1]Synthèse!C$11))), )</f>
        <v>0</v>
      </c>
      <c r="AJ150" s="97">
        <f>IFERROR((VLOOKUP(D150,'[1]Sharepoint direct Foncia'!L:T,9,FALSE)), )</f>
        <v>0</v>
      </c>
      <c r="AK150" s="97"/>
    </row>
    <row r="151" spans="1:37" ht="25.2" customHeight="1" x14ac:dyDescent="0.95">
      <c r="A151" s="125"/>
      <c r="B151" s="100"/>
      <c r="C151" s="126"/>
      <c r="D151" s="101"/>
      <c r="E151" s="102"/>
      <c r="F151" s="102"/>
      <c r="G151" s="103"/>
      <c r="H151" s="102"/>
      <c r="I151" s="103"/>
      <c r="J151" s="104"/>
      <c r="K151" s="105"/>
      <c r="L151" s="105"/>
      <c r="M151" s="103"/>
      <c r="N151" s="105"/>
      <c r="O151" s="130"/>
      <c r="P151" s="100"/>
      <c r="Q151" s="131"/>
      <c r="R151" s="133"/>
      <c r="S151" s="93"/>
      <c r="T151" s="134"/>
      <c r="U151" s="135"/>
      <c r="V151" s="108">
        <f t="shared" si="6"/>
        <v>0</v>
      </c>
      <c r="W151" s="136"/>
      <c r="X151" s="94">
        <f>IFERROR((VLOOKUP(D151,[1]!Tableau1[[Nom d''usage]:[Date de Livraison]],9,FALSE)), )</f>
        <v>0</v>
      </c>
      <c r="Y151" s="127"/>
      <c r="Z151" s="132"/>
      <c r="AA151" s="111">
        <f>IFERROR((VLOOKUP(Z151,'[1]Parc FONCIA Base Light'!B:M,12,FALSE)), )</f>
        <v>0</v>
      </c>
      <c r="AB151" s="128" t="s">
        <v>27</v>
      </c>
      <c r="AC151" s="113">
        <f>IFERROR((VLOOKUP(D151,'[1]GP2A-Commandes'!A:B,2,FALSE)), )</f>
        <v>0</v>
      </c>
      <c r="AD151" s="129"/>
      <c r="AE151" s="115">
        <f>IFERROR((VLOOKUP(B151,'[1]Paiement BNP'!G:I,3,FALSE)), )</f>
        <v>0</v>
      </c>
      <c r="AF151" s="116">
        <f t="shared" si="7"/>
        <v>0</v>
      </c>
      <c r="AG151" s="117" cm="1">
        <f t="array" ref="AG151">IFERROR((_xlfn.SWITCH(R151,[1]Synthèse!A$8,[1]Synthèse!B$8,([1]Synthèse!A$10),([1]Synthèse!B$10),([1]Synthèse!A$11),([1]Synthèse!B$11))), )</f>
        <v>0</v>
      </c>
      <c r="AH151" s="95">
        <f>IFERROR((VLOOKUP(AD151,'[1]Paiement BNP'!Q:U,5,FALSE)), )</f>
        <v>0</v>
      </c>
      <c r="AI151" s="96" cm="1">
        <f t="array" ref="AI151">IFERROR((_xlfn.SWITCH(R151,[1]Synthèse!A$8,[1]Synthèse!C$8,([1]Synthèse!A$10),([1]Synthèse!C$10),([1]Synthèse!A$11),([1]Synthèse!C$11))), )</f>
        <v>0</v>
      </c>
      <c r="AJ151" s="97">
        <f>IFERROR((VLOOKUP(D151,'[1]Sharepoint direct Foncia'!L:T,9,FALSE)), )</f>
        <v>0</v>
      </c>
      <c r="AK151" s="97"/>
    </row>
    <row r="152" spans="1:37" ht="25.2" customHeight="1" x14ac:dyDescent="0.95">
      <c r="A152" s="125"/>
      <c r="B152" s="100"/>
      <c r="C152" s="126"/>
      <c r="D152" s="101"/>
      <c r="E152" s="102"/>
      <c r="F152" s="102"/>
      <c r="G152" s="103"/>
      <c r="H152" s="102"/>
      <c r="I152" s="103"/>
      <c r="J152" s="104"/>
      <c r="K152" s="105"/>
      <c r="L152" s="105"/>
      <c r="M152" s="103"/>
      <c r="N152" s="105"/>
      <c r="O152" s="130"/>
      <c r="P152" s="100"/>
      <c r="Q152" s="131"/>
      <c r="R152" s="133"/>
      <c r="S152" s="93"/>
      <c r="T152" s="134"/>
      <c r="U152" s="135"/>
      <c r="V152" s="108">
        <f t="shared" si="6"/>
        <v>0</v>
      </c>
      <c r="W152" s="136"/>
      <c r="X152" s="94">
        <f>IFERROR((VLOOKUP(D152,[1]!Tableau1[[Nom d''usage]:[Date de Livraison]],9,FALSE)), )</f>
        <v>0</v>
      </c>
      <c r="Y152" s="127"/>
      <c r="Z152" s="132"/>
      <c r="AA152" s="111">
        <f>IFERROR((VLOOKUP(Z152,'[1]Parc FONCIA Base Light'!B:M,12,FALSE)), )</f>
        <v>0</v>
      </c>
      <c r="AB152" s="128" t="s">
        <v>27</v>
      </c>
      <c r="AC152" s="113">
        <f>IFERROR((VLOOKUP(D152,'[1]GP2A-Commandes'!A:B,2,FALSE)), )</f>
        <v>0</v>
      </c>
      <c r="AD152" s="129"/>
      <c r="AE152" s="115">
        <f>IFERROR((VLOOKUP(B152,'[1]Paiement BNP'!G:I,3,FALSE)), )</f>
        <v>0</v>
      </c>
      <c r="AF152" s="116">
        <f t="shared" si="7"/>
        <v>0</v>
      </c>
      <c r="AG152" s="117" cm="1">
        <f t="array" ref="AG152">IFERROR((_xlfn.SWITCH(R152,[1]Synthèse!A$8,[1]Synthèse!B$8,([1]Synthèse!A$10),([1]Synthèse!B$10),([1]Synthèse!A$11),([1]Synthèse!B$11))), )</f>
        <v>0</v>
      </c>
      <c r="AH152" s="95">
        <f>IFERROR((VLOOKUP(AD152,'[1]Paiement BNP'!Q:U,5,FALSE)), )</f>
        <v>0</v>
      </c>
      <c r="AI152" s="96" cm="1">
        <f t="array" ref="AI152">IFERROR((_xlfn.SWITCH(R152,[1]Synthèse!A$8,[1]Synthèse!C$8,([1]Synthèse!A$10),([1]Synthèse!C$10),([1]Synthèse!A$11),([1]Synthèse!C$11))), )</f>
        <v>0</v>
      </c>
      <c r="AJ152" s="97">
        <f>IFERROR((VLOOKUP(D152,'[1]Sharepoint direct Foncia'!L:T,9,FALSE)), )</f>
        <v>0</v>
      </c>
      <c r="AK152" s="97"/>
    </row>
    <row r="153" spans="1:37" ht="25.2" customHeight="1" x14ac:dyDescent="0.95">
      <c r="A153" s="125"/>
      <c r="B153" s="100"/>
      <c r="C153" s="126"/>
      <c r="D153" s="101"/>
      <c r="E153" s="102"/>
      <c r="F153" s="102"/>
      <c r="G153" s="103"/>
      <c r="H153" s="102"/>
      <c r="I153" s="103"/>
      <c r="J153" s="104"/>
      <c r="K153" s="105"/>
      <c r="L153" s="105"/>
      <c r="M153" s="103"/>
      <c r="N153" s="105"/>
      <c r="O153" s="130"/>
      <c r="P153" s="100"/>
      <c r="Q153" s="131"/>
      <c r="R153" s="133"/>
      <c r="S153" s="93"/>
      <c r="T153" s="134"/>
      <c r="U153" s="135"/>
      <c r="V153" s="108">
        <f t="shared" si="6"/>
        <v>0</v>
      </c>
      <c r="W153" s="136"/>
      <c r="X153" s="94">
        <f>IFERROR((VLOOKUP(D153,[1]!Tableau1[[Nom d''usage]:[Date de Livraison]],9,FALSE)), )</f>
        <v>0</v>
      </c>
      <c r="Y153" s="127"/>
      <c r="Z153" s="132"/>
      <c r="AA153" s="111">
        <f>IFERROR((VLOOKUP(Z153,'[1]Parc FONCIA Base Light'!B:M,12,FALSE)), )</f>
        <v>0</v>
      </c>
      <c r="AB153" s="128" t="s">
        <v>27</v>
      </c>
      <c r="AC153" s="113">
        <f>IFERROR((VLOOKUP(D153,'[1]GP2A-Commandes'!A:B,2,FALSE)), )</f>
        <v>0</v>
      </c>
      <c r="AD153" s="129"/>
      <c r="AE153" s="115">
        <f>IFERROR((VLOOKUP(B153,'[1]Paiement BNP'!G:I,3,FALSE)), )</f>
        <v>0</v>
      </c>
      <c r="AF153" s="116">
        <f t="shared" si="7"/>
        <v>0</v>
      </c>
      <c r="AG153" s="117" cm="1">
        <f t="array" ref="AG153">IFERROR((_xlfn.SWITCH(R153,[1]Synthèse!A$8,[1]Synthèse!B$8,([1]Synthèse!A$10),([1]Synthèse!B$10),([1]Synthèse!A$11),([1]Synthèse!B$11))), )</f>
        <v>0</v>
      </c>
      <c r="AH153" s="95">
        <f>IFERROR((VLOOKUP(AD153,'[1]Paiement BNP'!Q:U,5,FALSE)), )</f>
        <v>0</v>
      </c>
      <c r="AI153" s="96" cm="1">
        <f t="array" ref="AI153">IFERROR((_xlfn.SWITCH(R153,[1]Synthèse!A$8,[1]Synthèse!C$8,([1]Synthèse!A$10),([1]Synthèse!C$10),([1]Synthèse!A$11),([1]Synthèse!C$11))), )</f>
        <v>0</v>
      </c>
      <c r="AJ153" s="97">
        <f>IFERROR((VLOOKUP(D153,'[1]Sharepoint direct Foncia'!L:T,9,FALSE)), )</f>
        <v>0</v>
      </c>
      <c r="AK153" s="97"/>
    </row>
    <row r="154" spans="1:37" ht="25.2" customHeight="1" x14ac:dyDescent="0.95">
      <c r="A154" s="125"/>
      <c r="B154" s="100"/>
      <c r="C154" s="126"/>
      <c r="D154" s="101"/>
      <c r="E154" s="102"/>
      <c r="F154" s="102"/>
      <c r="G154" s="103"/>
      <c r="H154" s="102"/>
      <c r="I154" s="103"/>
      <c r="J154" s="104"/>
      <c r="K154" s="105"/>
      <c r="L154" s="105"/>
      <c r="M154" s="103"/>
      <c r="N154" s="105"/>
      <c r="O154" s="130"/>
      <c r="P154" s="100"/>
      <c r="Q154" s="131"/>
      <c r="R154" s="133"/>
      <c r="S154" s="93"/>
      <c r="T154" s="134"/>
      <c r="U154" s="135"/>
      <c r="V154" s="108">
        <f t="shared" si="6"/>
        <v>0</v>
      </c>
      <c r="W154" s="136"/>
      <c r="X154" s="94">
        <f>IFERROR((VLOOKUP(D154,[1]!Tableau1[[Nom d''usage]:[Date de Livraison]],9,FALSE)), )</f>
        <v>0</v>
      </c>
      <c r="Y154" s="127"/>
      <c r="Z154" s="132"/>
      <c r="AA154" s="111">
        <f>IFERROR((VLOOKUP(Z154,'[1]Parc FONCIA Base Light'!B:M,12,FALSE)), )</f>
        <v>0</v>
      </c>
      <c r="AB154" s="128" t="s">
        <v>27</v>
      </c>
      <c r="AC154" s="113">
        <f>IFERROR((VLOOKUP(D154,'[1]GP2A-Commandes'!A:B,2,FALSE)), )</f>
        <v>0</v>
      </c>
      <c r="AD154" s="129"/>
      <c r="AE154" s="115">
        <f>IFERROR((VLOOKUP(B154,'[1]Paiement BNP'!G:I,3,FALSE)), )</f>
        <v>0</v>
      </c>
      <c r="AF154" s="116">
        <f t="shared" si="7"/>
        <v>0</v>
      </c>
      <c r="AG154" s="117" cm="1">
        <f t="array" ref="AG154">IFERROR((_xlfn.SWITCH(R154,[1]Synthèse!A$8,[1]Synthèse!B$8,([1]Synthèse!A$10),([1]Synthèse!B$10),([1]Synthèse!A$11),([1]Synthèse!B$11))), )</f>
        <v>0</v>
      </c>
      <c r="AH154" s="95">
        <f>IFERROR((VLOOKUP(AD154,'[1]Paiement BNP'!Q:U,5,FALSE)), )</f>
        <v>0</v>
      </c>
      <c r="AI154" s="96" cm="1">
        <f t="array" ref="AI154">IFERROR((_xlfn.SWITCH(R154,[1]Synthèse!A$8,[1]Synthèse!C$8,([1]Synthèse!A$10),([1]Synthèse!C$10),([1]Synthèse!A$11),([1]Synthèse!C$11))), )</f>
        <v>0</v>
      </c>
      <c r="AJ154" s="97">
        <f>IFERROR((VLOOKUP(D154,'[1]Sharepoint direct Foncia'!L:T,9,FALSE)), )</f>
        <v>0</v>
      </c>
      <c r="AK154" s="97"/>
    </row>
    <row r="155" spans="1:37" ht="25.2" customHeight="1" x14ac:dyDescent="0.95">
      <c r="A155" s="125"/>
      <c r="B155" s="100"/>
      <c r="C155" s="126"/>
      <c r="D155" s="101"/>
      <c r="E155" s="102"/>
      <c r="F155" s="102"/>
      <c r="G155" s="103"/>
      <c r="H155" s="102"/>
      <c r="I155" s="103"/>
      <c r="J155" s="104"/>
      <c r="K155" s="105"/>
      <c r="L155" s="105"/>
      <c r="M155" s="103"/>
      <c r="N155" s="105"/>
      <c r="O155" s="130"/>
      <c r="P155" s="100"/>
      <c r="Q155" s="131"/>
      <c r="R155" s="133"/>
      <c r="S155" s="93"/>
      <c r="T155" s="134"/>
      <c r="U155" s="135"/>
      <c r="V155" s="108">
        <f t="shared" si="6"/>
        <v>0</v>
      </c>
      <c r="W155" s="136"/>
      <c r="X155" s="94">
        <f>IFERROR((VLOOKUP(D155,[1]!Tableau1[[Nom d''usage]:[Date de Livraison]],9,FALSE)), )</f>
        <v>0</v>
      </c>
      <c r="Y155" s="127"/>
      <c r="Z155" s="132"/>
      <c r="AA155" s="111">
        <f>IFERROR((VLOOKUP(Z155,'[1]Parc FONCIA Base Light'!B:M,12,FALSE)), )</f>
        <v>0</v>
      </c>
      <c r="AB155" s="128" t="s">
        <v>27</v>
      </c>
      <c r="AC155" s="113">
        <f>IFERROR((VLOOKUP(D155,'[1]GP2A-Commandes'!A:B,2,FALSE)), )</f>
        <v>0</v>
      </c>
      <c r="AD155" s="129"/>
      <c r="AE155" s="115">
        <f>IFERROR((VLOOKUP(B155,'[1]Paiement BNP'!G:I,3,FALSE)), )</f>
        <v>0</v>
      </c>
      <c r="AF155" s="116">
        <f t="shared" si="7"/>
        <v>0</v>
      </c>
      <c r="AG155" s="117" cm="1">
        <f t="array" ref="AG155">IFERROR((_xlfn.SWITCH(R155,[1]Synthèse!A$8,[1]Synthèse!B$8,([1]Synthèse!A$10),([1]Synthèse!B$10),([1]Synthèse!A$11),([1]Synthèse!B$11))), )</f>
        <v>0</v>
      </c>
      <c r="AH155" s="95">
        <f>IFERROR((VLOOKUP(AD155,'[1]Paiement BNP'!Q:U,5,FALSE)), )</f>
        <v>0</v>
      </c>
      <c r="AI155" s="96" cm="1">
        <f t="array" ref="AI155">IFERROR((_xlfn.SWITCH(R155,[1]Synthèse!A$8,[1]Synthèse!C$8,([1]Synthèse!A$10),([1]Synthèse!C$10),([1]Synthèse!A$11),([1]Synthèse!C$11))), )</f>
        <v>0</v>
      </c>
      <c r="AJ155" s="97">
        <f>IFERROR((VLOOKUP(D155,'[1]Sharepoint direct Foncia'!L:T,9,FALSE)), )</f>
        <v>0</v>
      </c>
      <c r="AK155" s="97"/>
    </row>
    <row r="156" spans="1:37" ht="25.2" customHeight="1" x14ac:dyDescent="0.95">
      <c r="A156" s="125"/>
      <c r="B156" s="100"/>
      <c r="C156" s="126"/>
      <c r="D156" s="101"/>
      <c r="E156" s="102"/>
      <c r="F156" s="102"/>
      <c r="G156" s="103"/>
      <c r="H156" s="102"/>
      <c r="I156" s="103"/>
      <c r="J156" s="104"/>
      <c r="K156" s="105"/>
      <c r="L156" s="105"/>
      <c r="M156" s="103"/>
      <c r="N156" s="105"/>
      <c r="O156" s="130"/>
      <c r="P156" s="100"/>
      <c r="Q156" s="131"/>
      <c r="R156" s="133"/>
      <c r="S156" s="93"/>
      <c r="T156" s="134"/>
      <c r="U156" s="135"/>
      <c r="V156" s="108">
        <f t="shared" si="6"/>
        <v>0</v>
      </c>
      <c r="W156" s="136"/>
      <c r="X156" s="94">
        <f>IFERROR((VLOOKUP(D156,[1]!Tableau1[[Nom d''usage]:[Date de Livraison]],9,FALSE)), )</f>
        <v>0</v>
      </c>
      <c r="Y156" s="127"/>
      <c r="Z156" s="132"/>
      <c r="AA156" s="111">
        <f>IFERROR((VLOOKUP(Z156,'[1]Parc FONCIA Base Light'!B:M,12,FALSE)), )</f>
        <v>0</v>
      </c>
      <c r="AB156" s="128" t="s">
        <v>27</v>
      </c>
      <c r="AC156" s="113">
        <f>IFERROR((VLOOKUP(D156,'[1]GP2A-Commandes'!A:B,2,FALSE)), )</f>
        <v>0</v>
      </c>
      <c r="AD156" s="129"/>
      <c r="AE156" s="115">
        <f>IFERROR((VLOOKUP(B156,'[1]Paiement BNP'!G:I,3,FALSE)), )</f>
        <v>0</v>
      </c>
      <c r="AF156" s="116">
        <f t="shared" si="7"/>
        <v>0</v>
      </c>
      <c r="AG156" s="117" cm="1">
        <f t="array" ref="AG156">IFERROR((_xlfn.SWITCH(R156,[1]Synthèse!A$8,[1]Synthèse!B$8,([1]Synthèse!A$10),([1]Synthèse!B$10),([1]Synthèse!A$11),([1]Synthèse!B$11))), )</f>
        <v>0</v>
      </c>
      <c r="AH156" s="95">
        <f>IFERROR((VLOOKUP(AD156,'[1]Paiement BNP'!Q:U,5,FALSE)), )</f>
        <v>0</v>
      </c>
      <c r="AI156" s="96" cm="1">
        <f t="array" ref="AI156">IFERROR((_xlfn.SWITCH(R156,[1]Synthèse!A$8,[1]Synthèse!C$8,([1]Synthèse!A$10),([1]Synthèse!C$10),([1]Synthèse!A$11),([1]Synthèse!C$11))), )</f>
        <v>0</v>
      </c>
      <c r="AJ156" s="97">
        <f>IFERROR((VLOOKUP(D156,'[1]Sharepoint direct Foncia'!L:T,9,FALSE)), )</f>
        <v>0</v>
      </c>
      <c r="AK156" s="97"/>
    </row>
    <row r="157" spans="1:37" ht="25.2" customHeight="1" x14ac:dyDescent="0.95">
      <c r="A157" s="125"/>
      <c r="B157" s="100"/>
      <c r="C157" s="126"/>
      <c r="D157" s="101"/>
      <c r="E157" s="102"/>
      <c r="F157" s="102"/>
      <c r="G157" s="103"/>
      <c r="H157" s="102"/>
      <c r="I157" s="103"/>
      <c r="J157" s="104"/>
      <c r="K157" s="105"/>
      <c r="L157" s="105"/>
      <c r="M157" s="103"/>
      <c r="N157" s="105"/>
      <c r="O157" s="130"/>
      <c r="P157" s="100"/>
      <c r="Q157" s="131"/>
      <c r="R157" s="133"/>
      <c r="S157" s="93"/>
      <c r="T157" s="134"/>
      <c r="U157" s="135"/>
      <c r="V157" s="108">
        <f t="shared" si="6"/>
        <v>0</v>
      </c>
      <c r="W157" s="136"/>
      <c r="X157" s="94">
        <f>IFERROR((VLOOKUP(D157,[1]!Tableau1[[Nom d''usage]:[Date de Livraison]],9,FALSE)), )</f>
        <v>0</v>
      </c>
      <c r="Y157" s="127"/>
      <c r="Z157" s="132"/>
      <c r="AA157" s="111">
        <f>IFERROR((VLOOKUP(Z157,'[1]Parc FONCIA Base Light'!B:M,12,FALSE)), )</f>
        <v>0</v>
      </c>
      <c r="AB157" s="128" t="s">
        <v>27</v>
      </c>
      <c r="AC157" s="113">
        <f>IFERROR((VLOOKUP(D157,'[1]GP2A-Commandes'!A:B,2,FALSE)), )</f>
        <v>0</v>
      </c>
      <c r="AD157" s="129"/>
      <c r="AE157" s="115">
        <f>IFERROR((VLOOKUP(B157,'[1]Paiement BNP'!G:I,3,FALSE)), )</f>
        <v>0</v>
      </c>
      <c r="AF157" s="116">
        <f t="shared" si="7"/>
        <v>0</v>
      </c>
      <c r="AG157" s="117" cm="1">
        <f t="array" ref="AG157">IFERROR((_xlfn.SWITCH(R157,[1]Synthèse!A$8,[1]Synthèse!B$8,([1]Synthèse!A$10),([1]Synthèse!B$10),([1]Synthèse!A$11),([1]Synthèse!B$11))), )</f>
        <v>0</v>
      </c>
      <c r="AH157" s="95">
        <f>IFERROR((VLOOKUP(AD157,'[1]Paiement BNP'!Q:U,5,FALSE)), )</f>
        <v>0</v>
      </c>
      <c r="AI157" s="96" cm="1">
        <f t="array" ref="AI157">IFERROR((_xlfn.SWITCH(R157,[1]Synthèse!A$8,[1]Synthèse!C$8,([1]Synthèse!A$10),([1]Synthèse!C$10),([1]Synthèse!A$11),([1]Synthèse!C$11))), )</f>
        <v>0</v>
      </c>
      <c r="AJ157" s="97">
        <f>IFERROR((VLOOKUP(D157,'[1]Sharepoint direct Foncia'!L:T,9,FALSE)), )</f>
        <v>0</v>
      </c>
      <c r="AK157" s="97"/>
    </row>
    <row r="158" spans="1:37" ht="25.2" customHeight="1" x14ac:dyDescent="0.95">
      <c r="A158" s="125"/>
      <c r="B158" s="100"/>
      <c r="C158" s="126"/>
      <c r="D158" s="101"/>
      <c r="E158" s="102"/>
      <c r="F158" s="102"/>
      <c r="G158" s="103"/>
      <c r="H158" s="102"/>
      <c r="I158" s="103"/>
      <c r="J158" s="104"/>
      <c r="K158" s="105"/>
      <c r="L158" s="105"/>
      <c r="M158" s="103"/>
      <c r="N158" s="105"/>
      <c r="O158" s="130"/>
      <c r="P158" s="100"/>
      <c r="Q158" s="131"/>
      <c r="R158" s="133"/>
      <c r="S158" s="93"/>
      <c r="T158" s="134"/>
      <c r="U158" s="135"/>
      <c r="V158" s="108">
        <f t="shared" si="6"/>
        <v>0</v>
      </c>
      <c r="W158" s="136"/>
      <c r="X158" s="94">
        <f>IFERROR((VLOOKUP(D158,[1]!Tableau1[[Nom d''usage]:[Date de Livraison]],9,FALSE)), )</f>
        <v>0</v>
      </c>
      <c r="Y158" s="127"/>
      <c r="Z158" s="132"/>
      <c r="AA158" s="111">
        <f>IFERROR((VLOOKUP(Z158,'[1]Parc FONCIA Base Light'!B:M,12,FALSE)), )</f>
        <v>0</v>
      </c>
      <c r="AB158" s="128" t="s">
        <v>27</v>
      </c>
      <c r="AC158" s="113">
        <f>IFERROR((VLOOKUP(D158,'[1]GP2A-Commandes'!A:B,2,FALSE)), )</f>
        <v>0</v>
      </c>
      <c r="AD158" s="129"/>
      <c r="AE158" s="115">
        <f>IFERROR((VLOOKUP(B158,'[1]Paiement BNP'!G:I,3,FALSE)), )</f>
        <v>0</v>
      </c>
      <c r="AF158" s="116">
        <f t="shared" si="7"/>
        <v>0</v>
      </c>
      <c r="AG158" s="117" cm="1">
        <f t="array" ref="AG158">IFERROR((_xlfn.SWITCH(R158,[1]Synthèse!A$8,[1]Synthèse!B$8,([1]Synthèse!A$10),([1]Synthèse!B$10),([1]Synthèse!A$11),([1]Synthèse!B$11))), )</f>
        <v>0</v>
      </c>
      <c r="AH158" s="95">
        <f>IFERROR((VLOOKUP(AD158,'[1]Paiement BNP'!Q:U,5,FALSE)), )</f>
        <v>0</v>
      </c>
      <c r="AI158" s="96" cm="1">
        <f t="array" ref="AI158">IFERROR((_xlfn.SWITCH(R158,[1]Synthèse!A$8,[1]Synthèse!C$8,([1]Synthèse!A$10),([1]Synthèse!C$10),([1]Synthèse!A$11),([1]Synthèse!C$11))), )</f>
        <v>0</v>
      </c>
      <c r="AJ158" s="97">
        <f>IFERROR((VLOOKUP(D158,'[1]Sharepoint direct Foncia'!L:T,9,FALSE)), )</f>
        <v>0</v>
      </c>
      <c r="AK158" s="97"/>
    </row>
    <row r="159" spans="1:37" ht="25.2" customHeight="1" x14ac:dyDescent="0.95">
      <c r="A159" s="125"/>
      <c r="B159" s="100"/>
      <c r="C159" s="126"/>
      <c r="D159" s="101"/>
      <c r="E159" s="102"/>
      <c r="F159" s="102"/>
      <c r="G159" s="103"/>
      <c r="H159" s="102"/>
      <c r="I159" s="103"/>
      <c r="J159" s="104"/>
      <c r="K159" s="105"/>
      <c r="L159" s="105"/>
      <c r="M159" s="103"/>
      <c r="N159" s="105"/>
      <c r="O159" s="130"/>
      <c r="P159" s="100"/>
      <c r="Q159" s="131"/>
      <c r="R159" s="133"/>
      <c r="S159" s="93"/>
      <c r="T159" s="134"/>
      <c r="U159" s="135"/>
      <c r="V159" s="108">
        <f t="shared" si="6"/>
        <v>0</v>
      </c>
      <c r="W159" s="136"/>
      <c r="X159" s="94">
        <f>IFERROR((VLOOKUP(D159,[1]!Tableau1[[Nom d''usage]:[Date de Livraison]],9,FALSE)), )</f>
        <v>0</v>
      </c>
      <c r="Y159" s="127"/>
      <c r="Z159" s="132"/>
      <c r="AA159" s="111">
        <f>IFERROR((VLOOKUP(Z159,'[1]Parc FONCIA Base Light'!B:M,12,FALSE)), )</f>
        <v>0</v>
      </c>
      <c r="AB159" s="128" t="s">
        <v>27</v>
      </c>
      <c r="AC159" s="113">
        <f>IFERROR((VLOOKUP(D159,'[1]GP2A-Commandes'!A:B,2,FALSE)), )</f>
        <v>0</v>
      </c>
      <c r="AD159" s="129"/>
      <c r="AE159" s="115">
        <f>IFERROR((VLOOKUP(B159,'[1]Paiement BNP'!G:I,3,FALSE)), )</f>
        <v>0</v>
      </c>
      <c r="AF159" s="116">
        <f t="shared" si="7"/>
        <v>0</v>
      </c>
      <c r="AG159" s="117" cm="1">
        <f t="array" ref="AG159">IFERROR((_xlfn.SWITCH(R159,[1]Synthèse!A$8,[1]Synthèse!B$8,([1]Synthèse!A$10),([1]Synthèse!B$10),([1]Synthèse!A$11),([1]Synthèse!B$11))), )</f>
        <v>0</v>
      </c>
      <c r="AH159" s="95">
        <f>IFERROR((VLOOKUP(AD159,'[1]Paiement BNP'!Q:U,5,FALSE)), )</f>
        <v>0</v>
      </c>
      <c r="AI159" s="96" cm="1">
        <f t="array" ref="AI159">IFERROR((_xlfn.SWITCH(R159,[1]Synthèse!A$8,[1]Synthèse!C$8,([1]Synthèse!A$10),([1]Synthèse!C$10),([1]Synthèse!A$11),([1]Synthèse!C$11))), )</f>
        <v>0</v>
      </c>
      <c r="AJ159" s="97">
        <f>IFERROR((VLOOKUP(D159,'[1]Sharepoint direct Foncia'!L:T,9,FALSE)), )</f>
        <v>0</v>
      </c>
      <c r="AK159" s="97"/>
    </row>
    <row r="160" spans="1:37" ht="25.2" customHeight="1" x14ac:dyDescent="0.95">
      <c r="A160" s="125"/>
      <c r="B160" s="100"/>
      <c r="C160" s="126"/>
      <c r="D160" s="101"/>
      <c r="E160" s="102"/>
      <c r="F160" s="102"/>
      <c r="G160" s="103"/>
      <c r="H160" s="102"/>
      <c r="I160" s="103"/>
      <c r="J160" s="104"/>
      <c r="K160" s="105"/>
      <c r="L160" s="105"/>
      <c r="M160" s="103"/>
      <c r="N160" s="105"/>
      <c r="O160" s="130"/>
      <c r="P160" s="100"/>
      <c r="Q160" s="131"/>
      <c r="R160" s="133"/>
      <c r="S160" s="93"/>
      <c r="T160" s="134"/>
      <c r="U160" s="135"/>
      <c r="V160" s="108">
        <f t="shared" si="6"/>
        <v>0</v>
      </c>
      <c r="W160" s="136"/>
      <c r="X160" s="94">
        <f>IFERROR((VLOOKUP(D160,[1]!Tableau1[[Nom d''usage]:[Date de Livraison]],9,FALSE)), )</f>
        <v>0</v>
      </c>
      <c r="Y160" s="127"/>
      <c r="Z160" s="132"/>
      <c r="AA160" s="111">
        <f>IFERROR((VLOOKUP(Z160,'[1]Parc FONCIA Base Light'!B:M,12,FALSE)), )</f>
        <v>0</v>
      </c>
      <c r="AB160" s="128" t="s">
        <v>27</v>
      </c>
      <c r="AC160" s="113">
        <f>IFERROR((VLOOKUP(D160,'[1]GP2A-Commandes'!A:B,2,FALSE)), )</f>
        <v>0</v>
      </c>
      <c r="AD160" s="129"/>
      <c r="AE160" s="115">
        <f>IFERROR((VLOOKUP(B160,'[1]Paiement BNP'!G:I,3,FALSE)), )</f>
        <v>0</v>
      </c>
      <c r="AF160" s="116">
        <f t="shared" si="7"/>
        <v>0</v>
      </c>
      <c r="AG160" s="117" cm="1">
        <f t="array" ref="AG160">IFERROR((_xlfn.SWITCH(R160,[1]Synthèse!A$8,[1]Synthèse!B$8,([1]Synthèse!A$10),([1]Synthèse!B$10),([1]Synthèse!A$11),([1]Synthèse!B$11))), )</f>
        <v>0</v>
      </c>
      <c r="AH160" s="95">
        <f>IFERROR((VLOOKUP(AD160,'[1]Paiement BNP'!Q:U,5,FALSE)), )</f>
        <v>0</v>
      </c>
      <c r="AI160" s="96" cm="1">
        <f t="array" ref="AI160">IFERROR((_xlfn.SWITCH(R160,[1]Synthèse!A$8,[1]Synthèse!C$8,([1]Synthèse!A$10),([1]Synthèse!C$10),([1]Synthèse!A$11),([1]Synthèse!C$11))), )</f>
        <v>0</v>
      </c>
      <c r="AJ160" s="97">
        <f>IFERROR((VLOOKUP(D160,'[1]Sharepoint direct Foncia'!L:T,9,FALSE)), )</f>
        <v>0</v>
      </c>
      <c r="AK160" s="97"/>
    </row>
    <row r="161" spans="1:37" ht="25.2" customHeight="1" x14ac:dyDescent="0.95">
      <c r="A161" s="125"/>
      <c r="B161" s="100"/>
      <c r="C161" s="126"/>
      <c r="D161" s="101"/>
      <c r="E161" s="102"/>
      <c r="F161" s="102"/>
      <c r="G161" s="103"/>
      <c r="H161" s="102"/>
      <c r="I161" s="103"/>
      <c r="J161" s="104"/>
      <c r="K161" s="105"/>
      <c r="L161" s="105"/>
      <c r="M161" s="103"/>
      <c r="N161" s="105"/>
      <c r="O161" s="130"/>
      <c r="P161" s="100"/>
      <c r="Q161" s="131"/>
      <c r="R161" s="133"/>
      <c r="S161" s="93"/>
      <c r="T161" s="134"/>
      <c r="U161" s="135"/>
      <c r="V161" s="108">
        <f t="shared" si="6"/>
        <v>0</v>
      </c>
      <c r="W161" s="136"/>
      <c r="X161" s="94">
        <f>IFERROR((VLOOKUP(D161,[1]!Tableau1[[Nom d''usage]:[Date de Livraison]],9,FALSE)), )</f>
        <v>0</v>
      </c>
      <c r="Y161" s="127"/>
      <c r="Z161" s="132"/>
      <c r="AA161" s="111">
        <f>IFERROR((VLOOKUP(Z161,'[1]Parc FONCIA Base Light'!B:M,12,FALSE)), )</f>
        <v>0</v>
      </c>
      <c r="AB161" s="128" t="s">
        <v>27</v>
      </c>
      <c r="AC161" s="113">
        <f>IFERROR((VLOOKUP(D161,'[1]GP2A-Commandes'!A:B,2,FALSE)), )</f>
        <v>0</v>
      </c>
      <c r="AD161" s="129"/>
      <c r="AE161" s="115">
        <f>IFERROR((VLOOKUP(B161,'[1]Paiement BNP'!G:I,3,FALSE)), )</f>
        <v>0</v>
      </c>
      <c r="AF161" s="116">
        <f t="shared" si="7"/>
        <v>0</v>
      </c>
      <c r="AG161" s="117" cm="1">
        <f t="array" ref="AG161">IFERROR((_xlfn.SWITCH(R161,[1]Synthèse!A$8,[1]Synthèse!B$8,([1]Synthèse!A$10),([1]Synthèse!B$10),([1]Synthèse!A$11),([1]Synthèse!B$11))), )</f>
        <v>0</v>
      </c>
      <c r="AH161" s="95">
        <f>IFERROR((VLOOKUP(AD161,'[1]Paiement BNP'!Q:U,5,FALSE)), )</f>
        <v>0</v>
      </c>
      <c r="AI161" s="96" cm="1">
        <f t="array" ref="AI161">IFERROR((_xlfn.SWITCH(R161,[1]Synthèse!A$8,[1]Synthèse!C$8,([1]Synthèse!A$10),([1]Synthèse!C$10),([1]Synthèse!A$11),([1]Synthèse!C$11))), )</f>
        <v>0</v>
      </c>
      <c r="AJ161" s="97">
        <f>IFERROR((VLOOKUP(D161,'[1]Sharepoint direct Foncia'!L:T,9,FALSE)), )</f>
        <v>0</v>
      </c>
      <c r="AK161" s="97"/>
    </row>
    <row r="162" spans="1:37" ht="25.2" customHeight="1" x14ac:dyDescent="0.95">
      <c r="A162" s="125"/>
      <c r="B162" s="100"/>
      <c r="C162" s="126"/>
      <c r="D162" s="101"/>
      <c r="E162" s="102"/>
      <c r="F162" s="102"/>
      <c r="G162" s="103"/>
      <c r="H162" s="102"/>
      <c r="I162" s="103"/>
      <c r="J162" s="104"/>
      <c r="K162" s="105"/>
      <c r="L162" s="105"/>
      <c r="M162" s="103"/>
      <c r="N162" s="105"/>
      <c r="O162" s="130"/>
      <c r="P162" s="100"/>
      <c r="Q162" s="131"/>
      <c r="R162" s="133"/>
      <c r="S162" s="93"/>
      <c r="T162" s="134"/>
      <c r="U162" s="135"/>
      <c r="V162" s="108">
        <f t="shared" si="6"/>
        <v>0</v>
      </c>
      <c r="W162" s="136"/>
      <c r="X162" s="94">
        <f>IFERROR((VLOOKUP(D162,[1]!Tableau1[[Nom d''usage]:[Date de Livraison]],9,FALSE)), )</f>
        <v>0</v>
      </c>
      <c r="Y162" s="127"/>
      <c r="Z162" s="132"/>
      <c r="AA162" s="111">
        <f>IFERROR((VLOOKUP(Z162,'[1]Parc FONCIA Base Light'!B:M,12,FALSE)), )</f>
        <v>0</v>
      </c>
      <c r="AB162" s="128" t="s">
        <v>27</v>
      </c>
      <c r="AC162" s="113">
        <f>IFERROR((VLOOKUP(D162,'[1]GP2A-Commandes'!A:B,2,FALSE)), )</f>
        <v>0</v>
      </c>
      <c r="AD162" s="129"/>
      <c r="AE162" s="115">
        <f>IFERROR((VLOOKUP(B162,'[1]Paiement BNP'!G:I,3,FALSE)), )</f>
        <v>0</v>
      </c>
      <c r="AF162" s="116">
        <f t="shared" si="7"/>
        <v>0</v>
      </c>
      <c r="AG162" s="117" cm="1">
        <f t="array" ref="AG162">IFERROR((_xlfn.SWITCH(R162,[1]Synthèse!A$8,[1]Synthèse!B$8,([1]Synthèse!A$10),([1]Synthèse!B$10),([1]Synthèse!A$11),([1]Synthèse!B$11))), )</f>
        <v>0</v>
      </c>
      <c r="AH162" s="95">
        <f>IFERROR((VLOOKUP(AD162,'[1]Paiement BNP'!Q:U,5,FALSE)), )</f>
        <v>0</v>
      </c>
      <c r="AI162" s="96" cm="1">
        <f t="array" ref="AI162">IFERROR((_xlfn.SWITCH(R162,[1]Synthèse!A$8,[1]Synthèse!C$8,([1]Synthèse!A$10),([1]Synthèse!C$10),([1]Synthèse!A$11),([1]Synthèse!C$11))), )</f>
        <v>0</v>
      </c>
      <c r="AJ162" s="97">
        <f>IFERROR((VLOOKUP(D162,'[1]Sharepoint direct Foncia'!L:T,9,FALSE)), )</f>
        <v>0</v>
      </c>
      <c r="AK162" s="97"/>
    </row>
    <row r="163" spans="1:37" ht="25.2" customHeight="1" x14ac:dyDescent="0.95">
      <c r="A163" s="125"/>
      <c r="B163" s="100"/>
      <c r="C163" s="126"/>
      <c r="D163" s="101"/>
      <c r="E163" s="102"/>
      <c r="F163" s="102"/>
      <c r="G163" s="103"/>
      <c r="H163" s="102"/>
      <c r="I163" s="103"/>
      <c r="J163" s="104"/>
      <c r="K163" s="105"/>
      <c r="L163" s="105"/>
      <c r="M163" s="103"/>
      <c r="N163" s="105"/>
      <c r="O163" s="130"/>
      <c r="P163" s="100"/>
      <c r="Q163" s="131"/>
      <c r="R163" s="133"/>
      <c r="S163" s="93"/>
      <c r="T163" s="134"/>
      <c r="U163" s="135"/>
      <c r="V163" s="108">
        <f t="shared" si="6"/>
        <v>0</v>
      </c>
      <c r="W163" s="136"/>
      <c r="X163" s="94">
        <f>IFERROR((VLOOKUP(D163,[1]!Tableau1[[Nom d''usage]:[Date de Livraison]],9,FALSE)), )</f>
        <v>0</v>
      </c>
      <c r="Y163" s="127"/>
      <c r="Z163" s="132"/>
      <c r="AA163" s="111">
        <f>IFERROR((VLOOKUP(Z163,'[1]Parc FONCIA Base Light'!B:M,12,FALSE)), )</f>
        <v>0</v>
      </c>
      <c r="AB163" s="128" t="s">
        <v>27</v>
      </c>
      <c r="AC163" s="113">
        <f>IFERROR((VLOOKUP(D163,'[1]GP2A-Commandes'!A:B,2,FALSE)), )</f>
        <v>0</v>
      </c>
      <c r="AD163" s="129"/>
      <c r="AE163" s="115">
        <f>IFERROR((VLOOKUP(B163,'[1]Paiement BNP'!G:I,3,FALSE)), )</f>
        <v>0</v>
      </c>
      <c r="AF163" s="116">
        <f t="shared" si="7"/>
        <v>0</v>
      </c>
      <c r="AG163" s="117" cm="1">
        <f t="array" ref="AG163">IFERROR((_xlfn.SWITCH(R163,[1]Synthèse!A$8,[1]Synthèse!B$8,([1]Synthèse!A$10),([1]Synthèse!B$10),([1]Synthèse!A$11),([1]Synthèse!B$11))), )</f>
        <v>0</v>
      </c>
      <c r="AH163" s="95">
        <f>IFERROR((VLOOKUP(AD163,'[1]Paiement BNP'!Q:U,5,FALSE)), )</f>
        <v>0</v>
      </c>
      <c r="AI163" s="96" cm="1">
        <f t="array" ref="AI163">IFERROR((_xlfn.SWITCH(R163,[1]Synthèse!A$8,[1]Synthèse!C$8,([1]Synthèse!A$10),([1]Synthèse!C$10),([1]Synthèse!A$11),([1]Synthèse!C$11))), )</f>
        <v>0</v>
      </c>
      <c r="AJ163" s="97">
        <f>IFERROR((VLOOKUP(D163,'[1]Sharepoint direct Foncia'!L:T,9,FALSE)), )</f>
        <v>0</v>
      </c>
      <c r="AK163" s="97"/>
    </row>
    <row r="164" spans="1:37" ht="25.2" customHeight="1" x14ac:dyDescent="0.95">
      <c r="A164" s="125"/>
      <c r="B164" s="100"/>
      <c r="C164" s="126"/>
      <c r="D164" s="101"/>
      <c r="E164" s="102"/>
      <c r="F164" s="102"/>
      <c r="G164" s="103"/>
      <c r="H164" s="102"/>
      <c r="I164" s="103"/>
      <c r="J164" s="104"/>
      <c r="K164" s="105"/>
      <c r="L164" s="105"/>
      <c r="M164" s="103"/>
      <c r="N164" s="105"/>
      <c r="O164" s="130"/>
      <c r="P164" s="100"/>
      <c r="Q164" s="131"/>
      <c r="R164" s="133"/>
      <c r="S164" s="93"/>
      <c r="T164" s="134"/>
      <c r="U164" s="135"/>
      <c r="V164" s="108">
        <f t="shared" si="6"/>
        <v>0</v>
      </c>
      <c r="W164" s="136"/>
      <c r="X164" s="94">
        <f>IFERROR((VLOOKUP(D164,[1]!Tableau1[[Nom d''usage]:[Date de Livraison]],9,FALSE)), )</f>
        <v>0</v>
      </c>
      <c r="Y164" s="127"/>
      <c r="Z164" s="132"/>
      <c r="AA164" s="111">
        <f>IFERROR((VLOOKUP(Z164,'[1]Parc FONCIA Base Light'!B:M,12,FALSE)), )</f>
        <v>0</v>
      </c>
      <c r="AB164" s="128" t="s">
        <v>27</v>
      </c>
      <c r="AC164" s="113">
        <f>IFERROR((VLOOKUP(D164,'[1]GP2A-Commandes'!A:B,2,FALSE)), )</f>
        <v>0</v>
      </c>
      <c r="AD164" s="129"/>
      <c r="AE164" s="115">
        <f>IFERROR((VLOOKUP(B164,'[1]Paiement BNP'!G:I,3,FALSE)), )</f>
        <v>0</v>
      </c>
      <c r="AF164" s="116">
        <f t="shared" si="7"/>
        <v>0</v>
      </c>
      <c r="AG164" s="117" cm="1">
        <f t="array" ref="AG164">IFERROR((_xlfn.SWITCH(R164,[1]Synthèse!A$8,[1]Synthèse!B$8,([1]Synthèse!A$10),([1]Synthèse!B$10),([1]Synthèse!A$11),([1]Synthèse!B$11))), )</f>
        <v>0</v>
      </c>
      <c r="AH164" s="95">
        <f>IFERROR((VLOOKUP(AD164,'[1]Paiement BNP'!Q:U,5,FALSE)), )</f>
        <v>0</v>
      </c>
      <c r="AI164" s="96" cm="1">
        <f t="array" ref="AI164">IFERROR((_xlfn.SWITCH(R164,[1]Synthèse!A$8,[1]Synthèse!C$8,([1]Synthèse!A$10),([1]Synthèse!C$10),([1]Synthèse!A$11),([1]Synthèse!C$11))), )</f>
        <v>0</v>
      </c>
      <c r="AJ164" s="97">
        <f>IFERROR((VLOOKUP(D164,'[1]Sharepoint direct Foncia'!L:T,9,FALSE)), )</f>
        <v>0</v>
      </c>
      <c r="AK164" s="97"/>
    </row>
    <row r="165" spans="1:37" ht="25.2" customHeight="1" x14ac:dyDescent="0.95">
      <c r="A165" s="125"/>
      <c r="B165" s="100"/>
      <c r="C165" s="126"/>
      <c r="D165" s="101"/>
      <c r="E165" s="102"/>
      <c r="F165" s="102"/>
      <c r="G165" s="103"/>
      <c r="H165" s="102"/>
      <c r="I165" s="103"/>
      <c r="J165" s="104"/>
      <c r="K165" s="105"/>
      <c r="L165" s="105"/>
      <c r="M165" s="103"/>
      <c r="N165" s="105"/>
      <c r="O165" s="130"/>
      <c r="P165" s="100"/>
      <c r="Q165" s="131"/>
      <c r="R165" s="133"/>
      <c r="S165" s="93"/>
      <c r="T165" s="134"/>
      <c r="U165" s="135"/>
      <c r="V165" s="108">
        <f t="shared" si="6"/>
        <v>0</v>
      </c>
      <c r="W165" s="136"/>
      <c r="X165" s="94">
        <f>IFERROR((VLOOKUP(D165,[1]!Tableau1[[Nom d''usage]:[Date de Livraison]],9,FALSE)), )</f>
        <v>0</v>
      </c>
      <c r="Y165" s="127"/>
      <c r="Z165" s="132"/>
      <c r="AA165" s="111">
        <f>IFERROR((VLOOKUP(Z165,'[1]Parc FONCIA Base Light'!B:M,12,FALSE)), )</f>
        <v>0</v>
      </c>
      <c r="AB165" s="128" t="s">
        <v>27</v>
      </c>
      <c r="AC165" s="113">
        <f>IFERROR((VLOOKUP(D165,'[1]GP2A-Commandes'!A:B,2,FALSE)), )</f>
        <v>0</v>
      </c>
      <c r="AD165" s="129"/>
      <c r="AE165" s="115">
        <f>IFERROR((VLOOKUP(B165,'[1]Paiement BNP'!G:I,3,FALSE)), )</f>
        <v>0</v>
      </c>
      <c r="AF165" s="116">
        <f t="shared" si="7"/>
        <v>0</v>
      </c>
      <c r="AG165" s="117" cm="1">
        <f t="array" ref="AG165">IFERROR((_xlfn.SWITCH(R165,[1]Synthèse!A$8,[1]Synthèse!B$8,([1]Synthèse!A$10),([1]Synthèse!B$10),([1]Synthèse!A$11),([1]Synthèse!B$11))), )</f>
        <v>0</v>
      </c>
      <c r="AH165" s="95">
        <f>IFERROR((VLOOKUP(AD165,'[1]Paiement BNP'!Q:U,5,FALSE)), )</f>
        <v>0</v>
      </c>
      <c r="AI165" s="96" cm="1">
        <f t="array" ref="AI165">IFERROR((_xlfn.SWITCH(R165,[1]Synthèse!A$8,[1]Synthèse!C$8,([1]Synthèse!A$10),([1]Synthèse!C$10),([1]Synthèse!A$11),([1]Synthèse!C$11))), )</f>
        <v>0</v>
      </c>
      <c r="AJ165" s="97">
        <f>IFERROR((VLOOKUP(D165,'[1]Sharepoint direct Foncia'!L:T,9,FALSE)), )</f>
        <v>0</v>
      </c>
      <c r="AK165" s="97"/>
    </row>
    <row r="166" spans="1:37" ht="25.2" customHeight="1" x14ac:dyDescent="0.95">
      <c r="A166" s="125"/>
      <c r="B166" s="100"/>
      <c r="C166" s="126"/>
      <c r="D166" s="101"/>
      <c r="E166" s="102"/>
      <c r="F166" s="102"/>
      <c r="G166" s="103"/>
      <c r="H166" s="102"/>
      <c r="I166" s="103"/>
      <c r="J166" s="104"/>
      <c r="K166" s="105"/>
      <c r="L166" s="105"/>
      <c r="M166" s="103"/>
      <c r="N166" s="105"/>
      <c r="O166" s="130"/>
      <c r="P166" s="100"/>
      <c r="Q166" s="131"/>
      <c r="R166" s="133"/>
      <c r="S166" s="93"/>
      <c r="T166" s="134"/>
      <c r="U166" s="135"/>
      <c r="V166" s="108">
        <f t="shared" si="6"/>
        <v>0</v>
      </c>
      <c r="W166" s="136"/>
      <c r="X166" s="94">
        <f>IFERROR((VLOOKUP(D166,[1]!Tableau1[[Nom d''usage]:[Date de Livraison]],9,FALSE)), )</f>
        <v>0</v>
      </c>
      <c r="Y166" s="127"/>
      <c r="Z166" s="132"/>
      <c r="AA166" s="111">
        <f>IFERROR((VLOOKUP(Z166,'[1]Parc FONCIA Base Light'!B:M,12,FALSE)), )</f>
        <v>0</v>
      </c>
      <c r="AB166" s="128" t="s">
        <v>27</v>
      </c>
      <c r="AC166" s="113">
        <f>IFERROR((VLOOKUP(D166,'[1]GP2A-Commandes'!A:B,2,FALSE)), )</f>
        <v>0</v>
      </c>
      <c r="AD166" s="129"/>
      <c r="AE166" s="115">
        <f>IFERROR((VLOOKUP(B166,'[1]Paiement BNP'!G:I,3,FALSE)), )</f>
        <v>0</v>
      </c>
      <c r="AF166" s="116">
        <f t="shared" si="7"/>
        <v>0</v>
      </c>
      <c r="AG166" s="117" cm="1">
        <f t="array" ref="AG166">IFERROR((_xlfn.SWITCH(R166,[1]Synthèse!A$8,[1]Synthèse!B$8,([1]Synthèse!A$10),([1]Synthèse!B$10),([1]Synthèse!A$11),([1]Synthèse!B$11))), )</f>
        <v>0</v>
      </c>
      <c r="AH166" s="95">
        <f>IFERROR((VLOOKUP(AD166,'[1]Paiement BNP'!Q:U,5,FALSE)), )</f>
        <v>0</v>
      </c>
      <c r="AI166" s="96" cm="1">
        <f t="array" ref="AI166">IFERROR((_xlfn.SWITCH(R166,[1]Synthèse!A$8,[1]Synthèse!C$8,([1]Synthèse!A$10),([1]Synthèse!C$10),([1]Synthèse!A$11),([1]Synthèse!C$11))), )</f>
        <v>0</v>
      </c>
      <c r="AJ166" s="97">
        <f>IFERROR((VLOOKUP(D166,'[1]Sharepoint direct Foncia'!L:T,9,FALSE)), )</f>
        <v>0</v>
      </c>
      <c r="AK166" s="97"/>
    </row>
    <row r="167" spans="1:37" ht="25.2" customHeight="1" x14ac:dyDescent="0.95">
      <c r="A167" s="125"/>
      <c r="B167" s="100"/>
      <c r="C167" s="126"/>
      <c r="D167" s="101"/>
      <c r="E167" s="102"/>
      <c r="F167" s="102"/>
      <c r="G167" s="103"/>
      <c r="H167" s="102"/>
      <c r="I167" s="103"/>
      <c r="J167" s="104"/>
      <c r="K167" s="105"/>
      <c r="L167" s="105"/>
      <c r="M167" s="103"/>
      <c r="N167" s="105"/>
      <c r="O167" s="130"/>
      <c r="P167" s="100"/>
      <c r="Q167" s="131"/>
      <c r="R167" s="133"/>
      <c r="S167" s="93"/>
      <c r="T167" s="134"/>
      <c r="U167" s="135"/>
      <c r="V167" s="108">
        <f t="shared" si="6"/>
        <v>0</v>
      </c>
      <c r="W167" s="136"/>
      <c r="X167" s="94">
        <f>IFERROR((VLOOKUP(D167,[1]!Tableau1[[Nom d''usage]:[Date de Livraison]],9,FALSE)), )</f>
        <v>0</v>
      </c>
      <c r="Y167" s="127"/>
      <c r="Z167" s="132"/>
      <c r="AA167" s="111">
        <f>IFERROR((VLOOKUP(Z167,'[1]Parc FONCIA Base Light'!B:M,12,FALSE)), )</f>
        <v>0</v>
      </c>
      <c r="AB167" s="128" t="s">
        <v>27</v>
      </c>
      <c r="AC167" s="113">
        <f>IFERROR((VLOOKUP(D167,'[1]GP2A-Commandes'!A:B,2,FALSE)), )</f>
        <v>0</v>
      </c>
      <c r="AD167" s="129"/>
      <c r="AE167" s="115">
        <f>IFERROR((VLOOKUP(B167,'[1]Paiement BNP'!G:I,3,FALSE)), )</f>
        <v>0</v>
      </c>
      <c r="AF167" s="116">
        <f t="shared" si="7"/>
        <v>0</v>
      </c>
      <c r="AG167" s="117" cm="1">
        <f t="array" ref="AG167">IFERROR((_xlfn.SWITCH(R167,[1]Synthèse!A$8,[1]Synthèse!B$8,([1]Synthèse!A$10),([1]Synthèse!B$10),([1]Synthèse!A$11),([1]Synthèse!B$11))), )</f>
        <v>0</v>
      </c>
      <c r="AH167" s="95">
        <f>IFERROR((VLOOKUP(AD167,'[1]Paiement BNP'!Q:U,5,FALSE)), )</f>
        <v>0</v>
      </c>
      <c r="AI167" s="96" cm="1">
        <f t="array" ref="AI167">IFERROR((_xlfn.SWITCH(R167,[1]Synthèse!A$8,[1]Synthèse!C$8,([1]Synthèse!A$10),([1]Synthèse!C$10),([1]Synthèse!A$11),([1]Synthèse!C$11))), )</f>
        <v>0</v>
      </c>
      <c r="AJ167" s="97">
        <f>IFERROR((VLOOKUP(D167,'[1]Sharepoint direct Foncia'!L:T,9,FALSE)), )</f>
        <v>0</v>
      </c>
      <c r="AK167" s="97"/>
    </row>
    <row r="168" spans="1:37" ht="25.2" customHeight="1" x14ac:dyDescent="0.95">
      <c r="A168" s="125"/>
      <c r="B168" s="100"/>
      <c r="C168" s="126"/>
      <c r="D168" s="101"/>
      <c r="E168" s="102"/>
      <c r="F168" s="102"/>
      <c r="G168" s="103"/>
      <c r="H168" s="102"/>
      <c r="I168" s="103"/>
      <c r="J168" s="104"/>
      <c r="K168" s="105"/>
      <c r="L168" s="105"/>
      <c r="M168" s="103"/>
      <c r="N168" s="105"/>
      <c r="O168" s="130"/>
      <c r="P168" s="100"/>
      <c r="Q168" s="131"/>
      <c r="R168" s="133"/>
      <c r="S168" s="93"/>
      <c r="T168" s="134"/>
      <c r="U168" s="135"/>
      <c r="V168" s="108">
        <f t="shared" si="6"/>
        <v>0</v>
      </c>
      <c r="W168" s="136"/>
      <c r="X168" s="94">
        <f>IFERROR((VLOOKUP(D168,[1]!Tableau1[[Nom d''usage]:[Date de Livraison]],9,FALSE)), )</f>
        <v>0</v>
      </c>
      <c r="Y168" s="127"/>
      <c r="Z168" s="132"/>
      <c r="AA168" s="111">
        <f>IFERROR((VLOOKUP(Z168,'[1]Parc FONCIA Base Light'!B:M,12,FALSE)), )</f>
        <v>0</v>
      </c>
      <c r="AB168" s="128" t="s">
        <v>27</v>
      </c>
      <c r="AC168" s="113">
        <f>IFERROR((VLOOKUP(D168,'[1]GP2A-Commandes'!A:B,2,FALSE)), )</f>
        <v>0</v>
      </c>
      <c r="AD168" s="129"/>
      <c r="AE168" s="115">
        <f>IFERROR((VLOOKUP(B168,'[1]Paiement BNP'!G:I,3,FALSE)), )</f>
        <v>0</v>
      </c>
      <c r="AF168" s="116">
        <f t="shared" si="7"/>
        <v>0</v>
      </c>
      <c r="AG168" s="117" cm="1">
        <f t="array" ref="AG168">IFERROR((_xlfn.SWITCH(R168,[1]Synthèse!A$8,[1]Synthèse!B$8,([1]Synthèse!A$10),([1]Synthèse!B$10),([1]Synthèse!A$11),([1]Synthèse!B$11))), )</f>
        <v>0</v>
      </c>
      <c r="AH168" s="95">
        <f>IFERROR((VLOOKUP(AD168,'[1]Paiement BNP'!Q:U,5,FALSE)), )</f>
        <v>0</v>
      </c>
      <c r="AI168" s="96" cm="1">
        <f t="array" ref="AI168">IFERROR((_xlfn.SWITCH(R168,[1]Synthèse!A$8,[1]Synthèse!C$8,([1]Synthèse!A$10),([1]Synthèse!C$10),([1]Synthèse!A$11),([1]Synthèse!C$11))), )</f>
        <v>0</v>
      </c>
      <c r="AJ168" s="97">
        <f>IFERROR((VLOOKUP(D168,'[1]Sharepoint direct Foncia'!L:T,9,FALSE)), )</f>
        <v>0</v>
      </c>
      <c r="AK168" s="97"/>
    </row>
    <row r="169" spans="1:37" ht="25.2" customHeight="1" x14ac:dyDescent="0.95">
      <c r="A169" s="125"/>
      <c r="B169" s="100"/>
      <c r="C169" s="126"/>
      <c r="D169" s="101"/>
      <c r="E169" s="102"/>
      <c r="F169" s="102"/>
      <c r="G169" s="103"/>
      <c r="H169" s="102"/>
      <c r="I169" s="103"/>
      <c r="J169" s="104"/>
      <c r="K169" s="105"/>
      <c r="L169" s="105"/>
      <c r="M169" s="103"/>
      <c r="N169" s="105"/>
      <c r="O169" s="130"/>
      <c r="P169" s="100"/>
      <c r="Q169" s="131"/>
      <c r="R169" s="133"/>
      <c r="S169" s="93"/>
      <c r="T169" s="134"/>
      <c r="U169" s="135"/>
      <c r="V169" s="108">
        <f t="shared" si="6"/>
        <v>0</v>
      </c>
      <c r="W169" s="136"/>
      <c r="X169" s="94">
        <f>IFERROR((VLOOKUP(D169,[1]!Tableau1[[Nom d''usage]:[Date de Livraison]],9,FALSE)), )</f>
        <v>0</v>
      </c>
      <c r="Y169" s="127"/>
      <c r="Z169" s="132"/>
      <c r="AA169" s="111">
        <f>IFERROR((VLOOKUP(Z169,'[1]Parc FONCIA Base Light'!B:M,12,FALSE)), )</f>
        <v>0</v>
      </c>
      <c r="AB169" s="128" t="s">
        <v>27</v>
      </c>
      <c r="AC169" s="113">
        <f>IFERROR((VLOOKUP(D169,'[1]GP2A-Commandes'!A:B,2,FALSE)), )</f>
        <v>0</v>
      </c>
      <c r="AD169" s="129"/>
      <c r="AE169" s="115">
        <f>IFERROR((VLOOKUP(B169,'[1]Paiement BNP'!G:I,3,FALSE)), )</f>
        <v>0</v>
      </c>
      <c r="AF169" s="116">
        <f t="shared" si="7"/>
        <v>0</v>
      </c>
      <c r="AG169" s="117" cm="1">
        <f t="array" ref="AG169">IFERROR((_xlfn.SWITCH(R169,[1]Synthèse!A$8,[1]Synthèse!B$8,([1]Synthèse!A$10),([1]Synthèse!B$10),([1]Synthèse!A$11),([1]Synthèse!B$11))), )</f>
        <v>0</v>
      </c>
      <c r="AH169" s="95">
        <f>IFERROR((VLOOKUP(AD169,'[1]Paiement BNP'!Q:U,5,FALSE)), )</f>
        <v>0</v>
      </c>
      <c r="AI169" s="96" cm="1">
        <f t="array" ref="AI169">IFERROR((_xlfn.SWITCH(R169,[1]Synthèse!A$8,[1]Synthèse!C$8,([1]Synthèse!A$10),([1]Synthèse!C$10),([1]Synthèse!A$11),([1]Synthèse!C$11))), )</f>
        <v>0</v>
      </c>
      <c r="AJ169" s="97">
        <f>IFERROR((VLOOKUP(D169,'[1]Sharepoint direct Foncia'!L:T,9,FALSE)), )</f>
        <v>0</v>
      </c>
      <c r="AK169" s="97"/>
    </row>
    <row r="170" spans="1:37" ht="25.2" customHeight="1" x14ac:dyDescent="0.95">
      <c r="A170" s="125"/>
      <c r="B170" s="100"/>
      <c r="C170" s="126"/>
      <c r="D170" s="101"/>
      <c r="E170" s="102"/>
      <c r="F170" s="102"/>
      <c r="G170" s="103"/>
      <c r="H170" s="102"/>
      <c r="I170" s="103"/>
      <c r="J170" s="104"/>
      <c r="K170" s="105"/>
      <c r="L170" s="105"/>
      <c r="M170" s="103"/>
      <c r="N170" s="105"/>
      <c r="O170" s="130"/>
      <c r="P170" s="100"/>
      <c r="Q170" s="131"/>
      <c r="R170" s="133"/>
      <c r="S170" s="93"/>
      <c r="T170" s="134"/>
      <c r="U170" s="135"/>
      <c r="V170" s="108">
        <f t="shared" si="6"/>
        <v>0</v>
      </c>
      <c r="W170" s="136"/>
      <c r="X170" s="94">
        <f>IFERROR((VLOOKUP(D170,[1]!Tableau1[[Nom d''usage]:[Date de Livraison]],9,FALSE)), )</f>
        <v>0</v>
      </c>
      <c r="Y170" s="127"/>
      <c r="Z170" s="132"/>
      <c r="AA170" s="111">
        <f>IFERROR((VLOOKUP(Z170,'[1]Parc FONCIA Base Light'!B:M,12,FALSE)), )</f>
        <v>0</v>
      </c>
      <c r="AB170" s="128" t="s">
        <v>27</v>
      </c>
      <c r="AC170" s="113">
        <f>IFERROR((VLOOKUP(D170,'[1]GP2A-Commandes'!A:B,2,FALSE)), )</f>
        <v>0</v>
      </c>
      <c r="AD170" s="129"/>
      <c r="AE170" s="115">
        <f>IFERROR((VLOOKUP(B170,'[1]Paiement BNP'!G:I,3,FALSE)), )</f>
        <v>0</v>
      </c>
      <c r="AF170" s="116">
        <f t="shared" si="7"/>
        <v>0</v>
      </c>
      <c r="AG170" s="117" cm="1">
        <f t="array" ref="AG170">IFERROR((_xlfn.SWITCH(R170,[1]Synthèse!A$8,[1]Synthèse!B$8,([1]Synthèse!A$10),([1]Synthèse!B$10),([1]Synthèse!A$11),([1]Synthèse!B$11))), )</f>
        <v>0</v>
      </c>
      <c r="AH170" s="95">
        <f>IFERROR((VLOOKUP(AD170,'[1]Paiement BNP'!Q:U,5,FALSE)), )</f>
        <v>0</v>
      </c>
      <c r="AI170" s="96" cm="1">
        <f t="array" ref="AI170">IFERROR((_xlfn.SWITCH(R170,[1]Synthèse!A$8,[1]Synthèse!C$8,([1]Synthèse!A$10),([1]Synthèse!C$10),([1]Synthèse!A$11),([1]Synthèse!C$11))), )</f>
        <v>0</v>
      </c>
      <c r="AJ170" s="97">
        <f>IFERROR((VLOOKUP(D170,'[1]Sharepoint direct Foncia'!L:T,9,FALSE)), )</f>
        <v>0</v>
      </c>
      <c r="AK170" s="97"/>
    </row>
    <row r="171" spans="1:37" ht="25.2" customHeight="1" x14ac:dyDescent="0.95">
      <c r="A171" s="125"/>
      <c r="B171" s="100"/>
      <c r="C171" s="126"/>
      <c r="D171" s="101"/>
      <c r="E171" s="102"/>
      <c r="F171" s="102"/>
      <c r="G171" s="103"/>
      <c r="H171" s="102"/>
      <c r="I171" s="103"/>
      <c r="J171" s="104"/>
      <c r="K171" s="105"/>
      <c r="L171" s="105"/>
      <c r="M171" s="103"/>
      <c r="N171" s="105"/>
      <c r="O171" s="130"/>
      <c r="P171" s="100"/>
      <c r="Q171" s="131"/>
      <c r="R171" s="133"/>
      <c r="S171" s="93"/>
      <c r="T171" s="134"/>
      <c r="U171" s="135"/>
      <c r="V171" s="108">
        <f t="shared" si="6"/>
        <v>0</v>
      </c>
      <c r="W171" s="136"/>
      <c r="X171" s="94">
        <f>IFERROR((VLOOKUP(D171,[1]!Tableau1[[Nom d''usage]:[Date de Livraison]],9,FALSE)), )</f>
        <v>0</v>
      </c>
      <c r="Y171" s="127"/>
      <c r="Z171" s="132"/>
      <c r="AA171" s="111">
        <f>IFERROR((VLOOKUP(Z171,'[1]Parc FONCIA Base Light'!B:M,12,FALSE)), )</f>
        <v>0</v>
      </c>
      <c r="AB171" s="128" t="s">
        <v>27</v>
      </c>
      <c r="AC171" s="113">
        <f>IFERROR((VLOOKUP(D171,'[1]GP2A-Commandes'!A:B,2,FALSE)), )</f>
        <v>0</v>
      </c>
      <c r="AD171" s="129"/>
      <c r="AE171" s="115">
        <f>IFERROR((VLOOKUP(B171,'[1]Paiement BNP'!G:I,3,FALSE)), )</f>
        <v>0</v>
      </c>
      <c r="AF171" s="116">
        <f t="shared" si="7"/>
        <v>0</v>
      </c>
      <c r="AG171" s="117" cm="1">
        <f t="array" ref="AG171">IFERROR((_xlfn.SWITCH(R171,[1]Synthèse!A$8,[1]Synthèse!B$8,([1]Synthèse!A$10),([1]Synthèse!B$10),([1]Synthèse!A$11),([1]Synthèse!B$11))), )</f>
        <v>0</v>
      </c>
      <c r="AH171" s="95">
        <f>IFERROR((VLOOKUP(AD171,'[1]Paiement BNP'!Q:U,5,FALSE)), )</f>
        <v>0</v>
      </c>
      <c r="AI171" s="96" cm="1">
        <f t="array" ref="AI171">IFERROR((_xlfn.SWITCH(R171,[1]Synthèse!A$8,[1]Synthèse!C$8,([1]Synthèse!A$10),([1]Synthèse!C$10),([1]Synthèse!A$11),([1]Synthèse!C$11))), )</f>
        <v>0</v>
      </c>
      <c r="AJ171" s="97">
        <f>IFERROR((VLOOKUP(D171,'[1]Sharepoint direct Foncia'!L:T,9,FALSE)), )</f>
        <v>0</v>
      </c>
      <c r="AK171" s="97"/>
    </row>
    <row r="172" spans="1:37" ht="25.2" customHeight="1" x14ac:dyDescent="0.95">
      <c r="A172" s="125"/>
      <c r="B172" s="100"/>
      <c r="C172" s="126"/>
      <c r="D172" s="101"/>
      <c r="E172" s="102"/>
      <c r="F172" s="102"/>
      <c r="G172" s="103"/>
      <c r="H172" s="102"/>
      <c r="I172" s="103"/>
      <c r="J172" s="104"/>
      <c r="K172" s="105"/>
      <c r="L172" s="105"/>
      <c r="M172" s="103"/>
      <c r="N172" s="105"/>
      <c r="O172" s="130"/>
      <c r="P172" s="100"/>
      <c r="Q172" s="131"/>
      <c r="R172" s="133"/>
      <c r="S172" s="93"/>
      <c r="T172" s="134"/>
      <c r="U172" s="135"/>
      <c r="V172" s="108">
        <f t="shared" si="6"/>
        <v>0</v>
      </c>
      <c r="W172" s="136"/>
      <c r="X172" s="94">
        <f>IFERROR((VLOOKUP(D172,[1]!Tableau1[[Nom d''usage]:[Date de Livraison]],9,FALSE)), )</f>
        <v>0</v>
      </c>
      <c r="Y172" s="127"/>
      <c r="Z172" s="132"/>
      <c r="AA172" s="111">
        <f>IFERROR((VLOOKUP(Z172,'[1]Parc FONCIA Base Light'!B:M,12,FALSE)), )</f>
        <v>0</v>
      </c>
      <c r="AB172" s="128" t="s">
        <v>27</v>
      </c>
      <c r="AC172" s="113">
        <f>IFERROR((VLOOKUP(D172,'[1]GP2A-Commandes'!A:B,2,FALSE)), )</f>
        <v>0</v>
      </c>
      <c r="AD172" s="129"/>
      <c r="AE172" s="115">
        <f>IFERROR((VLOOKUP(B172,'[1]Paiement BNP'!G:I,3,FALSE)), )</f>
        <v>0</v>
      </c>
      <c r="AF172" s="116">
        <f t="shared" si="7"/>
        <v>0</v>
      </c>
      <c r="AG172" s="117" cm="1">
        <f t="array" ref="AG172">IFERROR((_xlfn.SWITCH(R172,[1]Synthèse!A$8,[1]Synthèse!B$8,([1]Synthèse!A$10),([1]Synthèse!B$10),([1]Synthèse!A$11),([1]Synthèse!B$11))), )</f>
        <v>0</v>
      </c>
      <c r="AH172" s="95">
        <f>IFERROR((VLOOKUP(AD172,'[1]Paiement BNP'!Q:U,5,FALSE)), )</f>
        <v>0</v>
      </c>
      <c r="AI172" s="96" cm="1">
        <f t="array" ref="AI172">IFERROR((_xlfn.SWITCH(R172,[1]Synthèse!A$8,[1]Synthèse!C$8,([1]Synthèse!A$10),([1]Synthèse!C$10),([1]Synthèse!A$11),([1]Synthèse!C$11))), )</f>
        <v>0</v>
      </c>
      <c r="AJ172" s="97">
        <f>IFERROR((VLOOKUP(D172,'[1]Sharepoint direct Foncia'!L:T,9,FALSE)), )</f>
        <v>0</v>
      </c>
      <c r="AK172" s="97"/>
    </row>
    <row r="173" spans="1:37" ht="25.2" customHeight="1" x14ac:dyDescent="0.95">
      <c r="A173" s="125"/>
      <c r="B173" s="100"/>
      <c r="C173" s="126"/>
      <c r="D173" s="101"/>
      <c r="E173" s="102"/>
      <c r="F173" s="102"/>
      <c r="G173" s="103"/>
      <c r="H173" s="102"/>
      <c r="I173" s="103"/>
      <c r="J173" s="104"/>
      <c r="K173" s="105"/>
      <c r="L173" s="105"/>
      <c r="M173" s="103"/>
      <c r="N173" s="105"/>
      <c r="O173" s="130"/>
      <c r="P173" s="100"/>
      <c r="Q173" s="131"/>
      <c r="R173" s="133"/>
      <c r="S173" s="93"/>
      <c r="T173" s="134"/>
      <c r="U173" s="135"/>
      <c r="V173" s="108">
        <f t="shared" ref="V173:V236" si="8">IFERROR((DATEDIF(T173,U173,"d")), )</f>
        <v>0</v>
      </c>
      <c r="W173" s="136"/>
      <c r="X173" s="94">
        <f>IFERROR((VLOOKUP(D173,[1]!Tableau1[[Nom d''usage]:[Date de Livraison]],9,FALSE)), )</f>
        <v>0</v>
      </c>
      <c r="Y173" s="127"/>
      <c r="Z173" s="132"/>
      <c r="AA173" s="111">
        <f>IFERROR((VLOOKUP(Z173,'[1]Parc FONCIA Base Light'!B:M,12,FALSE)), )</f>
        <v>0</v>
      </c>
      <c r="AB173" s="128" t="s">
        <v>27</v>
      </c>
      <c r="AC173" s="113">
        <f>IFERROR((VLOOKUP(D173,'[1]GP2A-Commandes'!A:B,2,FALSE)), )</f>
        <v>0</v>
      </c>
      <c r="AD173" s="129"/>
      <c r="AE173" s="115">
        <f>IFERROR((VLOOKUP(B173,'[1]Paiement BNP'!G:I,3,FALSE)), )</f>
        <v>0</v>
      </c>
      <c r="AF173" s="116">
        <f t="shared" si="7"/>
        <v>0</v>
      </c>
      <c r="AG173" s="117" cm="1">
        <f t="array" ref="AG173">IFERROR((_xlfn.SWITCH(R173,[1]Synthèse!A$8,[1]Synthèse!B$8,([1]Synthèse!A$10),([1]Synthèse!B$10),([1]Synthèse!A$11),([1]Synthèse!B$11))), )</f>
        <v>0</v>
      </c>
      <c r="AH173" s="95">
        <f>IFERROR((VLOOKUP(AD173,'[1]Paiement BNP'!Q:U,5,FALSE)), )</f>
        <v>0</v>
      </c>
      <c r="AI173" s="96" cm="1">
        <f t="array" ref="AI173">IFERROR((_xlfn.SWITCH(R173,[1]Synthèse!A$8,[1]Synthèse!C$8,([1]Synthèse!A$10),([1]Synthèse!C$10),([1]Synthèse!A$11),([1]Synthèse!C$11))), )</f>
        <v>0</v>
      </c>
      <c r="AJ173" s="97">
        <f>IFERROR((VLOOKUP(D173,'[1]Sharepoint direct Foncia'!L:T,9,FALSE)), )</f>
        <v>0</v>
      </c>
      <c r="AK173" s="97"/>
    </row>
    <row r="174" spans="1:37" ht="25.2" customHeight="1" x14ac:dyDescent="0.95">
      <c r="A174" s="125"/>
      <c r="B174" s="100"/>
      <c r="C174" s="126"/>
      <c r="D174" s="101"/>
      <c r="E174" s="102"/>
      <c r="F174" s="102"/>
      <c r="G174" s="103"/>
      <c r="H174" s="102"/>
      <c r="I174" s="103"/>
      <c r="J174" s="104"/>
      <c r="K174" s="105"/>
      <c r="L174" s="105"/>
      <c r="M174" s="103"/>
      <c r="N174" s="105"/>
      <c r="O174" s="130"/>
      <c r="P174" s="100"/>
      <c r="Q174" s="131"/>
      <c r="R174" s="133"/>
      <c r="S174" s="93"/>
      <c r="T174" s="134"/>
      <c r="U174" s="135"/>
      <c r="V174" s="108">
        <f t="shared" si="8"/>
        <v>0</v>
      </c>
      <c r="W174" s="136"/>
      <c r="X174" s="94">
        <f>IFERROR((VLOOKUP(D174,[1]!Tableau1[[Nom d''usage]:[Date de Livraison]],9,FALSE)), )</f>
        <v>0</v>
      </c>
      <c r="Y174" s="127"/>
      <c r="Z174" s="132"/>
      <c r="AA174" s="111">
        <f>IFERROR((VLOOKUP(Z174,'[1]Parc FONCIA Base Light'!B:M,12,FALSE)), )</f>
        <v>0</v>
      </c>
      <c r="AB174" s="128" t="s">
        <v>27</v>
      </c>
      <c r="AC174" s="113">
        <f>IFERROR((VLOOKUP(D174,'[1]GP2A-Commandes'!A:B,2,FALSE)), )</f>
        <v>0</v>
      </c>
      <c r="AD174" s="129"/>
      <c r="AE174" s="115">
        <f>IFERROR((VLOOKUP(B174,'[1]Paiement BNP'!G:I,3,FALSE)), )</f>
        <v>0</v>
      </c>
      <c r="AF174" s="116">
        <f t="shared" si="7"/>
        <v>0</v>
      </c>
      <c r="AG174" s="117" cm="1">
        <f t="array" ref="AG174">IFERROR((_xlfn.SWITCH(R174,[1]Synthèse!A$8,[1]Synthèse!B$8,([1]Synthèse!A$10),([1]Synthèse!B$10),([1]Synthèse!A$11),([1]Synthèse!B$11))), )</f>
        <v>0</v>
      </c>
      <c r="AH174" s="95">
        <f>IFERROR((VLOOKUP(AD174,'[1]Paiement BNP'!Q:U,5,FALSE)), )</f>
        <v>0</v>
      </c>
      <c r="AI174" s="96" cm="1">
        <f t="array" ref="AI174">IFERROR((_xlfn.SWITCH(R174,[1]Synthèse!A$8,[1]Synthèse!C$8,([1]Synthèse!A$10),([1]Synthèse!C$10),([1]Synthèse!A$11),([1]Synthèse!C$11))), )</f>
        <v>0</v>
      </c>
      <c r="AJ174" s="97">
        <f>IFERROR((VLOOKUP(D174,'[1]Sharepoint direct Foncia'!L:T,9,FALSE)), )</f>
        <v>0</v>
      </c>
      <c r="AK174" s="97"/>
    </row>
    <row r="175" spans="1:37" ht="25.2" customHeight="1" x14ac:dyDescent="0.95">
      <c r="A175" s="125"/>
      <c r="B175" s="100"/>
      <c r="C175" s="126"/>
      <c r="D175" s="101"/>
      <c r="E175" s="102"/>
      <c r="F175" s="102"/>
      <c r="G175" s="103"/>
      <c r="H175" s="102"/>
      <c r="I175" s="103"/>
      <c r="J175" s="104"/>
      <c r="K175" s="105"/>
      <c r="L175" s="105"/>
      <c r="M175" s="103"/>
      <c r="N175" s="105"/>
      <c r="O175" s="130"/>
      <c r="P175" s="100"/>
      <c r="Q175" s="131"/>
      <c r="R175" s="133"/>
      <c r="S175" s="93"/>
      <c r="T175" s="134"/>
      <c r="U175" s="135"/>
      <c r="V175" s="108">
        <f t="shared" si="8"/>
        <v>0</v>
      </c>
      <c r="W175" s="136"/>
      <c r="X175" s="94">
        <f>IFERROR((VLOOKUP(D175,[1]!Tableau1[[Nom d''usage]:[Date de Livraison]],9,FALSE)), )</f>
        <v>0</v>
      </c>
      <c r="Y175" s="127"/>
      <c r="Z175" s="132"/>
      <c r="AA175" s="111">
        <f>IFERROR((VLOOKUP(Z175,'[1]Parc FONCIA Base Light'!B:M,12,FALSE)), )</f>
        <v>0</v>
      </c>
      <c r="AB175" s="128" t="s">
        <v>27</v>
      </c>
      <c r="AC175" s="113">
        <f>IFERROR((VLOOKUP(D175,'[1]GP2A-Commandes'!A:B,2,FALSE)), )</f>
        <v>0</v>
      </c>
      <c r="AD175" s="129"/>
      <c r="AE175" s="115">
        <f>IFERROR((VLOOKUP(B175,'[1]Paiement BNP'!G:I,3,FALSE)), )</f>
        <v>0</v>
      </c>
      <c r="AF175" s="116">
        <f t="shared" si="7"/>
        <v>0</v>
      </c>
      <c r="AG175" s="117" cm="1">
        <f t="array" ref="AG175">IFERROR((_xlfn.SWITCH(R175,[1]Synthèse!A$8,[1]Synthèse!B$8,([1]Synthèse!A$10),([1]Synthèse!B$10),([1]Synthèse!A$11),([1]Synthèse!B$11))), )</f>
        <v>0</v>
      </c>
      <c r="AH175" s="95">
        <f>IFERROR((VLOOKUP(AD175,'[1]Paiement BNP'!Q:U,5,FALSE)), )</f>
        <v>0</v>
      </c>
      <c r="AI175" s="96" cm="1">
        <f t="array" ref="AI175">IFERROR((_xlfn.SWITCH(R175,[1]Synthèse!A$8,[1]Synthèse!C$8,([1]Synthèse!A$10),([1]Synthèse!C$10),([1]Synthèse!A$11),([1]Synthèse!C$11))), )</f>
        <v>0</v>
      </c>
      <c r="AJ175" s="97">
        <f>IFERROR((VLOOKUP(D175,'[1]Sharepoint direct Foncia'!L:T,9,FALSE)), )</f>
        <v>0</v>
      </c>
      <c r="AK175" s="97"/>
    </row>
    <row r="176" spans="1:37" ht="25.2" customHeight="1" x14ac:dyDescent="0.95">
      <c r="A176" s="125"/>
      <c r="B176" s="100"/>
      <c r="C176" s="126"/>
      <c r="D176" s="101"/>
      <c r="E176" s="102"/>
      <c r="F176" s="102"/>
      <c r="G176" s="103"/>
      <c r="H176" s="102"/>
      <c r="I176" s="103"/>
      <c r="J176" s="104"/>
      <c r="K176" s="105"/>
      <c r="L176" s="105"/>
      <c r="M176" s="103"/>
      <c r="N176" s="105"/>
      <c r="O176" s="130"/>
      <c r="P176" s="100"/>
      <c r="Q176" s="131"/>
      <c r="R176" s="133"/>
      <c r="S176" s="93"/>
      <c r="T176" s="134"/>
      <c r="U176" s="135"/>
      <c r="V176" s="108">
        <f t="shared" si="8"/>
        <v>0</v>
      </c>
      <c r="W176" s="136"/>
      <c r="X176" s="94">
        <f>IFERROR((VLOOKUP(D176,[1]!Tableau1[[Nom d''usage]:[Date de Livraison]],9,FALSE)), )</f>
        <v>0</v>
      </c>
      <c r="Y176" s="127"/>
      <c r="Z176" s="132"/>
      <c r="AA176" s="111">
        <f>IFERROR((VLOOKUP(Z176,'[1]Parc FONCIA Base Light'!B:M,12,FALSE)), )</f>
        <v>0</v>
      </c>
      <c r="AB176" s="128" t="s">
        <v>27</v>
      </c>
      <c r="AC176" s="113">
        <f>IFERROR((VLOOKUP(D176,'[1]GP2A-Commandes'!A:B,2,FALSE)), )</f>
        <v>0</v>
      </c>
      <c r="AD176" s="129"/>
      <c r="AE176" s="115">
        <f>IFERROR((VLOOKUP(B176,'[1]Paiement BNP'!G:I,3,FALSE)), )</f>
        <v>0</v>
      </c>
      <c r="AF176" s="116">
        <f t="shared" si="7"/>
        <v>0</v>
      </c>
      <c r="AG176" s="117" cm="1">
        <f t="array" ref="AG176">IFERROR((_xlfn.SWITCH(R176,[1]Synthèse!A$8,[1]Synthèse!B$8,([1]Synthèse!A$10),([1]Synthèse!B$10),([1]Synthèse!A$11),([1]Synthèse!B$11))), )</f>
        <v>0</v>
      </c>
      <c r="AH176" s="95">
        <f>IFERROR((VLOOKUP(AD176,'[1]Paiement BNP'!Q:U,5,FALSE)), )</f>
        <v>0</v>
      </c>
      <c r="AI176" s="96" cm="1">
        <f t="array" ref="AI176">IFERROR((_xlfn.SWITCH(R176,[1]Synthèse!A$8,[1]Synthèse!C$8,([1]Synthèse!A$10),([1]Synthèse!C$10),([1]Synthèse!A$11),([1]Synthèse!C$11))), )</f>
        <v>0</v>
      </c>
      <c r="AJ176" s="97">
        <f>IFERROR((VLOOKUP(D176,'[1]Sharepoint direct Foncia'!L:T,9,FALSE)), )</f>
        <v>0</v>
      </c>
      <c r="AK176" s="97"/>
    </row>
    <row r="177" spans="1:37" ht="25.2" customHeight="1" x14ac:dyDescent="0.95">
      <c r="A177" s="125"/>
      <c r="B177" s="100"/>
      <c r="C177" s="126"/>
      <c r="D177" s="101"/>
      <c r="E177" s="102"/>
      <c r="F177" s="102"/>
      <c r="G177" s="103"/>
      <c r="H177" s="102"/>
      <c r="I177" s="103"/>
      <c r="J177" s="104"/>
      <c r="K177" s="105"/>
      <c r="L177" s="105"/>
      <c r="M177" s="103"/>
      <c r="N177" s="105"/>
      <c r="O177" s="130"/>
      <c r="P177" s="100"/>
      <c r="Q177" s="131"/>
      <c r="R177" s="133"/>
      <c r="S177" s="93"/>
      <c r="T177" s="134"/>
      <c r="U177" s="135"/>
      <c r="V177" s="108">
        <f t="shared" si="8"/>
        <v>0</v>
      </c>
      <c r="W177" s="136"/>
      <c r="X177" s="94">
        <f>IFERROR((VLOOKUP(D177,[1]!Tableau1[[Nom d''usage]:[Date de Livraison]],9,FALSE)), )</f>
        <v>0</v>
      </c>
      <c r="Y177" s="127"/>
      <c r="Z177" s="132"/>
      <c r="AA177" s="111">
        <f>IFERROR((VLOOKUP(Z177,'[1]Parc FONCIA Base Light'!B:M,12,FALSE)), )</f>
        <v>0</v>
      </c>
      <c r="AB177" s="128" t="s">
        <v>27</v>
      </c>
      <c r="AC177" s="113">
        <f>IFERROR((VLOOKUP(D177,'[1]GP2A-Commandes'!A:B,2,FALSE)), )</f>
        <v>0</v>
      </c>
      <c r="AD177" s="129"/>
      <c r="AE177" s="115">
        <f>IFERROR((VLOOKUP(B177,'[1]Paiement BNP'!G:I,3,FALSE)), )</f>
        <v>0</v>
      </c>
      <c r="AF177" s="116">
        <f t="shared" si="7"/>
        <v>0</v>
      </c>
      <c r="AG177" s="117" cm="1">
        <f t="array" ref="AG177">IFERROR((_xlfn.SWITCH(R177,[1]Synthèse!A$8,[1]Synthèse!B$8,([1]Synthèse!A$10),([1]Synthèse!B$10),([1]Synthèse!A$11),([1]Synthèse!B$11))), )</f>
        <v>0</v>
      </c>
      <c r="AH177" s="95">
        <f>IFERROR((VLOOKUP(AD177,'[1]Paiement BNP'!Q:U,5,FALSE)), )</f>
        <v>0</v>
      </c>
      <c r="AI177" s="96" cm="1">
        <f t="array" ref="AI177">IFERROR((_xlfn.SWITCH(R177,[1]Synthèse!A$8,[1]Synthèse!C$8,([1]Synthèse!A$10),([1]Synthèse!C$10),([1]Synthèse!A$11),([1]Synthèse!C$11))), )</f>
        <v>0</v>
      </c>
      <c r="AJ177" s="97">
        <f>IFERROR((VLOOKUP(D177,'[1]Sharepoint direct Foncia'!L:T,9,FALSE)), )</f>
        <v>0</v>
      </c>
      <c r="AK177" s="97"/>
    </row>
    <row r="178" spans="1:37" ht="25.2" customHeight="1" x14ac:dyDescent="0.95">
      <c r="A178" s="125"/>
      <c r="B178" s="100"/>
      <c r="C178" s="126"/>
      <c r="D178" s="101"/>
      <c r="E178" s="102"/>
      <c r="F178" s="102"/>
      <c r="G178" s="103"/>
      <c r="H178" s="102"/>
      <c r="I178" s="103"/>
      <c r="J178" s="104"/>
      <c r="K178" s="105"/>
      <c r="L178" s="105"/>
      <c r="M178" s="103"/>
      <c r="N178" s="105"/>
      <c r="O178" s="130"/>
      <c r="P178" s="100"/>
      <c r="Q178" s="131"/>
      <c r="R178" s="133"/>
      <c r="S178" s="93"/>
      <c r="T178" s="134"/>
      <c r="U178" s="135"/>
      <c r="V178" s="108">
        <f t="shared" si="8"/>
        <v>0</v>
      </c>
      <c r="W178" s="136"/>
      <c r="X178" s="94">
        <f>IFERROR((VLOOKUP(D178,[1]!Tableau1[[Nom d''usage]:[Date de Livraison]],9,FALSE)), )</f>
        <v>0</v>
      </c>
      <c r="Y178" s="127"/>
      <c r="Z178" s="132"/>
      <c r="AA178" s="111">
        <f>IFERROR((VLOOKUP(Z178,'[1]Parc FONCIA Base Light'!B:M,12,FALSE)), )</f>
        <v>0</v>
      </c>
      <c r="AB178" s="128" t="s">
        <v>27</v>
      </c>
      <c r="AC178" s="113">
        <f>IFERROR((VLOOKUP(D178,'[1]GP2A-Commandes'!A:B,2,FALSE)), )</f>
        <v>0</v>
      </c>
      <c r="AD178" s="129"/>
      <c r="AE178" s="115">
        <f>IFERROR((VLOOKUP(B178,'[1]Paiement BNP'!G:I,3,FALSE)), )</f>
        <v>0</v>
      </c>
      <c r="AF178" s="116">
        <f t="shared" si="7"/>
        <v>0</v>
      </c>
      <c r="AG178" s="117" cm="1">
        <f t="array" ref="AG178">IFERROR((_xlfn.SWITCH(R178,[1]Synthèse!A$8,[1]Synthèse!B$8,([1]Synthèse!A$10),([1]Synthèse!B$10),([1]Synthèse!A$11),([1]Synthèse!B$11))), )</f>
        <v>0</v>
      </c>
      <c r="AH178" s="95">
        <f>IFERROR((VLOOKUP(AD178,'[1]Paiement BNP'!Q:U,5,FALSE)), )</f>
        <v>0</v>
      </c>
      <c r="AI178" s="96" cm="1">
        <f t="array" ref="AI178">IFERROR((_xlfn.SWITCH(R178,[1]Synthèse!A$8,[1]Synthèse!C$8,([1]Synthèse!A$10),([1]Synthèse!C$10),([1]Synthèse!A$11),([1]Synthèse!C$11))), )</f>
        <v>0</v>
      </c>
      <c r="AJ178" s="97">
        <f>IFERROR((VLOOKUP(D178,'[1]Sharepoint direct Foncia'!L:T,9,FALSE)), )</f>
        <v>0</v>
      </c>
      <c r="AK178" s="97"/>
    </row>
    <row r="179" spans="1:37" ht="25.2" customHeight="1" x14ac:dyDescent="0.95">
      <c r="A179" s="125"/>
      <c r="B179" s="100"/>
      <c r="C179" s="126"/>
      <c r="D179" s="101"/>
      <c r="E179" s="102"/>
      <c r="F179" s="102"/>
      <c r="G179" s="103"/>
      <c r="H179" s="102"/>
      <c r="I179" s="103"/>
      <c r="J179" s="104"/>
      <c r="K179" s="105"/>
      <c r="L179" s="105"/>
      <c r="M179" s="103"/>
      <c r="N179" s="105"/>
      <c r="O179" s="130"/>
      <c r="P179" s="100"/>
      <c r="Q179" s="131"/>
      <c r="R179" s="133"/>
      <c r="S179" s="93"/>
      <c r="T179" s="134"/>
      <c r="U179" s="135"/>
      <c r="V179" s="108">
        <f t="shared" si="8"/>
        <v>0</v>
      </c>
      <c r="W179" s="136"/>
      <c r="X179" s="94">
        <f>IFERROR((VLOOKUP(D179,[1]!Tableau1[[Nom d''usage]:[Date de Livraison]],9,FALSE)), )</f>
        <v>0</v>
      </c>
      <c r="Y179" s="127"/>
      <c r="Z179" s="132"/>
      <c r="AA179" s="111">
        <f>IFERROR((VLOOKUP(Z179,'[1]Parc FONCIA Base Light'!B:M,12,FALSE)), )</f>
        <v>0</v>
      </c>
      <c r="AB179" s="128" t="s">
        <v>27</v>
      </c>
      <c r="AC179" s="113">
        <f>IFERROR((VLOOKUP(D179,'[1]GP2A-Commandes'!A:B,2,FALSE)), )</f>
        <v>0</v>
      </c>
      <c r="AD179" s="129"/>
      <c r="AE179" s="115">
        <f>IFERROR((VLOOKUP(B179,'[1]Paiement BNP'!G:I,3,FALSE)), )</f>
        <v>0</v>
      </c>
      <c r="AF179" s="116">
        <f t="shared" si="7"/>
        <v>0</v>
      </c>
      <c r="AG179" s="117" cm="1">
        <f t="array" ref="AG179">IFERROR((_xlfn.SWITCH(R179,[1]Synthèse!A$8,[1]Synthèse!B$8,([1]Synthèse!A$10),([1]Synthèse!B$10),([1]Synthèse!A$11),([1]Synthèse!B$11))), )</f>
        <v>0</v>
      </c>
      <c r="AH179" s="95">
        <f>IFERROR((VLOOKUP(AD179,'[1]Paiement BNP'!Q:U,5,FALSE)), )</f>
        <v>0</v>
      </c>
      <c r="AI179" s="96" cm="1">
        <f t="array" ref="AI179">IFERROR((_xlfn.SWITCH(R179,[1]Synthèse!A$8,[1]Synthèse!C$8,([1]Synthèse!A$10),([1]Synthèse!C$10),([1]Synthèse!A$11),([1]Synthèse!C$11))), )</f>
        <v>0</v>
      </c>
      <c r="AJ179" s="97">
        <f>IFERROR((VLOOKUP(D179,'[1]Sharepoint direct Foncia'!L:T,9,FALSE)), )</f>
        <v>0</v>
      </c>
      <c r="AK179" s="97"/>
    </row>
    <row r="180" spans="1:37" ht="25.2" customHeight="1" x14ac:dyDescent="0.95">
      <c r="A180" s="125"/>
      <c r="B180" s="100"/>
      <c r="C180" s="126"/>
      <c r="D180" s="101"/>
      <c r="E180" s="102"/>
      <c r="F180" s="102"/>
      <c r="G180" s="103"/>
      <c r="H180" s="102"/>
      <c r="I180" s="103"/>
      <c r="J180" s="104"/>
      <c r="K180" s="105"/>
      <c r="L180" s="105"/>
      <c r="M180" s="103"/>
      <c r="N180" s="105"/>
      <c r="O180" s="130"/>
      <c r="P180" s="100"/>
      <c r="Q180" s="131"/>
      <c r="R180" s="133"/>
      <c r="S180" s="93"/>
      <c r="T180" s="134"/>
      <c r="U180" s="135"/>
      <c r="V180" s="108">
        <f t="shared" si="8"/>
        <v>0</v>
      </c>
      <c r="W180" s="136"/>
      <c r="X180" s="94">
        <f>IFERROR((VLOOKUP(D180,[1]!Tableau1[[Nom d''usage]:[Date de Livraison]],9,FALSE)), )</f>
        <v>0</v>
      </c>
      <c r="Y180" s="127"/>
      <c r="Z180" s="132"/>
      <c r="AA180" s="111">
        <f>IFERROR((VLOOKUP(Z180,'[1]Parc FONCIA Base Light'!B:M,12,FALSE)), )</f>
        <v>0</v>
      </c>
      <c r="AB180" s="128" t="s">
        <v>27</v>
      </c>
      <c r="AC180" s="113">
        <f>IFERROR((VLOOKUP(D180,'[1]GP2A-Commandes'!A:B,2,FALSE)), )</f>
        <v>0</v>
      </c>
      <c r="AD180" s="129"/>
      <c r="AE180" s="115">
        <f>IFERROR((VLOOKUP(B180,'[1]Paiement BNP'!G:I,3,FALSE)), )</f>
        <v>0</v>
      </c>
      <c r="AF180" s="116">
        <f t="shared" si="7"/>
        <v>0</v>
      </c>
      <c r="AG180" s="117" cm="1">
        <f t="array" ref="AG180">IFERROR((_xlfn.SWITCH(R180,[1]Synthèse!A$8,[1]Synthèse!B$8,([1]Synthèse!A$10),([1]Synthèse!B$10),([1]Synthèse!A$11),([1]Synthèse!B$11))), )</f>
        <v>0</v>
      </c>
      <c r="AH180" s="95">
        <f>IFERROR((VLOOKUP(AD180,'[1]Paiement BNP'!Q:U,5,FALSE)), )</f>
        <v>0</v>
      </c>
      <c r="AI180" s="96" cm="1">
        <f t="array" ref="AI180">IFERROR((_xlfn.SWITCH(R180,[1]Synthèse!A$8,[1]Synthèse!C$8,([1]Synthèse!A$10),([1]Synthèse!C$10),([1]Synthèse!A$11),([1]Synthèse!C$11))), )</f>
        <v>0</v>
      </c>
      <c r="AJ180" s="97">
        <f>IFERROR((VLOOKUP(D180,'[1]Sharepoint direct Foncia'!L:T,9,FALSE)), )</f>
        <v>0</v>
      </c>
      <c r="AK180" s="97"/>
    </row>
    <row r="181" spans="1:37" ht="25.2" customHeight="1" x14ac:dyDescent="0.95">
      <c r="A181" s="125"/>
      <c r="B181" s="100"/>
      <c r="C181" s="126"/>
      <c r="D181" s="101"/>
      <c r="E181" s="102"/>
      <c r="F181" s="102"/>
      <c r="G181" s="103"/>
      <c r="H181" s="102"/>
      <c r="I181" s="103"/>
      <c r="J181" s="104"/>
      <c r="K181" s="105"/>
      <c r="L181" s="105"/>
      <c r="M181" s="103"/>
      <c r="N181" s="105"/>
      <c r="O181" s="130"/>
      <c r="P181" s="100"/>
      <c r="Q181" s="131"/>
      <c r="R181" s="133"/>
      <c r="S181" s="93"/>
      <c r="T181" s="134"/>
      <c r="U181" s="135"/>
      <c r="V181" s="108">
        <f t="shared" si="8"/>
        <v>0</v>
      </c>
      <c r="W181" s="136"/>
      <c r="X181" s="94">
        <f>IFERROR((VLOOKUP(D181,[1]!Tableau1[[Nom d''usage]:[Date de Livraison]],9,FALSE)), )</f>
        <v>0</v>
      </c>
      <c r="Y181" s="127"/>
      <c r="Z181" s="132"/>
      <c r="AA181" s="111">
        <f>IFERROR((VLOOKUP(Z181,'[1]Parc FONCIA Base Light'!B:M,12,FALSE)), )</f>
        <v>0</v>
      </c>
      <c r="AB181" s="128" t="s">
        <v>27</v>
      </c>
      <c r="AC181" s="113">
        <f>IFERROR((VLOOKUP(D181,'[1]GP2A-Commandes'!A:B,2,FALSE)), )</f>
        <v>0</v>
      </c>
      <c r="AD181" s="129"/>
      <c r="AE181" s="115">
        <f>IFERROR((VLOOKUP(B181,'[1]Paiement BNP'!G:I,3,FALSE)), )</f>
        <v>0</v>
      </c>
      <c r="AF181" s="116">
        <f t="shared" si="7"/>
        <v>0</v>
      </c>
      <c r="AG181" s="117" cm="1">
        <f t="array" ref="AG181">IFERROR((_xlfn.SWITCH(R181,[1]Synthèse!A$8,[1]Synthèse!B$8,([1]Synthèse!A$10),([1]Synthèse!B$10),([1]Synthèse!A$11),([1]Synthèse!B$11))), )</f>
        <v>0</v>
      </c>
      <c r="AH181" s="95">
        <f>IFERROR((VLOOKUP(AD181,'[1]Paiement BNP'!Q:U,5,FALSE)), )</f>
        <v>0</v>
      </c>
      <c r="AI181" s="96" cm="1">
        <f t="array" ref="AI181">IFERROR((_xlfn.SWITCH(R181,[1]Synthèse!A$8,[1]Synthèse!C$8,([1]Synthèse!A$10),([1]Synthèse!C$10),([1]Synthèse!A$11),([1]Synthèse!C$11))), )</f>
        <v>0</v>
      </c>
      <c r="AJ181" s="97">
        <f>IFERROR((VLOOKUP(D181,'[1]Sharepoint direct Foncia'!L:T,9,FALSE)), )</f>
        <v>0</v>
      </c>
      <c r="AK181" s="97"/>
    </row>
    <row r="182" spans="1:37" ht="25.2" customHeight="1" x14ac:dyDescent="0.95">
      <c r="A182" s="125"/>
      <c r="B182" s="100"/>
      <c r="C182" s="126"/>
      <c r="D182" s="101"/>
      <c r="E182" s="102"/>
      <c r="F182" s="102"/>
      <c r="G182" s="103"/>
      <c r="H182" s="102"/>
      <c r="I182" s="103"/>
      <c r="J182" s="104"/>
      <c r="K182" s="105"/>
      <c r="L182" s="105"/>
      <c r="M182" s="103"/>
      <c r="N182" s="105"/>
      <c r="O182" s="130"/>
      <c r="P182" s="100"/>
      <c r="Q182" s="131"/>
      <c r="R182" s="133"/>
      <c r="S182" s="93"/>
      <c r="T182" s="134"/>
      <c r="U182" s="135"/>
      <c r="V182" s="108">
        <f t="shared" si="8"/>
        <v>0</v>
      </c>
      <c r="W182" s="136"/>
      <c r="X182" s="94">
        <f>IFERROR((VLOOKUP(D182,[1]!Tableau1[[Nom d''usage]:[Date de Livraison]],9,FALSE)), )</f>
        <v>0</v>
      </c>
      <c r="Y182" s="127"/>
      <c r="Z182" s="132"/>
      <c r="AA182" s="111">
        <f>IFERROR((VLOOKUP(Z182,'[1]Parc FONCIA Base Light'!B:M,12,FALSE)), )</f>
        <v>0</v>
      </c>
      <c r="AB182" s="128" t="s">
        <v>27</v>
      </c>
      <c r="AC182" s="113">
        <f>IFERROR((VLOOKUP(D182,'[1]GP2A-Commandes'!A:B,2,FALSE)), )</f>
        <v>0</v>
      </c>
      <c r="AD182" s="129"/>
      <c r="AE182" s="115">
        <f>IFERROR((VLOOKUP(B182,'[1]Paiement BNP'!G:I,3,FALSE)), )</f>
        <v>0</v>
      </c>
      <c r="AF182" s="116">
        <f t="shared" si="7"/>
        <v>0</v>
      </c>
      <c r="AG182" s="117" cm="1">
        <f t="array" ref="AG182">IFERROR((_xlfn.SWITCH(R182,[1]Synthèse!A$8,[1]Synthèse!B$8,([1]Synthèse!A$10),([1]Synthèse!B$10),([1]Synthèse!A$11),([1]Synthèse!B$11))), )</f>
        <v>0</v>
      </c>
      <c r="AH182" s="95">
        <f>IFERROR((VLOOKUP(AD182,'[1]Paiement BNP'!Q:U,5,FALSE)), )</f>
        <v>0</v>
      </c>
      <c r="AI182" s="96" cm="1">
        <f t="array" ref="AI182">IFERROR((_xlfn.SWITCH(R182,[1]Synthèse!A$8,[1]Synthèse!C$8,([1]Synthèse!A$10),([1]Synthèse!C$10),([1]Synthèse!A$11),([1]Synthèse!C$11))), )</f>
        <v>0</v>
      </c>
      <c r="AJ182" s="97">
        <f>IFERROR((VLOOKUP(D182,'[1]Sharepoint direct Foncia'!L:T,9,FALSE)), )</f>
        <v>0</v>
      </c>
      <c r="AK182" s="97"/>
    </row>
    <row r="183" spans="1:37" ht="25.2" customHeight="1" x14ac:dyDescent="0.95">
      <c r="A183" s="125"/>
      <c r="B183" s="100"/>
      <c r="C183" s="126"/>
      <c r="D183" s="101"/>
      <c r="E183" s="102"/>
      <c r="F183" s="102"/>
      <c r="G183" s="103"/>
      <c r="H183" s="102"/>
      <c r="I183" s="103"/>
      <c r="J183" s="104"/>
      <c r="K183" s="105"/>
      <c r="L183" s="105"/>
      <c r="M183" s="103"/>
      <c r="N183" s="105"/>
      <c r="O183" s="130"/>
      <c r="P183" s="100"/>
      <c r="Q183" s="131"/>
      <c r="R183" s="133"/>
      <c r="S183" s="93"/>
      <c r="T183" s="134"/>
      <c r="U183" s="135"/>
      <c r="V183" s="108">
        <f t="shared" si="8"/>
        <v>0</v>
      </c>
      <c r="W183" s="136"/>
      <c r="X183" s="94">
        <f>IFERROR((VLOOKUP(D183,[1]!Tableau1[[Nom d''usage]:[Date de Livraison]],9,FALSE)), )</f>
        <v>0</v>
      </c>
      <c r="Y183" s="127"/>
      <c r="Z183" s="132"/>
      <c r="AA183" s="111">
        <f>IFERROR((VLOOKUP(Z183,'[1]Parc FONCIA Base Light'!B:M,12,FALSE)), )</f>
        <v>0</v>
      </c>
      <c r="AB183" s="128" t="s">
        <v>27</v>
      </c>
      <c r="AC183" s="113">
        <f>IFERROR((VLOOKUP(D183,'[1]GP2A-Commandes'!A:B,2,FALSE)), )</f>
        <v>0</v>
      </c>
      <c r="AD183" s="129"/>
      <c r="AE183" s="115">
        <f>IFERROR((VLOOKUP(B183,'[1]Paiement BNP'!G:I,3,FALSE)), )</f>
        <v>0</v>
      </c>
      <c r="AF183" s="116">
        <f t="shared" si="7"/>
        <v>0</v>
      </c>
      <c r="AG183" s="117" cm="1">
        <f t="array" ref="AG183">IFERROR((_xlfn.SWITCH(R183,[1]Synthèse!A$8,[1]Synthèse!B$8,([1]Synthèse!A$10),([1]Synthèse!B$10),([1]Synthèse!A$11),([1]Synthèse!B$11))), )</f>
        <v>0</v>
      </c>
      <c r="AH183" s="95">
        <f>IFERROR((VLOOKUP(AD183,'[1]Paiement BNP'!Q:U,5,FALSE)), )</f>
        <v>0</v>
      </c>
      <c r="AI183" s="96" cm="1">
        <f t="array" ref="AI183">IFERROR((_xlfn.SWITCH(R183,[1]Synthèse!A$8,[1]Synthèse!C$8,([1]Synthèse!A$10),([1]Synthèse!C$10),([1]Synthèse!A$11),([1]Synthèse!C$11))), )</f>
        <v>0</v>
      </c>
      <c r="AJ183" s="97">
        <f>IFERROR((VLOOKUP(D183,'[1]Sharepoint direct Foncia'!L:T,9,FALSE)), )</f>
        <v>0</v>
      </c>
      <c r="AK183" s="97"/>
    </row>
    <row r="184" spans="1:37" ht="25.2" customHeight="1" x14ac:dyDescent="0.95">
      <c r="A184" s="125"/>
      <c r="B184" s="100"/>
      <c r="C184" s="126"/>
      <c r="D184" s="101"/>
      <c r="E184" s="102"/>
      <c r="F184" s="102"/>
      <c r="G184" s="103"/>
      <c r="H184" s="102"/>
      <c r="I184" s="103"/>
      <c r="J184" s="104"/>
      <c r="K184" s="105"/>
      <c r="L184" s="105"/>
      <c r="M184" s="103"/>
      <c r="N184" s="105"/>
      <c r="O184" s="130"/>
      <c r="P184" s="100"/>
      <c r="Q184" s="131"/>
      <c r="R184" s="133"/>
      <c r="S184" s="93"/>
      <c r="T184" s="134"/>
      <c r="U184" s="135"/>
      <c r="V184" s="108">
        <f t="shared" si="8"/>
        <v>0</v>
      </c>
      <c r="W184" s="136"/>
      <c r="X184" s="94">
        <f>IFERROR((VLOOKUP(D184,[1]!Tableau1[[Nom d''usage]:[Date de Livraison]],9,FALSE)), )</f>
        <v>0</v>
      </c>
      <c r="Y184" s="127"/>
      <c r="Z184" s="132"/>
      <c r="AA184" s="111">
        <f>IFERROR((VLOOKUP(Z184,'[1]Parc FONCIA Base Light'!B:M,12,FALSE)), )</f>
        <v>0</v>
      </c>
      <c r="AB184" s="128" t="s">
        <v>27</v>
      </c>
      <c r="AC184" s="113">
        <f>IFERROR((VLOOKUP(D184,'[1]GP2A-Commandes'!A:B,2,FALSE)), )</f>
        <v>0</v>
      </c>
      <c r="AD184" s="129"/>
      <c r="AE184" s="115">
        <f>IFERROR((VLOOKUP(B184,'[1]Paiement BNP'!G:I,3,FALSE)), )</f>
        <v>0</v>
      </c>
      <c r="AF184" s="116">
        <f t="shared" si="7"/>
        <v>0</v>
      </c>
      <c r="AG184" s="117" cm="1">
        <f t="array" ref="AG184">IFERROR((_xlfn.SWITCH(R184,[1]Synthèse!A$8,[1]Synthèse!B$8,([1]Synthèse!A$10),([1]Synthèse!B$10),([1]Synthèse!A$11),([1]Synthèse!B$11))), )</f>
        <v>0</v>
      </c>
      <c r="AH184" s="95">
        <f>IFERROR((VLOOKUP(AD184,'[1]Paiement BNP'!Q:U,5,FALSE)), )</f>
        <v>0</v>
      </c>
      <c r="AI184" s="96" cm="1">
        <f t="array" ref="AI184">IFERROR((_xlfn.SWITCH(R184,[1]Synthèse!A$8,[1]Synthèse!C$8,([1]Synthèse!A$10),([1]Synthèse!C$10),([1]Synthèse!A$11),([1]Synthèse!C$11))), )</f>
        <v>0</v>
      </c>
      <c r="AJ184" s="97">
        <f>IFERROR((VLOOKUP(D184,'[1]Sharepoint direct Foncia'!L:T,9,FALSE)), )</f>
        <v>0</v>
      </c>
      <c r="AK184" s="97"/>
    </row>
    <row r="185" spans="1:37" ht="25.2" customHeight="1" x14ac:dyDescent="0.95">
      <c r="A185" s="125"/>
      <c r="B185" s="100"/>
      <c r="C185" s="126"/>
      <c r="D185" s="101"/>
      <c r="E185" s="102"/>
      <c r="F185" s="102"/>
      <c r="G185" s="103"/>
      <c r="H185" s="102"/>
      <c r="I185" s="103"/>
      <c r="J185" s="104"/>
      <c r="K185" s="105"/>
      <c r="L185" s="105"/>
      <c r="M185" s="103"/>
      <c r="N185" s="105"/>
      <c r="O185" s="130"/>
      <c r="P185" s="100"/>
      <c r="Q185" s="131"/>
      <c r="R185" s="133"/>
      <c r="S185" s="93"/>
      <c r="T185" s="134"/>
      <c r="U185" s="135"/>
      <c r="V185" s="108">
        <f t="shared" si="8"/>
        <v>0</v>
      </c>
      <c r="W185" s="136"/>
      <c r="X185" s="94">
        <f>IFERROR((VLOOKUP(D185,[1]!Tableau1[[Nom d''usage]:[Date de Livraison]],9,FALSE)), )</f>
        <v>0</v>
      </c>
      <c r="Y185" s="127"/>
      <c r="Z185" s="132"/>
      <c r="AA185" s="111">
        <f>IFERROR((VLOOKUP(Z185,'[1]Parc FONCIA Base Light'!B:M,12,FALSE)), )</f>
        <v>0</v>
      </c>
      <c r="AB185" s="128" t="s">
        <v>27</v>
      </c>
      <c r="AC185" s="113">
        <f>IFERROR((VLOOKUP(D185,'[1]GP2A-Commandes'!A:B,2,FALSE)), )</f>
        <v>0</v>
      </c>
      <c r="AD185" s="129"/>
      <c r="AE185" s="115">
        <f>IFERROR((VLOOKUP(B185,'[1]Paiement BNP'!G:I,3,FALSE)), )</f>
        <v>0</v>
      </c>
      <c r="AF185" s="116">
        <f t="shared" si="7"/>
        <v>0</v>
      </c>
      <c r="AG185" s="117" cm="1">
        <f t="array" ref="AG185">IFERROR((_xlfn.SWITCH(R185,[1]Synthèse!A$8,[1]Synthèse!B$8,([1]Synthèse!A$10),([1]Synthèse!B$10),([1]Synthèse!A$11),([1]Synthèse!B$11))), )</f>
        <v>0</v>
      </c>
      <c r="AH185" s="95">
        <f>IFERROR((VLOOKUP(AD185,'[1]Paiement BNP'!Q:U,5,FALSE)), )</f>
        <v>0</v>
      </c>
      <c r="AI185" s="96" cm="1">
        <f t="array" ref="AI185">IFERROR((_xlfn.SWITCH(R185,[1]Synthèse!A$8,[1]Synthèse!C$8,([1]Synthèse!A$10),([1]Synthèse!C$10),([1]Synthèse!A$11),([1]Synthèse!C$11))), )</f>
        <v>0</v>
      </c>
      <c r="AJ185" s="97">
        <f>IFERROR((VLOOKUP(D185,'[1]Sharepoint direct Foncia'!L:T,9,FALSE)), )</f>
        <v>0</v>
      </c>
      <c r="AK185" s="97"/>
    </row>
    <row r="186" spans="1:37" ht="25.2" customHeight="1" x14ac:dyDescent="0.95">
      <c r="A186" s="125"/>
      <c r="B186" s="100"/>
      <c r="C186" s="126"/>
      <c r="D186" s="101"/>
      <c r="E186" s="102"/>
      <c r="F186" s="102"/>
      <c r="G186" s="103"/>
      <c r="H186" s="102"/>
      <c r="I186" s="103"/>
      <c r="J186" s="104"/>
      <c r="K186" s="105"/>
      <c r="L186" s="105"/>
      <c r="M186" s="103"/>
      <c r="N186" s="105"/>
      <c r="O186" s="130"/>
      <c r="P186" s="100"/>
      <c r="Q186" s="131"/>
      <c r="R186" s="133"/>
      <c r="S186" s="93"/>
      <c r="T186" s="134"/>
      <c r="U186" s="135"/>
      <c r="V186" s="108">
        <f t="shared" si="8"/>
        <v>0</v>
      </c>
      <c r="W186" s="136"/>
      <c r="X186" s="94">
        <f>IFERROR((VLOOKUP(D186,[1]!Tableau1[[Nom d''usage]:[Date de Livraison]],9,FALSE)), )</f>
        <v>0</v>
      </c>
      <c r="Y186" s="127"/>
      <c r="Z186" s="132"/>
      <c r="AA186" s="111">
        <f>IFERROR((VLOOKUP(Z186,'[1]Parc FONCIA Base Light'!B:M,12,FALSE)), )</f>
        <v>0</v>
      </c>
      <c r="AB186" s="128" t="s">
        <v>27</v>
      </c>
      <c r="AC186" s="113">
        <f>IFERROR((VLOOKUP(D186,'[1]GP2A-Commandes'!A:B,2,FALSE)), )</f>
        <v>0</v>
      </c>
      <c r="AD186" s="129"/>
      <c r="AE186" s="115">
        <f>IFERROR((VLOOKUP(B186,'[1]Paiement BNP'!G:I,3,FALSE)), )</f>
        <v>0</v>
      </c>
      <c r="AF186" s="116">
        <f t="shared" si="7"/>
        <v>0</v>
      </c>
      <c r="AG186" s="117" cm="1">
        <f t="array" ref="AG186">IFERROR((_xlfn.SWITCH(R186,[1]Synthèse!A$8,[1]Synthèse!B$8,([1]Synthèse!A$10),([1]Synthèse!B$10),([1]Synthèse!A$11),([1]Synthèse!B$11))), )</f>
        <v>0</v>
      </c>
      <c r="AH186" s="95">
        <f>IFERROR((VLOOKUP(AD186,'[1]Paiement BNP'!Q:U,5,FALSE)), )</f>
        <v>0</v>
      </c>
      <c r="AI186" s="96" cm="1">
        <f t="array" ref="AI186">IFERROR((_xlfn.SWITCH(R186,[1]Synthèse!A$8,[1]Synthèse!C$8,([1]Synthèse!A$10),([1]Synthèse!C$10),([1]Synthèse!A$11),([1]Synthèse!C$11))), )</f>
        <v>0</v>
      </c>
      <c r="AJ186" s="97">
        <f>IFERROR((VLOOKUP(D186,'[1]Sharepoint direct Foncia'!L:T,9,FALSE)), )</f>
        <v>0</v>
      </c>
      <c r="AK186" s="97"/>
    </row>
    <row r="187" spans="1:37" ht="25.2" customHeight="1" x14ac:dyDescent="0.95">
      <c r="A187" s="125"/>
      <c r="B187" s="100"/>
      <c r="C187" s="126"/>
      <c r="D187" s="101"/>
      <c r="E187" s="102"/>
      <c r="F187" s="102"/>
      <c r="G187" s="103"/>
      <c r="H187" s="102"/>
      <c r="I187" s="103"/>
      <c r="J187" s="104"/>
      <c r="K187" s="105"/>
      <c r="L187" s="105"/>
      <c r="M187" s="103"/>
      <c r="N187" s="105"/>
      <c r="O187" s="130"/>
      <c r="P187" s="100"/>
      <c r="Q187" s="131"/>
      <c r="R187" s="133"/>
      <c r="S187" s="93"/>
      <c r="T187" s="134"/>
      <c r="U187" s="135"/>
      <c r="V187" s="108">
        <f t="shared" si="8"/>
        <v>0</v>
      </c>
      <c r="W187" s="136"/>
      <c r="X187" s="94">
        <f>IFERROR((VLOOKUP(D187,[1]!Tableau1[[Nom d''usage]:[Date de Livraison]],9,FALSE)), )</f>
        <v>0</v>
      </c>
      <c r="Y187" s="127"/>
      <c r="Z187" s="132"/>
      <c r="AA187" s="111">
        <f>IFERROR((VLOOKUP(Z187,'[1]Parc FONCIA Base Light'!B:M,12,FALSE)), )</f>
        <v>0</v>
      </c>
      <c r="AB187" s="128" t="s">
        <v>27</v>
      </c>
      <c r="AC187" s="113">
        <f>IFERROR((VLOOKUP(D187,'[1]GP2A-Commandes'!A:B,2,FALSE)), )</f>
        <v>0</v>
      </c>
      <c r="AD187" s="129"/>
      <c r="AE187" s="115">
        <f>IFERROR((VLOOKUP(B187,'[1]Paiement BNP'!G:I,3,FALSE)), )</f>
        <v>0</v>
      </c>
      <c r="AF187" s="116">
        <f t="shared" ref="AF187:AF250" si="9">IFERROR((+AE187-X187), )</f>
        <v>0</v>
      </c>
      <c r="AG187" s="117" cm="1">
        <f t="array" ref="AG187">IFERROR((_xlfn.SWITCH(R187,[1]Synthèse!A$8,[1]Synthèse!B$8,([1]Synthèse!A$10),([1]Synthèse!B$10),([1]Synthèse!A$11),([1]Synthèse!B$11))), )</f>
        <v>0</v>
      </c>
      <c r="AH187" s="95">
        <f>IFERROR((VLOOKUP(AD187,'[1]Paiement BNP'!Q:U,5,FALSE)), )</f>
        <v>0</v>
      </c>
      <c r="AI187" s="96" cm="1">
        <f t="array" ref="AI187">IFERROR((_xlfn.SWITCH(R187,[1]Synthèse!A$8,[1]Synthèse!C$8,([1]Synthèse!A$10),([1]Synthèse!C$10),([1]Synthèse!A$11),([1]Synthèse!C$11))), )</f>
        <v>0</v>
      </c>
      <c r="AJ187" s="97">
        <f>IFERROR((VLOOKUP(D187,'[1]Sharepoint direct Foncia'!L:T,9,FALSE)), )</f>
        <v>0</v>
      </c>
      <c r="AK187" s="97"/>
    </row>
    <row r="188" spans="1:37" ht="25.2" customHeight="1" x14ac:dyDescent="0.95">
      <c r="A188" s="125"/>
      <c r="B188" s="100"/>
      <c r="C188" s="126"/>
      <c r="D188" s="101"/>
      <c r="E188" s="102"/>
      <c r="F188" s="102"/>
      <c r="G188" s="103"/>
      <c r="H188" s="102"/>
      <c r="I188" s="103"/>
      <c r="J188" s="104"/>
      <c r="K188" s="105"/>
      <c r="L188" s="105"/>
      <c r="M188" s="103"/>
      <c r="N188" s="105"/>
      <c r="O188" s="130"/>
      <c r="P188" s="100"/>
      <c r="Q188" s="131"/>
      <c r="R188" s="133"/>
      <c r="S188" s="93"/>
      <c r="T188" s="134"/>
      <c r="U188" s="135"/>
      <c r="V188" s="108">
        <f t="shared" si="8"/>
        <v>0</v>
      </c>
      <c r="W188" s="136"/>
      <c r="X188" s="94">
        <f>IFERROR((VLOOKUP(D188,[1]!Tableau1[[Nom d''usage]:[Date de Livraison]],9,FALSE)), )</f>
        <v>0</v>
      </c>
      <c r="Y188" s="127"/>
      <c r="Z188" s="132"/>
      <c r="AA188" s="111">
        <f>IFERROR((VLOOKUP(Z188,'[1]Parc FONCIA Base Light'!B:M,12,FALSE)), )</f>
        <v>0</v>
      </c>
      <c r="AB188" s="128" t="s">
        <v>27</v>
      </c>
      <c r="AC188" s="113">
        <f>IFERROR((VLOOKUP(D188,'[1]GP2A-Commandes'!A:B,2,FALSE)), )</f>
        <v>0</v>
      </c>
      <c r="AD188" s="129"/>
      <c r="AE188" s="115">
        <f>IFERROR((VLOOKUP(B188,'[1]Paiement BNP'!G:I,3,FALSE)), )</f>
        <v>0</v>
      </c>
      <c r="AF188" s="116">
        <f t="shared" si="9"/>
        <v>0</v>
      </c>
      <c r="AG188" s="117" cm="1">
        <f t="array" ref="AG188">IFERROR((_xlfn.SWITCH(R188,[1]Synthèse!A$8,[1]Synthèse!B$8,([1]Synthèse!A$10),([1]Synthèse!B$10),([1]Synthèse!A$11),([1]Synthèse!B$11))), )</f>
        <v>0</v>
      </c>
      <c r="AH188" s="95">
        <f>IFERROR((VLOOKUP(AD188,'[1]Paiement BNP'!Q:U,5,FALSE)), )</f>
        <v>0</v>
      </c>
      <c r="AI188" s="96" cm="1">
        <f t="array" ref="AI188">IFERROR((_xlfn.SWITCH(R188,[1]Synthèse!A$8,[1]Synthèse!C$8,([1]Synthèse!A$10),([1]Synthèse!C$10),([1]Synthèse!A$11),([1]Synthèse!C$11))), )</f>
        <v>0</v>
      </c>
      <c r="AJ188" s="97">
        <f>IFERROR((VLOOKUP(D188,'[1]Sharepoint direct Foncia'!L:T,9,FALSE)), )</f>
        <v>0</v>
      </c>
      <c r="AK188" s="97"/>
    </row>
    <row r="189" spans="1:37" ht="25.2" customHeight="1" x14ac:dyDescent="0.95">
      <c r="A189" s="125"/>
      <c r="B189" s="100"/>
      <c r="C189" s="126"/>
      <c r="D189" s="101"/>
      <c r="E189" s="102"/>
      <c r="F189" s="102"/>
      <c r="G189" s="103"/>
      <c r="H189" s="102"/>
      <c r="I189" s="103"/>
      <c r="J189" s="104"/>
      <c r="K189" s="105"/>
      <c r="L189" s="105"/>
      <c r="M189" s="103"/>
      <c r="N189" s="105"/>
      <c r="O189" s="130"/>
      <c r="P189" s="100"/>
      <c r="Q189" s="131"/>
      <c r="R189" s="133"/>
      <c r="S189" s="93"/>
      <c r="T189" s="134"/>
      <c r="U189" s="135"/>
      <c r="V189" s="108">
        <f t="shared" si="8"/>
        <v>0</v>
      </c>
      <c r="W189" s="136"/>
      <c r="X189" s="94">
        <f>IFERROR((VLOOKUP(D189,[1]!Tableau1[[Nom d''usage]:[Date de Livraison]],9,FALSE)), )</f>
        <v>0</v>
      </c>
      <c r="Y189" s="127"/>
      <c r="Z189" s="132"/>
      <c r="AA189" s="111">
        <f>IFERROR((VLOOKUP(Z189,'[1]Parc FONCIA Base Light'!B:M,12,FALSE)), )</f>
        <v>0</v>
      </c>
      <c r="AB189" s="128" t="s">
        <v>27</v>
      </c>
      <c r="AC189" s="113">
        <f>IFERROR((VLOOKUP(D189,'[1]GP2A-Commandes'!A:B,2,FALSE)), )</f>
        <v>0</v>
      </c>
      <c r="AD189" s="129"/>
      <c r="AE189" s="115">
        <f>IFERROR((VLOOKUP(B189,'[1]Paiement BNP'!G:I,3,FALSE)), )</f>
        <v>0</v>
      </c>
      <c r="AF189" s="116">
        <f t="shared" si="9"/>
        <v>0</v>
      </c>
      <c r="AG189" s="117" cm="1">
        <f t="array" ref="AG189">IFERROR((_xlfn.SWITCH(R189,[1]Synthèse!A$8,[1]Synthèse!B$8,([1]Synthèse!A$10),([1]Synthèse!B$10),([1]Synthèse!A$11),([1]Synthèse!B$11))), )</f>
        <v>0</v>
      </c>
      <c r="AH189" s="95">
        <f>IFERROR((VLOOKUP(AD189,'[1]Paiement BNP'!Q:U,5,FALSE)), )</f>
        <v>0</v>
      </c>
      <c r="AI189" s="96" cm="1">
        <f t="array" ref="AI189">IFERROR((_xlfn.SWITCH(R189,[1]Synthèse!A$8,[1]Synthèse!C$8,([1]Synthèse!A$10),([1]Synthèse!C$10),([1]Synthèse!A$11),([1]Synthèse!C$11))), )</f>
        <v>0</v>
      </c>
      <c r="AJ189" s="97">
        <f>IFERROR((VLOOKUP(D189,'[1]Sharepoint direct Foncia'!L:T,9,FALSE)), )</f>
        <v>0</v>
      </c>
      <c r="AK189" s="97"/>
    </row>
    <row r="190" spans="1:37" ht="25.2" customHeight="1" x14ac:dyDescent="0.95">
      <c r="A190" s="125"/>
      <c r="B190" s="100"/>
      <c r="C190" s="126"/>
      <c r="D190" s="101"/>
      <c r="E190" s="102"/>
      <c r="F190" s="102"/>
      <c r="G190" s="103"/>
      <c r="H190" s="102"/>
      <c r="I190" s="103"/>
      <c r="J190" s="104"/>
      <c r="K190" s="105"/>
      <c r="L190" s="105"/>
      <c r="M190" s="103"/>
      <c r="N190" s="105"/>
      <c r="O190" s="130"/>
      <c r="P190" s="100"/>
      <c r="Q190" s="131"/>
      <c r="R190" s="133"/>
      <c r="S190" s="93"/>
      <c r="T190" s="134"/>
      <c r="U190" s="135"/>
      <c r="V190" s="108">
        <f t="shared" si="8"/>
        <v>0</v>
      </c>
      <c r="W190" s="136"/>
      <c r="X190" s="94">
        <f>IFERROR((VLOOKUP(D190,[1]!Tableau1[[Nom d''usage]:[Date de Livraison]],9,FALSE)), )</f>
        <v>0</v>
      </c>
      <c r="Y190" s="127"/>
      <c r="Z190" s="132"/>
      <c r="AA190" s="111">
        <f>IFERROR((VLOOKUP(Z190,'[1]Parc FONCIA Base Light'!B:M,12,FALSE)), )</f>
        <v>0</v>
      </c>
      <c r="AB190" s="128" t="s">
        <v>27</v>
      </c>
      <c r="AC190" s="113">
        <f>IFERROR((VLOOKUP(D190,'[1]GP2A-Commandes'!A:B,2,FALSE)), )</f>
        <v>0</v>
      </c>
      <c r="AD190" s="129"/>
      <c r="AE190" s="115">
        <f>IFERROR((VLOOKUP(B190,'[1]Paiement BNP'!G:I,3,FALSE)), )</f>
        <v>0</v>
      </c>
      <c r="AF190" s="116">
        <f t="shared" si="9"/>
        <v>0</v>
      </c>
      <c r="AG190" s="117" cm="1">
        <f t="array" ref="AG190">IFERROR((_xlfn.SWITCH(R190,[1]Synthèse!A$8,[1]Synthèse!B$8,([1]Synthèse!A$10),([1]Synthèse!B$10),([1]Synthèse!A$11),([1]Synthèse!B$11))), )</f>
        <v>0</v>
      </c>
      <c r="AH190" s="95">
        <f>IFERROR((VLOOKUP(AD190,'[1]Paiement BNP'!Q:U,5,FALSE)), )</f>
        <v>0</v>
      </c>
      <c r="AI190" s="96" cm="1">
        <f t="array" ref="AI190">IFERROR((_xlfn.SWITCH(R190,[1]Synthèse!A$8,[1]Synthèse!C$8,([1]Synthèse!A$10),([1]Synthèse!C$10),([1]Synthèse!A$11),([1]Synthèse!C$11))), )</f>
        <v>0</v>
      </c>
      <c r="AJ190" s="97">
        <f>IFERROR((VLOOKUP(D190,'[1]Sharepoint direct Foncia'!L:T,9,FALSE)), )</f>
        <v>0</v>
      </c>
      <c r="AK190" s="97"/>
    </row>
    <row r="191" spans="1:37" ht="25.2" customHeight="1" x14ac:dyDescent="0.95">
      <c r="A191" s="125"/>
      <c r="B191" s="100"/>
      <c r="C191" s="126"/>
      <c r="D191" s="101"/>
      <c r="E191" s="102"/>
      <c r="F191" s="102"/>
      <c r="G191" s="103"/>
      <c r="H191" s="102"/>
      <c r="I191" s="103"/>
      <c r="J191" s="104"/>
      <c r="K191" s="105"/>
      <c r="L191" s="105"/>
      <c r="M191" s="103"/>
      <c r="N191" s="105"/>
      <c r="O191" s="130"/>
      <c r="P191" s="100"/>
      <c r="Q191" s="131"/>
      <c r="R191" s="133"/>
      <c r="S191" s="93"/>
      <c r="T191" s="134"/>
      <c r="U191" s="135"/>
      <c r="V191" s="108">
        <f t="shared" si="8"/>
        <v>0</v>
      </c>
      <c r="W191" s="136"/>
      <c r="X191" s="94">
        <f>IFERROR((VLOOKUP(D191,[1]!Tableau1[[Nom d''usage]:[Date de Livraison]],9,FALSE)), )</f>
        <v>0</v>
      </c>
      <c r="Y191" s="127"/>
      <c r="Z191" s="132"/>
      <c r="AA191" s="111">
        <f>IFERROR((VLOOKUP(Z191,'[1]Parc FONCIA Base Light'!B:M,12,FALSE)), )</f>
        <v>0</v>
      </c>
      <c r="AB191" s="128" t="s">
        <v>27</v>
      </c>
      <c r="AC191" s="113">
        <f>IFERROR((VLOOKUP(D191,'[1]GP2A-Commandes'!A:B,2,FALSE)), )</f>
        <v>0</v>
      </c>
      <c r="AD191" s="129"/>
      <c r="AE191" s="115">
        <f>IFERROR((VLOOKUP(B191,'[1]Paiement BNP'!G:I,3,FALSE)), )</f>
        <v>0</v>
      </c>
      <c r="AF191" s="116">
        <f t="shared" si="9"/>
        <v>0</v>
      </c>
      <c r="AG191" s="117" cm="1">
        <f t="array" ref="AG191">IFERROR((_xlfn.SWITCH(R191,[1]Synthèse!A$8,[1]Synthèse!B$8,([1]Synthèse!A$10),([1]Synthèse!B$10),([1]Synthèse!A$11),([1]Synthèse!B$11))), )</f>
        <v>0</v>
      </c>
      <c r="AH191" s="95">
        <f>IFERROR((VLOOKUP(AD191,'[1]Paiement BNP'!Q:U,5,FALSE)), )</f>
        <v>0</v>
      </c>
      <c r="AI191" s="96" cm="1">
        <f t="array" ref="AI191">IFERROR((_xlfn.SWITCH(R191,[1]Synthèse!A$8,[1]Synthèse!C$8,([1]Synthèse!A$10),([1]Synthèse!C$10),([1]Synthèse!A$11),([1]Synthèse!C$11))), )</f>
        <v>0</v>
      </c>
      <c r="AJ191" s="97">
        <f>IFERROR((VLOOKUP(D191,'[1]Sharepoint direct Foncia'!L:T,9,FALSE)), )</f>
        <v>0</v>
      </c>
      <c r="AK191" s="97"/>
    </row>
    <row r="192" spans="1:37" ht="25.2" customHeight="1" x14ac:dyDescent="0.95">
      <c r="A192" s="125"/>
      <c r="B192" s="100"/>
      <c r="C192" s="126"/>
      <c r="D192" s="101"/>
      <c r="E192" s="102"/>
      <c r="F192" s="102"/>
      <c r="G192" s="103"/>
      <c r="H192" s="102"/>
      <c r="I192" s="103"/>
      <c r="J192" s="104"/>
      <c r="K192" s="105"/>
      <c r="L192" s="105"/>
      <c r="M192" s="103"/>
      <c r="N192" s="105"/>
      <c r="O192" s="130"/>
      <c r="P192" s="100"/>
      <c r="Q192" s="131"/>
      <c r="R192" s="133"/>
      <c r="S192" s="93"/>
      <c r="T192" s="134"/>
      <c r="U192" s="135"/>
      <c r="V192" s="108">
        <f t="shared" si="8"/>
        <v>0</v>
      </c>
      <c r="W192" s="136"/>
      <c r="X192" s="94">
        <f>IFERROR((VLOOKUP(D192,[1]!Tableau1[[Nom d''usage]:[Date de Livraison]],9,FALSE)), )</f>
        <v>0</v>
      </c>
      <c r="Y192" s="127"/>
      <c r="Z192" s="132"/>
      <c r="AA192" s="111">
        <f>IFERROR((VLOOKUP(Z192,'[1]Parc FONCIA Base Light'!B:M,12,FALSE)), )</f>
        <v>0</v>
      </c>
      <c r="AB192" s="128" t="s">
        <v>27</v>
      </c>
      <c r="AC192" s="113">
        <f>IFERROR((VLOOKUP(D192,'[1]GP2A-Commandes'!A:B,2,FALSE)), )</f>
        <v>0</v>
      </c>
      <c r="AD192" s="129"/>
      <c r="AE192" s="115">
        <f>IFERROR((VLOOKUP(B192,'[1]Paiement BNP'!G:I,3,FALSE)), )</f>
        <v>0</v>
      </c>
      <c r="AF192" s="116">
        <f t="shared" si="9"/>
        <v>0</v>
      </c>
      <c r="AG192" s="117" cm="1">
        <f t="array" ref="AG192">IFERROR((_xlfn.SWITCH(R192,[1]Synthèse!A$8,[1]Synthèse!B$8,([1]Synthèse!A$10),([1]Synthèse!B$10),([1]Synthèse!A$11),([1]Synthèse!B$11))), )</f>
        <v>0</v>
      </c>
      <c r="AH192" s="95">
        <f>IFERROR((VLOOKUP(AD192,'[1]Paiement BNP'!Q:U,5,FALSE)), )</f>
        <v>0</v>
      </c>
      <c r="AI192" s="96" cm="1">
        <f t="array" ref="AI192">IFERROR((_xlfn.SWITCH(R192,[1]Synthèse!A$8,[1]Synthèse!C$8,([1]Synthèse!A$10),([1]Synthèse!C$10),([1]Synthèse!A$11),([1]Synthèse!C$11))), )</f>
        <v>0</v>
      </c>
      <c r="AJ192" s="97">
        <f>IFERROR((VLOOKUP(D192,'[1]Sharepoint direct Foncia'!L:T,9,FALSE)), )</f>
        <v>0</v>
      </c>
      <c r="AK192" s="97"/>
    </row>
    <row r="193" spans="1:37" ht="25.2" customHeight="1" x14ac:dyDescent="0.95">
      <c r="A193" s="125"/>
      <c r="B193" s="100"/>
      <c r="C193" s="126"/>
      <c r="D193" s="101"/>
      <c r="E193" s="102"/>
      <c r="F193" s="102"/>
      <c r="G193" s="103"/>
      <c r="H193" s="102"/>
      <c r="I193" s="103"/>
      <c r="J193" s="104"/>
      <c r="K193" s="105"/>
      <c r="L193" s="105"/>
      <c r="M193" s="103"/>
      <c r="N193" s="105"/>
      <c r="O193" s="130"/>
      <c r="P193" s="100"/>
      <c r="Q193" s="131"/>
      <c r="R193" s="133"/>
      <c r="S193" s="93"/>
      <c r="T193" s="134"/>
      <c r="U193" s="135"/>
      <c r="V193" s="108">
        <f t="shared" si="8"/>
        <v>0</v>
      </c>
      <c r="W193" s="136"/>
      <c r="X193" s="94">
        <f>IFERROR((VLOOKUP(D193,[1]!Tableau1[[Nom d''usage]:[Date de Livraison]],9,FALSE)), )</f>
        <v>0</v>
      </c>
      <c r="Y193" s="127"/>
      <c r="Z193" s="132"/>
      <c r="AA193" s="111">
        <f>IFERROR((VLOOKUP(Z193,'[1]Parc FONCIA Base Light'!B:M,12,FALSE)), )</f>
        <v>0</v>
      </c>
      <c r="AB193" s="128" t="s">
        <v>27</v>
      </c>
      <c r="AC193" s="113">
        <f>IFERROR((VLOOKUP(D193,'[1]GP2A-Commandes'!A:B,2,FALSE)), )</f>
        <v>0</v>
      </c>
      <c r="AD193" s="129"/>
      <c r="AE193" s="115">
        <f>IFERROR((VLOOKUP(B193,'[1]Paiement BNP'!G:I,3,FALSE)), )</f>
        <v>0</v>
      </c>
      <c r="AF193" s="116">
        <f t="shared" si="9"/>
        <v>0</v>
      </c>
      <c r="AG193" s="117" cm="1">
        <f t="array" ref="AG193">IFERROR((_xlfn.SWITCH(R193,[1]Synthèse!A$8,[1]Synthèse!B$8,([1]Synthèse!A$10),([1]Synthèse!B$10),([1]Synthèse!A$11),([1]Synthèse!B$11))), )</f>
        <v>0</v>
      </c>
      <c r="AH193" s="95">
        <f>IFERROR((VLOOKUP(AD193,'[1]Paiement BNP'!Q:U,5,FALSE)), )</f>
        <v>0</v>
      </c>
      <c r="AI193" s="96" cm="1">
        <f t="array" ref="AI193">IFERROR((_xlfn.SWITCH(R193,[1]Synthèse!A$8,[1]Synthèse!C$8,([1]Synthèse!A$10),([1]Synthèse!C$10),([1]Synthèse!A$11),([1]Synthèse!C$11))), )</f>
        <v>0</v>
      </c>
      <c r="AJ193" s="97">
        <f>IFERROR((VLOOKUP(D193,'[1]Sharepoint direct Foncia'!L:T,9,FALSE)), )</f>
        <v>0</v>
      </c>
      <c r="AK193" s="97"/>
    </row>
    <row r="194" spans="1:37" ht="25.2" customHeight="1" x14ac:dyDescent="0.95">
      <c r="A194" s="125"/>
      <c r="B194" s="100"/>
      <c r="C194" s="126"/>
      <c r="D194" s="101"/>
      <c r="E194" s="102"/>
      <c r="F194" s="102"/>
      <c r="G194" s="103"/>
      <c r="H194" s="102"/>
      <c r="I194" s="103"/>
      <c r="J194" s="104"/>
      <c r="K194" s="105"/>
      <c r="L194" s="105"/>
      <c r="M194" s="103"/>
      <c r="N194" s="105"/>
      <c r="O194" s="130"/>
      <c r="P194" s="100"/>
      <c r="Q194" s="131"/>
      <c r="R194" s="133"/>
      <c r="S194" s="93"/>
      <c r="T194" s="134"/>
      <c r="U194" s="135"/>
      <c r="V194" s="108">
        <f t="shared" si="8"/>
        <v>0</v>
      </c>
      <c r="W194" s="136"/>
      <c r="X194" s="94">
        <f>IFERROR((VLOOKUP(D194,[1]!Tableau1[[Nom d''usage]:[Date de Livraison]],9,FALSE)), )</f>
        <v>0</v>
      </c>
      <c r="Y194" s="127"/>
      <c r="Z194" s="132"/>
      <c r="AA194" s="111">
        <f>IFERROR((VLOOKUP(Z194,'[1]Parc FONCIA Base Light'!B:M,12,FALSE)), )</f>
        <v>0</v>
      </c>
      <c r="AB194" s="128" t="s">
        <v>27</v>
      </c>
      <c r="AC194" s="113">
        <f>IFERROR((VLOOKUP(D194,'[1]GP2A-Commandes'!A:B,2,FALSE)), )</f>
        <v>0</v>
      </c>
      <c r="AD194" s="129"/>
      <c r="AE194" s="115">
        <f>IFERROR((VLOOKUP(B194,'[1]Paiement BNP'!G:I,3,FALSE)), )</f>
        <v>0</v>
      </c>
      <c r="AF194" s="116">
        <f t="shared" si="9"/>
        <v>0</v>
      </c>
      <c r="AG194" s="117" cm="1">
        <f t="array" ref="AG194">IFERROR((_xlfn.SWITCH(R194,[1]Synthèse!A$8,[1]Synthèse!B$8,([1]Synthèse!A$10),([1]Synthèse!B$10),([1]Synthèse!A$11),([1]Synthèse!B$11))), )</f>
        <v>0</v>
      </c>
      <c r="AH194" s="95">
        <f>IFERROR((VLOOKUP(AD194,'[1]Paiement BNP'!Q:U,5,FALSE)), )</f>
        <v>0</v>
      </c>
      <c r="AI194" s="96" cm="1">
        <f t="array" ref="AI194">IFERROR((_xlfn.SWITCH(R194,[1]Synthèse!A$8,[1]Synthèse!C$8,([1]Synthèse!A$10),([1]Synthèse!C$10),([1]Synthèse!A$11),([1]Synthèse!C$11))), )</f>
        <v>0</v>
      </c>
      <c r="AJ194" s="97">
        <f>IFERROR((VLOOKUP(D194,'[1]Sharepoint direct Foncia'!L:T,9,FALSE)), )</f>
        <v>0</v>
      </c>
      <c r="AK194" s="97"/>
    </row>
    <row r="195" spans="1:37" ht="25.2" customHeight="1" x14ac:dyDescent="0.95">
      <c r="A195" s="125"/>
      <c r="B195" s="100"/>
      <c r="C195" s="126"/>
      <c r="D195" s="101"/>
      <c r="E195" s="102"/>
      <c r="F195" s="102"/>
      <c r="G195" s="103"/>
      <c r="H195" s="102"/>
      <c r="I195" s="103"/>
      <c r="J195" s="104"/>
      <c r="K195" s="105"/>
      <c r="L195" s="105"/>
      <c r="M195" s="103"/>
      <c r="N195" s="105"/>
      <c r="O195" s="130"/>
      <c r="P195" s="100"/>
      <c r="Q195" s="131"/>
      <c r="R195" s="133"/>
      <c r="S195" s="93"/>
      <c r="T195" s="134"/>
      <c r="U195" s="135"/>
      <c r="V195" s="108">
        <f t="shared" si="8"/>
        <v>0</v>
      </c>
      <c r="W195" s="136"/>
      <c r="X195" s="94">
        <f>IFERROR((VLOOKUP(D195,[1]!Tableau1[[Nom d''usage]:[Date de Livraison]],9,FALSE)), )</f>
        <v>0</v>
      </c>
      <c r="Y195" s="127"/>
      <c r="Z195" s="132"/>
      <c r="AA195" s="111">
        <f>IFERROR((VLOOKUP(Z195,'[1]Parc FONCIA Base Light'!B:M,12,FALSE)), )</f>
        <v>0</v>
      </c>
      <c r="AB195" s="128" t="s">
        <v>27</v>
      </c>
      <c r="AC195" s="113">
        <f>IFERROR((VLOOKUP(D195,'[1]GP2A-Commandes'!A:B,2,FALSE)), )</f>
        <v>0</v>
      </c>
      <c r="AD195" s="129"/>
      <c r="AE195" s="115">
        <f>IFERROR((VLOOKUP(B195,'[1]Paiement BNP'!G:I,3,FALSE)), )</f>
        <v>0</v>
      </c>
      <c r="AF195" s="116">
        <f t="shared" si="9"/>
        <v>0</v>
      </c>
      <c r="AG195" s="117" cm="1">
        <f t="array" ref="AG195">IFERROR((_xlfn.SWITCH(R195,[1]Synthèse!A$8,[1]Synthèse!B$8,([1]Synthèse!A$10),([1]Synthèse!B$10),([1]Synthèse!A$11),([1]Synthèse!B$11))), )</f>
        <v>0</v>
      </c>
      <c r="AH195" s="95">
        <f>IFERROR((VLOOKUP(AD195,'[1]Paiement BNP'!Q:U,5,FALSE)), )</f>
        <v>0</v>
      </c>
      <c r="AI195" s="96" cm="1">
        <f t="array" ref="AI195">IFERROR((_xlfn.SWITCH(R195,[1]Synthèse!A$8,[1]Synthèse!C$8,([1]Synthèse!A$10),([1]Synthèse!C$10),([1]Synthèse!A$11),([1]Synthèse!C$11))), )</f>
        <v>0</v>
      </c>
      <c r="AJ195" s="97">
        <f>IFERROR((VLOOKUP(D195,'[1]Sharepoint direct Foncia'!L:T,9,FALSE)), )</f>
        <v>0</v>
      </c>
      <c r="AK195" s="97"/>
    </row>
    <row r="196" spans="1:37" ht="25.2" customHeight="1" x14ac:dyDescent="0.95">
      <c r="A196" s="125"/>
      <c r="B196" s="100"/>
      <c r="C196" s="126"/>
      <c r="D196" s="101"/>
      <c r="E196" s="102"/>
      <c r="F196" s="102"/>
      <c r="G196" s="103"/>
      <c r="H196" s="102"/>
      <c r="I196" s="103"/>
      <c r="J196" s="104"/>
      <c r="K196" s="105"/>
      <c r="L196" s="105"/>
      <c r="M196" s="103"/>
      <c r="N196" s="105"/>
      <c r="O196" s="130"/>
      <c r="P196" s="100"/>
      <c r="Q196" s="131"/>
      <c r="R196" s="133"/>
      <c r="S196" s="93"/>
      <c r="T196" s="134"/>
      <c r="U196" s="135"/>
      <c r="V196" s="108">
        <f t="shared" si="8"/>
        <v>0</v>
      </c>
      <c r="W196" s="136"/>
      <c r="X196" s="94">
        <f>IFERROR((VLOOKUP(D196,[1]!Tableau1[[Nom d''usage]:[Date de Livraison]],9,FALSE)), )</f>
        <v>0</v>
      </c>
      <c r="Y196" s="127"/>
      <c r="Z196" s="132"/>
      <c r="AA196" s="111">
        <f>IFERROR((VLOOKUP(Z196,'[1]Parc FONCIA Base Light'!B:M,12,FALSE)), )</f>
        <v>0</v>
      </c>
      <c r="AB196" s="128" t="s">
        <v>27</v>
      </c>
      <c r="AC196" s="113">
        <f>IFERROR((VLOOKUP(D196,'[1]GP2A-Commandes'!A:B,2,FALSE)), )</f>
        <v>0</v>
      </c>
      <c r="AD196" s="129"/>
      <c r="AE196" s="115">
        <f>IFERROR((VLOOKUP(B196,'[1]Paiement BNP'!G:I,3,FALSE)), )</f>
        <v>0</v>
      </c>
      <c r="AF196" s="116">
        <f t="shared" si="9"/>
        <v>0</v>
      </c>
      <c r="AG196" s="117" cm="1">
        <f t="array" ref="AG196">IFERROR((_xlfn.SWITCH(R196,[1]Synthèse!A$8,[1]Synthèse!B$8,([1]Synthèse!A$10),([1]Synthèse!B$10),([1]Synthèse!A$11),([1]Synthèse!B$11))), )</f>
        <v>0</v>
      </c>
      <c r="AH196" s="95">
        <f>IFERROR((VLOOKUP(AD196,'[1]Paiement BNP'!Q:U,5,FALSE)), )</f>
        <v>0</v>
      </c>
      <c r="AI196" s="96" cm="1">
        <f t="array" ref="AI196">IFERROR((_xlfn.SWITCH(R196,[1]Synthèse!A$8,[1]Synthèse!C$8,([1]Synthèse!A$10),([1]Synthèse!C$10),([1]Synthèse!A$11),([1]Synthèse!C$11))), )</f>
        <v>0</v>
      </c>
      <c r="AJ196" s="97">
        <f>IFERROR((VLOOKUP(D196,'[1]Sharepoint direct Foncia'!L:T,9,FALSE)), )</f>
        <v>0</v>
      </c>
      <c r="AK196" s="97"/>
    </row>
    <row r="197" spans="1:37" ht="25.2" customHeight="1" x14ac:dyDescent="0.95">
      <c r="A197" s="125"/>
      <c r="B197" s="100"/>
      <c r="C197" s="126"/>
      <c r="D197" s="101"/>
      <c r="E197" s="102"/>
      <c r="F197" s="102"/>
      <c r="G197" s="103"/>
      <c r="H197" s="102"/>
      <c r="I197" s="103"/>
      <c r="J197" s="104"/>
      <c r="K197" s="105"/>
      <c r="L197" s="105"/>
      <c r="M197" s="103"/>
      <c r="N197" s="105"/>
      <c r="O197" s="130"/>
      <c r="P197" s="100"/>
      <c r="Q197" s="131"/>
      <c r="R197" s="133"/>
      <c r="S197" s="93"/>
      <c r="T197" s="134"/>
      <c r="U197" s="135"/>
      <c r="V197" s="108">
        <f t="shared" si="8"/>
        <v>0</v>
      </c>
      <c r="W197" s="136"/>
      <c r="X197" s="94">
        <f>IFERROR((VLOOKUP(D197,[1]!Tableau1[[Nom d''usage]:[Date de Livraison]],9,FALSE)), )</f>
        <v>0</v>
      </c>
      <c r="Y197" s="127"/>
      <c r="Z197" s="132"/>
      <c r="AA197" s="111">
        <f>IFERROR((VLOOKUP(Z197,'[1]Parc FONCIA Base Light'!B:M,12,FALSE)), )</f>
        <v>0</v>
      </c>
      <c r="AB197" s="128" t="s">
        <v>27</v>
      </c>
      <c r="AC197" s="113">
        <f>IFERROR((VLOOKUP(D197,'[1]GP2A-Commandes'!A:B,2,FALSE)), )</f>
        <v>0</v>
      </c>
      <c r="AD197" s="129"/>
      <c r="AE197" s="115">
        <f>IFERROR((VLOOKUP(B197,'[1]Paiement BNP'!G:I,3,FALSE)), )</f>
        <v>0</v>
      </c>
      <c r="AF197" s="116">
        <f t="shared" si="9"/>
        <v>0</v>
      </c>
      <c r="AG197" s="117" cm="1">
        <f t="array" ref="AG197">IFERROR((_xlfn.SWITCH(R197,[1]Synthèse!A$8,[1]Synthèse!B$8,([1]Synthèse!A$10),([1]Synthèse!B$10),([1]Synthèse!A$11),([1]Synthèse!B$11))), )</f>
        <v>0</v>
      </c>
      <c r="AH197" s="95">
        <f>IFERROR((VLOOKUP(AD197,'[1]Paiement BNP'!Q:U,5,FALSE)), )</f>
        <v>0</v>
      </c>
      <c r="AI197" s="96" cm="1">
        <f t="array" ref="AI197">IFERROR((_xlfn.SWITCH(R197,[1]Synthèse!A$8,[1]Synthèse!C$8,([1]Synthèse!A$10),([1]Synthèse!C$10),([1]Synthèse!A$11),([1]Synthèse!C$11))), )</f>
        <v>0</v>
      </c>
      <c r="AJ197" s="97">
        <f>IFERROR((VLOOKUP(D197,'[1]Sharepoint direct Foncia'!L:T,9,FALSE)), )</f>
        <v>0</v>
      </c>
      <c r="AK197" s="97"/>
    </row>
    <row r="198" spans="1:37" ht="25.2" customHeight="1" x14ac:dyDescent="0.95">
      <c r="A198" s="125"/>
      <c r="B198" s="100"/>
      <c r="C198" s="126"/>
      <c r="D198" s="101"/>
      <c r="E198" s="102"/>
      <c r="F198" s="102"/>
      <c r="G198" s="103"/>
      <c r="H198" s="102"/>
      <c r="I198" s="103"/>
      <c r="J198" s="104"/>
      <c r="K198" s="105"/>
      <c r="L198" s="105"/>
      <c r="M198" s="103"/>
      <c r="N198" s="105"/>
      <c r="O198" s="130"/>
      <c r="P198" s="100"/>
      <c r="Q198" s="131"/>
      <c r="R198" s="133"/>
      <c r="S198" s="93"/>
      <c r="T198" s="134"/>
      <c r="U198" s="135"/>
      <c r="V198" s="108">
        <f t="shared" si="8"/>
        <v>0</v>
      </c>
      <c r="W198" s="136"/>
      <c r="X198" s="94">
        <f>IFERROR((VLOOKUP(D198,[1]!Tableau1[[Nom d''usage]:[Date de Livraison]],9,FALSE)), )</f>
        <v>0</v>
      </c>
      <c r="Y198" s="127"/>
      <c r="Z198" s="132"/>
      <c r="AA198" s="111">
        <f>IFERROR((VLOOKUP(Z198,'[1]Parc FONCIA Base Light'!B:M,12,FALSE)), )</f>
        <v>0</v>
      </c>
      <c r="AB198" s="128" t="s">
        <v>27</v>
      </c>
      <c r="AC198" s="113">
        <f>IFERROR((VLOOKUP(D198,'[1]GP2A-Commandes'!A:B,2,FALSE)), )</f>
        <v>0</v>
      </c>
      <c r="AD198" s="129"/>
      <c r="AE198" s="115">
        <f>IFERROR((VLOOKUP(B198,'[1]Paiement BNP'!G:I,3,FALSE)), )</f>
        <v>0</v>
      </c>
      <c r="AF198" s="116">
        <f t="shared" si="9"/>
        <v>0</v>
      </c>
      <c r="AG198" s="117" cm="1">
        <f t="array" ref="AG198">IFERROR((_xlfn.SWITCH(R198,[1]Synthèse!A$8,[1]Synthèse!B$8,([1]Synthèse!A$10),([1]Synthèse!B$10),([1]Synthèse!A$11),([1]Synthèse!B$11))), )</f>
        <v>0</v>
      </c>
      <c r="AH198" s="95">
        <f>IFERROR((VLOOKUP(AD198,'[1]Paiement BNP'!Q:U,5,FALSE)), )</f>
        <v>0</v>
      </c>
      <c r="AI198" s="96" cm="1">
        <f t="array" ref="AI198">IFERROR((_xlfn.SWITCH(R198,[1]Synthèse!A$8,[1]Synthèse!C$8,([1]Synthèse!A$10),([1]Synthèse!C$10),([1]Synthèse!A$11),([1]Synthèse!C$11))), )</f>
        <v>0</v>
      </c>
      <c r="AJ198" s="97">
        <f>IFERROR((VLOOKUP(D198,'[1]Sharepoint direct Foncia'!L:T,9,FALSE)), )</f>
        <v>0</v>
      </c>
      <c r="AK198" s="97"/>
    </row>
    <row r="199" spans="1:37" ht="25.2" customHeight="1" x14ac:dyDescent="0.95">
      <c r="A199" s="125"/>
      <c r="B199" s="100"/>
      <c r="C199" s="126"/>
      <c r="D199" s="101"/>
      <c r="E199" s="102"/>
      <c r="F199" s="102"/>
      <c r="G199" s="103"/>
      <c r="H199" s="102"/>
      <c r="I199" s="103"/>
      <c r="J199" s="104"/>
      <c r="K199" s="105"/>
      <c r="L199" s="105"/>
      <c r="M199" s="103"/>
      <c r="N199" s="105"/>
      <c r="O199" s="130"/>
      <c r="P199" s="100"/>
      <c r="Q199" s="131"/>
      <c r="R199" s="133"/>
      <c r="S199" s="93"/>
      <c r="T199" s="134"/>
      <c r="U199" s="135"/>
      <c r="V199" s="108">
        <f t="shared" si="8"/>
        <v>0</v>
      </c>
      <c r="W199" s="136"/>
      <c r="X199" s="94">
        <f>IFERROR((VLOOKUP(D199,[1]!Tableau1[[Nom d''usage]:[Date de Livraison]],9,FALSE)), )</f>
        <v>0</v>
      </c>
      <c r="Y199" s="127"/>
      <c r="Z199" s="132"/>
      <c r="AA199" s="111">
        <f>IFERROR((VLOOKUP(Z199,'[1]Parc FONCIA Base Light'!B:M,12,FALSE)), )</f>
        <v>0</v>
      </c>
      <c r="AB199" s="128" t="s">
        <v>27</v>
      </c>
      <c r="AC199" s="113">
        <f>IFERROR((VLOOKUP(D199,'[1]GP2A-Commandes'!A:B,2,FALSE)), )</f>
        <v>0</v>
      </c>
      <c r="AD199" s="129"/>
      <c r="AE199" s="115">
        <f>IFERROR((VLOOKUP(B199,'[1]Paiement BNP'!G:I,3,FALSE)), )</f>
        <v>0</v>
      </c>
      <c r="AF199" s="116">
        <f t="shared" si="9"/>
        <v>0</v>
      </c>
      <c r="AG199" s="117" cm="1">
        <f t="array" ref="AG199">IFERROR((_xlfn.SWITCH(R199,[1]Synthèse!A$8,[1]Synthèse!B$8,([1]Synthèse!A$10),([1]Synthèse!B$10),([1]Synthèse!A$11),([1]Synthèse!B$11))), )</f>
        <v>0</v>
      </c>
      <c r="AH199" s="95">
        <f>IFERROR((VLOOKUP(AD199,'[1]Paiement BNP'!Q:U,5,FALSE)), )</f>
        <v>0</v>
      </c>
      <c r="AI199" s="96" cm="1">
        <f t="array" ref="AI199">IFERROR((_xlfn.SWITCH(R199,[1]Synthèse!A$8,[1]Synthèse!C$8,([1]Synthèse!A$10),([1]Synthèse!C$10),([1]Synthèse!A$11),([1]Synthèse!C$11))), )</f>
        <v>0</v>
      </c>
      <c r="AJ199" s="97">
        <f>IFERROR((VLOOKUP(D199,'[1]Sharepoint direct Foncia'!L:T,9,FALSE)), )</f>
        <v>0</v>
      </c>
      <c r="AK199" s="97"/>
    </row>
    <row r="200" spans="1:37" ht="25.2" customHeight="1" x14ac:dyDescent="0.95">
      <c r="A200" s="125"/>
      <c r="B200" s="100"/>
      <c r="C200" s="126"/>
      <c r="D200" s="101"/>
      <c r="E200" s="102"/>
      <c r="F200" s="102"/>
      <c r="G200" s="103"/>
      <c r="H200" s="102"/>
      <c r="I200" s="103"/>
      <c r="J200" s="104"/>
      <c r="K200" s="105"/>
      <c r="L200" s="105"/>
      <c r="M200" s="103"/>
      <c r="N200" s="105"/>
      <c r="O200" s="130"/>
      <c r="P200" s="100"/>
      <c r="Q200" s="131"/>
      <c r="R200" s="133"/>
      <c r="S200" s="93"/>
      <c r="T200" s="134"/>
      <c r="U200" s="135"/>
      <c r="V200" s="108">
        <f t="shared" si="8"/>
        <v>0</v>
      </c>
      <c r="W200" s="136"/>
      <c r="X200" s="94">
        <f>IFERROR((VLOOKUP(D200,[1]!Tableau1[[Nom d''usage]:[Date de Livraison]],9,FALSE)), )</f>
        <v>0</v>
      </c>
      <c r="Y200" s="127"/>
      <c r="Z200" s="132"/>
      <c r="AA200" s="111">
        <f>IFERROR((VLOOKUP(Z200,'[1]Parc FONCIA Base Light'!B:M,12,FALSE)), )</f>
        <v>0</v>
      </c>
      <c r="AB200" s="128" t="s">
        <v>27</v>
      </c>
      <c r="AC200" s="113">
        <f>IFERROR((VLOOKUP(D200,'[1]GP2A-Commandes'!A:B,2,FALSE)), )</f>
        <v>0</v>
      </c>
      <c r="AD200" s="129"/>
      <c r="AE200" s="115">
        <f>IFERROR((VLOOKUP(B200,'[1]Paiement BNP'!G:I,3,FALSE)), )</f>
        <v>0</v>
      </c>
      <c r="AF200" s="116">
        <f t="shared" si="9"/>
        <v>0</v>
      </c>
      <c r="AG200" s="117" cm="1">
        <f t="array" ref="AG200">IFERROR((_xlfn.SWITCH(R200,[1]Synthèse!A$8,[1]Synthèse!B$8,([1]Synthèse!A$10),([1]Synthèse!B$10),([1]Synthèse!A$11),([1]Synthèse!B$11))), )</f>
        <v>0</v>
      </c>
      <c r="AH200" s="95">
        <f>IFERROR((VLOOKUP(AD200,'[1]Paiement BNP'!Q:U,5,FALSE)), )</f>
        <v>0</v>
      </c>
      <c r="AI200" s="96" cm="1">
        <f t="array" ref="AI200">IFERROR((_xlfn.SWITCH(R200,[1]Synthèse!A$8,[1]Synthèse!C$8,([1]Synthèse!A$10),([1]Synthèse!C$10),([1]Synthèse!A$11),([1]Synthèse!C$11))), )</f>
        <v>0</v>
      </c>
      <c r="AJ200" s="97">
        <f>IFERROR((VLOOKUP(D200,'[1]Sharepoint direct Foncia'!L:T,9,FALSE)), )</f>
        <v>0</v>
      </c>
      <c r="AK200" s="97"/>
    </row>
    <row r="201" spans="1:37" ht="25.2" customHeight="1" x14ac:dyDescent="0.95">
      <c r="A201" s="125"/>
      <c r="B201" s="100"/>
      <c r="C201" s="126"/>
      <c r="D201" s="101"/>
      <c r="E201" s="102"/>
      <c r="F201" s="102"/>
      <c r="G201" s="103"/>
      <c r="H201" s="102"/>
      <c r="I201" s="103"/>
      <c r="J201" s="104"/>
      <c r="K201" s="105"/>
      <c r="L201" s="105"/>
      <c r="M201" s="103"/>
      <c r="N201" s="105"/>
      <c r="O201" s="130"/>
      <c r="P201" s="100"/>
      <c r="Q201" s="131"/>
      <c r="R201" s="133"/>
      <c r="S201" s="93"/>
      <c r="T201" s="134"/>
      <c r="U201" s="135"/>
      <c r="V201" s="108">
        <f t="shared" si="8"/>
        <v>0</v>
      </c>
      <c r="W201" s="136"/>
      <c r="X201" s="94">
        <f>IFERROR((VLOOKUP(D201,[1]!Tableau1[[Nom d''usage]:[Date de Livraison]],9,FALSE)), )</f>
        <v>0</v>
      </c>
      <c r="Y201" s="127"/>
      <c r="Z201" s="132"/>
      <c r="AA201" s="111">
        <f>IFERROR((VLOOKUP(Z201,'[1]Parc FONCIA Base Light'!B:M,12,FALSE)), )</f>
        <v>0</v>
      </c>
      <c r="AB201" s="128" t="s">
        <v>27</v>
      </c>
      <c r="AC201" s="113">
        <f>IFERROR((VLOOKUP(D201,'[1]GP2A-Commandes'!A:B,2,FALSE)), )</f>
        <v>0</v>
      </c>
      <c r="AD201" s="129"/>
      <c r="AE201" s="115">
        <f>IFERROR((VLOOKUP(B201,'[1]Paiement BNP'!G:I,3,FALSE)), )</f>
        <v>0</v>
      </c>
      <c r="AF201" s="116">
        <f t="shared" si="9"/>
        <v>0</v>
      </c>
      <c r="AG201" s="117" cm="1">
        <f t="array" ref="AG201">IFERROR((_xlfn.SWITCH(R201,[1]Synthèse!A$8,[1]Synthèse!B$8,([1]Synthèse!A$10),([1]Synthèse!B$10),([1]Synthèse!A$11),([1]Synthèse!B$11))), )</f>
        <v>0</v>
      </c>
      <c r="AH201" s="95">
        <f>IFERROR((VLOOKUP(AD201,'[1]Paiement BNP'!Q:U,5,FALSE)), )</f>
        <v>0</v>
      </c>
      <c r="AI201" s="96" cm="1">
        <f t="array" ref="AI201">IFERROR((_xlfn.SWITCH(R201,[1]Synthèse!A$8,[1]Synthèse!C$8,([1]Synthèse!A$10),([1]Synthèse!C$10),([1]Synthèse!A$11),([1]Synthèse!C$11))), )</f>
        <v>0</v>
      </c>
      <c r="AJ201" s="97">
        <f>IFERROR((VLOOKUP(D201,'[1]Sharepoint direct Foncia'!L:T,9,FALSE)), )</f>
        <v>0</v>
      </c>
      <c r="AK201" s="97"/>
    </row>
    <row r="202" spans="1:37" ht="25.2" customHeight="1" x14ac:dyDescent="0.95">
      <c r="A202" s="125"/>
      <c r="B202" s="100"/>
      <c r="C202" s="126"/>
      <c r="D202" s="101"/>
      <c r="E202" s="102"/>
      <c r="F202" s="102"/>
      <c r="G202" s="103"/>
      <c r="H202" s="102"/>
      <c r="I202" s="103"/>
      <c r="J202" s="104"/>
      <c r="K202" s="105"/>
      <c r="L202" s="105"/>
      <c r="M202" s="103"/>
      <c r="N202" s="105"/>
      <c r="O202" s="130"/>
      <c r="P202" s="100"/>
      <c r="Q202" s="131"/>
      <c r="R202" s="133"/>
      <c r="S202" s="93"/>
      <c r="T202" s="134"/>
      <c r="U202" s="135"/>
      <c r="V202" s="108">
        <f t="shared" si="8"/>
        <v>0</v>
      </c>
      <c r="W202" s="136"/>
      <c r="X202" s="94">
        <f>IFERROR((VLOOKUP(D202,[1]!Tableau1[[Nom d''usage]:[Date de Livraison]],9,FALSE)), )</f>
        <v>0</v>
      </c>
      <c r="Y202" s="127"/>
      <c r="Z202" s="132"/>
      <c r="AA202" s="111">
        <f>IFERROR((VLOOKUP(Z202,'[1]Parc FONCIA Base Light'!B:M,12,FALSE)), )</f>
        <v>0</v>
      </c>
      <c r="AB202" s="128" t="s">
        <v>27</v>
      </c>
      <c r="AC202" s="113">
        <f>IFERROR((VLOOKUP(D202,'[1]GP2A-Commandes'!A:B,2,FALSE)), )</f>
        <v>0</v>
      </c>
      <c r="AD202" s="129"/>
      <c r="AE202" s="115">
        <f>IFERROR((VLOOKUP(B202,'[1]Paiement BNP'!G:I,3,FALSE)), )</f>
        <v>0</v>
      </c>
      <c r="AF202" s="116">
        <f t="shared" si="9"/>
        <v>0</v>
      </c>
      <c r="AG202" s="117" cm="1">
        <f t="array" ref="AG202">IFERROR((_xlfn.SWITCH(R202,[1]Synthèse!A$8,[1]Synthèse!B$8,([1]Synthèse!A$10),([1]Synthèse!B$10),([1]Synthèse!A$11),([1]Synthèse!B$11))), )</f>
        <v>0</v>
      </c>
      <c r="AH202" s="95">
        <f>IFERROR((VLOOKUP(AD202,'[1]Paiement BNP'!Q:U,5,FALSE)), )</f>
        <v>0</v>
      </c>
      <c r="AI202" s="96" cm="1">
        <f t="array" ref="AI202">IFERROR((_xlfn.SWITCH(R202,[1]Synthèse!A$8,[1]Synthèse!C$8,([1]Synthèse!A$10),([1]Synthèse!C$10),([1]Synthèse!A$11),([1]Synthèse!C$11))), )</f>
        <v>0</v>
      </c>
      <c r="AJ202" s="97">
        <f>IFERROR((VLOOKUP(D202,'[1]Sharepoint direct Foncia'!L:T,9,FALSE)), )</f>
        <v>0</v>
      </c>
      <c r="AK202" s="97"/>
    </row>
    <row r="203" spans="1:37" ht="25.2" customHeight="1" x14ac:dyDescent="0.95">
      <c r="A203" s="125"/>
      <c r="B203" s="100"/>
      <c r="C203" s="126"/>
      <c r="D203" s="101"/>
      <c r="E203" s="102"/>
      <c r="F203" s="102"/>
      <c r="G203" s="103"/>
      <c r="H203" s="102"/>
      <c r="I203" s="103"/>
      <c r="J203" s="104"/>
      <c r="K203" s="105"/>
      <c r="L203" s="105"/>
      <c r="M203" s="103"/>
      <c r="N203" s="105"/>
      <c r="O203" s="130"/>
      <c r="P203" s="100"/>
      <c r="Q203" s="131"/>
      <c r="R203" s="133"/>
      <c r="S203" s="93"/>
      <c r="T203" s="134"/>
      <c r="U203" s="135"/>
      <c r="V203" s="108">
        <f t="shared" si="8"/>
        <v>0</v>
      </c>
      <c r="W203" s="136"/>
      <c r="X203" s="94">
        <f>IFERROR((VLOOKUP(D203,[1]!Tableau1[[Nom d''usage]:[Date de Livraison]],9,FALSE)), )</f>
        <v>0</v>
      </c>
      <c r="Y203" s="127"/>
      <c r="Z203" s="132"/>
      <c r="AA203" s="111">
        <f>IFERROR((VLOOKUP(Z203,'[1]Parc FONCIA Base Light'!B:M,12,FALSE)), )</f>
        <v>0</v>
      </c>
      <c r="AB203" s="128" t="s">
        <v>27</v>
      </c>
      <c r="AC203" s="113">
        <f>IFERROR((VLOOKUP(D203,'[1]GP2A-Commandes'!A:B,2,FALSE)), )</f>
        <v>0</v>
      </c>
      <c r="AD203" s="129"/>
      <c r="AE203" s="115">
        <f>IFERROR((VLOOKUP(B203,'[1]Paiement BNP'!G:I,3,FALSE)), )</f>
        <v>0</v>
      </c>
      <c r="AF203" s="116">
        <f t="shared" si="9"/>
        <v>0</v>
      </c>
      <c r="AG203" s="117" cm="1">
        <f t="array" ref="AG203">IFERROR((_xlfn.SWITCH(R203,[1]Synthèse!A$8,[1]Synthèse!B$8,([1]Synthèse!A$10),([1]Synthèse!B$10),([1]Synthèse!A$11),([1]Synthèse!B$11))), )</f>
        <v>0</v>
      </c>
      <c r="AH203" s="95">
        <f>IFERROR((VLOOKUP(AD203,'[1]Paiement BNP'!Q:U,5,FALSE)), )</f>
        <v>0</v>
      </c>
      <c r="AI203" s="96" cm="1">
        <f t="array" ref="AI203">IFERROR((_xlfn.SWITCH(R203,[1]Synthèse!A$8,[1]Synthèse!C$8,([1]Synthèse!A$10),([1]Synthèse!C$10),([1]Synthèse!A$11),([1]Synthèse!C$11))), )</f>
        <v>0</v>
      </c>
      <c r="AJ203" s="97">
        <f>IFERROR((VLOOKUP(D203,'[1]Sharepoint direct Foncia'!L:T,9,FALSE)), )</f>
        <v>0</v>
      </c>
      <c r="AK203" s="97"/>
    </row>
    <row r="204" spans="1:37" ht="25.2" customHeight="1" x14ac:dyDescent="0.95">
      <c r="A204" s="125"/>
      <c r="B204" s="100"/>
      <c r="C204" s="126"/>
      <c r="D204" s="101"/>
      <c r="E204" s="102"/>
      <c r="F204" s="102"/>
      <c r="G204" s="103"/>
      <c r="H204" s="102"/>
      <c r="I204" s="103"/>
      <c r="J204" s="104"/>
      <c r="K204" s="105"/>
      <c r="L204" s="105"/>
      <c r="M204" s="103"/>
      <c r="N204" s="105"/>
      <c r="O204" s="130"/>
      <c r="P204" s="100"/>
      <c r="Q204" s="131"/>
      <c r="R204" s="133"/>
      <c r="S204" s="93"/>
      <c r="T204" s="134"/>
      <c r="U204" s="135"/>
      <c r="V204" s="108">
        <f t="shared" si="8"/>
        <v>0</v>
      </c>
      <c r="W204" s="136"/>
      <c r="X204" s="94">
        <f>IFERROR((VLOOKUP(D204,[1]!Tableau1[[Nom d''usage]:[Date de Livraison]],9,FALSE)), )</f>
        <v>0</v>
      </c>
      <c r="Y204" s="127"/>
      <c r="Z204" s="132"/>
      <c r="AA204" s="111">
        <f>IFERROR((VLOOKUP(Z204,'[1]Parc FONCIA Base Light'!B:M,12,FALSE)), )</f>
        <v>0</v>
      </c>
      <c r="AB204" s="128" t="s">
        <v>27</v>
      </c>
      <c r="AC204" s="113">
        <f>IFERROR((VLOOKUP(D204,'[1]GP2A-Commandes'!A:B,2,FALSE)), )</f>
        <v>0</v>
      </c>
      <c r="AD204" s="129"/>
      <c r="AE204" s="115">
        <f>IFERROR((VLOOKUP(B204,'[1]Paiement BNP'!G:I,3,FALSE)), )</f>
        <v>0</v>
      </c>
      <c r="AF204" s="116">
        <f t="shared" si="9"/>
        <v>0</v>
      </c>
      <c r="AG204" s="117" cm="1">
        <f t="array" ref="AG204">IFERROR((_xlfn.SWITCH(R204,[1]Synthèse!A$8,[1]Synthèse!B$8,([1]Synthèse!A$10),([1]Synthèse!B$10),([1]Synthèse!A$11),([1]Synthèse!B$11))), )</f>
        <v>0</v>
      </c>
      <c r="AH204" s="95">
        <f>IFERROR((VLOOKUP(AD204,'[1]Paiement BNP'!Q:U,5,FALSE)), )</f>
        <v>0</v>
      </c>
      <c r="AI204" s="96" cm="1">
        <f t="array" ref="AI204">IFERROR((_xlfn.SWITCH(R204,[1]Synthèse!A$8,[1]Synthèse!C$8,([1]Synthèse!A$10),([1]Synthèse!C$10),([1]Synthèse!A$11),([1]Synthèse!C$11))), )</f>
        <v>0</v>
      </c>
      <c r="AJ204" s="97">
        <f>IFERROR((VLOOKUP(D204,'[1]Sharepoint direct Foncia'!L:T,9,FALSE)), )</f>
        <v>0</v>
      </c>
      <c r="AK204" s="97"/>
    </row>
    <row r="205" spans="1:37" ht="25.2" customHeight="1" x14ac:dyDescent="0.95">
      <c r="A205" s="125"/>
      <c r="B205" s="100"/>
      <c r="C205" s="126"/>
      <c r="D205" s="101"/>
      <c r="E205" s="102"/>
      <c r="F205" s="102"/>
      <c r="G205" s="103"/>
      <c r="H205" s="102"/>
      <c r="I205" s="103"/>
      <c r="J205" s="104"/>
      <c r="K205" s="105"/>
      <c r="L205" s="105"/>
      <c r="M205" s="103"/>
      <c r="N205" s="105"/>
      <c r="O205" s="130"/>
      <c r="P205" s="100"/>
      <c r="Q205" s="131"/>
      <c r="R205" s="133"/>
      <c r="S205" s="93"/>
      <c r="T205" s="134"/>
      <c r="U205" s="135"/>
      <c r="V205" s="108">
        <f t="shared" si="8"/>
        <v>0</v>
      </c>
      <c r="W205" s="136"/>
      <c r="X205" s="94">
        <f>IFERROR((VLOOKUP(D205,[1]!Tableau1[[Nom d''usage]:[Date de Livraison]],9,FALSE)), )</f>
        <v>0</v>
      </c>
      <c r="Y205" s="127"/>
      <c r="Z205" s="132"/>
      <c r="AA205" s="111">
        <f>IFERROR((VLOOKUP(Z205,'[1]Parc FONCIA Base Light'!B:M,12,FALSE)), )</f>
        <v>0</v>
      </c>
      <c r="AB205" s="128" t="s">
        <v>27</v>
      </c>
      <c r="AC205" s="113">
        <f>IFERROR((VLOOKUP(D205,'[1]GP2A-Commandes'!A:B,2,FALSE)), )</f>
        <v>0</v>
      </c>
      <c r="AD205" s="129"/>
      <c r="AE205" s="115">
        <f>IFERROR((VLOOKUP(B205,'[1]Paiement BNP'!G:I,3,FALSE)), )</f>
        <v>0</v>
      </c>
      <c r="AF205" s="116">
        <f t="shared" si="9"/>
        <v>0</v>
      </c>
      <c r="AG205" s="117" cm="1">
        <f t="array" ref="AG205">IFERROR((_xlfn.SWITCH(R205,[1]Synthèse!A$8,[1]Synthèse!B$8,([1]Synthèse!A$10),([1]Synthèse!B$10),([1]Synthèse!A$11),([1]Synthèse!B$11))), )</f>
        <v>0</v>
      </c>
      <c r="AH205" s="95">
        <f>IFERROR((VLOOKUP(AD205,'[1]Paiement BNP'!Q:U,5,FALSE)), )</f>
        <v>0</v>
      </c>
      <c r="AI205" s="96" cm="1">
        <f t="array" ref="AI205">IFERROR((_xlfn.SWITCH(R205,[1]Synthèse!A$8,[1]Synthèse!C$8,([1]Synthèse!A$10),([1]Synthèse!C$10),([1]Synthèse!A$11),([1]Synthèse!C$11))), )</f>
        <v>0</v>
      </c>
      <c r="AJ205" s="97">
        <f>IFERROR((VLOOKUP(D205,'[1]Sharepoint direct Foncia'!L:T,9,FALSE)), )</f>
        <v>0</v>
      </c>
      <c r="AK205" s="97"/>
    </row>
    <row r="206" spans="1:37" ht="25.2" customHeight="1" x14ac:dyDescent="0.95">
      <c r="A206" s="125"/>
      <c r="B206" s="100"/>
      <c r="C206" s="126"/>
      <c r="D206" s="101"/>
      <c r="E206" s="102"/>
      <c r="F206" s="102"/>
      <c r="G206" s="103"/>
      <c r="H206" s="102"/>
      <c r="I206" s="103"/>
      <c r="J206" s="104"/>
      <c r="K206" s="105"/>
      <c r="L206" s="105"/>
      <c r="M206" s="103"/>
      <c r="N206" s="105"/>
      <c r="O206" s="130"/>
      <c r="P206" s="100"/>
      <c r="Q206" s="131"/>
      <c r="R206" s="133"/>
      <c r="S206" s="93"/>
      <c r="T206" s="134"/>
      <c r="U206" s="135"/>
      <c r="V206" s="108">
        <f t="shared" si="8"/>
        <v>0</v>
      </c>
      <c r="W206" s="136"/>
      <c r="X206" s="94">
        <f>IFERROR((VLOOKUP(D206,[1]!Tableau1[[Nom d''usage]:[Date de Livraison]],9,FALSE)), )</f>
        <v>0</v>
      </c>
      <c r="Y206" s="127"/>
      <c r="Z206" s="132"/>
      <c r="AA206" s="111">
        <f>IFERROR((VLOOKUP(Z206,'[1]Parc FONCIA Base Light'!B:M,12,FALSE)), )</f>
        <v>0</v>
      </c>
      <c r="AB206" s="128" t="s">
        <v>27</v>
      </c>
      <c r="AC206" s="113">
        <f>IFERROR((VLOOKUP(D206,'[1]GP2A-Commandes'!A:B,2,FALSE)), )</f>
        <v>0</v>
      </c>
      <c r="AD206" s="129"/>
      <c r="AE206" s="115">
        <f>IFERROR((VLOOKUP(B206,'[1]Paiement BNP'!G:I,3,FALSE)), )</f>
        <v>0</v>
      </c>
      <c r="AF206" s="116">
        <f t="shared" si="9"/>
        <v>0</v>
      </c>
      <c r="AG206" s="117" cm="1">
        <f t="array" ref="AG206">IFERROR((_xlfn.SWITCH(R206,[1]Synthèse!A$8,[1]Synthèse!B$8,([1]Synthèse!A$10),([1]Synthèse!B$10),([1]Synthèse!A$11),([1]Synthèse!B$11))), )</f>
        <v>0</v>
      </c>
      <c r="AH206" s="95">
        <f>IFERROR((VLOOKUP(AD206,'[1]Paiement BNP'!Q:U,5,FALSE)), )</f>
        <v>0</v>
      </c>
      <c r="AI206" s="96" cm="1">
        <f t="array" ref="AI206">IFERROR((_xlfn.SWITCH(R206,[1]Synthèse!A$8,[1]Synthèse!C$8,([1]Synthèse!A$10),([1]Synthèse!C$10),([1]Synthèse!A$11),([1]Synthèse!C$11))), )</f>
        <v>0</v>
      </c>
      <c r="AJ206" s="97">
        <f>IFERROR((VLOOKUP(D206,'[1]Sharepoint direct Foncia'!L:T,9,FALSE)), )</f>
        <v>0</v>
      </c>
      <c r="AK206" s="97"/>
    </row>
    <row r="207" spans="1:37" ht="25.2" customHeight="1" x14ac:dyDescent="0.95">
      <c r="A207" s="125"/>
      <c r="B207" s="100"/>
      <c r="C207" s="126"/>
      <c r="D207" s="101"/>
      <c r="E207" s="102"/>
      <c r="F207" s="102"/>
      <c r="G207" s="103"/>
      <c r="H207" s="102"/>
      <c r="I207" s="103"/>
      <c r="J207" s="104"/>
      <c r="K207" s="105"/>
      <c r="L207" s="105"/>
      <c r="M207" s="103"/>
      <c r="N207" s="105"/>
      <c r="O207" s="130"/>
      <c r="P207" s="100"/>
      <c r="Q207" s="131"/>
      <c r="R207" s="133"/>
      <c r="S207" s="93"/>
      <c r="T207" s="134"/>
      <c r="U207" s="135"/>
      <c r="V207" s="108">
        <f t="shared" si="8"/>
        <v>0</v>
      </c>
      <c r="W207" s="136"/>
      <c r="X207" s="94">
        <f>IFERROR((VLOOKUP(D207,[1]!Tableau1[[Nom d''usage]:[Date de Livraison]],9,FALSE)), )</f>
        <v>0</v>
      </c>
      <c r="Y207" s="127"/>
      <c r="Z207" s="132"/>
      <c r="AA207" s="111">
        <f>IFERROR((VLOOKUP(Z207,'[1]Parc FONCIA Base Light'!B:M,12,FALSE)), )</f>
        <v>0</v>
      </c>
      <c r="AB207" s="128" t="s">
        <v>27</v>
      </c>
      <c r="AC207" s="113">
        <f>IFERROR((VLOOKUP(D207,'[1]GP2A-Commandes'!A:B,2,FALSE)), )</f>
        <v>0</v>
      </c>
      <c r="AD207" s="129"/>
      <c r="AE207" s="115">
        <f>IFERROR((VLOOKUP(B207,'[1]Paiement BNP'!G:I,3,FALSE)), )</f>
        <v>0</v>
      </c>
      <c r="AF207" s="116">
        <f t="shared" si="9"/>
        <v>0</v>
      </c>
      <c r="AG207" s="117" cm="1">
        <f t="array" ref="AG207">IFERROR((_xlfn.SWITCH(R207,[1]Synthèse!A$8,[1]Synthèse!B$8,([1]Synthèse!A$10),([1]Synthèse!B$10),([1]Synthèse!A$11),([1]Synthèse!B$11))), )</f>
        <v>0</v>
      </c>
      <c r="AH207" s="95">
        <f>IFERROR((VLOOKUP(AD207,'[1]Paiement BNP'!Q:U,5,FALSE)), )</f>
        <v>0</v>
      </c>
      <c r="AI207" s="96" cm="1">
        <f t="array" ref="AI207">IFERROR((_xlfn.SWITCH(R207,[1]Synthèse!A$8,[1]Synthèse!C$8,([1]Synthèse!A$10),([1]Synthèse!C$10),([1]Synthèse!A$11),([1]Synthèse!C$11))), )</f>
        <v>0</v>
      </c>
      <c r="AJ207" s="97">
        <f>IFERROR((VLOOKUP(D207,'[1]Sharepoint direct Foncia'!L:T,9,FALSE)), )</f>
        <v>0</v>
      </c>
      <c r="AK207" s="97"/>
    </row>
    <row r="208" spans="1:37" ht="25.2" customHeight="1" x14ac:dyDescent="0.95">
      <c r="A208" s="125"/>
      <c r="B208" s="100"/>
      <c r="C208" s="126"/>
      <c r="D208" s="101"/>
      <c r="E208" s="102"/>
      <c r="F208" s="102"/>
      <c r="G208" s="103"/>
      <c r="H208" s="102"/>
      <c r="I208" s="103"/>
      <c r="J208" s="104"/>
      <c r="K208" s="105"/>
      <c r="L208" s="105"/>
      <c r="M208" s="103"/>
      <c r="N208" s="105"/>
      <c r="O208" s="130"/>
      <c r="P208" s="100"/>
      <c r="Q208" s="131"/>
      <c r="R208" s="133"/>
      <c r="S208" s="93"/>
      <c r="T208" s="134"/>
      <c r="U208" s="135"/>
      <c r="V208" s="108">
        <f t="shared" si="8"/>
        <v>0</v>
      </c>
      <c r="W208" s="136"/>
      <c r="X208" s="94">
        <f>IFERROR((VLOOKUP(D208,[1]!Tableau1[[Nom d''usage]:[Date de Livraison]],9,FALSE)), )</f>
        <v>0</v>
      </c>
      <c r="Y208" s="127"/>
      <c r="Z208" s="132"/>
      <c r="AA208" s="111">
        <f>IFERROR((VLOOKUP(Z208,'[1]Parc FONCIA Base Light'!B:M,12,FALSE)), )</f>
        <v>0</v>
      </c>
      <c r="AB208" s="128" t="s">
        <v>27</v>
      </c>
      <c r="AC208" s="113">
        <f>IFERROR((VLOOKUP(D208,'[1]GP2A-Commandes'!A:B,2,FALSE)), )</f>
        <v>0</v>
      </c>
      <c r="AD208" s="129"/>
      <c r="AE208" s="115">
        <f>IFERROR((VLOOKUP(B208,'[1]Paiement BNP'!G:I,3,FALSE)), )</f>
        <v>0</v>
      </c>
      <c r="AF208" s="116">
        <f t="shared" si="9"/>
        <v>0</v>
      </c>
      <c r="AG208" s="117" cm="1">
        <f t="array" ref="AG208">IFERROR((_xlfn.SWITCH(R208,[1]Synthèse!A$8,[1]Synthèse!B$8,([1]Synthèse!A$10),([1]Synthèse!B$10),([1]Synthèse!A$11),([1]Synthèse!B$11))), )</f>
        <v>0</v>
      </c>
      <c r="AH208" s="95">
        <f>IFERROR((VLOOKUP(AD208,'[1]Paiement BNP'!Q:U,5,FALSE)), )</f>
        <v>0</v>
      </c>
      <c r="AI208" s="96" cm="1">
        <f t="array" ref="AI208">IFERROR((_xlfn.SWITCH(R208,[1]Synthèse!A$8,[1]Synthèse!C$8,([1]Synthèse!A$10),([1]Synthèse!C$10),([1]Synthèse!A$11),([1]Synthèse!C$11))), )</f>
        <v>0</v>
      </c>
      <c r="AJ208" s="97">
        <f>IFERROR((VLOOKUP(D208,'[1]Sharepoint direct Foncia'!L:T,9,FALSE)), )</f>
        <v>0</v>
      </c>
      <c r="AK208" s="97"/>
    </row>
    <row r="209" spans="1:37" ht="25.2" customHeight="1" x14ac:dyDescent="0.95">
      <c r="A209" s="125"/>
      <c r="B209" s="100"/>
      <c r="C209" s="126"/>
      <c r="D209" s="101"/>
      <c r="E209" s="102"/>
      <c r="F209" s="102"/>
      <c r="G209" s="103"/>
      <c r="H209" s="102"/>
      <c r="I209" s="103"/>
      <c r="J209" s="104"/>
      <c r="K209" s="105"/>
      <c r="L209" s="105"/>
      <c r="M209" s="103"/>
      <c r="N209" s="105"/>
      <c r="O209" s="130"/>
      <c r="P209" s="100"/>
      <c r="Q209" s="131"/>
      <c r="R209" s="133"/>
      <c r="S209" s="93"/>
      <c r="T209" s="134"/>
      <c r="U209" s="135"/>
      <c r="V209" s="108">
        <f t="shared" si="8"/>
        <v>0</v>
      </c>
      <c r="W209" s="136"/>
      <c r="X209" s="94">
        <f>IFERROR((VLOOKUP(D209,[1]!Tableau1[[Nom d''usage]:[Date de Livraison]],9,FALSE)), )</f>
        <v>0</v>
      </c>
      <c r="Y209" s="127"/>
      <c r="Z209" s="132"/>
      <c r="AA209" s="111">
        <f>IFERROR((VLOOKUP(Z209,'[1]Parc FONCIA Base Light'!B:M,12,FALSE)), )</f>
        <v>0</v>
      </c>
      <c r="AB209" s="128" t="s">
        <v>27</v>
      </c>
      <c r="AC209" s="113">
        <f>IFERROR((VLOOKUP(D209,'[1]GP2A-Commandes'!A:B,2,FALSE)), )</f>
        <v>0</v>
      </c>
      <c r="AD209" s="129"/>
      <c r="AE209" s="115">
        <f>IFERROR((VLOOKUP(B209,'[1]Paiement BNP'!G:I,3,FALSE)), )</f>
        <v>0</v>
      </c>
      <c r="AF209" s="116">
        <f t="shared" si="9"/>
        <v>0</v>
      </c>
      <c r="AG209" s="117" cm="1">
        <f t="array" ref="AG209">IFERROR((_xlfn.SWITCH(R209,[1]Synthèse!A$8,[1]Synthèse!B$8,([1]Synthèse!A$10),([1]Synthèse!B$10),([1]Synthèse!A$11),([1]Synthèse!B$11))), )</f>
        <v>0</v>
      </c>
      <c r="AH209" s="95">
        <f>IFERROR((VLOOKUP(AD209,'[1]Paiement BNP'!Q:U,5,FALSE)), )</f>
        <v>0</v>
      </c>
      <c r="AI209" s="96" cm="1">
        <f t="array" ref="AI209">IFERROR((_xlfn.SWITCH(R209,[1]Synthèse!A$8,[1]Synthèse!C$8,([1]Synthèse!A$10),([1]Synthèse!C$10),([1]Synthèse!A$11),([1]Synthèse!C$11))), )</f>
        <v>0</v>
      </c>
      <c r="AJ209" s="97">
        <f>IFERROR((VLOOKUP(D209,'[1]Sharepoint direct Foncia'!L:T,9,FALSE)), )</f>
        <v>0</v>
      </c>
      <c r="AK209" s="97"/>
    </row>
    <row r="210" spans="1:37" ht="25.2" customHeight="1" x14ac:dyDescent="0.95">
      <c r="A210" s="125"/>
      <c r="B210" s="100"/>
      <c r="C210" s="126"/>
      <c r="D210" s="101"/>
      <c r="E210" s="102"/>
      <c r="F210" s="102"/>
      <c r="G210" s="103"/>
      <c r="H210" s="102"/>
      <c r="I210" s="103"/>
      <c r="J210" s="104"/>
      <c r="K210" s="105"/>
      <c r="L210" s="105"/>
      <c r="M210" s="103"/>
      <c r="N210" s="105"/>
      <c r="O210" s="130"/>
      <c r="P210" s="100"/>
      <c r="Q210" s="131"/>
      <c r="R210" s="133"/>
      <c r="S210" s="93"/>
      <c r="T210" s="134"/>
      <c r="U210" s="135"/>
      <c r="V210" s="108">
        <f t="shared" si="8"/>
        <v>0</v>
      </c>
      <c r="W210" s="136"/>
      <c r="X210" s="94">
        <f>IFERROR((VLOOKUP(D210,[1]!Tableau1[[Nom d''usage]:[Date de Livraison]],9,FALSE)), )</f>
        <v>0</v>
      </c>
      <c r="Y210" s="127"/>
      <c r="Z210" s="132"/>
      <c r="AA210" s="111">
        <f>IFERROR((VLOOKUP(Z210,'[1]Parc FONCIA Base Light'!B:M,12,FALSE)), )</f>
        <v>0</v>
      </c>
      <c r="AB210" s="128" t="s">
        <v>27</v>
      </c>
      <c r="AC210" s="113">
        <f>IFERROR((VLOOKUP(D210,'[1]GP2A-Commandes'!A:B,2,FALSE)), )</f>
        <v>0</v>
      </c>
      <c r="AD210" s="129"/>
      <c r="AE210" s="115">
        <f>IFERROR((VLOOKUP(B210,'[1]Paiement BNP'!G:I,3,FALSE)), )</f>
        <v>0</v>
      </c>
      <c r="AF210" s="116">
        <f t="shared" si="9"/>
        <v>0</v>
      </c>
      <c r="AG210" s="117" cm="1">
        <f t="array" ref="AG210">IFERROR((_xlfn.SWITCH(R210,[1]Synthèse!A$8,[1]Synthèse!B$8,([1]Synthèse!A$10),([1]Synthèse!B$10),([1]Synthèse!A$11),([1]Synthèse!B$11))), )</f>
        <v>0</v>
      </c>
      <c r="AH210" s="95">
        <f>IFERROR((VLOOKUP(AD210,'[1]Paiement BNP'!Q:U,5,FALSE)), )</f>
        <v>0</v>
      </c>
      <c r="AI210" s="96" cm="1">
        <f t="array" ref="AI210">IFERROR((_xlfn.SWITCH(R210,[1]Synthèse!A$8,[1]Synthèse!C$8,([1]Synthèse!A$10),([1]Synthèse!C$10),([1]Synthèse!A$11),([1]Synthèse!C$11))), )</f>
        <v>0</v>
      </c>
      <c r="AJ210" s="97">
        <f>IFERROR((VLOOKUP(D210,'[1]Sharepoint direct Foncia'!L:T,9,FALSE)), )</f>
        <v>0</v>
      </c>
      <c r="AK210" s="97"/>
    </row>
    <row r="211" spans="1:37" ht="25.2" customHeight="1" x14ac:dyDescent="0.95">
      <c r="A211" s="125"/>
      <c r="B211" s="100"/>
      <c r="C211" s="126"/>
      <c r="D211" s="101"/>
      <c r="E211" s="102"/>
      <c r="F211" s="102"/>
      <c r="G211" s="103"/>
      <c r="H211" s="102"/>
      <c r="I211" s="103"/>
      <c r="J211" s="104"/>
      <c r="K211" s="105"/>
      <c r="L211" s="105"/>
      <c r="M211" s="103"/>
      <c r="N211" s="105"/>
      <c r="O211" s="130"/>
      <c r="P211" s="100"/>
      <c r="Q211" s="131"/>
      <c r="R211" s="133"/>
      <c r="S211" s="93"/>
      <c r="T211" s="134"/>
      <c r="U211" s="135"/>
      <c r="V211" s="108">
        <f t="shared" si="8"/>
        <v>0</v>
      </c>
      <c r="W211" s="136"/>
      <c r="X211" s="94">
        <f>IFERROR((VLOOKUP(D211,[1]!Tableau1[[Nom d''usage]:[Date de Livraison]],9,FALSE)), )</f>
        <v>0</v>
      </c>
      <c r="Y211" s="127"/>
      <c r="Z211" s="132"/>
      <c r="AA211" s="111">
        <f>IFERROR((VLOOKUP(Z211,'[1]Parc FONCIA Base Light'!B:M,12,FALSE)), )</f>
        <v>0</v>
      </c>
      <c r="AB211" s="128" t="s">
        <v>27</v>
      </c>
      <c r="AC211" s="113">
        <f>IFERROR((VLOOKUP(D211,'[1]GP2A-Commandes'!A:B,2,FALSE)), )</f>
        <v>0</v>
      </c>
      <c r="AD211" s="129"/>
      <c r="AE211" s="115">
        <f>IFERROR((VLOOKUP(B211,'[1]Paiement BNP'!G:I,3,FALSE)), )</f>
        <v>0</v>
      </c>
      <c r="AF211" s="116">
        <f t="shared" si="9"/>
        <v>0</v>
      </c>
      <c r="AG211" s="117" cm="1">
        <f t="array" ref="AG211">IFERROR((_xlfn.SWITCH(R211,[1]Synthèse!A$8,[1]Synthèse!B$8,([1]Synthèse!A$10),([1]Synthèse!B$10),([1]Synthèse!A$11),([1]Synthèse!B$11))), )</f>
        <v>0</v>
      </c>
      <c r="AH211" s="95">
        <f>IFERROR((VLOOKUP(AD211,'[1]Paiement BNP'!Q:U,5,FALSE)), )</f>
        <v>0</v>
      </c>
      <c r="AI211" s="96" cm="1">
        <f t="array" ref="AI211">IFERROR((_xlfn.SWITCH(R211,[1]Synthèse!A$8,[1]Synthèse!C$8,([1]Synthèse!A$10),([1]Synthèse!C$10),([1]Synthèse!A$11),([1]Synthèse!C$11))), )</f>
        <v>0</v>
      </c>
      <c r="AJ211" s="97">
        <f>IFERROR((VLOOKUP(D211,'[1]Sharepoint direct Foncia'!L:T,9,FALSE)), )</f>
        <v>0</v>
      </c>
      <c r="AK211" s="97"/>
    </row>
    <row r="212" spans="1:37" ht="25.2" customHeight="1" x14ac:dyDescent="0.95">
      <c r="A212" s="125"/>
      <c r="B212" s="100"/>
      <c r="C212" s="126"/>
      <c r="D212" s="101"/>
      <c r="E212" s="102"/>
      <c r="F212" s="102"/>
      <c r="G212" s="103"/>
      <c r="H212" s="102"/>
      <c r="I212" s="103"/>
      <c r="J212" s="104"/>
      <c r="K212" s="105"/>
      <c r="L212" s="105"/>
      <c r="M212" s="103"/>
      <c r="N212" s="105"/>
      <c r="O212" s="130"/>
      <c r="P212" s="100"/>
      <c r="Q212" s="131"/>
      <c r="R212" s="133"/>
      <c r="S212" s="93"/>
      <c r="T212" s="134"/>
      <c r="U212" s="135"/>
      <c r="V212" s="108">
        <f t="shared" si="8"/>
        <v>0</v>
      </c>
      <c r="W212" s="136"/>
      <c r="X212" s="94">
        <f>IFERROR((VLOOKUP(D212,[1]!Tableau1[[Nom d''usage]:[Date de Livraison]],9,FALSE)), )</f>
        <v>0</v>
      </c>
      <c r="Y212" s="127"/>
      <c r="Z212" s="132"/>
      <c r="AA212" s="111">
        <f>IFERROR((VLOOKUP(Z212,'[1]Parc FONCIA Base Light'!B:M,12,FALSE)), )</f>
        <v>0</v>
      </c>
      <c r="AB212" s="128" t="s">
        <v>27</v>
      </c>
      <c r="AC212" s="113">
        <f>IFERROR((VLOOKUP(D212,'[1]GP2A-Commandes'!A:B,2,FALSE)), )</f>
        <v>0</v>
      </c>
      <c r="AD212" s="129"/>
      <c r="AE212" s="115">
        <f>IFERROR((VLOOKUP(B212,'[1]Paiement BNP'!G:I,3,FALSE)), )</f>
        <v>0</v>
      </c>
      <c r="AF212" s="116">
        <f t="shared" si="9"/>
        <v>0</v>
      </c>
      <c r="AG212" s="117" cm="1">
        <f t="array" ref="AG212">IFERROR((_xlfn.SWITCH(R212,[1]Synthèse!A$8,[1]Synthèse!B$8,([1]Synthèse!A$10),([1]Synthèse!B$10),([1]Synthèse!A$11),([1]Synthèse!B$11))), )</f>
        <v>0</v>
      </c>
      <c r="AH212" s="95">
        <f>IFERROR((VLOOKUP(AD212,'[1]Paiement BNP'!Q:U,5,FALSE)), )</f>
        <v>0</v>
      </c>
      <c r="AI212" s="96" cm="1">
        <f t="array" ref="AI212">IFERROR((_xlfn.SWITCH(R212,[1]Synthèse!A$8,[1]Synthèse!C$8,([1]Synthèse!A$10),([1]Synthèse!C$10),([1]Synthèse!A$11),([1]Synthèse!C$11))), )</f>
        <v>0</v>
      </c>
      <c r="AJ212" s="97">
        <f>IFERROR((VLOOKUP(D212,'[1]Sharepoint direct Foncia'!L:T,9,FALSE)), )</f>
        <v>0</v>
      </c>
      <c r="AK212" s="97"/>
    </row>
    <row r="213" spans="1:37" ht="25.2" customHeight="1" x14ac:dyDescent="0.95">
      <c r="A213" s="125"/>
      <c r="B213" s="100"/>
      <c r="C213" s="126"/>
      <c r="D213" s="101"/>
      <c r="E213" s="102"/>
      <c r="F213" s="102"/>
      <c r="G213" s="103"/>
      <c r="H213" s="102"/>
      <c r="I213" s="103"/>
      <c r="J213" s="104"/>
      <c r="K213" s="105"/>
      <c r="L213" s="105"/>
      <c r="M213" s="103"/>
      <c r="N213" s="105"/>
      <c r="O213" s="130"/>
      <c r="P213" s="100"/>
      <c r="Q213" s="131"/>
      <c r="R213" s="133"/>
      <c r="S213" s="93"/>
      <c r="T213" s="134"/>
      <c r="U213" s="135"/>
      <c r="V213" s="108">
        <f t="shared" si="8"/>
        <v>0</v>
      </c>
      <c r="W213" s="136"/>
      <c r="X213" s="94">
        <f>IFERROR((VLOOKUP(D213,[1]!Tableau1[[Nom d''usage]:[Date de Livraison]],9,FALSE)), )</f>
        <v>0</v>
      </c>
      <c r="Y213" s="127"/>
      <c r="Z213" s="132"/>
      <c r="AA213" s="111">
        <f>IFERROR((VLOOKUP(Z213,'[1]Parc FONCIA Base Light'!B:M,12,FALSE)), )</f>
        <v>0</v>
      </c>
      <c r="AB213" s="128" t="s">
        <v>27</v>
      </c>
      <c r="AC213" s="113">
        <f>IFERROR((VLOOKUP(D213,'[1]GP2A-Commandes'!A:B,2,FALSE)), )</f>
        <v>0</v>
      </c>
      <c r="AD213" s="129"/>
      <c r="AE213" s="115">
        <f>IFERROR((VLOOKUP(B213,'[1]Paiement BNP'!G:I,3,FALSE)), )</f>
        <v>0</v>
      </c>
      <c r="AF213" s="116">
        <f t="shared" si="9"/>
        <v>0</v>
      </c>
      <c r="AG213" s="117" cm="1">
        <f t="array" ref="AG213">IFERROR((_xlfn.SWITCH(R213,[1]Synthèse!A$8,[1]Synthèse!B$8,([1]Synthèse!A$10),([1]Synthèse!B$10),([1]Synthèse!A$11),([1]Synthèse!B$11))), )</f>
        <v>0</v>
      </c>
      <c r="AH213" s="95">
        <f>IFERROR((VLOOKUP(AD213,'[1]Paiement BNP'!Q:U,5,FALSE)), )</f>
        <v>0</v>
      </c>
      <c r="AI213" s="96" cm="1">
        <f t="array" ref="AI213">IFERROR((_xlfn.SWITCH(R213,[1]Synthèse!A$8,[1]Synthèse!C$8,([1]Synthèse!A$10),([1]Synthèse!C$10),([1]Synthèse!A$11),([1]Synthèse!C$11))), )</f>
        <v>0</v>
      </c>
      <c r="AJ213" s="97">
        <f>IFERROR((VLOOKUP(D213,'[1]Sharepoint direct Foncia'!L:T,9,FALSE)), )</f>
        <v>0</v>
      </c>
      <c r="AK213" s="97"/>
    </row>
    <row r="214" spans="1:37" ht="25.2" customHeight="1" x14ac:dyDescent="0.95">
      <c r="A214" s="125"/>
      <c r="B214" s="100"/>
      <c r="C214" s="126"/>
      <c r="D214" s="101"/>
      <c r="E214" s="102"/>
      <c r="F214" s="102"/>
      <c r="G214" s="103"/>
      <c r="H214" s="102"/>
      <c r="I214" s="103"/>
      <c r="J214" s="104"/>
      <c r="K214" s="105"/>
      <c r="L214" s="105"/>
      <c r="M214" s="103"/>
      <c r="N214" s="105"/>
      <c r="O214" s="130"/>
      <c r="P214" s="100"/>
      <c r="Q214" s="131"/>
      <c r="R214" s="133"/>
      <c r="S214" s="93"/>
      <c r="T214" s="134"/>
      <c r="U214" s="135"/>
      <c r="V214" s="108">
        <f t="shared" si="8"/>
        <v>0</v>
      </c>
      <c r="W214" s="136"/>
      <c r="X214" s="94">
        <f>IFERROR((VLOOKUP(D214,[1]!Tableau1[[Nom d''usage]:[Date de Livraison]],9,FALSE)), )</f>
        <v>0</v>
      </c>
      <c r="Y214" s="127"/>
      <c r="Z214" s="132"/>
      <c r="AA214" s="111">
        <f>IFERROR((VLOOKUP(Z214,'[1]Parc FONCIA Base Light'!B:M,12,FALSE)), )</f>
        <v>0</v>
      </c>
      <c r="AB214" s="128" t="s">
        <v>27</v>
      </c>
      <c r="AC214" s="113">
        <f>IFERROR((VLOOKUP(D214,'[1]GP2A-Commandes'!A:B,2,FALSE)), )</f>
        <v>0</v>
      </c>
      <c r="AD214" s="129"/>
      <c r="AE214" s="115">
        <f>IFERROR((VLOOKUP(B214,'[1]Paiement BNP'!G:I,3,FALSE)), )</f>
        <v>0</v>
      </c>
      <c r="AF214" s="116">
        <f t="shared" si="9"/>
        <v>0</v>
      </c>
      <c r="AG214" s="117" cm="1">
        <f t="array" ref="AG214">IFERROR((_xlfn.SWITCH(R214,[1]Synthèse!A$8,[1]Synthèse!B$8,([1]Synthèse!A$10),([1]Synthèse!B$10),([1]Synthèse!A$11),([1]Synthèse!B$11))), )</f>
        <v>0</v>
      </c>
      <c r="AH214" s="95">
        <f>IFERROR((VLOOKUP(AD214,'[1]Paiement BNP'!Q:U,5,FALSE)), )</f>
        <v>0</v>
      </c>
      <c r="AI214" s="96" cm="1">
        <f t="array" ref="AI214">IFERROR((_xlfn.SWITCH(R214,[1]Synthèse!A$8,[1]Synthèse!C$8,([1]Synthèse!A$10),([1]Synthèse!C$10),([1]Synthèse!A$11),([1]Synthèse!C$11))), )</f>
        <v>0</v>
      </c>
      <c r="AJ214" s="97">
        <f>IFERROR((VLOOKUP(D214,'[1]Sharepoint direct Foncia'!L:T,9,FALSE)), )</f>
        <v>0</v>
      </c>
      <c r="AK214" s="97"/>
    </row>
    <row r="215" spans="1:37" ht="25.2" customHeight="1" x14ac:dyDescent="0.95">
      <c r="A215" s="125"/>
      <c r="B215" s="100"/>
      <c r="C215" s="126"/>
      <c r="D215" s="101"/>
      <c r="E215" s="102"/>
      <c r="F215" s="102"/>
      <c r="G215" s="103"/>
      <c r="H215" s="102"/>
      <c r="I215" s="103"/>
      <c r="J215" s="104"/>
      <c r="K215" s="105"/>
      <c r="L215" s="105"/>
      <c r="M215" s="103"/>
      <c r="N215" s="105"/>
      <c r="O215" s="130"/>
      <c r="P215" s="100"/>
      <c r="Q215" s="131"/>
      <c r="R215" s="133"/>
      <c r="S215" s="93"/>
      <c r="T215" s="134"/>
      <c r="U215" s="135"/>
      <c r="V215" s="108">
        <f t="shared" si="8"/>
        <v>0</v>
      </c>
      <c r="W215" s="136"/>
      <c r="X215" s="94">
        <f>IFERROR((VLOOKUP(D215,[1]!Tableau1[[Nom d''usage]:[Date de Livraison]],9,FALSE)), )</f>
        <v>0</v>
      </c>
      <c r="Y215" s="127"/>
      <c r="Z215" s="132"/>
      <c r="AA215" s="111">
        <f>IFERROR((VLOOKUP(Z215,'[1]Parc FONCIA Base Light'!B:M,12,FALSE)), )</f>
        <v>0</v>
      </c>
      <c r="AB215" s="128" t="s">
        <v>27</v>
      </c>
      <c r="AC215" s="113">
        <f>IFERROR((VLOOKUP(D215,'[1]GP2A-Commandes'!A:B,2,FALSE)), )</f>
        <v>0</v>
      </c>
      <c r="AD215" s="129"/>
      <c r="AE215" s="115">
        <f>IFERROR((VLOOKUP(B215,'[1]Paiement BNP'!G:I,3,FALSE)), )</f>
        <v>0</v>
      </c>
      <c r="AF215" s="116">
        <f t="shared" si="9"/>
        <v>0</v>
      </c>
      <c r="AG215" s="117" cm="1">
        <f t="array" ref="AG215">IFERROR((_xlfn.SWITCH(R215,[1]Synthèse!A$8,[1]Synthèse!B$8,([1]Synthèse!A$10),([1]Synthèse!B$10),([1]Synthèse!A$11),([1]Synthèse!B$11))), )</f>
        <v>0</v>
      </c>
      <c r="AH215" s="95">
        <f>IFERROR((VLOOKUP(AD215,'[1]Paiement BNP'!Q:U,5,FALSE)), )</f>
        <v>0</v>
      </c>
      <c r="AI215" s="96" cm="1">
        <f t="array" ref="AI215">IFERROR((_xlfn.SWITCH(R215,[1]Synthèse!A$8,[1]Synthèse!C$8,([1]Synthèse!A$10),([1]Synthèse!C$10),([1]Synthèse!A$11),([1]Synthèse!C$11))), )</f>
        <v>0</v>
      </c>
      <c r="AJ215" s="97">
        <f>IFERROR((VLOOKUP(D215,'[1]Sharepoint direct Foncia'!L:T,9,FALSE)), )</f>
        <v>0</v>
      </c>
      <c r="AK215" s="97"/>
    </row>
    <row r="216" spans="1:37" ht="25.2" customHeight="1" x14ac:dyDescent="0.95">
      <c r="A216" s="125"/>
      <c r="B216" s="100"/>
      <c r="C216" s="126"/>
      <c r="D216" s="101"/>
      <c r="E216" s="102"/>
      <c r="F216" s="102"/>
      <c r="G216" s="103"/>
      <c r="H216" s="102"/>
      <c r="I216" s="103"/>
      <c r="J216" s="104"/>
      <c r="K216" s="105"/>
      <c r="L216" s="105"/>
      <c r="M216" s="103"/>
      <c r="N216" s="105"/>
      <c r="O216" s="130"/>
      <c r="P216" s="100"/>
      <c r="Q216" s="131"/>
      <c r="R216" s="133"/>
      <c r="S216" s="93"/>
      <c r="T216" s="134"/>
      <c r="U216" s="135"/>
      <c r="V216" s="108">
        <f t="shared" si="8"/>
        <v>0</v>
      </c>
      <c r="W216" s="136"/>
      <c r="X216" s="94">
        <f>IFERROR((VLOOKUP(D216,[1]!Tableau1[[Nom d''usage]:[Date de Livraison]],9,FALSE)), )</f>
        <v>0</v>
      </c>
      <c r="Y216" s="127"/>
      <c r="Z216" s="132"/>
      <c r="AA216" s="111">
        <f>IFERROR((VLOOKUP(Z216,'[1]Parc FONCIA Base Light'!B:M,12,FALSE)), )</f>
        <v>0</v>
      </c>
      <c r="AB216" s="128" t="s">
        <v>27</v>
      </c>
      <c r="AC216" s="113">
        <f>IFERROR((VLOOKUP(D216,'[1]GP2A-Commandes'!A:B,2,FALSE)), )</f>
        <v>0</v>
      </c>
      <c r="AD216" s="129"/>
      <c r="AE216" s="115">
        <f>IFERROR((VLOOKUP(B216,'[1]Paiement BNP'!G:I,3,FALSE)), )</f>
        <v>0</v>
      </c>
      <c r="AF216" s="116">
        <f t="shared" si="9"/>
        <v>0</v>
      </c>
      <c r="AG216" s="117" cm="1">
        <f t="array" ref="AG216">IFERROR((_xlfn.SWITCH(R216,[1]Synthèse!A$8,[1]Synthèse!B$8,([1]Synthèse!A$10),([1]Synthèse!B$10),([1]Synthèse!A$11),([1]Synthèse!B$11))), )</f>
        <v>0</v>
      </c>
      <c r="AH216" s="95">
        <f>IFERROR((VLOOKUP(AD216,'[1]Paiement BNP'!Q:U,5,FALSE)), )</f>
        <v>0</v>
      </c>
      <c r="AI216" s="96" cm="1">
        <f t="array" ref="AI216">IFERROR((_xlfn.SWITCH(R216,[1]Synthèse!A$8,[1]Synthèse!C$8,([1]Synthèse!A$10),([1]Synthèse!C$10),([1]Synthèse!A$11),([1]Synthèse!C$11))), )</f>
        <v>0</v>
      </c>
      <c r="AJ216" s="97">
        <f>IFERROR((VLOOKUP(D216,'[1]Sharepoint direct Foncia'!L:T,9,FALSE)), )</f>
        <v>0</v>
      </c>
      <c r="AK216" s="97"/>
    </row>
    <row r="217" spans="1:37" ht="25.2" customHeight="1" x14ac:dyDescent="0.95">
      <c r="A217" s="125"/>
      <c r="B217" s="100"/>
      <c r="C217" s="126"/>
      <c r="D217" s="101"/>
      <c r="E217" s="102"/>
      <c r="F217" s="102"/>
      <c r="G217" s="103"/>
      <c r="H217" s="102"/>
      <c r="I217" s="103"/>
      <c r="J217" s="104"/>
      <c r="K217" s="105"/>
      <c r="L217" s="105"/>
      <c r="M217" s="103"/>
      <c r="N217" s="105"/>
      <c r="O217" s="130"/>
      <c r="P217" s="100"/>
      <c r="Q217" s="131"/>
      <c r="R217" s="133"/>
      <c r="S217" s="93"/>
      <c r="T217" s="134"/>
      <c r="U217" s="135"/>
      <c r="V217" s="108">
        <f t="shared" si="8"/>
        <v>0</v>
      </c>
      <c r="W217" s="136"/>
      <c r="X217" s="94">
        <f>IFERROR((VLOOKUP(D217,[1]!Tableau1[[Nom d''usage]:[Date de Livraison]],9,FALSE)), )</f>
        <v>0</v>
      </c>
      <c r="Y217" s="127"/>
      <c r="Z217" s="132"/>
      <c r="AA217" s="111">
        <f>IFERROR((VLOOKUP(Z217,'[1]Parc FONCIA Base Light'!B:M,12,FALSE)), )</f>
        <v>0</v>
      </c>
      <c r="AB217" s="128" t="s">
        <v>27</v>
      </c>
      <c r="AC217" s="113">
        <f>IFERROR((VLOOKUP(D217,'[1]GP2A-Commandes'!A:B,2,FALSE)), )</f>
        <v>0</v>
      </c>
      <c r="AD217" s="129"/>
      <c r="AE217" s="115">
        <f>IFERROR((VLOOKUP(B217,'[1]Paiement BNP'!G:I,3,FALSE)), )</f>
        <v>0</v>
      </c>
      <c r="AF217" s="116">
        <f t="shared" si="9"/>
        <v>0</v>
      </c>
      <c r="AG217" s="117" cm="1">
        <f t="array" ref="AG217">IFERROR((_xlfn.SWITCH(R217,[1]Synthèse!A$8,[1]Synthèse!B$8,([1]Synthèse!A$10),([1]Synthèse!B$10),([1]Synthèse!A$11),([1]Synthèse!B$11))), )</f>
        <v>0</v>
      </c>
      <c r="AH217" s="95">
        <f>IFERROR((VLOOKUP(AD217,'[1]Paiement BNP'!Q:U,5,FALSE)), )</f>
        <v>0</v>
      </c>
      <c r="AI217" s="96" cm="1">
        <f t="array" ref="AI217">IFERROR((_xlfn.SWITCH(R217,[1]Synthèse!A$8,[1]Synthèse!C$8,([1]Synthèse!A$10),([1]Synthèse!C$10),([1]Synthèse!A$11),([1]Synthèse!C$11))), )</f>
        <v>0</v>
      </c>
      <c r="AJ217" s="97">
        <f>IFERROR((VLOOKUP(D217,'[1]Sharepoint direct Foncia'!L:T,9,FALSE)), )</f>
        <v>0</v>
      </c>
      <c r="AK217" s="97"/>
    </row>
    <row r="218" spans="1:37" ht="25.2" customHeight="1" x14ac:dyDescent="0.95">
      <c r="A218" s="125"/>
      <c r="B218" s="100"/>
      <c r="C218" s="126"/>
      <c r="D218" s="101"/>
      <c r="E218" s="102"/>
      <c r="F218" s="102"/>
      <c r="G218" s="103"/>
      <c r="H218" s="102"/>
      <c r="I218" s="103"/>
      <c r="J218" s="104"/>
      <c r="K218" s="105"/>
      <c r="L218" s="105"/>
      <c r="M218" s="103"/>
      <c r="N218" s="105"/>
      <c r="O218" s="130"/>
      <c r="P218" s="100"/>
      <c r="Q218" s="131"/>
      <c r="R218" s="133"/>
      <c r="S218" s="93"/>
      <c r="T218" s="134"/>
      <c r="U218" s="135"/>
      <c r="V218" s="108">
        <f t="shared" si="8"/>
        <v>0</v>
      </c>
      <c r="W218" s="136"/>
      <c r="X218" s="94">
        <f>IFERROR((VLOOKUP(D218,[1]!Tableau1[[Nom d''usage]:[Date de Livraison]],9,FALSE)), )</f>
        <v>0</v>
      </c>
      <c r="Y218" s="127"/>
      <c r="Z218" s="132"/>
      <c r="AA218" s="111">
        <f>IFERROR((VLOOKUP(Z218,'[1]Parc FONCIA Base Light'!B:M,12,FALSE)), )</f>
        <v>0</v>
      </c>
      <c r="AB218" s="128" t="s">
        <v>27</v>
      </c>
      <c r="AC218" s="113">
        <f>IFERROR((VLOOKUP(D218,'[1]GP2A-Commandes'!A:B,2,FALSE)), )</f>
        <v>0</v>
      </c>
      <c r="AD218" s="129"/>
      <c r="AE218" s="115">
        <f>IFERROR((VLOOKUP(B218,'[1]Paiement BNP'!G:I,3,FALSE)), )</f>
        <v>0</v>
      </c>
      <c r="AF218" s="116">
        <f t="shared" si="9"/>
        <v>0</v>
      </c>
      <c r="AG218" s="117" cm="1">
        <f t="array" ref="AG218">IFERROR((_xlfn.SWITCH(R218,[1]Synthèse!A$8,[1]Synthèse!B$8,([1]Synthèse!A$10),([1]Synthèse!B$10),([1]Synthèse!A$11),([1]Synthèse!B$11))), )</f>
        <v>0</v>
      </c>
      <c r="AH218" s="95">
        <f>IFERROR((VLOOKUP(AD218,'[1]Paiement BNP'!Q:U,5,FALSE)), )</f>
        <v>0</v>
      </c>
      <c r="AI218" s="96" cm="1">
        <f t="array" ref="AI218">IFERROR((_xlfn.SWITCH(R218,[1]Synthèse!A$8,[1]Synthèse!C$8,([1]Synthèse!A$10),([1]Synthèse!C$10),([1]Synthèse!A$11),([1]Synthèse!C$11))), )</f>
        <v>0</v>
      </c>
      <c r="AJ218" s="97">
        <f>IFERROR((VLOOKUP(D218,'[1]Sharepoint direct Foncia'!L:T,9,FALSE)), )</f>
        <v>0</v>
      </c>
      <c r="AK218" s="97"/>
    </row>
    <row r="219" spans="1:37" ht="25.2" customHeight="1" x14ac:dyDescent="0.95">
      <c r="A219" s="125"/>
      <c r="B219" s="100"/>
      <c r="C219" s="126"/>
      <c r="D219" s="101"/>
      <c r="E219" s="102"/>
      <c r="F219" s="102"/>
      <c r="G219" s="103"/>
      <c r="H219" s="102"/>
      <c r="I219" s="103"/>
      <c r="J219" s="104"/>
      <c r="K219" s="105"/>
      <c r="L219" s="105"/>
      <c r="M219" s="103"/>
      <c r="N219" s="105"/>
      <c r="O219" s="130"/>
      <c r="P219" s="100"/>
      <c r="Q219" s="131"/>
      <c r="R219" s="133"/>
      <c r="S219" s="93"/>
      <c r="T219" s="134"/>
      <c r="U219" s="135"/>
      <c r="V219" s="108">
        <f t="shared" si="8"/>
        <v>0</v>
      </c>
      <c r="W219" s="136"/>
      <c r="X219" s="94">
        <f>IFERROR((VLOOKUP(D219,[1]!Tableau1[[Nom d''usage]:[Date de Livraison]],9,FALSE)), )</f>
        <v>0</v>
      </c>
      <c r="Y219" s="127"/>
      <c r="Z219" s="132"/>
      <c r="AA219" s="111">
        <f>IFERROR((VLOOKUP(Z219,'[1]Parc FONCIA Base Light'!B:M,12,FALSE)), )</f>
        <v>0</v>
      </c>
      <c r="AB219" s="128" t="s">
        <v>27</v>
      </c>
      <c r="AC219" s="113">
        <f>IFERROR((VLOOKUP(D219,'[1]GP2A-Commandes'!A:B,2,FALSE)), )</f>
        <v>0</v>
      </c>
      <c r="AD219" s="129"/>
      <c r="AE219" s="115">
        <f>IFERROR((VLOOKUP(B219,'[1]Paiement BNP'!G:I,3,FALSE)), )</f>
        <v>0</v>
      </c>
      <c r="AF219" s="116">
        <f t="shared" si="9"/>
        <v>0</v>
      </c>
      <c r="AG219" s="117" cm="1">
        <f t="array" ref="AG219">IFERROR((_xlfn.SWITCH(R219,[1]Synthèse!A$8,[1]Synthèse!B$8,([1]Synthèse!A$10),([1]Synthèse!B$10),([1]Synthèse!A$11),([1]Synthèse!B$11))), )</f>
        <v>0</v>
      </c>
      <c r="AH219" s="95">
        <f>IFERROR((VLOOKUP(AD219,'[1]Paiement BNP'!Q:U,5,FALSE)), )</f>
        <v>0</v>
      </c>
      <c r="AI219" s="96" cm="1">
        <f t="array" ref="AI219">IFERROR((_xlfn.SWITCH(R219,[1]Synthèse!A$8,[1]Synthèse!C$8,([1]Synthèse!A$10),([1]Synthèse!C$10),([1]Synthèse!A$11),([1]Synthèse!C$11))), )</f>
        <v>0</v>
      </c>
      <c r="AJ219" s="97">
        <f>IFERROR((VLOOKUP(D219,'[1]Sharepoint direct Foncia'!L:T,9,FALSE)), )</f>
        <v>0</v>
      </c>
      <c r="AK219" s="97"/>
    </row>
    <row r="220" spans="1:37" ht="25.2" customHeight="1" x14ac:dyDescent="0.95">
      <c r="A220" s="125"/>
      <c r="B220" s="100"/>
      <c r="C220" s="126"/>
      <c r="D220" s="101"/>
      <c r="E220" s="102"/>
      <c r="F220" s="102"/>
      <c r="G220" s="103"/>
      <c r="H220" s="102"/>
      <c r="I220" s="103"/>
      <c r="J220" s="104"/>
      <c r="K220" s="105"/>
      <c r="L220" s="105"/>
      <c r="M220" s="103"/>
      <c r="N220" s="105"/>
      <c r="O220" s="130"/>
      <c r="P220" s="100"/>
      <c r="Q220" s="131"/>
      <c r="R220" s="133"/>
      <c r="S220" s="93"/>
      <c r="T220" s="134"/>
      <c r="U220" s="135"/>
      <c r="V220" s="108">
        <f t="shared" si="8"/>
        <v>0</v>
      </c>
      <c r="W220" s="136"/>
      <c r="X220" s="94">
        <f>IFERROR((VLOOKUP(D220,[1]!Tableau1[[Nom d''usage]:[Date de Livraison]],9,FALSE)), )</f>
        <v>0</v>
      </c>
      <c r="Y220" s="127"/>
      <c r="Z220" s="132"/>
      <c r="AA220" s="111">
        <f>IFERROR((VLOOKUP(Z220,'[1]Parc FONCIA Base Light'!B:M,12,FALSE)), )</f>
        <v>0</v>
      </c>
      <c r="AB220" s="128" t="s">
        <v>27</v>
      </c>
      <c r="AC220" s="113">
        <f>IFERROR((VLOOKUP(D220,'[1]GP2A-Commandes'!A:B,2,FALSE)), )</f>
        <v>0</v>
      </c>
      <c r="AD220" s="129"/>
      <c r="AE220" s="115">
        <f>IFERROR((VLOOKUP(B220,'[1]Paiement BNP'!G:I,3,FALSE)), )</f>
        <v>0</v>
      </c>
      <c r="AF220" s="116">
        <f t="shared" si="9"/>
        <v>0</v>
      </c>
      <c r="AG220" s="117" cm="1">
        <f t="array" ref="AG220">IFERROR((_xlfn.SWITCH(R220,[1]Synthèse!A$8,[1]Synthèse!B$8,([1]Synthèse!A$10),([1]Synthèse!B$10),([1]Synthèse!A$11),([1]Synthèse!B$11))), )</f>
        <v>0</v>
      </c>
      <c r="AH220" s="95">
        <f>IFERROR((VLOOKUP(AD220,'[1]Paiement BNP'!Q:U,5,FALSE)), )</f>
        <v>0</v>
      </c>
      <c r="AI220" s="96" cm="1">
        <f t="array" ref="AI220">IFERROR((_xlfn.SWITCH(R220,[1]Synthèse!A$8,[1]Synthèse!C$8,([1]Synthèse!A$10),([1]Synthèse!C$10),([1]Synthèse!A$11),([1]Synthèse!C$11))), )</f>
        <v>0</v>
      </c>
      <c r="AJ220" s="97">
        <f>IFERROR((VLOOKUP(D220,'[1]Sharepoint direct Foncia'!L:T,9,FALSE)), )</f>
        <v>0</v>
      </c>
      <c r="AK220" s="97"/>
    </row>
    <row r="221" spans="1:37" ht="25.2" customHeight="1" x14ac:dyDescent="0.95">
      <c r="A221" s="125"/>
      <c r="B221" s="100"/>
      <c r="C221" s="126"/>
      <c r="D221" s="101"/>
      <c r="E221" s="102"/>
      <c r="F221" s="102"/>
      <c r="G221" s="103"/>
      <c r="H221" s="102"/>
      <c r="I221" s="103"/>
      <c r="J221" s="104"/>
      <c r="K221" s="105"/>
      <c r="L221" s="105"/>
      <c r="M221" s="103"/>
      <c r="N221" s="105"/>
      <c r="O221" s="130"/>
      <c r="P221" s="100"/>
      <c r="Q221" s="131"/>
      <c r="R221" s="133"/>
      <c r="S221" s="93"/>
      <c r="T221" s="134"/>
      <c r="U221" s="135"/>
      <c r="V221" s="108">
        <f t="shared" si="8"/>
        <v>0</v>
      </c>
      <c r="W221" s="136"/>
      <c r="X221" s="94">
        <f>IFERROR((VLOOKUP(D221,[1]!Tableau1[[Nom d''usage]:[Date de Livraison]],9,FALSE)), )</f>
        <v>0</v>
      </c>
      <c r="Y221" s="127"/>
      <c r="Z221" s="132"/>
      <c r="AA221" s="111">
        <f>IFERROR((VLOOKUP(Z221,'[1]Parc FONCIA Base Light'!B:M,12,FALSE)), )</f>
        <v>0</v>
      </c>
      <c r="AB221" s="128" t="s">
        <v>27</v>
      </c>
      <c r="AC221" s="113">
        <f>IFERROR((VLOOKUP(D221,'[1]GP2A-Commandes'!A:B,2,FALSE)), )</f>
        <v>0</v>
      </c>
      <c r="AD221" s="129"/>
      <c r="AE221" s="115">
        <f>IFERROR((VLOOKUP(B221,'[1]Paiement BNP'!G:I,3,FALSE)), )</f>
        <v>0</v>
      </c>
      <c r="AF221" s="116">
        <f t="shared" si="9"/>
        <v>0</v>
      </c>
      <c r="AG221" s="117" cm="1">
        <f t="array" ref="AG221">IFERROR((_xlfn.SWITCH(R221,[1]Synthèse!A$8,[1]Synthèse!B$8,([1]Synthèse!A$10),([1]Synthèse!B$10),([1]Synthèse!A$11),([1]Synthèse!B$11))), )</f>
        <v>0</v>
      </c>
      <c r="AH221" s="95">
        <f>IFERROR((VLOOKUP(AD221,'[1]Paiement BNP'!Q:U,5,FALSE)), )</f>
        <v>0</v>
      </c>
      <c r="AI221" s="96" cm="1">
        <f t="array" ref="AI221">IFERROR((_xlfn.SWITCH(R221,[1]Synthèse!A$8,[1]Synthèse!C$8,([1]Synthèse!A$10),([1]Synthèse!C$10),([1]Synthèse!A$11),([1]Synthèse!C$11))), )</f>
        <v>0</v>
      </c>
      <c r="AJ221" s="97">
        <f>IFERROR((VLOOKUP(D221,'[1]Sharepoint direct Foncia'!L:T,9,FALSE)), )</f>
        <v>0</v>
      </c>
      <c r="AK221" s="97"/>
    </row>
    <row r="222" spans="1:37" ht="25.2" customHeight="1" x14ac:dyDescent="0.95">
      <c r="A222" s="125"/>
      <c r="B222" s="100"/>
      <c r="C222" s="126"/>
      <c r="D222" s="101"/>
      <c r="E222" s="102"/>
      <c r="F222" s="102"/>
      <c r="G222" s="103"/>
      <c r="H222" s="102"/>
      <c r="I222" s="103"/>
      <c r="J222" s="104"/>
      <c r="K222" s="105"/>
      <c r="L222" s="105"/>
      <c r="M222" s="103"/>
      <c r="N222" s="105"/>
      <c r="O222" s="130"/>
      <c r="P222" s="100"/>
      <c r="Q222" s="131"/>
      <c r="R222" s="133"/>
      <c r="S222" s="93"/>
      <c r="T222" s="134"/>
      <c r="U222" s="135"/>
      <c r="V222" s="108">
        <f t="shared" si="8"/>
        <v>0</v>
      </c>
      <c r="W222" s="136"/>
      <c r="X222" s="94">
        <f>IFERROR((VLOOKUP(D222,[1]!Tableau1[[Nom d''usage]:[Date de Livraison]],9,FALSE)), )</f>
        <v>0</v>
      </c>
      <c r="Y222" s="127"/>
      <c r="Z222" s="132"/>
      <c r="AA222" s="111">
        <f>IFERROR((VLOOKUP(Z222,'[1]Parc FONCIA Base Light'!B:M,12,FALSE)), )</f>
        <v>0</v>
      </c>
      <c r="AB222" s="128" t="s">
        <v>27</v>
      </c>
      <c r="AC222" s="113">
        <f>IFERROR((VLOOKUP(D222,'[1]GP2A-Commandes'!A:B,2,FALSE)), )</f>
        <v>0</v>
      </c>
      <c r="AD222" s="129"/>
      <c r="AE222" s="115">
        <f>IFERROR((VLOOKUP(B222,'[1]Paiement BNP'!G:I,3,FALSE)), )</f>
        <v>0</v>
      </c>
      <c r="AF222" s="116">
        <f t="shared" si="9"/>
        <v>0</v>
      </c>
      <c r="AG222" s="117" cm="1">
        <f t="array" ref="AG222">IFERROR((_xlfn.SWITCH(R222,[1]Synthèse!A$8,[1]Synthèse!B$8,([1]Synthèse!A$10),([1]Synthèse!B$10),([1]Synthèse!A$11),([1]Synthèse!B$11))), )</f>
        <v>0</v>
      </c>
      <c r="AH222" s="95">
        <f>IFERROR((VLOOKUP(AD222,'[1]Paiement BNP'!Q:U,5,FALSE)), )</f>
        <v>0</v>
      </c>
      <c r="AI222" s="96" cm="1">
        <f t="array" ref="AI222">IFERROR((_xlfn.SWITCH(R222,[1]Synthèse!A$8,[1]Synthèse!C$8,([1]Synthèse!A$10),([1]Synthèse!C$10),([1]Synthèse!A$11),([1]Synthèse!C$11))), )</f>
        <v>0</v>
      </c>
      <c r="AJ222" s="97">
        <f>IFERROR((VLOOKUP(D222,'[1]Sharepoint direct Foncia'!L:T,9,FALSE)), )</f>
        <v>0</v>
      </c>
      <c r="AK222" s="97"/>
    </row>
    <row r="223" spans="1:37" ht="25.2" customHeight="1" x14ac:dyDescent="0.95">
      <c r="A223" s="125"/>
      <c r="B223" s="100"/>
      <c r="C223" s="126"/>
      <c r="D223" s="101"/>
      <c r="E223" s="102"/>
      <c r="F223" s="102"/>
      <c r="G223" s="103"/>
      <c r="H223" s="102"/>
      <c r="I223" s="103"/>
      <c r="J223" s="104"/>
      <c r="K223" s="105"/>
      <c r="L223" s="105"/>
      <c r="M223" s="103"/>
      <c r="N223" s="105"/>
      <c r="O223" s="130"/>
      <c r="P223" s="100"/>
      <c r="Q223" s="131"/>
      <c r="R223" s="133"/>
      <c r="S223" s="93"/>
      <c r="T223" s="134"/>
      <c r="U223" s="135"/>
      <c r="V223" s="108">
        <f t="shared" si="8"/>
        <v>0</v>
      </c>
      <c r="W223" s="136"/>
      <c r="X223" s="94">
        <f>IFERROR((VLOOKUP(D223,[1]!Tableau1[[Nom d''usage]:[Date de Livraison]],9,FALSE)), )</f>
        <v>0</v>
      </c>
      <c r="Y223" s="127"/>
      <c r="Z223" s="132"/>
      <c r="AA223" s="111">
        <f>IFERROR((VLOOKUP(Z223,'[1]Parc FONCIA Base Light'!B:M,12,FALSE)), )</f>
        <v>0</v>
      </c>
      <c r="AB223" s="128" t="s">
        <v>27</v>
      </c>
      <c r="AC223" s="113">
        <f>IFERROR((VLOOKUP(D223,'[1]GP2A-Commandes'!A:B,2,FALSE)), )</f>
        <v>0</v>
      </c>
      <c r="AD223" s="129"/>
      <c r="AE223" s="115">
        <f>IFERROR((VLOOKUP(B223,'[1]Paiement BNP'!G:I,3,FALSE)), )</f>
        <v>0</v>
      </c>
      <c r="AF223" s="116">
        <f t="shared" si="9"/>
        <v>0</v>
      </c>
      <c r="AG223" s="117" cm="1">
        <f t="array" ref="AG223">IFERROR((_xlfn.SWITCH(R223,[1]Synthèse!A$8,[1]Synthèse!B$8,([1]Synthèse!A$10),([1]Synthèse!B$10),([1]Synthèse!A$11),([1]Synthèse!B$11))), )</f>
        <v>0</v>
      </c>
      <c r="AH223" s="95">
        <f>IFERROR((VLOOKUP(AD223,'[1]Paiement BNP'!Q:U,5,FALSE)), )</f>
        <v>0</v>
      </c>
      <c r="AI223" s="96" cm="1">
        <f t="array" ref="AI223">IFERROR((_xlfn.SWITCH(R223,[1]Synthèse!A$8,[1]Synthèse!C$8,([1]Synthèse!A$10),([1]Synthèse!C$10),([1]Synthèse!A$11),([1]Synthèse!C$11))), )</f>
        <v>0</v>
      </c>
      <c r="AJ223" s="97">
        <f>IFERROR((VLOOKUP(D223,'[1]Sharepoint direct Foncia'!L:T,9,FALSE)), )</f>
        <v>0</v>
      </c>
      <c r="AK223" s="97"/>
    </row>
    <row r="224" spans="1:37" ht="25.2" customHeight="1" x14ac:dyDescent="0.95">
      <c r="A224" s="125"/>
      <c r="B224" s="100"/>
      <c r="C224" s="126"/>
      <c r="D224" s="101"/>
      <c r="E224" s="102"/>
      <c r="F224" s="102"/>
      <c r="G224" s="103"/>
      <c r="H224" s="102"/>
      <c r="I224" s="103"/>
      <c r="J224" s="104"/>
      <c r="K224" s="105"/>
      <c r="L224" s="105"/>
      <c r="M224" s="103"/>
      <c r="N224" s="105"/>
      <c r="O224" s="130"/>
      <c r="P224" s="100"/>
      <c r="Q224" s="131"/>
      <c r="R224" s="133"/>
      <c r="S224" s="93"/>
      <c r="T224" s="134"/>
      <c r="U224" s="135"/>
      <c r="V224" s="108">
        <f t="shared" si="8"/>
        <v>0</v>
      </c>
      <c r="W224" s="136"/>
      <c r="X224" s="94">
        <f>IFERROR((VLOOKUP(D224,[1]!Tableau1[[Nom d''usage]:[Date de Livraison]],9,FALSE)), )</f>
        <v>0</v>
      </c>
      <c r="Y224" s="127"/>
      <c r="Z224" s="132"/>
      <c r="AA224" s="111">
        <f>IFERROR((VLOOKUP(Z224,'[1]Parc FONCIA Base Light'!B:M,12,FALSE)), )</f>
        <v>0</v>
      </c>
      <c r="AB224" s="128" t="s">
        <v>27</v>
      </c>
      <c r="AC224" s="113">
        <f>IFERROR((VLOOKUP(D224,'[1]GP2A-Commandes'!A:B,2,FALSE)), )</f>
        <v>0</v>
      </c>
      <c r="AD224" s="129"/>
      <c r="AE224" s="115">
        <f>IFERROR((VLOOKUP(B224,'[1]Paiement BNP'!G:I,3,FALSE)), )</f>
        <v>0</v>
      </c>
      <c r="AF224" s="116">
        <f t="shared" si="9"/>
        <v>0</v>
      </c>
      <c r="AG224" s="117" cm="1">
        <f t="array" ref="AG224">IFERROR((_xlfn.SWITCH(R224,[1]Synthèse!A$8,[1]Synthèse!B$8,([1]Synthèse!A$10),([1]Synthèse!B$10),([1]Synthèse!A$11),([1]Synthèse!B$11))), )</f>
        <v>0</v>
      </c>
      <c r="AH224" s="95">
        <f>IFERROR((VLOOKUP(AD224,'[1]Paiement BNP'!Q:U,5,FALSE)), )</f>
        <v>0</v>
      </c>
      <c r="AI224" s="96" cm="1">
        <f t="array" ref="AI224">IFERROR((_xlfn.SWITCH(R224,[1]Synthèse!A$8,[1]Synthèse!C$8,([1]Synthèse!A$10),([1]Synthèse!C$10),([1]Synthèse!A$11),([1]Synthèse!C$11))), )</f>
        <v>0</v>
      </c>
      <c r="AJ224" s="97">
        <f>IFERROR((VLOOKUP(D224,'[1]Sharepoint direct Foncia'!L:T,9,FALSE)), )</f>
        <v>0</v>
      </c>
      <c r="AK224" s="97"/>
    </row>
    <row r="225" spans="1:37" ht="25.2" customHeight="1" x14ac:dyDescent="0.95">
      <c r="A225" s="125"/>
      <c r="B225" s="100"/>
      <c r="C225" s="126"/>
      <c r="D225" s="101"/>
      <c r="E225" s="102"/>
      <c r="F225" s="102"/>
      <c r="G225" s="103"/>
      <c r="H225" s="102"/>
      <c r="I225" s="103"/>
      <c r="J225" s="104"/>
      <c r="K225" s="105"/>
      <c r="L225" s="105"/>
      <c r="M225" s="103"/>
      <c r="N225" s="105"/>
      <c r="O225" s="130"/>
      <c r="P225" s="100"/>
      <c r="Q225" s="131"/>
      <c r="R225" s="133"/>
      <c r="S225" s="93"/>
      <c r="T225" s="134"/>
      <c r="U225" s="135"/>
      <c r="V225" s="108">
        <f t="shared" si="8"/>
        <v>0</v>
      </c>
      <c r="W225" s="136"/>
      <c r="X225" s="94">
        <f>IFERROR((VLOOKUP(D225,[1]!Tableau1[[Nom d''usage]:[Date de Livraison]],9,FALSE)), )</f>
        <v>0</v>
      </c>
      <c r="Y225" s="127"/>
      <c r="Z225" s="132"/>
      <c r="AA225" s="111">
        <f>IFERROR((VLOOKUP(Z225,'[1]Parc FONCIA Base Light'!B:M,12,FALSE)), )</f>
        <v>0</v>
      </c>
      <c r="AB225" s="128" t="s">
        <v>27</v>
      </c>
      <c r="AC225" s="113">
        <f>IFERROR((VLOOKUP(D225,'[1]GP2A-Commandes'!A:B,2,FALSE)), )</f>
        <v>0</v>
      </c>
      <c r="AD225" s="129"/>
      <c r="AE225" s="115">
        <f>IFERROR((VLOOKUP(B225,'[1]Paiement BNP'!G:I,3,FALSE)), )</f>
        <v>0</v>
      </c>
      <c r="AF225" s="116">
        <f t="shared" si="9"/>
        <v>0</v>
      </c>
      <c r="AG225" s="117" cm="1">
        <f t="array" ref="AG225">IFERROR((_xlfn.SWITCH(R225,[1]Synthèse!A$8,[1]Synthèse!B$8,([1]Synthèse!A$10),([1]Synthèse!B$10),([1]Synthèse!A$11),([1]Synthèse!B$11))), )</f>
        <v>0</v>
      </c>
      <c r="AH225" s="95">
        <f>IFERROR((VLOOKUP(AD225,'[1]Paiement BNP'!Q:U,5,FALSE)), )</f>
        <v>0</v>
      </c>
      <c r="AI225" s="96" cm="1">
        <f t="array" ref="AI225">IFERROR((_xlfn.SWITCH(R225,[1]Synthèse!A$8,[1]Synthèse!C$8,([1]Synthèse!A$10),([1]Synthèse!C$10),([1]Synthèse!A$11),([1]Synthèse!C$11))), )</f>
        <v>0</v>
      </c>
      <c r="AJ225" s="97">
        <f>IFERROR((VLOOKUP(D225,'[1]Sharepoint direct Foncia'!L:T,9,FALSE)), )</f>
        <v>0</v>
      </c>
      <c r="AK225" s="97"/>
    </row>
    <row r="226" spans="1:37" ht="25.2" customHeight="1" x14ac:dyDescent="0.95">
      <c r="A226" s="125"/>
      <c r="B226" s="100"/>
      <c r="C226" s="126"/>
      <c r="D226" s="101"/>
      <c r="E226" s="102"/>
      <c r="F226" s="102"/>
      <c r="G226" s="103"/>
      <c r="H226" s="102"/>
      <c r="I226" s="103"/>
      <c r="J226" s="104"/>
      <c r="K226" s="105"/>
      <c r="L226" s="105"/>
      <c r="M226" s="103"/>
      <c r="N226" s="105"/>
      <c r="O226" s="130"/>
      <c r="P226" s="100"/>
      <c r="Q226" s="131"/>
      <c r="R226" s="133"/>
      <c r="S226" s="93"/>
      <c r="T226" s="134"/>
      <c r="U226" s="135"/>
      <c r="V226" s="108">
        <f t="shared" si="8"/>
        <v>0</v>
      </c>
      <c r="W226" s="136"/>
      <c r="X226" s="94">
        <f>IFERROR((VLOOKUP(D226,[1]!Tableau1[[Nom d''usage]:[Date de Livraison]],9,FALSE)), )</f>
        <v>0</v>
      </c>
      <c r="Y226" s="127"/>
      <c r="Z226" s="132"/>
      <c r="AA226" s="111">
        <f>IFERROR((VLOOKUP(Z226,'[1]Parc FONCIA Base Light'!B:M,12,FALSE)), )</f>
        <v>0</v>
      </c>
      <c r="AB226" s="128" t="s">
        <v>27</v>
      </c>
      <c r="AC226" s="113">
        <f>IFERROR((VLOOKUP(D226,'[1]GP2A-Commandes'!A:B,2,FALSE)), )</f>
        <v>0</v>
      </c>
      <c r="AD226" s="129"/>
      <c r="AE226" s="115">
        <f>IFERROR((VLOOKUP(B226,'[1]Paiement BNP'!G:I,3,FALSE)), )</f>
        <v>0</v>
      </c>
      <c r="AF226" s="116">
        <f t="shared" si="9"/>
        <v>0</v>
      </c>
      <c r="AG226" s="117" cm="1">
        <f t="array" ref="AG226">IFERROR((_xlfn.SWITCH(R226,[1]Synthèse!A$8,[1]Synthèse!B$8,([1]Synthèse!A$10),([1]Synthèse!B$10),([1]Synthèse!A$11),([1]Synthèse!B$11))), )</f>
        <v>0</v>
      </c>
      <c r="AH226" s="95">
        <f>IFERROR((VLOOKUP(AD226,'[1]Paiement BNP'!Q:U,5,FALSE)), )</f>
        <v>0</v>
      </c>
      <c r="AI226" s="96" cm="1">
        <f t="array" ref="AI226">IFERROR((_xlfn.SWITCH(R226,[1]Synthèse!A$8,[1]Synthèse!C$8,([1]Synthèse!A$10),([1]Synthèse!C$10),([1]Synthèse!A$11),([1]Synthèse!C$11))), )</f>
        <v>0</v>
      </c>
      <c r="AJ226" s="97">
        <f>IFERROR((VLOOKUP(D226,'[1]Sharepoint direct Foncia'!L:T,9,FALSE)), )</f>
        <v>0</v>
      </c>
      <c r="AK226" s="97"/>
    </row>
    <row r="227" spans="1:37" ht="25.2" customHeight="1" x14ac:dyDescent="0.95">
      <c r="A227" s="125"/>
      <c r="B227" s="100"/>
      <c r="C227" s="126"/>
      <c r="D227" s="101"/>
      <c r="E227" s="102"/>
      <c r="F227" s="102"/>
      <c r="G227" s="103"/>
      <c r="H227" s="102"/>
      <c r="I227" s="103"/>
      <c r="J227" s="104"/>
      <c r="K227" s="105"/>
      <c r="L227" s="105"/>
      <c r="M227" s="103"/>
      <c r="N227" s="105"/>
      <c r="O227" s="130"/>
      <c r="P227" s="100"/>
      <c r="Q227" s="131"/>
      <c r="R227" s="133"/>
      <c r="S227" s="93"/>
      <c r="T227" s="134"/>
      <c r="U227" s="135"/>
      <c r="V227" s="108">
        <f t="shared" si="8"/>
        <v>0</v>
      </c>
      <c r="W227" s="136"/>
      <c r="X227" s="94">
        <f>IFERROR((VLOOKUP(D227,[1]!Tableau1[[Nom d''usage]:[Date de Livraison]],9,FALSE)), )</f>
        <v>0</v>
      </c>
      <c r="Y227" s="127"/>
      <c r="Z227" s="132"/>
      <c r="AA227" s="111">
        <f>IFERROR((VLOOKUP(Z227,'[1]Parc FONCIA Base Light'!B:M,12,FALSE)), )</f>
        <v>0</v>
      </c>
      <c r="AB227" s="128" t="s">
        <v>27</v>
      </c>
      <c r="AC227" s="113">
        <f>IFERROR((VLOOKUP(D227,'[1]GP2A-Commandes'!A:B,2,FALSE)), )</f>
        <v>0</v>
      </c>
      <c r="AD227" s="129"/>
      <c r="AE227" s="115">
        <f>IFERROR((VLOOKUP(B227,'[1]Paiement BNP'!G:I,3,FALSE)), )</f>
        <v>0</v>
      </c>
      <c r="AF227" s="116">
        <f t="shared" si="9"/>
        <v>0</v>
      </c>
      <c r="AG227" s="117" cm="1">
        <f t="array" ref="AG227">IFERROR((_xlfn.SWITCH(R227,[1]Synthèse!A$8,[1]Synthèse!B$8,([1]Synthèse!A$10),([1]Synthèse!B$10),([1]Synthèse!A$11),([1]Synthèse!B$11))), )</f>
        <v>0</v>
      </c>
      <c r="AH227" s="95">
        <f>IFERROR((VLOOKUP(AD227,'[1]Paiement BNP'!Q:U,5,FALSE)), )</f>
        <v>0</v>
      </c>
      <c r="AI227" s="96" cm="1">
        <f t="array" ref="AI227">IFERROR((_xlfn.SWITCH(R227,[1]Synthèse!A$8,[1]Synthèse!C$8,([1]Synthèse!A$10),([1]Synthèse!C$10),([1]Synthèse!A$11),([1]Synthèse!C$11))), )</f>
        <v>0</v>
      </c>
      <c r="AJ227" s="97">
        <f>IFERROR((VLOOKUP(D227,'[1]Sharepoint direct Foncia'!L:T,9,FALSE)), )</f>
        <v>0</v>
      </c>
      <c r="AK227" s="97"/>
    </row>
    <row r="228" spans="1:37" ht="25.2" customHeight="1" x14ac:dyDescent="0.95">
      <c r="A228" s="125"/>
      <c r="B228" s="100"/>
      <c r="C228" s="126"/>
      <c r="D228" s="101"/>
      <c r="E228" s="102"/>
      <c r="F228" s="102"/>
      <c r="G228" s="103"/>
      <c r="H228" s="102"/>
      <c r="I228" s="103"/>
      <c r="J228" s="104"/>
      <c r="K228" s="105"/>
      <c r="L228" s="105"/>
      <c r="M228" s="103"/>
      <c r="N228" s="105"/>
      <c r="O228" s="130"/>
      <c r="P228" s="100"/>
      <c r="Q228" s="131"/>
      <c r="R228" s="133"/>
      <c r="S228" s="93"/>
      <c r="T228" s="134"/>
      <c r="U228" s="135"/>
      <c r="V228" s="108">
        <f t="shared" si="8"/>
        <v>0</v>
      </c>
      <c r="W228" s="136"/>
      <c r="X228" s="94">
        <f>IFERROR((VLOOKUP(D228,[1]!Tableau1[[Nom d''usage]:[Date de Livraison]],9,FALSE)), )</f>
        <v>0</v>
      </c>
      <c r="Y228" s="127"/>
      <c r="Z228" s="132"/>
      <c r="AA228" s="111">
        <f>IFERROR((VLOOKUP(Z228,'[1]Parc FONCIA Base Light'!B:M,12,FALSE)), )</f>
        <v>0</v>
      </c>
      <c r="AB228" s="128" t="s">
        <v>27</v>
      </c>
      <c r="AC228" s="113">
        <f>IFERROR((VLOOKUP(D228,'[1]GP2A-Commandes'!A:B,2,FALSE)), )</f>
        <v>0</v>
      </c>
      <c r="AD228" s="129"/>
      <c r="AE228" s="115">
        <f>IFERROR((VLOOKUP(B228,'[1]Paiement BNP'!G:I,3,FALSE)), )</f>
        <v>0</v>
      </c>
      <c r="AF228" s="116">
        <f t="shared" si="9"/>
        <v>0</v>
      </c>
      <c r="AG228" s="117" cm="1">
        <f t="array" ref="AG228">IFERROR((_xlfn.SWITCH(R228,[1]Synthèse!A$8,[1]Synthèse!B$8,([1]Synthèse!A$10),([1]Synthèse!B$10),([1]Synthèse!A$11),([1]Synthèse!B$11))), )</f>
        <v>0</v>
      </c>
      <c r="AH228" s="95">
        <f>IFERROR((VLOOKUP(AD228,'[1]Paiement BNP'!Q:U,5,FALSE)), )</f>
        <v>0</v>
      </c>
      <c r="AI228" s="96" cm="1">
        <f t="array" ref="AI228">IFERROR((_xlfn.SWITCH(R228,[1]Synthèse!A$8,[1]Synthèse!C$8,([1]Synthèse!A$10),([1]Synthèse!C$10),([1]Synthèse!A$11),([1]Synthèse!C$11))), )</f>
        <v>0</v>
      </c>
      <c r="AJ228" s="97">
        <f>IFERROR((VLOOKUP(D228,'[1]Sharepoint direct Foncia'!L:T,9,FALSE)), )</f>
        <v>0</v>
      </c>
      <c r="AK228" s="97"/>
    </row>
    <row r="229" spans="1:37" ht="25.2" customHeight="1" x14ac:dyDescent="0.95">
      <c r="A229" s="125"/>
      <c r="B229" s="100"/>
      <c r="C229" s="126"/>
      <c r="D229" s="101"/>
      <c r="E229" s="102"/>
      <c r="F229" s="102"/>
      <c r="G229" s="103"/>
      <c r="H229" s="102"/>
      <c r="I229" s="103"/>
      <c r="J229" s="104"/>
      <c r="K229" s="105"/>
      <c r="L229" s="105"/>
      <c r="M229" s="103"/>
      <c r="N229" s="105"/>
      <c r="O229" s="130"/>
      <c r="P229" s="100"/>
      <c r="Q229" s="131"/>
      <c r="R229" s="133"/>
      <c r="S229" s="93"/>
      <c r="T229" s="134"/>
      <c r="U229" s="135"/>
      <c r="V229" s="108">
        <f t="shared" si="8"/>
        <v>0</v>
      </c>
      <c r="W229" s="136"/>
      <c r="X229" s="94">
        <f>IFERROR((VLOOKUP(D229,[1]!Tableau1[[Nom d''usage]:[Date de Livraison]],9,FALSE)), )</f>
        <v>0</v>
      </c>
      <c r="Y229" s="127"/>
      <c r="Z229" s="132"/>
      <c r="AA229" s="111">
        <f>IFERROR((VLOOKUP(Z229,'[1]Parc FONCIA Base Light'!B:M,12,FALSE)), )</f>
        <v>0</v>
      </c>
      <c r="AB229" s="128" t="s">
        <v>27</v>
      </c>
      <c r="AC229" s="113">
        <f>IFERROR((VLOOKUP(D229,'[1]GP2A-Commandes'!A:B,2,FALSE)), )</f>
        <v>0</v>
      </c>
      <c r="AD229" s="129"/>
      <c r="AE229" s="115">
        <f>IFERROR((VLOOKUP(B229,'[1]Paiement BNP'!G:I,3,FALSE)), )</f>
        <v>0</v>
      </c>
      <c r="AF229" s="116">
        <f t="shared" si="9"/>
        <v>0</v>
      </c>
      <c r="AG229" s="117" cm="1">
        <f t="array" ref="AG229">IFERROR((_xlfn.SWITCH(R229,[1]Synthèse!A$8,[1]Synthèse!B$8,([1]Synthèse!A$10),([1]Synthèse!B$10),([1]Synthèse!A$11),([1]Synthèse!B$11))), )</f>
        <v>0</v>
      </c>
      <c r="AH229" s="95">
        <f>IFERROR((VLOOKUP(AD229,'[1]Paiement BNP'!Q:U,5,FALSE)), )</f>
        <v>0</v>
      </c>
      <c r="AI229" s="96" cm="1">
        <f t="array" ref="AI229">IFERROR((_xlfn.SWITCH(R229,[1]Synthèse!A$8,[1]Synthèse!C$8,([1]Synthèse!A$10),([1]Synthèse!C$10),([1]Synthèse!A$11),([1]Synthèse!C$11))), )</f>
        <v>0</v>
      </c>
      <c r="AJ229" s="97">
        <f>IFERROR((VLOOKUP(D229,'[1]Sharepoint direct Foncia'!L:T,9,FALSE)), )</f>
        <v>0</v>
      </c>
      <c r="AK229" s="97"/>
    </row>
    <row r="230" spans="1:37" ht="25.2" customHeight="1" x14ac:dyDescent="0.95">
      <c r="A230" s="125"/>
      <c r="B230" s="100"/>
      <c r="C230" s="126"/>
      <c r="D230" s="101"/>
      <c r="E230" s="102"/>
      <c r="F230" s="102"/>
      <c r="G230" s="103"/>
      <c r="H230" s="102"/>
      <c r="I230" s="103"/>
      <c r="J230" s="104"/>
      <c r="K230" s="105"/>
      <c r="L230" s="105"/>
      <c r="M230" s="103"/>
      <c r="N230" s="105"/>
      <c r="O230" s="130"/>
      <c r="P230" s="100"/>
      <c r="Q230" s="131"/>
      <c r="R230" s="133"/>
      <c r="S230" s="93"/>
      <c r="T230" s="134"/>
      <c r="U230" s="135"/>
      <c r="V230" s="108">
        <f t="shared" si="8"/>
        <v>0</v>
      </c>
      <c r="W230" s="136"/>
      <c r="X230" s="94">
        <f>IFERROR((VLOOKUP(D230,[1]!Tableau1[[Nom d''usage]:[Date de Livraison]],9,FALSE)), )</f>
        <v>0</v>
      </c>
      <c r="Y230" s="127"/>
      <c r="Z230" s="132"/>
      <c r="AA230" s="111">
        <f>IFERROR((VLOOKUP(Z230,'[1]Parc FONCIA Base Light'!B:M,12,FALSE)), )</f>
        <v>0</v>
      </c>
      <c r="AB230" s="128" t="s">
        <v>27</v>
      </c>
      <c r="AC230" s="113">
        <f>IFERROR((VLOOKUP(D230,'[1]GP2A-Commandes'!A:B,2,FALSE)), )</f>
        <v>0</v>
      </c>
      <c r="AD230" s="129"/>
      <c r="AE230" s="115">
        <f>IFERROR((VLOOKUP(B230,'[1]Paiement BNP'!G:I,3,FALSE)), )</f>
        <v>0</v>
      </c>
      <c r="AF230" s="116">
        <f t="shared" si="9"/>
        <v>0</v>
      </c>
      <c r="AG230" s="117" cm="1">
        <f t="array" ref="AG230">IFERROR((_xlfn.SWITCH(R230,[1]Synthèse!A$8,[1]Synthèse!B$8,([1]Synthèse!A$10),([1]Synthèse!B$10),([1]Synthèse!A$11),([1]Synthèse!B$11))), )</f>
        <v>0</v>
      </c>
      <c r="AH230" s="95">
        <f>IFERROR((VLOOKUP(AD230,'[1]Paiement BNP'!Q:U,5,FALSE)), )</f>
        <v>0</v>
      </c>
      <c r="AI230" s="96" cm="1">
        <f t="array" ref="AI230">IFERROR((_xlfn.SWITCH(R230,[1]Synthèse!A$8,[1]Synthèse!C$8,([1]Synthèse!A$10),([1]Synthèse!C$10),([1]Synthèse!A$11),([1]Synthèse!C$11))), )</f>
        <v>0</v>
      </c>
      <c r="AJ230" s="97">
        <f>IFERROR((VLOOKUP(D230,'[1]Sharepoint direct Foncia'!L:T,9,FALSE)), )</f>
        <v>0</v>
      </c>
      <c r="AK230" s="97"/>
    </row>
    <row r="231" spans="1:37" ht="25.2" customHeight="1" x14ac:dyDescent="0.95">
      <c r="A231" s="125"/>
      <c r="B231" s="100"/>
      <c r="C231" s="126"/>
      <c r="D231" s="101"/>
      <c r="E231" s="102"/>
      <c r="F231" s="102"/>
      <c r="G231" s="103"/>
      <c r="H231" s="102"/>
      <c r="I231" s="103"/>
      <c r="J231" s="104"/>
      <c r="K231" s="105"/>
      <c r="L231" s="105"/>
      <c r="M231" s="103"/>
      <c r="N231" s="105"/>
      <c r="O231" s="130"/>
      <c r="P231" s="100"/>
      <c r="Q231" s="131"/>
      <c r="R231" s="133"/>
      <c r="S231" s="93"/>
      <c r="T231" s="134"/>
      <c r="U231" s="135"/>
      <c r="V231" s="108">
        <f t="shared" si="8"/>
        <v>0</v>
      </c>
      <c r="W231" s="136"/>
      <c r="X231" s="94">
        <f>IFERROR((VLOOKUP(D231,[1]!Tableau1[[Nom d''usage]:[Date de Livraison]],9,FALSE)), )</f>
        <v>0</v>
      </c>
      <c r="Y231" s="127"/>
      <c r="Z231" s="132"/>
      <c r="AA231" s="111">
        <f>IFERROR((VLOOKUP(Z231,'[1]Parc FONCIA Base Light'!B:M,12,FALSE)), )</f>
        <v>0</v>
      </c>
      <c r="AB231" s="128" t="s">
        <v>27</v>
      </c>
      <c r="AC231" s="113">
        <f>IFERROR((VLOOKUP(D231,'[1]GP2A-Commandes'!A:B,2,FALSE)), )</f>
        <v>0</v>
      </c>
      <c r="AD231" s="129"/>
      <c r="AE231" s="115">
        <f>IFERROR((VLOOKUP(B231,'[1]Paiement BNP'!G:I,3,FALSE)), )</f>
        <v>0</v>
      </c>
      <c r="AF231" s="116">
        <f t="shared" si="9"/>
        <v>0</v>
      </c>
      <c r="AG231" s="117" cm="1">
        <f t="array" ref="AG231">IFERROR((_xlfn.SWITCH(R231,[1]Synthèse!A$8,[1]Synthèse!B$8,([1]Synthèse!A$10),([1]Synthèse!B$10),([1]Synthèse!A$11),([1]Synthèse!B$11))), )</f>
        <v>0</v>
      </c>
      <c r="AH231" s="95">
        <f>IFERROR((VLOOKUP(AD231,'[1]Paiement BNP'!Q:U,5,FALSE)), )</f>
        <v>0</v>
      </c>
      <c r="AI231" s="96" cm="1">
        <f t="array" ref="AI231">IFERROR((_xlfn.SWITCH(R231,[1]Synthèse!A$8,[1]Synthèse!C$8,([1]Synthèse!A$10),([1]Synthèse!C$10),([1]Synthèse!A$11),([1]Synthèse!C$11))), )</f>
        <v>0</v>
      </c>
      <c r="AJ231" s="97">
        <f>IFERROR((VLOOKUP(D231,'[1]Sharepoint direct Foncia'!L:T,9,FALSE)), )</f>
        <v>0</v>
      </c>
      <c r="AK231" s="97"/>
    </row>
    <row r="232" spans="1:37" ht="25.2" customHeight="1" x14ac:dyDescent="0.95">
      <c r="A232" s="125"/>
      <c r="B232" s="100"/>
      <c r="C232" s="126"/>
      <c r="D232" s="101"/>
      <c r="E232" s="102"/>
      <c r="F232" s="102"/>
      <c r="G232" s="103"/>
      <c r="H232" s="102"/>
      <c r="I232" s="103"/>
      <c r="J232" s="104"/>
      <c r="K232" s="105"/>
      <c r="L232" s="105"/>
      <c r="M232" s="103"/>
      <c r="N232" s="105"/>
      <c r="O232" s="130"/>
      <c r="P232" s="100"/>
      <c r="Q232" s="131"/>
      <c r="R232" s="133"/>
      <c r="S232" s="93"/>
      <c r="T232" s="134"/>
      <c r="U232" s="135"/>
      <c r="V232" s="108">
        <f t="shared" si="8"/>
        <v>0</v>
      </c>
      <c r="W232" s="136"/>
      <c r="X232" s="94">
        <f>IFERROR((VLOOKUP(D232,[1]!Tableau1[[Nom d''usage]:[Date de Livraison]],9,FALSE)), )</f>
        <v>0</v>
      </c>
      <c r="Y232" s="127"/>
      <c r="Z232" s="132"/>
      <c r="AA232" s="111">
        <f>IFERROR((VLOOKUP(Z232,'[1]Parc FONCIA Base Light'!B:M,12,FALSE)), )</f>
        <v>0</v>
      </c>
      <c r="AB232" s="128" t="s">
        <v>27</v>
      </c>
      <c r="AC232" s="113">
        <f>IFERROR((VLOOKUP(D232,'[1]GP2A-Commandes'!A:B,2,FALSE)), )</f>
        <v>0</v>
      </c>
      <c r="AD232" s="129"/>
      <c r="AE232" s="115">
        <f>IFERROR((VLOOKUP(B232,'[1]Paiement BNP'!G:I,3,FALSE)), )</f>
        <v>0</v>
      </c>
      <c r="AF232" s="116">
        <f t="shared" si="9"/>
        <v>0</v>
      </c>
      <c r="AG232" s="117" cm="1">
        <f t="array" ref="AG232">IFERROR((_xlfn.SWITCH(R232,[1]Synthèse!A$8,[1]Synthèse!B$8,([1]Synthèse!A$10),([1]Synthèse!B$10),([1]Synthèse!A$11),([1]Synthèse!B$11))), )</f>
        <v>0</v>
      </c>
      <c r="AH232" s="95">
        <f>IFERROR((VLOOKUP(AD232,'[1]Paiement BNP'!Q:U,5,FALSE)), )</f>
        <v>0</v>
      </c>
      <c r="AI232" s="96" cm="1">
        <f t="array" ref="AI232">IFERROR((_xlfn.SWITCH(R232,[1]Synthèse!A$8,[1]Synthèse!C$8,([1]Synthèse!A$10),([1]Synthèse!C$10),([1]Synthèse!A$11),([1]Synthèse!C$11))), )</f>
        <v>0</v>
      </c>
      <c r="AJ232" s="97">
        <f>IFERROR((VLOOKUP(D232,'[1]Sharepoint direct Foncia'!L:T,9,FALSE)), )</f>
        <v>0</v>
      </c>
      <c r="AK232" s="97"/>
    </row>
    <row r="233" spans="1:37" ht="25.2" customHeight="1" x14ac:dyDescent="0.95">
      <c r="A233" s="125"/>
      <c r="B233" s="100"/>
      <c r="C233" s="126"/>
      <c r="D233" s="101"/>
      <c r="E233" s="102"/>
      <c r="F233" s="102"/>
      <c r="G233" s="103"/>
      <c r="H233" s="102"/>
      <c r="I233" s="103"/>
      <c r="J233" s="104"/>
      <c r="K233" s="105"/>
      <c r="L233" s="105"/>
      <c r="M233" s="103"/>
      <c r="N233" s="105"/>
      <c r="O233" s="130"/>
      <c r="P233" s="100"/>
      <c r="Q233" s="131"/>
      <c r="R233" s="133"/>
      <c r="S233" s="93"/>
      <c r="T233" s="134"/>
      <c r="U233" s="135"/>
      <c r="V233" s="108">
        <f t="shared" si="8"/>
        <v>0</v>
      </c>
      <c r="W233" s="136"/>
      <c r="X233" s="94">
        <f>IFERROR((VLOOKUP(D233,[1]!Tableau1[[Nom d''usage]:[Date de Livraison]],9,FALSE)), )</f>
        <v>0</v>
      </c>
      <c r="Y233" s="127"/>
      <c r="Z233" s="132"/>
      <c r="AA233" s="111">
        <f>IFERROR((VLOOKUP(Z233,'[1]Parc FONCIA Base Light'!B:M,12,FALSE)), )</f>
        <v>0</v>
      </c>
      <c r="AB233" s="128" t="s">
        <v>27</v>
      </c>
      <c r="AC233" s="113">
        <f>IFERROR((VLOOKUP(D233,'[1]GP2A-Commandes'!A:B,2,FALSE)), )</f>
        <v>0</v>
      </c>
      <c r="AD233" s="129"/>
      <c r="AE233" s="115">
        <f>IFERROR((VLOOKUP(B233,'[1]Paiement BNP'!G:I,3,FALSE)), )</f>
        <v>0</v>
      </c>
      <c r="AF233" s="116">
        <f t="shared" si="9"/>
        <v>0</v>
      </c>
      <c r="AG233" s="117" cm="1">
        <f t="array" ref="AG233">IFERROR((_xlfn.SWITCH(R233,[1]Synthèse!A$8,[1]Synthèse!B$8,([1]Synthèse!A$10),([1]Synthèse!B$10),([1]Synthèse!A$11),([1]Synthèse!B$11))), )</f>
        <v>0</v>
      </c>
      <c r="AH233" s="95">
        <f>IFERROR((VLOOKUP(AD233,'[1]Paiement BNP'!Q:U,5,FALSE)), )</f>
        <v>0</v>
      </c>
      <c r="AI233" s="96" cm="1">
        <f t="array" ref="AI233">IFERROR((_xlfn.SWITCH(R233,[1]Synthèse!A$8,[1]Synthèse!C$8,([1]Synthèse!A$10),([1]Synthèse!C$10),([1]Synthèse!A$11),([1]Synthèse!C$11))), )</f>
        <v>0</v>
      </c>
      <c r="AJ233" s="97">
        <f>IFERROR((VLOOKUP(D233,'[1]Sharepoint direct Foncia'!L:T,9,FALSE)), )</f>
        <v>0</v>
      </c>
      <c r="AK233" s="97"/>
    </row>
    <row r="234" spans="1:37" ht="25.2" customHeight="1" x14ac:dyDescent="0.95">
      <c r="A234" s="125"/>
      <c r="B234" s="100"/>
      <c r="C234" s="126"/>
      <c r="D234" s="101"/>
      <c r="E234" s="102"/>
      <c r="F234" s="102"/>
      <c r="G234" s="103"/>
      <c r="H234" s="102"/>
      <c r="I234" s="103"/>
      <c r="J234" s="104"/>
      <c r="K234" s="105"/>
      <c r="L234" s="105"/>
      <c r="M234" s="103"/>
      <c r="N234" s="105"/>
      <c r="O234" s="130"/>
      <c r="P234" s="100"/>
      <c r="Q234" s="131"/>
      <c r="R234" s="133"/>
      <c r="S234" s="93"/>
      <c r="T234" s="134"/>
      <c r="U234" s="135"/>
      <c r="V234" s="108">
        <f t="shared" si="8"/>
        <v>0</v>
      </c>
      <c r="W234" s="136"/>
      <c r="X234" s="94">
        <f>IFERROR((VLOOKUP(D234,[1]!Tableau1[[Nom d''usage]:[Date de Livraison]],9,FALSE)), )</f>
        <v>0</v>
      </c>
      <c r="Y234" s="127"/>
      <c r="Z234" s="132"/>
      <c r="AA234" s="111">
        <f>IFERROR((VLOOKUP(Z234,'[1]Parc FONCIA Base Light'!B:M,12,FALSE)), )</f>
        <v>0</v>
      </c>
      <c r="AB234" s="128" t="s">
        <v>27</v>
      </c>
      <c r="AC234" s="113">
        <f>IFERROR((VLOOKUP(D234,'[1]GP2A-Commandes'!A:B,2,FALSE)), )</f>
        <v>0</v>
      </c>
      <c r="AD234" s="129"/>
      <c r="AE234" s="115">
        <f>IFERROR((VLOOKUP(B234,'[1]Paiement BNP'!G:I,3,FALSE)), )</f>
        <v>0</v>
      </c>
      <c r="AF234" s="116">
        <f t="shared" si="9"/>
        <v>0</v>
      </c>
      <c r="AG234" s="117" cm="1">
        <f t="array" ref="AG234">IFERROR((_xlfn.SWITCH(R234,[1]Synthèse!A$8,[1]Synthèse!B$8,([1]Synthèse!A$10),([1]Synthèse!B$10),([1]Synthèse!A$11),([1]Synthèse!B$11))), )</f>
        <v>0</v>
      </c>
      <c r="AH234" s="95">
        <f>IFERROR((VLOOKUP(AD234,'[1]Paiement BNP'!Q:U,5,FALSE)), )</f>
        <v>0</v>
      </c>
      <c r="AI234" s="96" cm="1">
        <f t="array" ref="AI234">IFERROR((_xlfn.SWITCH(R234,[1]Synthèse!A$8,[1]Synthèse!C$8,([1]Synthèse!A$10),([1]Synthèse!C$10),([1]Synthèse!A$11),([1]Synthèse!C$11))), )</f>
        <v>0</v>
      </c>
      <c r="AJ234" s="97">
        <f>IFERROR((VLOOKUP(D234,'[1]Sharepoint direct Foncia'!L:T,9,FALSE)), )</f>
        <v>0</v>
      </c>
      <c r="AK234" s="97"/>
    </row>
    <row r="235" spans="1:37" ht="25.2" customHeight="1" x14ac:dyDescent="0.95">
      <c r="A235" s="125"/>
      <c r="B235" s="100"/>
      <c r="C235" s="126"/>
      <c r="D235" s="101"/>
      <c r="E235" s="102"/>
      <c r="F235" s="102"/>
      <c r="G235" s="103"/>
      <c r="H235" s="102"/>
      <c r="I235" s="103"/>
      <c r="J235" s="104"/>
      <c r="K235" s="105"/>
      <c r="L235" s="105"/>
      <c r="M235" s="103"/>
      <c r="N235" s="105"/>
      <c r="O235" s="130"/>
      <c r="P235" s="100"/>
      <c r="Q235" s="131"/>
      <c r="R235" s="133"/>
      <c r="S235" s="93"/>
      <c r="T235" s="134"/>
      <c r="U235" s="135"/>
      <c r="V235" s="108">
        <f t="shared" si="8"/>
        <v>0</v>
      </c>
      <c r="W235" s="136"/>
      <c r="X235" s="94">
        <f>IFERROR((VLOOKUP(D235,[1]!Tableau1[[Nom d''usage]:[Date de Livraison]],9,FALSE)), )</f>
        <v>0</v>
      </c>
      <c r="Y235" s="127"/>
      <c r="Z235" s="132"/>
      <c r="AA235" s="111">
        <f>IFERROR((VLOOKUP(Z235,'[1]Parc FONCIA Base Light'!B:M,12,FALSE)), )</f>
        <v>0</v>
      </c>
      <c r="AB235" s="128" t="s">
        <v>27</v>
      </c>
      <c r="AC235" s="113">
        <f>IFERROR((VLOOKUP(D235,'[1]GP2A-Commandes'!A:B,2,FALSE)), )</f>
        <v>0</v>
      </c>
      <c r="AD235" s="129"/>
      <c r="AE235" s="115">
        <f>IFERROR((VLOOKUP(B235,'[1]Paiement BNP'!G:I,3,FALSE)), )</f>
        <v>0</v>
      </c>
      <c r="AF235" s="116">
        <f t="shared" si="9"/>
        <v>0</v>
      </c>
      <c r="AG235" s="117" cm="1">
        <f t="array" ref="AG235">IFERROR((_xlfn.SWITCH(R235,[1]Synthèse!A$8,[1]Synthèse!B$8,([1]Synthèse!A$10),([1]Synthèse!B$10),([1]Synthèse!A$11),([1]Synthèse!B$11))), )</f>
        <v>0</v>
      </c>
      <c r="AH235" s="95">
        <f>IFERROR((VLOOKUP(AD235,'[1]Paiement BNP'!Q:U,5,FALSE)), )</f>
        <v>0</v>
      </c>
      <c r="AI235" s="96" cm="1">
        <f t="array" ref="AI235">IFERROR((_xlfn.SWITCH(R235,[1]Synthèse!A$8,[1]Synthèse!C$8,([1]Synthèse!A$10),([1]Synthèse!C$10),([1]Synthèse!A$11),([1]Synthèse!C$11))), )</f>
        <v>0</v>
      </c>
      <c r="AJ235" s="97">
        <f>IFERROR((VLOOKUP(D235,'[1]Sharepoint direct Foncia'!L:T,9,FALSE)), )</f>
        <v>0</v>
      </c>
      <c r="AK235" s="97"/>
    </row>
    <row r="236" spans="1:37" ht="25.2" customHeight="1" x14ac:dyDescent="0.95">
      <c r="A236" s="125"/>
      <c r="B236" s="100"/>
      <c r="C236" s="126"/>
      <c r="D236" s="101"/>
      <c r="E236" s="102"/>
      <c r="F236" s="102"/>
      <c r="G236" s="103"/>
      <c r="H236" s="102"/>
      <c r="I236" s="103"/>
      <c r="J236" s="104"/>
      <c r="K236" s="105"/>
      <c r="L236" s="105"/>
      <c r="M236" s="103"/>
      <c r="N236" s="105"/>
      <c r="O236" s="130"/>
      <c r="P236" s="100"/>
      <c r="Q236" s="131"/>
      <c r="R236" s="133"/>
      <c r="S236" s="93"/>
      <c r="T236" s="134"/>
      <c r="U236" s="135"/>
      <c r="V236" s="108">
        <f t="shared" si="8"/>
        <v>0</v>
      </c>
      <c r="W236" s="136"/>
      <c r="X236" s="94">
        <f>IFERROR((VLOOKUP(D236,[1]!Tableau1[[Nom d''usage]:[Date de Livraison]],9,FALSE)), )</f>
        <v>0</v>
      </c>
      <c r="Y236" s="127"/>
      <c r="Z236" s="132"/>
      <c r="AA236" s="111">
        <f>IFERROR((VLOOKUP(Z236,'[1]Parc FONCIA Base Light'!B:M,12,FALSE)), )</f>
        <v>0</v>
      </c>
      <c r="AB236" s="128" t="s">
        <v>27</v>
      </c>
      <c r="AC236" s="113">
        <f>IFERROR((VLOOKUP(D236,'[1]GP2A-Commandes'!A:B,2,FALSE)), )</f>
        <v>0</v>
      </c>
      <c r="AD236" s="129"/>
      <c r="AE236" s="115">
        <f>IFERROR((VLOOKUP(B236,'[1]Paiement BNP'!G:I,3,FALSE)), )</f>
        <v>0</v>
      </c>
      <c r="AF236" s="116">
        <f t="shared" si="9"/>
        <v>0</v>
      </c>
      <c r="AG236" s="117" cm="1">
        <f t="array" ref="AG236">IFERROR((_xlfn.SWITCH(R236,[1]Synthèse!A$8,[1]Synthèse!B$8,([1]Synthèse!A$10),([1]Synthèse!B$10),([1]Synthèse!A$11),([1]Synthèse!B$11))), )</f>
        <v>0</v>
      </c>
      <c r="AH236" s="95">
        <f>IFERROR((VLOOKUP(AD236,'[1]Paiement BNP'!Q:U,5,FALSE)), )</f>
        <v>0</v>
      </c>
      <c r="AI236" s="96" cm="1">
        <f t="array" ref="AI236">IFERROR((_xlfn.SWITCH(R236,[1]Synthèse!A$8,[1]Synthèse!C$8,([1]Synthèse!A$10),([1]Synthèse!C$10),([1]Synthèse!A$11),([1]Synthèse!C$11))), )</f>
        <v>0</v>
      </c>
      <c r="AJ236" s="97">
        <f>IFERROR((VLOOKUP(D236,'[1]Sharepoint direct Foncia'!L:T,9,FALSE)), )</f>
        <v>0</v>
      </c>
      <c r="AK236" s="97"/>
    </row>
    <row r="237" spans="1:37" ht="25.2" customHeight="1" x14ac:dyDescent="0.95">
      <c r="A237" s="125"/>
      <c r="B237" s="100"/>
      <c r="C237" s="126"/>
      <c r="D237" s="101"/>
      <c r="E237" s="102"/>
      <c r="F237" s="102"/>
      <c r="G237" s="103"/>
      <c r="H237" s="102"/>
      <c r="I237" s="103"/>
      <c r="J237" s="104"/>
      <c r="K237" s="105"/>
      <c r="L237" s="105"/>
      <c r="M237" s="103"/>
      <c r="N237" s="105"/>
      <c r="O237" s="130"/>
      <c r="P237" s="100"/>
      <c r="Q237" s="131"/>
      <c r="R237" s="133"/>
      <c r="S237" s="93"/>
      <c r="T237" s="134"/>
      <c r="U237" s="135"/>
      <c r="V237" s="108">
        <f t="shared" ref="V237:V300" si="10">IFERROR((DATEDIF(T237,U237,"d")), )</f>
        <v>0</v>
      </c>
      <c r="W237" s="136"/>
      <c r="X237" s="94">
        <f>IFERROR((VLOOKUP(D237,[1]!Tableau1[[Nom d''usage]:[Date de Livraison]],9,FALSE)), )</f>
        <v>0</v>
      </c>
      <c r="Y237" s="127"/>
      <c r="Z237" s="132"/>
      <c r="AA237" s="111">
        <f>IFERROR((VLOOKUP(Z237,'[1]Parc FONCIA Base Light'!B:M,12,FALSE)), )</f>
        <v>0</v>
      </c>
      <c r="AB237" s="128" t="s">
        <v>27</v>
      </c>
      <c r="AC237" s="113">
        <f>IFERROR((VLOOKUP(D237,'[1]GP2A-Commandes'!A:B,2,FALSE)), )</f>
        <v>0</v>
      </c>
      <c r="AD237" s="129"/>
      <c r="AE237" s="115">
        <f>IFERROR((VLOOKUP(B237,'[1]Paiement BNP'!G:I,3,FALSE)), )</f>
        <v>0</v>
      </c>
      <c r="AF237" s="116">
        <f t="shared" si="9"/>
        <v>0</v>
      </c>
      <c r="AG237" s="117" cm="1">
        <f t="array" ref="AG237">IFERROR((_xlfn.SWITCH(R237,[1]Synthèse!A$8,[1]Synthèse!B$8,([1]Synthèse!A$10),([1]Synthèse!B$10),([1]Synthèse!A$11),([1]Synthèse!B$11))), )</f>
        <v>0</v>
      </c>
      <c r="AH237" s="95">
        <f>IFERROR((VLOOKUP(AD237,'[1]Paiement BNP'!Q:U,5,FALSE)), )</f>
        <v>0</v>
      </c>
      <c r="AI237" s="96" cm="1">
        <f t="array" ref="AI237">IFERROR((_xlfn.SWITCH(R237,[1]Synthèse!A$8,[1]Synthèse!C$8,([1]Synthèse!A$10),([1]Synthèse!C$10),([1]Synthèse!A$11),([1]Synthèse!C$11))), )</f>
        <v>0</v>
      </c>
      <c r="AJ237" s="97">
        <f>IFERROR((VLOOKUP(D237,'[1]Sharepoint direct Foncia'!L:T,9,FALSE)), )</f>
        <v>0</v>
      </c>
      <c r="AK237" s="97"/>
    </row>
    <row r="238" spans="1:37" ht="25.2" customHeight="1" x14ac:dyDescent="0.95">
      <c r="A238" s="125"/>
      <c r="B238" s="100"/>
      <c r="C238" s="126"/>
      <c r="D238" s="101"/>
      <c r="E238" s="102"/>
      <c r="F238" s="102"/>
      <c r="G238" s="103"/>
      <c r="H238" s="102"/>
      <c r="I238" s="103"/>
      <c r="J238" s="104"/>
      <c r="K238" s="105"/>
      <c r="L238" s="105"/>
      <c r="M238" s="103"/>
      <c r="N238" s="105"/>
      <c r="O238" s="130"/>
      <c r="P238" s="100"/>
      <c r="Q238" s="131"/>
      <c r="R238" s="133"/>
      <c r="S238" s="93"/>
      <c r="T238" s="134"/>
      <c r="U238" s="135"/>
      <c r="V238" s="108">
        <f t="shared" si="10"/>
        <v>0</v>
      </c>
      <c r="W238" s="136"/>
      <c r="X238" s="94">
        <f>IFERROR((VLOOKUP(D238,[1]!Tableau1[[Nom d''usage]:[Date de Livraison]],9,FALSE)), )</f>
        <v>0</v>
      </c>
      <c r="Y238" s="127"/>
      <c r="Z238" s="132"/>
      <c r="AA238" s="111">
        <f>IFERROR((VLOOKUP(Z238,'[1]Parc FONCIA Base Light'!B:M,12,FALSE)), )</f>
        <v>0</v>
      </c>
      <c r="AB238" s="128" t="s">
        <v>27</v>
      </c>
      <c r="AC238" s="113">
        <f>IFERROR((VLOOKUP(D238,'[1]GP2A-Commandes'!A:B,2,FALSE)), )</f>
        <v>0</v>
      </c>
      <c r="AD238" s="129"/>
      <c r="AE238" s="115">
        <f>IFERROR((VLOOKUP(B238,'[1]Paiement BNP'!G:I,3,FALSE)), )</f>
        <v>0</v>
      </c>
      <c r="AF238" s="116">
        <f t="shared" si="9"/>
        <v>0</v>
      </c>
      <c r="AG238" s="117" cm="1">
        <f t="array" ref="AG238">IFERROR((_xlfn.SWITCH(R238,[1]Synthèse!A$8,[1]Synthèse!B$8,([1]Synthèse!A$10),([1]Synthèse!B$10),([1]Synthèse!A$11),([1]Synthèse!B$11))), )</f>
        <v>0</v>
      </c>
      <c r="AH238" s="95">
        <f>IFERROR((VLOOKUP(AD238,'[1]Paiement BNP'!Q:U,5,FALSE)), )</f>
        <v>0</v>
      </c>
      <c r="AI238" s="96" cm="1">
        <f t="array" ref="AI238">IFERROR((_xlfn.SWITCH(R238,[1]Synthèse!A$8,[1]Synthèse!C$8,([1]Synthèse!A$10),([1]Synthèse!C$10),([1]Synthèse!A$11),([1]Synthèse!C$11))), )</f>
        <v>0</v>
      </c>
      <c r="AJ238" s="97">
        <f>IFERROR((VLOOKUP(D238,'[1]Sharepoint direct Foncia'!L:T,9,FALSE)), )</f>
        <v>0</v>
      </c>
      <c r="AK238" s="97"/>
    </row>
    <row r="239" spans="1:37" ht="25.2" customHeight="1" x14ac:dyDescent="0.95">
      <c r="A239" s="125"/>
      <c r="B239" s="100"/>
      <c r="C239" s="126"/>
      <c r="D239" s="101"/>
      <c r="E239" s="102"/>
      <c r="F239" s="102"/>
      <c r="G239" s="103"/>
      <c r="H239" s="102"/>
      <c r="I239" s="103"/>
      <c r="J239" s="104"/>
      <c r="K239" s="105"/>
      <c r="L239" s="105"/>
      <c r="M239" s="103"/>
      <c r="N239" s="105"/>
      <c r="O239" s="130"/>
      <c r="P239" s="100"/>
      <c r="Q239" s="131"/>
      <c r="R239" s="133"/>
      <c r="S239" s="93"/>
      <c r="T239" s="134"/>
      <c r="U239" s="135"/>
      <c r="V239" s="108">
        <f t="shared" si="10"/>
        <v>0</v>
      </c>
      <c r="W239" s="136"/>
      <c r="X239" s="94">
        <f>IFERROR((VLOOKUP(D239,[1]!Tableau1[[Nom d''usage]:[Date de Livraison]],9,FALSE)), )</f>
        <v>0</v>
      </c>
      <c r="Y239" s="127"/>
      <c r="Z239" s="132"/>
      <c r="AA239" s="111">
        <f>IFERROR((VLOOKUP(Z239,'[1]Parc FONCIA Base Light'!B:M,12,FALSE)), )</f>
        <v>0</v>
      </c>
      <c r="AB239" s="128" t="s">
        <v>27</v>
      </c>
      <c r="AC239" s="113">
        <f>IFERROR((VLOOKUP(D239,'[1]GP2A-Commandes'!A:B,2,FALSE)), )</f>
        <v>0</v>
      </c>
      <c r="AD239" s="129"/>
      <c r="AE239" s="115">
        <f>IFERROR((VLOOKUP(B239,'[1]Paiement BNP'!G:I,3,FALSE)), )</f>
        <v>0</v>
      </c>
      <c r="AF239" s="116">
        <f t="shared" si="9"/>
        <v>0</v>
      </c>
      <c r="AG239" s="117" cm="1">
        <f t="array" ref="AG239">IFERROR((_xlfn.SWITCH(R239,[1]Synthèse!A$8,[1]Synthèse!B$8,([1]Synthèse!A$10),([1]Synthèse!B$10),([1]Synthèse!A$11),([1]Synthèse!B$11))), )</f>
        <v>0</v>
      </c>
      <c r="AH239" s="95">
        <f>IFERROR((VLOOKUP(AD239,'[1]Paiement BNP'!Q:U,5,FALSE)), )</f>
        <v>0</v>
      </c>
      <c r="AI239" s="96" cm="1">
        <f t="array" ref="AI239">IFERROR((_xlfn.SWITCH(R239,[1]Synthèse!A$8,[1]Synthèse!C$8,([1]Synthèse!A$10),([1]Synthèse!C$10),([1]Synthèse!A$11),([1]Synthèse!C$11))), )</f>
        <v>0</v>
      </c>
      <c r="AJ239" s="97">
        <f>IFERROR((VLOOKUP(D239,'[1]Sharepoint direct Foncia'!L:T,9,FALSE)), )</f>
        <v>0</v>
      </c>
      <c r="AK239" s="97"/>
    </row>
    <row r="240" spans="1:37" ht="25.2" customHeight="1" x14ac:dyDescent="0.95">
      <c r="A240" s="125"/>
      <c r="B240" s="100"/>
      <c r="C240" s="126"/>
      <c r="D240" s="101"/>
      <c r="E240" s="102"/>
      <c r="F240" s="102"/>
      <c r="G240" s="103"/>
      <c r="H240" s="102"/>
      <c r="I240" s="103"/>
      <c r="J240" s="104"/>
      <c r="K240" s="105"/>
      <c r="L240" s="105"/>
      <c r="M240" s="103"/>
      <c r="N240" s="105"/>
      <c r="O240" s="130"/>
      <c r="P240" s="100"/>
      <c r="Q240" s="131"/>
      <c r="R240" s="133"/>
      <c r="S240" s="93"/>
      <c r="T240" s="134"/>
      <c r="U240" s="135"/>
      <c r="V240" s="108">
        <f t="shared" si="10"/>
        <v>0</v>
      </c>
      <c r="W240" s="136"/>
      <c r="X240" s="94">
        <f>IFERROR((VLOOKUP(D240,[1]!Tableau1[[Nom d''usage]:[Date de Livraison]],9,FALSE)), )</f>
        <v>0</v>
      </c>
      <c r="Y240" s="127"/>
      <c r="Z240" s="132"/>
      <c r="AA240" s="111">
        <f>IFERROR((VLOOKUP(Z240,'[1]Parc FONCIA Base Light'!B:M,12,FALSE)), )</f>
        <v>0</v>
      </c>
      <c r="AB240" s="128" t="s">
        <v>27</v>
      </c>
      <c r="AC240" s="113">
        <f>IFERROR((VLOOKUP(D240,'[1]GP2A-Commandes'!A:B,2,FALSE)), )</f>
        <v>0</v>
      </c>
      <c r="AD240" s="129"/>
      <c r="AE240" s="115">
        <f>IFERROR((VLOOKUP(B240,'[1]Paiement BNP'!G:I,3,FALSE)), )</f>
        <v>0</v>
      </c>
      <c r="AF240" s="116">
        <f t="shared" si="9"/>
        <v>0</v>
      </c>
      <c r="AG240" s="117" cm="1">
        <f t="array" ref="AG240">IFERROR((_xlfn.SWITCH(R240,[1]Synthèse!A$8,[1]Synthèse!B$8,([1]Synthèse!A$10),([1]Synthèse!B$10),([1]Synthèse!A$11),([1]Synthèse!B$11))), )</f>
        <v>0</v>
      </c>
      <c r="AH240" s="95">
        <f>IFERROR((VLOOKUP(AD240,'[1]Paiement BNP'!Q:U,5,FALSE)), )</f>
        <v>0</v>
      </c>
      <c r="AI240" s="96" cm="1">
        <f t="array" ref="AI240">IFERROR((_xlfn.SWITCH(R240,[1]Synthèse!A$8,[1]Synthèse!C$8,([1]Synthèse!A$10),([1]Synthèse!C$10),([1]Synthèse!A$11),([1]Synthèse!C$11))), )</f>
        <v>0</v>
      </c>
      <c r="AJ240" s="97">
        <f>IFERROR((VLOOKUP(D240,'[1]Sharepoint direct Foncia'!L:T,9,FALSE)), )</f>
        <v>0</v>
      </c>
      <c r="AK240" s="97"/>
    </row>
    <row r="241" spans="1:37" ht="25.2" customHeight="1" x14ac:dyDescent="0.95">
      <c r="A241" s="125"/>
      <c r="B241" s="100"/>
      <c r="C241" s="126"/>
      <c r="D241" s="101"/>
      <c r="E241" s="102"/>
      <c r="F241" s="102"/>
      <c r="G241" s="103"/>
      <c r="H241" s="102"/>
      <c r="I241" s="103"/>
      <c r="J241" s="104"/>
      <c r="K241" s="105"/>
      <c r="L241" s="105"/>
      <c r="M241" s="103"/>
      <c r="N241" s="105"/>
      <c r="O241" s="130"/>
      <c r="P241" s="100"/>
      <c r="Q241" s="131"/>
      <c r="R241" s="133"/>
      <c r="S241" s="93"/>
      <c r="T241" s="134"/>
      <c r="U241" s="135"/>
      <c r="V241" s="108">
        <f t="shared" si="10"/>
        <v>0</v>
      </c>
      <c r="W241" s="136"/>
      <c r="X241" s="94">
        <f>IFERROR((VLOOKUP(D241,[1]!Tableau1[[Nom d''usage]:[Date de Livraison]],9,FALSE)), )</f>
        <v>0</v>
      </c>
      <c r="Y241" s="127"/>
      <c r="Z241" s="132"/>
      <c r="AA241" s="111">
        <f>IFERROR((VLOOKUP(Z241,'[1]Parc FONCIA Base Light'!B:M,12,FALSE)), )</f>
        <v>0</v>
      </c>
      <c r="AB241" s="128" t="s">
        <v>27</v>
      </c>
      <c r="AC241" s="113">
        <f>IFERROR((VLOOKUP(D241,'[1]GP2A-Commandes'!A:B,2,FALSE)), )</f>
        <v>0</v>
      </c>
      <c r="AD241" s="129"/>
      <c r="AE241" s="115">
        <f>IFERROR((VLOOKUP(B241,'[1]Paiement BNP'!G:I,3,FALSE)), )</f>
        <v>0</v>
      </c>
      <c r="AF241" s="116">
        <f t="shared" si="9"/>
        <v>0</v>
      </c>
      <c r="AG241" s="117" cm="1">
        <f t="array" ref="AG241">IFERROR((_xlfn.SWITCH(R241,[1]Synthèse!A$8,[1]Synthèse!B$8,([1]Synthèse!A$10),([1]Synthèse!B$10),([1]Synthèse!A$11),([1]Synthèse!B$11))), )</f>
        <v>0</v>
      </c>
      <c r="AH241" s="95">
        <f>IFERROR((VLOOKUP(AD241,'[1]Paiement BNP'!Q:U,5,FALSE)), )</f>
        <v>0</v>
      </c>
      <c r="AI241" s="96" cm="1">
        <f t="array" ref="AI241">IFERROR((_xlfn.SWITCH(R241,[1]Synthèse!A$8,[1]Synthèse!C$8,([1]Synthèse!A$10),([1]Synthèse!C$10),([1]Synthèse!A$11),([1]Synthèse!C$11))), )</f>
        <v>0</v>
      </c>
      <c r="AJ241" s="97">
        <f>IFERROR((VLOOKUP(D241,'[1]Sharepoint direct Foncia'!L:T,9,FALSE)), )</f>
        <v>0</v>
      </c>
      <c r="AK241" s="97"/>
    </row>
    <row r="242" spans="1:37" ht="25.2" customHeight="1" x14ac:dyDescent="0.95">
      <c r="A242" s="125"/>
      <c r="B242" s="100"/>
      <c r="C242" s="126"/>
      <c r="D242" s="101"/>
      <c r="E242" s="102"/>
      <c r="F242" s="102"/>
      <c r="G242" s="103"/>
      <c r="H242" s="102"/>
      <c r="I242" s="103"/>
      <c r="J242" s="104"/>
      <c r="K242" s="105"/>
      <c r="L242" s="105"/>
      <c r="M242" s="103"/>
      <c r="N242" s="105"/>
      <c r="O242" s="130"/>
      <c r="P242" s="100"/>
      <c r="Q242" s="131"/>
      <c r="R242" s="133"/>
      <c r="S242" s="93"/>
      <c r="T242" s="134"/>
      <c r="U242" s="135"/>
      <c r="V242" s="108">
        <f t="shared" si="10"/>
        <v>0</v>
      </c>
      <c r="W242" s="136"/>
      <c r="X242" s="94">
        <f>IFERROR((VLOOKUP(D242,[1]!Tableau1[[Nom d''usage]:[Date de Livraison]],9,FALSE)), )</f>
        <v>0</v>
      </c>
      <c r="Y242" s="127"/>
      <c r="Z242" s="132"/>
      <c r="AA242" s="111">
        <f>IFERROR((VLOOKUP(Z242,'[1]Parc FONCIA Base Light'!B:M,12,FALSE)), )</f>
        <v>0</v>
      </c>
      <c r="AB242" s="128" t="s">
        <v>27</v>
      </c>
      <c r="AC242" s="113">
        <f>IFERROR((VLOOKUP(D242,'[1]GP2A-Commandes'!A:B,2,FALSE)), )</f>
        <v>0</v>
      </c>
      <c r="AD242" s="129"/>
      <c r="AE242" s="115">
        <f>IFERROR((VLOOKUP(B242,'[1]Paiement BNP'!G:I,3,FALSE)), )</f>
        <v>0</v>
      </c>
      <c r="AF242" s="116">
        <f t="shared" si="9"/>
        <v>0</v>
      </c>
      <c r="AG242" s="117" cm="1">
        <f t="array" ref="AG242">IFERROR((_xlfn.SWITCH(R242,[1]Synthèse!A$8,[1]Synthèse!B$8,([1]Synthèse!A$10),([1]Synthèse!B$10),([1]Synthèse!A$11),([1]Synthèse!B$11))), )</f>
        <v>0</v>
      </c>
      <c r="AH242" s="95">
        <f>IFERROR((VLOOKUP(AD242,'[1]Paiement BNP'!Q:U,5,FALSE)), )</f>
        <v>0</v>
      </c>
      <c r="AI242" s="96" cm="1">
        <f t="array" ref="AI242">IFERROR((_xlfn.SWITCH(R242,[1]Synthèse!A$8,[1]Synthèse!C$8,([1]Synthèse!A$10),([1]Synthèse!C$10),([1]Synthèse!A$11),([1]Synthèse!C$11))), )</f>
        <v>0</v>
      </c>
      <c r="AJ242" s="97">
        <f>IFERROR((VLOOKUP(D242,'[1]Sharepoint direct Foncia'!L:T,9,FALSE)), )</f>
        <v>0</v>
      </c>
      <c r="AK242" s="97"/>
    </row>
    <row r="243" spans="1:37" ht="25.2" customHeight="1" x14ac:dyDescent="0.95">
      <c r="A243" s="125"/>
      <c r="B243" s="100"/>
      <c r="C243" s="126"/>
      <c r="D243" s="101"/>
      <c r="E243" s="102"/>
      <c r="F243" s="102"/>
      <c r="G243" s="103"/>
      <c r="H243" s="102"/>
      <c r="I243" s="103"/>
      <c r="J243" s="104"/>
      <c r="K243" s="105"/>
      <c r="L243" s="105"/>
      <c r="M243" s="103"/>
      <c r="N243" s="105"/>
      <c r="O243" s="130"/>
      <c r="P243" s="100"/>
      <c r="Q243" s="131"/>
      <c r="R243" s="133"/>
      <c r="S243" s="93"/>
      <c r="T243" s="134"/>
      <c r="U243" s="135"/>
      <c r="V243" s="108">
        <f t="shared" si="10"/>
        <v>0</v>
      </c>
      <c r="W243" s="136"/>
      <c r="X243" s="94">
        <f>IFERROR((VLOOKUP(D243,[1]!Tableau1[[Nom d''usage]:[Date de Livraison]],9,FALSE)), )</f>
        <v>0</v>
      </c>
      <c r="Y243" s="127"/>
      <c r="Z243" s="132"/>
      <c r="AA243" s="111">
        <f>IFERROR((VLOOKUP(Z243,'[1]Parc FONCIA Base Light'!B:M,12,FALSE)), )</f>
        <v>0</v>
      </c>
      <c r="AB243" s="128" t="s">
        <v>27</v>
      </c>
      <c r="AC243" s="113">
        <f>IFERROR((VLOOKUP(D243,'[1]GP2A-Commandes'!A:B,2,FALSE)), )</f>
        <v>0</v>
      </c>
      <c r="AD243" s="129"/>
      <c r="AE243" s="115">
        <f>IFERROR((VLOOKUP(B243,'[1]Paiement BNP'!G:I,3,FALSE)), )</f>
        <v>0</v>
      </c>
      <c r="AF243" s="116">
        <f t="shared" si="9"/>
        <v>0</v>
      </c>
      <c r="AG243" s="117" cm="1">
        <f t="array" ref="AG243">IFERROR((_xlfn.SWITCH(R243,[1]Synthèse!A$8,[1]Synthèse!B$8,([1]Synthèse!A$10),([1]Synthèse!B$10),([1]Synthèse!A$11),([1]Synthèse!B$11))), )</f>
        <v>0</v>
      </c>
      <c r="AH243" s="95">
        <f>IFERROR((VLOOKUP(AD243,'[1]Paiement BNP'!Q:U,5,FALSE)), )</f>
        <v>0</v>
      </c>
      <c r="AI243" s="96" cm="1">
        <f t="array" ref="AI243">IFERROR((_xlfn.SWITCH(R243,[1]Synthèse!A$8,[1]Synthèse!C$8,([1]Synthèse!A$10),([1]Synthèse!C$10),([1]Synthèse!A$11),([1]Synthèse!C$11))), )</f>
        <v>0</v>
      </c>
      <c r="AJ243" s="97">
        <f>IFERROR((VLOOKUP(D243,'[1]Sharepoint direct Foncia'!L:T,9,FALSE)), )</f>
        <v>0</v>
      </c>
      <c r="AK243" s="97"/>
    </row>
    <row r="244" spans="1:37" ht="25.2" customHeight="1" x14ac:dyDescent="0.95">
      <c r="A244" s="125"/>
      <c r="B244" s="100"/>
      <c r="C244" s="126"/>
      <c r="D244" s="101"/>
      <c r="E244" s="102"/>
      <c r="F244" s="102"/>
      <c r="G244" s="103"/>
      <c r="H244" s="102"/>
      <c r="I244" s="103"/>
      <c r="J244" s="104"/>
      <c r="K244" s="105"/>
      <c r="L244" s="105"/>
      <c r="M244" s="103"/>
      <c r="N244" s="105"/>
      <c r="O244" s="130"/>
      <c r="P244" s="100"/>
      <c r="Q244" s="131"/>
      <c r="R244" s="133"/>
      <c r="S244" s="93"/>
      <c r="T244" s="134"/>
      <c r="U244" s="135"/>
      <c r="V244" s="108">
        <f t="shared" si="10"/>
        <v>0</v>
      </c>
      <c r="W244" s="136"/>
      <c r="X244" s="94">
        <f>IFERROR((VLOOKUP(D244,[1]!Tableau1[[Nom d''usage]:[Date de Livraison]],9,FALSE)), )</f>
        <v>0</v>
      </c>
      <c r="Y244" s="127"/>
      <c r="Z244" s="132"/>
      <c r="AA244" s="111">
        <f>IFERROR((VLOOKUP(Z244,'[1]Parc FONCIA Base Light'!B:M,12,FALSE)), )</f>
        <v>0</v>
      </c>
      <c r="AB244" s="128" t="s">
        <v>27</v>
      </c>
      <c r="AC244" s="113">
        <f>IFERROR((VLOOKUP(D244,'[1]GP2A-Commandes'!A:B,2,FALSE)), )</f>
        <v>0</v>
      </c>
      <c r="AD244" s="129"/>
      <c r="AE244" s="115">
        <f>IFERROR((VLOOKUP(B244,'[1]Paiement BNP'!G:I,3,FALSE)), )</f>
        <v>0</v>
      </c>
      <c r="AF244" s="116">
        <f t="shared" si="9"/>
        <v>0</v>
      </c>
      <c r="AG244" s="117" cm="1">
        <f t="array" ref="AG244">IFERROR((_xlfn.SWITCH(R244,[1]Synthèse!A$8,[1]Synthèse!B$8,([1]Synthèse!A$10),([1]Synthèse!B$10),([1]Synthèse!A$11),([1]Synthèse!B$11))), )</f>
        <v>0</v>
      </c>
      <c r="AH244" s="95">
        <f>IFERROR((VLOOKUP(AD244,'[1]Paiement BNP'!Q:U,5,FALSE)), )</f>
        <v>0</v>
      </c>
      <c r="AI244" s="96" cm="1">
        <f t="array" ref="AI244">IFERROR((_xlfn.SWITCH(R244,[1]Synthèse!A$8,[1]Synthèse!C$8,([1]Synthèse!A$10),([1]Synthèse!C$10),([1]Synthèse!A$11),([1]Synthèse!C$11))), )</f>
        <v>0</v>
      </c>
      <c r="AJ244" s="97">
        <f>IFERROR((VLOOKUP(D244,'[1]Sharepoint direct Foncia'!L:T,9,FALSE)), )</f>
        <v>0</v>
      </c>
      <c r="AK244" s="97"/>
    </row>
    <row r="245" spans="1:37" ht="25.2" customHeight="1" x14ac:dyDescent="0.95">
      <c r="A245" s="125"/>
      <c r="B245" s="100"/>
      <c r="C245" s="126"/>
      <c r="D245" s="101"/>
      <c r="E245" s="102"/>
      <c r="F245" s="102"/>
      <c r="G245" s="103"/>
      <c r="H245" s="102"/>
      <c r="I245" s="103"/>
      <c r="J245" s="104"/>
      <c r="K245" s="105"/>
      <c r="L245" s="105"/>
      <c r="M245" s="103"/>
      <c r="N245" s="105"/>
      <c r="O245" s="130"/>
      <c r="P245" s="100"/>
      <c r="Q245" s="131"/>
      <c r="R245" s="133"/>
      <c r="S245" s="93"/>
      <c r="T245" s="134"/>
      <c r="U245" s="135"/>
      <c r="V245" s="108">
        <f t="shared" si="10"/>
        <v>0</v>
      </c>
      <c r="W245" s="136"/>
      <c r="X245" s="94">
        <f>IFERROR((VLOOKUP(D245,[1]!Tableau1[[Nom d''usage]:[Date de Livraison]],9,FALSE)), )</f>
        <v>0</v>
      </c>
      <c r="Y245" s="127"/>
      <c r="Z245" s="132"/>
      <c r="AA245" s="111">
        <f>IFERROR((VLOOKUP(Z245,'[1]Parc FONCIA Base Light'!B:M,12,FALSE)), )</f>
        <v>0</v>
      </c>
      <c r="AB245" s="128" t="s">
        <v>27</v>
      </c>
      <c r="AC245" s="113">
        <f>IFERROR((VLOOKUP(D245,'[1]GP2A-Commandes'!A:B,2,FALSE)), )</f>
        <v>0</v>
      </c>
      <c r="AD245" s="129"/>
      <c r="AE245" s="115">
        <f>IFERROR((VLOOKUP(B245,'[1]Paiement BNP'!G:I,3,FALSE)), )</f>
        <v>0</v>
      </c>
      <c r="AF245" s="116">
        <f t="shared" si="9"/>
        <v>0</v>
      </c>
      <c r="AG245" s="117" cm="1">
        <f t="array" ref="AG245">IFERROR((_xlfn.SWITCH(R245,[1]Synthèse!A$8,[1]Synthèse!B$8,([1]Synthèse!A$10),([1]Synthèse!B$10),([1]Synthèse!A$11),([1]Synthèse!B$11))), )</f>
        <v>0</v>
      </c>
      <c r="AH245" s="95">
        <f>IFERROR((VLOOKUP(AD245,'[1]Paiement BNP'!Q:U,5,FALSE)), )</f>
        <v>0</v>
      </c>
      <c r="AI245" s="96" cm="1">
        <f t="array" ref="AI245">IFERROR((_xlfn.SWITCH(R245,[1]Synthèse!A$8,[1]Synthèse!C$8,([1]Synthèse!A$10),([1]Synthèse!C$10),([1]Synthèse!A$11),([1]Synthèse!C$11))), )</f>
        <v>0</v>
      </c>
      <c r="AJ245" s="97">
        <f>IFERROR((VLOOKUP(D245,'[1]Sharepoint direct Foncia'!L:T,9,FALSE)), )</f>
        <v>0</v>
      </c>
      <c r="AK245" s="97"/>
    </row>
    <row r="246" spans="1:37" ht="25.2" customHeight="1" x14ac:dyDescent="0.95">
      <c r="A246" s="125"/>
      <c r="B246" s="100"/>
      <c r="C246" s="126"/>
      <c r="D246" s="101"/>
      <c r="E246" s="102"/>
      <c r="F246" s="102"/>
      <c r="G246" s="103"/>
      <c r="H246" s="102"/>
      <c r="I246" s="103"/>
      <c r="J246" s="104"/>
      <c r="K246" s="105"/>
      <c r="L246" s="105"/>
      <c r="M246" s="103"/>
      <c r="N246" s="105"/>
      <c r="O246" s="130"/>
      <c r="P246" s="100"/>
      <c r="Q246" s="131"/>
      <c r="R246" s="133"/>
      <c r="S246" s="93"/>
      <c r="T246" s="134"/>
      <c r="U246" s="135"/>
      <c r="V246" s="108">
        <f t="shared" si="10"/>
        <v>0</v>
      </c>
      <c r="W246" s="136"/>
      <c r="X246" s="94">
        <f>IFERROR((VLOOKUP(D246,[1]!Tableau1[[Nom d''usage]:[Date de Livraison]],9,FALSE)), )</f>
        <v>0</v>
      </c>
      <c r="Y246" s="127"/>
      <c r="Z246" s="132"/>
      <c r="AA246" s="111">
        <f>IFERROR((VLOOKUP(Z246,'[1]Parc FONCIA Base Light'!B:M,12,FALSE)), )</f>
        <v>0</v>
      </c>
      <c r="AB246" s="128" t="s">
        <v>27</v>
      </c>
      <c r="AC246" s="113">
        <f>IFERROR((VLOOKUP(D246,'[1]GP2A-Commandes'!A:B,2,FALSE)), )</f>
        <v>0</v>
      </c>
      <c r="AD246" s="129"/>
      <c r="AE246" s="115">
        <f>IFERROR((VLOOKUP(B246,'[1]Paiement BNP'!G:I,3,FALSE)), )</f>
        <v>0</v>
      </c>
      <c r="AF246" s="116">
        <f t="shared" si="9"/>
        <v>0</v>
      </c>
      <c r="AG246" s="117" cm="1">
        <f t="array" ref="AG246">IFERROR((_xlfn.SWITCH(R246,[1]Synthèse!A$8,[1]Synthèse!B$8,([1]Synthèse!A$10),([1]Synthèse!B$10),([1]Synthèse!A$11),([1]Synthèse!B$11))), )</f>
        <v>0</v>
      </c>
      <c r="AH246" s="95">
        <f>IFERROR((VLOOKUP(AD246,'[1]Paiement BNP'!Q:U,5,FALSE)), )</f>
        <v>0</v>
      </c>
      <c r="AI246" s="96" cm="1">
        <f t="array" ref="AI246">IFERROR((_xlfn.SWITCH(R246,[1]Synthèse!A$8,[1]Synthèse!C$8,([1]Synthèse!A$10),([1]Synthèse!C$10),([1]Synthèse!A$11),([1]Synthèse!C$11))), )</f>
        <v>0</v>
      </c>
      <c r="AJ246" s="97">
        <f>IFERROR((VLOOKUP(D246,'[1]Sharepoint direct Foncia'!L:T,9,FALSE)), )</f>
        <v>0</v>
      </c>
      <c r="AK246" s="97"/>
    </row>
    <row r="247" spans="1:37" ht="25.2" customHeight="1" x14ac:dyDescent="0.95">
      <c r="A247" s="125"/>
      <c r="B247" s="100"/>
      <c r="C247" s="126"/>
      <c r="D247" s="101"/>
      <c r="E247" s="102"/>
      <c r="F247" s="102"/>
      <c r="G247" s="103"/>
      <c r="H247" s="102"/>
      <c r="I247" s="103"/>
      <c r="J247" s="104"/>
      <c r="K247" s="105"/>
      <c r="L247" s="105"/>
      <c r="M247" s="103"/>
      <c r="N247" s="105"/>
      <c r="O247" s="130"/>
      <c r="P247" s="100"/>
      <c r="Q247" s="131"/>
      <c r="R247" s="133"/>
      <c r="S247" s="93"/>
      <c r="T247" s="134"/>
      <c r="U247" s="135"/>
      <c r="V247" s="108">
        <f t="shared" si="10"/>
        <v>0</v>
      </c>
      <c r="W247" s="136"/>
      <c r="X247" s="94">
        <f>IFERROR((VLOOKUP(D247,[1]!Tableau1[[Nom d''usage]:[Date de Livraison]],9,FALSE)), )</f>
        <v>0</v>
      </c>
      <c r="Y247" s="127"/>
      <c r="Z247" s="132"/>
      <c r="AA247" s="111">
        <f>IFERROR((VLOOKUP(Z247,'[1]Parc FONCIA Base Light'!B:M,12,FALSE)), )</f>
        <v>0</v>
      </c>
      <c r="AB247" s="128" t="s">
        <v>27</v>
      </c>
      <c r="AC247" s="113">
        <f>IFERROR((VLOOKUP(D247,'[1]GP2A-Commandes'!A:B,2,FALSE)), )</f>
        <v>0</v>
      </c>
      <c r="AD247" s="129"/>
      <c r="AE247" s="115">
        <f>IFERROR((VLOOKUP(B247,'[1]Paiement BNP'!G:I,3,FALSE)), )</f>
        <v>0</v>
      </c>
      <c r="AF247" s="116">
        <f t="shared" si="9"/>
        <v>0</v>
      </c>
      <c r="AG247" s="117" cm="1">
        <f t="array" ref="AG247">IFERROR((_xlfn.SWITCH(R247,[1]Synthèse!A$8,[1]Synthèse!B$8,([1]Synthèse!A$10),([1]Synthèse!B$10),([1]Synthèse!A$11),([1]Synthèse!B$11))), )</f>
        <v>0</v>
      </c>
      <c r="AH247" s="95">
        <f>IFERROR((VLOOKUP(AD247,'[1]Paiement BNP'!Q:U,5,FALSE)), )</f>
        <v>0</v>
      </c>
      <c r="AI247" s="96" cm="1">
        <f t="array" ref="AI247">IFERROR((_xlfn.SWITCH(R247,[1]Synthèse!A$8,[1]Synthèse!C$8,([1]Synthèse!A$10),([1]Synthèse!C$10),([1]Synthèse!A$11),([1]Synthèse!C$11))), )</f>
        <v>0</v>
      </c>
      <c r="AJ247" s="97">
        <f>IFERROR((VLOOKUP(D247,'[1]Sharepoint direct Foncia'!L:T,9,FALSE)), )</f>
        <v>0</v>
      </c>
      <c r="AK247" s="97"/>
    </row>
    <row r="248" spans="1:37" ht="25.2" customHeight="1" x14ac:dyDescent="0.95">
      <c r="A248" s="125"/>
      <c r="B248" s="100"/>
      <c r="C248" s="126"/>
      <c r="D248" s="101"/>
      <c r="E248" s="102"/>
      <c r="F248" s="102"/>
      <c r="G248" s="103"/>
      <c r="H248" s="102"/>
      <c r="I248" s="103"/>
      <c r="J248" s="104"/>
      <c r="K248" s="105"/>
      <c r="L248" s="105"/>
      <c r="M248" s="103"/>
      <c r="N248" s="105"/>
      <c r="O248" s="130"/>
      <c r="P248" s="100"/>
      <c r="Q248" s="131"/>
      <c r="R248" s="133"/>
      <c r="S248" s="93"/>
      <c r="T248" s="134"/>
      <c r="U248" s="135"/>
      <c r="V248" s="108">
        <f t="shared" si="10"/>
        <v>0</v>
      </c>
      <c r="W248" s="136"/>
      <c r="X248" s="94">
        <f>IFERROR((VLOOKUP(D248,[1]!Tableau1[[Nom d''usage]:[Date de Livraison]],9,FALSE)), )</f>
        <v>0</v>
      </c>
      <c r="Y248" s="127"/>
      <c r="Z248" s="132"/>
      <c r="AA248" s="111">
        <f>IFERROR((VLOOKUP(Z248,'[1]Parc FONCIA Base Light'!B:M,12,FALSE)), )</f>
        <v>0</v>
      </c>
      <c r="AB248" s="128" t="s">
        <v>27</v>
      </c>
      <c r="AC248" s="113">
        <f>IFERROR((VLOOKUP(D248,'[1]GP2A-Commandes'!A:B,2,FALSE)), )</f>
        <v>0</v>
      </c>
      <c r="AD248" s="129"/>
      <c r="AE248" s="115">
        <f>IFERROR((VLOOKUP(B248,'[1]Paiement BNP'!G:I,3,FALSE)), )</f>
        <v>0</v>
      </c>
      <c r="AF248" s="116">
        <f t="shared" si="9"/>
        <v>0</v>
      </c>
      <c r="AG248" s="117" cm="1">
        <f t="array" ref="AG248">IFERROR((_xlfn.SWITCH(R248,[1]Synthèse!A$8,[1]Synthèse!B$8,([1]Synthèse!A$10),([1]Synthèse!B$10),([1]Synthèse!A$11),([1]Synthèse!B$11))), )</f>
        <v>0</v>
      </c>
      <c r="AH248" s="95">
        <f>IFERROR((VLOOKUP(AD248,'[1]Paiement BNP'!Q:U,5,FALSE)), )</f>
        <v>0</v>
      </c>
      <c r="AI248" s="96" cm="1">
        <f t="array" ref="AI248">IFERROR((_xlfn.SWITCH(R248,[1]Synthèse!A$8,[1]Synthèse!C$8,([1]Synthèse!A$10),([1]Synthèse!C$10),([1]Synthèse!A$11),([1]Synthèse!C$11))), )</f>
        <v>0</v>
      </c>
      <c r="AJ248" s="97">
        <f>IFERROR((VLOOKUP(D248,'[1]Sharepoint direct Foncia'!L:T,9,FALSE)), )</f>
        <v>0</v>
      </c>
      <c r="AK248" s="97"/>
    </row>
    <row r="249" spans="1:37" ht="25.2" customHeight="1" x14ac:dyDescent="0.95">
      <c r="A249" s="125"/>
      <c r="B249" s="100"/>
      <c r="C249" s="126"/>
      <c r="D249" s="101"/>
      <c r="E249" s="102"/>
      <c r="F249" s="102"/>
      <c r="G249" s="103"/>
      <c r="H249" s="102"/>
      <c r="I249" s="103"/>
      <c r="J249" s="104"/>
      <c r="K249" s="105"/>
      <c r="L249" s="105"/>
      <c r="M249" s="103"/>
      <c r="N249" s="105"/>
      <c r="O249" s="130"/>
      <c r="P249" s="100"/>
      <c r="Q249" s="131"/>
      <c r="R249" s="133"/>
      <c r="S249" s="93"/>
      <c r="T249" s="134"/>
      <c r="U249" s="135"/>
      <c r="V249" s="108">
        <f t="shared" si="10"/>
        <v>0</v>
      </c>
      <c r="W249" s="136"/>
      <c r="X249" s="94">
        <f>IFERROR((VLOOKUP(D249,[1]!Tableau1[[Nom d''usage]:[Date de Livraison]],9,FALSE)), )</f>
        <v>0</v>
      </c>
      <c r="Y249" s="127"/>
      <c r="Z249" s="132"/>
      <c r="AA249" s="111">
        <f>IFERROR((VLOOKUP(Z249,'[1]Parc FONCIA Base Light'!B:M,12,FALSE)), )</f>
        <v>0</v>
      </c>
      <c r="AB249" s="128" t="s">
        <v>27</v>
      </c>
      <c r="AC249" s="113">
        <f>IFERROR((VLOOKUP(D249,'[1]GP2A-Commandes'!A:B,2,FALSE)), )</f>
        <v>0</v>
      </c>
      <c r="AD249" s="129"/>
      <c r="AE249" s="115">
        <f>IFERROR((VLOOKUP(B249,'[1]Paiement BNP'!G:I,3,FALSE)), )</f>
        <v>0</v>
      </c>
      <c r="AF249" s="116">
        <f t="shared" si="9"/>
        <v>0</v>
      </c>
      <c r="AG249" s="117" cm="1">
        <f t="array" ref="AG249">IFERROR((_xlfn.SWITCH(R249,[1]Synthèse!A$8,[1]Synthèse!B$8,([1]Synthèse!A$10),([1]Synthèse!B$10),([1]Synthèse!A$11),([1]Synthèse!B$11))), )</f>
        <v>0</v>
      </c>
      <c r="AH249" s="95">
        <f>IFERROR((VLOOKUP(AD249,'[1]Paiement BNP'!Q:U,5,FALSE)), )</f>
        <v>0</v>
      </c>
      <c r="AI249" s="96" cm="1">
        <f t="array" ref="AI249">IFERROR((_xlfn.SWITCH(R249,[1]Synthèse!A$8,[1]Synthèse!C$8,([1]Synthèse!A$10),([1]Synthèse!C$10),([1]Synthèse!A$11),([1]Synthèse!C$11))), )</f>
        <v>0</v>
      </c>
      <c r="AJ249" s="97">
        <f>IFERROR((VLOOKUP(D249,'[1]Sharepoint direct Foncia'!L:T,9,FALSE)), )</f>
        <v>0</v>
      </c>
      <c r="AK249" s="97"/>
    </row>
    <row r="250" spans="1:37" ht="25.2" customHeight="1" x14ac:dyDescent="0.95">
      <c r="A250" s="125"/>
      <c r="B250" s="100"/>
      <c r="C250" s="126"/>
      <c r="D250" s="101"/>
      <c r="E250" s="102"/>
      <c r="F250" s="102"/>
      <c r="G250" s="103"/>
      <c r="H250" s="102"/>
      <c r="I250" s="103"/>
      <c r="J250" s="104"/>
      <c r="K250" s="105"/>
      <c r="L250" s="105"/>
      <c r="M250" s="103"/>
      <c r="N250" s="105"/>
      <c r="O250" s="130"/>
      <c r="P250" s="100"/>
      <c r="Q250" s="131"/>
      <c r="R250" s="133"/>
      <c r="S250" s="93"/>
      <c r="T250" s="134"/>
      <c r="U250" s="135"/>
      <c r="V250" s="108">
        <f t="shared" si="10"/>
        <v>0</v>
      </c>
      <c r="W250" s="136"/>
      <c r="X250" s="94">
        <f>IFERROR((VLOOKUP(D250,[1]!Tableau1[[Nom d''usage]:[Date de Livraison]],9,FALSE)), )</f>
        <v>0</v>
      </c>
      <c r="Y250" s="127"/>
      <c r="Z250" s="132"/>
      <c r="AA250" s="111">
        <f>IFERROR((VLOOKUP(Z250,'[1]Parc FONCIA Base Light'!B:M,12,FALSE)), )</f>
        <v>0</v>
      </c>
      <c r="AB250" s="128" t="s">
        <v>27</v>
      </c>
      <c r="AC250" s="113">
        <f>IFERROR((VLOOKUP(D250,'[1]GP2A-Commandes'!A:B,2,FALSE)), )</f>
        <v>0</v>
      </c>
      <c r="AD250" s="129"/>
      <c r="AE250" s="115">
        <f>IFERROR((VLOOKUP(B250,'[1]Paiement BNP'!G:I,3,FALSE)), )</f>
        <v>0</v>
      </c>
      <c r="AF250" s="116">
        <f t="shared" si="9"/>
        <v>0</v>
      </c>
      <c r="AG250" s="117" cm="1">
        <f t="array" ref="AG250">IFERROR((_xlfn.SWITCH(R250,[1]Synthèse!A$8,[1]Synthèse!B$8,([1]Synthèse!A$10),([1]Synthèse!B$10),([1]Synthèse!A$11),([1]Synthèse!B$11))), )</f>
        <v>0</v>
      </c>
      <c r="AH250" s="95">
        <f>IFERROR((VLOOKUP(AD250,'[1]Paiement BNP'!Q:U,5,FALSE)), )</f>
        <v>0</v>
      </c>
      <c r="AI250" s="96" cm="1">
        <f t="array" ref="AI250">IFERROR((_xlfn.SWITCH(R250,[1]Synthèse!A$8,[1]Synthèse!C$8,([1]Synthèse!A$10),([1]Synthèse!C$10),([1]Synthèse!A$11),([1]Synthèse!C$11))), )</f>
        <v>0</v>
      </c>
      <c r="AJ250" s="97">
        <f>IFERROR((VLOOKUP(D250,'[1]Sharepoint direct Foncia'!L:T,9,FALSE)), )</f>
        <v>0</v>
      </c>
      <c r="AK250" s="97"/>
    </row>
    <row r="251" spans="1:37" ht="25.2" customHeight="1" x14ac:dyDescent="0.95">
      <c r="A251" s="125"/>
      <c r="B251" s="100"/>
      <c r="C251" s="126"/>
      <c r="D251" s="101"/>
      <c r="E251" s="102"/>
      <c r="F251" s="102"/>
      <c r="G251" s="103"/>
      <c r="H251" s="102"/>
      <c r="I251" s="103"/>
      <c r="J251" s="104"/>
      <c r="K251" s="105"/>
      <c r="L251" s="105"/>
      <c r="M251" s="103"/>
      <c r="N251" s="105"/>
      <c r="O251" s="130"/>
      <c r="P251" s="100"/>
      <c r="Q251" s="131"/>
      <c r="R251" s="133"/>
      <c r="S251" s="93"/>
      <c r="T251" s="134"/>
      <c r="U251" s="135"/>
      <c r="V251" s="108">
        <f t="shared" si="10"/>
        <v>0</v>
      </c>
      <c r="W251" s="136"/>
      <c r="X251" s="94">
        <f>IFERROR((VLOOKUP(D251,[1]!Tableau1[[Nom d''usage]:[Date de Livraison]],9,FALSE)), )</f>
        <v>0</v>
      </c>
      <c r="Y251" s="127"/>
      <c r="Z251" s="132"/>
      <c r="AA251" s="111">
        <f>IFERROR((VLOOKUP(Z251,'[1]Parc FONCIA Base Light'!B:M,12,FALSE)), )</f>
        <v>0</v>
      </c>
      <c r="AB251" s="128" t="s">
        <v>27</v>
      </c>
      <c r="AC251" s="113">
        <f>IFERROR((VLOOKUP(D251,'[1]GP2A-Commandes'!A:B,2,FALSE)), )</f>
        <v>0</v>
      </c>
      <c r="AD251" s="129"/>
      <c r="AE251" s="115">
        <f>IFERROR((VLOOKUP(B251,'[1]Paiement BNP'!G:I,3,FALSE)), )</f>
        <v>0</v>
      </c>
      <c r="AF251" s="116">
        <f t="shared" ref="AF251:AF314" si="11">IFERROR((+AE251-X251), )</f>
        <v>0</v>
      </c>
      <c r="AG251" s="117" cm="1">
        <f t="array" ref="AG251">IFERROR((_xlfn.SWITCH(R251,[1]Synthèse!A$8,[1]Synthèse!B$8,([1]Synthèse!A$10),([1]Synthèse!B$10),([1]Synthèse!A$11),([1]Synthèse!B$11))), )</f>
        <v>0</v>
      </c>
      <c r="AH251" s="95">
        <f>IFERROR((VLOOKUP(AD251,'[1]Paiement BNP'!Q:U,5,FALSE)), )</f>
        <v>0</v>
      </c>
      <c r="AI251" s="96" cm="1">
        <f t="array" ref="AI251">IFERROR((_xlfn.SWITCH(R251,[1]Synthèse!A$8,[1]Synthèse!C$8,([1]Synthèse!A$10),([1]Synthèse!C$10),([1]Synthèse!A$11),([1]Synthèse!C$11))), )</f>
        <v>0</v>
      </c>
      <c r="AJ251" s="97">
        <f>IFERROR((VLOOKUP(D251,'[1]Sharepoint direct Foncia'!L:T,9,FALSE)), )</f>
        <v>0</v>
      </c>
      <c r="AK251" s="97"/>
    </row>
    <row r="252" spans="1:37" ht="25.2" customHeight="1" x14ac:dyDescent="0.95">
      <c r="A252" s="125"/>
      <c r="B252" s="100"/>
      <c r="C252" s="126"/>
      <c r="D252" s="101"/>
      <c r="E252" s="102"/>
      <c r="F252" s="102"/>
      <c r="G252" s="103"/>
      <c r="H252" s="102"/>
      <c r="I252" s="103"/>
      <c r="J252" s="104"/>
      <c r="K252" s="105"/>
      <c r="L252" s="105"/>
      <c r="M252" s="103"/>
      <c r="N252" s="105"/>
      <c r="O252" s="130"/>
      <c r="P252" s="100"/>
      <c r="Q252" s="131"/>
      <c r="R252" s="133"/>
      <c r="S252" s="93"/>
      <c r="T252" s="134"/>
      <c r="U252" s="135"/>
      <c r="V252" s="108">
        <f t="shared" si="10"/>
        <v>0</v>
      </c>
      <c r="W252" s="136"/>
      <c r="X252" s="94">
        <f>IFERROR((VLOOKUP(D252,[1]!Tableau1[[Nom d''usage]:[Date de Livraison]],9,FALSE)), )</f>
        <v>0</v>
      </c>
      <c r="Y252" s="127"/>
      <c r="Z252" s="132"/>
      <c r="AA252" s="111">
        <f>IFERROR((VLOOKUP(Z252,'[1]Parc FONCIA Base Light'!B:M,12,FALSE)), )</f>
        <v>0</v>
      </c>
      <c r="AB252" s="128" t="s">
        <v>27</v>
      </c>
      <c r="AC252" s="113">
        <f>IFERROR((VLOOKUP(D252,'[1]GP2A-Commandes'!A:B,2,FALSE)), )</f>
        <v>0</v>
      </c>
      <c r="AD252" s="129"/>
      <c r="AE252" s="115">
        <f>IFERROR((VLOOKUP(B252,'[1]Paiement BNP'!G:I,3,FALSE)), )</f>
        <v>0</v>
      </c>
      <c r="AF252" s="116">
        <f t="shared" si="11"/>
        <v>0</v>
      </c>
      <c r="AG252" s="117" cm="1">
        <f t="array" ref="AG252">IFERROR((_xlfn.SWITCH(R252,[1]Synthèse!A$8,[1]Synthèse!B$8,([1]Synthèse!A$10),([1]Synthèse!B$10),([1]Synthèse!A$11),([1]Synthèse!B$11))), )</f>
        <v>0</v>
      </c>
      <c r="AH252" s="95">
        <f>IFERROR((VLOOKUP(AD252,'[1]Paiement BNP'!Q:U,5,FALSE)), )</f>
        <v>0</v>
      </c>
      <c r="AI252" s="96" cm="1">
        <f t="array" ref="AI252">IFERROR((_xlfn.SWITCH(R252,[1]Synthèse!A$8,[1]Synthèse!C$8,([1]Synthèse!A$10),([1]Synthèse!C$10),([1]Synthèse!A$11),([1]Synthèse!C$11))), )</f>
        <v>0</v>
      </c>
      <c r="AJ252" s="97">
        <f>IFERROR((VLOOKUP(D252,'[1]Sharepoint direct Foncia'!L:T,9,FALSE)), )</f>
        <v>0</v>
      </c>
      <c r="AK252" s="97"/>
    </row>
    <row r="253" spans="1:37" ht="25.2" customHeight="1" x14ac:dyDescent="0.95">
      <c r="A253" s="125"/>
      <c r="B253" s="100"/>
      <c r="C253" s="126"/>
      <c r="D253" s="101"/>
      <c r="E253" s="102"/>
      <c r="F253" s="102"/>
      <c r="G253" s="103"/>
      <c r="H253" s="102"/>
      <c r="I253" s="103"/>
      <c r="J253" s="104"/>
      <c r="K253" s="105"/>
      <c r="L253" s="105"/>
      <c r="M253" s="103"/>
      <c r="N253" s="105"/>
      <c r="O253" s="130"/>
      <c r="P253" s="100"/>
      <c r="Q253" s="131"/>
      <c r="R253" s="133"/>
      <c r="S253" s="93"/>
      <c r="T253" s="134"/>
      <c r="U253" s="135"/>
      <c r="V253" s="108">
        <f t="shared" si="10"/>
        <v>0</v>
      </c>
      <c r="W253" s="136"/>
      <c r="X253" s="94">
        <f>IFERROR((VLOOKUP(D253,[1]!Tableau1[[Nom d''usage]:[Date de Livraison]],9,FALSE)), )</f>
        <v>0</v>
      </c>
      <c r="Y253" s="127"/>
      <c r="Z253" s="132"/>
      <c r="AA253" s="111">
        <f>IFERROR((VLOOKUP(Z253,'[1]Parc FONCIA Base Light'!B:M,12,FALSE)), )</f>
        <v>0</v>
      </c>
      <c r="AB253" s="128" t="s">
        <v>27</v>
      </c>
      <c r="AC253" s="113">
        <f>IFERROR((VLOOKUP(D253,'[1]GP2A-Commandes'!A:B,2,FALSE)), )</f>
        <v>0</v>
      </c>
      <c r="AD253" s="129"/>
      <c r="AE253" s="115">
        <f>IFERROR((VLOOKUP(B253,'[1]Paiement BNP'!G:I,3,FALSE)), )</f>
        <v>0</v>
      </c>
      <c r="AF253" s="116">
        <f t="shared" si="11"/>
        <v>0</v>
      </c>
      <c r="AG253" s="117" cm="1">
        <f t="array" ref="AG253">IFERROR((_xlfn.SWITCH(R253,[1]Synthèse!A$8,[1]Synthèse!B$8,([1]Synthèse!A$10),([1]Synthèse!B$10),([1]Synthèse!A$11),([1]Synthèse!B$11))), )</f>
        <v>0</v>
      </c>
      <c r="AH253" s="95">
        <f>IFERROR((VLOOKUP(AD253,'[1]Paiement BNP'!Q:U,5,FALSE)), )</f>
        <v>0</v>
      </c>
      <c r="AI253" s="96" cm="1">
        <f t="array" ref="AI253">IFERROR((_xlfn.SWITCH(R253,[1]Synthèse!A$8,[1]Synthèse!C$8,([1]Synthèse!A$10),([1]Synthèse!C$10),([1]Synthèse!A$11),([1]Synthèse!C$11))), )</f>
        <v>0</v>
      </c>
      <c r="AJ253" s="97">
        <f>IFERROR((VLOOKUP(D253,'[1]Sharepoint direct Foncia'!L:T,9,FALSE)), )</f>
        <v>0</v>
      </c>
      <c r="AK253" s="97"/>
    </row>
    <row r="254" spans="1:37" ht="25.2" customHeight="1" x14ac:dyDescent="0.95">
      <c r="A254" s="125"/>
      <c r="B254" s="100"/>
      <c r="C254" s="126"/>
      <c r="D254" s="101"/>
      <c r="E254" s="102"/>
      <c r="F254" s="102"/>
      <c r="G254" s="103"/>
      <c r="H254" s="102"/>
      <c r="I254" s="103"/>
      <c r="J254" s="104"/>
      <c r="K254" s="105"/>
      <c r="L254" s="105"/>
      <c r="M254" s="103"/>
      <c r="N254" s="105"/>
      <c r="O254" s="130"/>
      <c r="P254" s="100"/>
      <c r="Q254" s="131"/>
      <c r="R254" s="133"/>
      <c r="S254" s="93"/>
      <c r="T254" s="134"/>
      <c r="U254" s="135"/>
      <c r="V254" s="108">
        <f t="shared" si="10"/>
        <v>0</v>
      </c>
      <c r="W254" s="136"/>
      <c r="X254" s="94">
        <f>IFERROR((VLOOKUP(D254,[1]!Tableau1[[Nom d''usage]:[Date de Livraison]],9,FALSE)), )</f>
        <v>0</v>
      </c>
      <c r="Y254" s="127"/>
      <c r="Z254" s="132"/>
      <c r="AA254" s="111">
        <f>IFERROR((VLOOKUP(Z254,'[1]Parc FONCIA Base Light'!B:M,12,FALSE)), )</f>
        <v>0</v>
      </c>
      <c r="AB254" s="128" t="s">
        <v>27</v>
      </c>
      <c r="AC254" s="113">
        <f>IFERROR((VLOOKUP(D254,'[1]GP2A-Commandes'!A:B,2,FALSE)), )</f>
        <v>0</v>
      </c>
      <c r="AD254" s="129"/>
      <c r="AE254" s="115">
        <f>IFERROR((VLOOKUP(B254,'[1]Paiement BNP'!G:I,3,FALSE)), )</f>
        <v>0</v>
      </c>
      <c r="AF254" s="116">
        <f t="shared" si="11"/>
        <v>0</v>
      </c>
      <c r="AG254" s="117" cm="1">
        <f t="array" ref="AG254">IFERROR((_xlfn.SWITCH(R254,[1]Synthèse!A$8,[1]Synthèse!B$8,([1]Synthèse!A$10),([1]Synthèse!B$10),([1]Synthèse!A$11),([1]Synthèse!B$11))), )</f>
        <v>0</v>
      </c>
      <c r="AH254" s="95">
        <f>IFERROR((VLOOKUP(AD254,'[1]Paiement BNP'!Q:U,5,FALSE)), )</f>
        <v>0</v>
      </c>
      <c r="AI254" s="96" cm="1">
        <f t="array" ref="AI254">IFERROR((_xlfn.SWITCH(R254,[1]Synthèse!A$8,[1]Synthèse!C$8,([1]Synthèse!A$10),([1]Synthèse!C$10),([1]Synthèse!A$11),([1]Synthèse!C$11))), )</f>
        <v>0</v>
      </c>
      <c r="AJ254" s="97">
        <f>IFERROR((VLOOKUP(D254,'[1]Sharepoint direct Foncia'!L:T,9,FALSE)), )</f>
        <v>0</v>
      </c>
      <c r="AK254" s="97"/>
    </row>
    <row r="255" spans="1:37" ht="25.2" customHeight="1" x14ac:dyDescent="0.95">
      <c r="A255" s="125"/>
      <c r="B255" s="100"/>
      <c r="C255" s="126"/>
      <c r="D255" s="101"/>
      <c r="E255" s="102"/>
      <c r="F255" s="102"/>
      <c r="G255" s="103"/>
      <c r="H255" s="102"/>
      <c r="I255" s="103"/>
      <c r="J255" s="104"/>
      <c r="K255" s="105"/>
      <c r="L255" s="105"/>
      <c r="M255" s="103"/>
      <c r="N255" s="105"/>
      <c r="O255" s="130"/>
      <c r="P255" s="100"/>
      <c r="Q255" s="131"/>
      <c r="R255" s="133"/>
      <c r="S255" s="93"/>
      <c r="T255" s="134"/>
      <c r="U255" s="135"/>
      <c r="V255" s="108">
        <f t="shared" si="10"/>
        <v>0</v>
      </c>
      <c r="W255" s="136"/>
      <c r="X255" s="94">
        <f>IFERROR((VLOOKUP(D255,[1]!Tableau1[[Nom d''usage]:[Date de Livraison]],9,FALSE)), )</f>
        <v>0</v>
      </c>
      <c r="Y255" s="127"/>
      <c r="Z255" s="132"/>
      <c r="AA255" s="111">
        <f>IFERROR((VLOOKUP(Z255,'[1]Parc FONCIA Base Light'!B:M,12,FALSE)), )</f>
        <v>0</v>
      </c>
      <c r="AB255" s="128" t="s">
        <v>27</v>
      </c>
      <c r="AC255" s="113">
        <f>IFERROR((VLOOKUP(D255,'[1]GP2A-Commandes'!A:B,2,FALSE)), )</f>
        <v>0</v>
      </c>
      <c r="AD255" s="129"/>
      <c r="AE255" s="115">
        <f>IFERROR((VLOOKUP(B255,'[1]Paiement BNP'!G:I,3,FALSE)), )</f>
        <v>0</v>
      </c>
      <c r="AF255" s="116">
        <f t="shared" si="11"/>
        <v>0</v>
      </c>
      <c r="AG255" s="117" cm="1">
        <f t="array" ref="AG255">IFERROR((_xlfn.SWITCH(R255,[1]Synthèse!A$8,[1]Synthèse!B$8,([1]Synthèse!A$10),([1]Synthèse!B$10),([1]Synthèse!A$11),([1]Synthèse!B$11))), )</f>
        <v>0</v>
      </c>
      <c r="AH255" s="95">
        <f>IFERROR((VLOOKUP(AD255,'[1]Paiement BNP'!Q:U,5,FALSE)), )</f>
        <v>0</v>
      </c>
      <c r="AI255" s="96" cm="1">
        <f t="array" ref="AI255">IFERROR((_xlfn.SWITCH(R255,[1]Synthèse!A$8,[1]Synthèse!C$8,([1]Synthèse!A$10),([1]Synthèse!C$10),([1]Synthèse!A$11),([1]Synthèse!C$11))), )</f>
        <v>0</v>
      </c>
      <c r="AJ255" s="97">
        <f>IFERROR((VLOOKUP(D255,'[1]Sharepoint direct Foncia'!L:T,9,FALSE)), )</f>
        <v>0</v>
      </c>
      <c r="AK255" s="97"/>
    </row>
    <row r="256" spans="1:37" ht="25.2" customHeight="1" x14ac:dyDescent="0.95">
      <c r="A256" s="125"/>
      <c r="B256" s="100"/>
      <c r="C256" s="126"/>
      <c r="D256" s="101"/>
      <c r="E256" s="102"/>
      <c r="F256" s="102"/>
      <c r="G256" s="103"/>
      <c r="H256" s="102"/>
      <c r="I256" s="103"/>
      <c r="J256" s="104"/>
      <c r="K256" s="105"/>
      <c r="L256" s="105"/>
      <c r="M256" s="103"/>
      <c r="N256" s="105"/>
      <c r="O256" s="130"/>
      <c r="P256" s="100"/>
      <c r="Q256" s="131"/>
      <c r="R256" s="133"/>
      <c r="S256" s="93"/>
      <c r="T256" s="134"/>
      <c r="U256" s="135"/>
      <c r="V256" s="108">
        <f t="shared" si="10"/>
        <v>0</v>
      </c>
      <c r="W256" s="136"/>
      <c r="X256" s="94">
        <f>IFERROR((VLOOKUP(D256,[1]!Tableau1[[Nom d''usage]:[Date de Livraison]],9,FALSE)), )</f>
        <v>0</v>
      </c>
      <c r="Y256" s="127"/>
      <c r="Z256" s="132"/>
      <c r="AA256" s="111">
        <f>IFERROR((VLOOKUP(Z256,'[1]Parc FONCIA Base Light'!B:M,12,FALSE)), )</f>
        <v>0</v>
      </c>
      <c r="AB256" s="128" t="s">
        <v>27</v>
      </c>
      <c r="AC256" s="113">
        <f>IFERROR((VLOOKUP(D256,'[1]GP2A-Commandes'!A:B,2,FALSE)), )</f>
        <v>0</v>
      </c>
      <c r="AD256" s="129"/>
      <c r="AE256" s="115">
        <f>IFERROR((VLOOKUP(B256,'[1]Paiement BNP'!G:I,3,FALSE)), )</f>
        <v>0</v>
      </c>
      <c r="AF256" s="116">
        <f t="shared" si="11"/>
        <v>0</v>
      </c>
      <c r="AG256" s="117" cm="1">
        <f t="array" ref="AG256">IFERROR((_xlfn.SWITCH(R256,[1]Synthèse!A$8,[1]Synthèse!B$8,([1]Synthèse!A$10),([1]Synthèse!B$10),([1]Synthèse!A$11),([1]Synthèse!B$11))), )</f>
        <v>0</v>
      </c>
      <c r="AH256" s="95">
        <f>IFERROR((VLOOKUP(AD256,'[1]Paiement BNP'!Q:U,5,FALSE)), )</f>
        <v>0</v>
      </c>
      <c r="AI256" s="96" cm="1">
        <f t="array" ref="AI256">IFERROR((_xlfn.SWITCH(R256,[1]Synthèse!A$8,[1]Synthèse!C$8,([1]Synthèse!A$10),([1]Synthèse!C$10),([1]Synthèse!A$11),([1]Synthèse!C$11))), )</f>
        <v>0</v>
      </c>
      <c r="AJ256" s="97">
        <f>IFERROR((VLOOKUP(D256,'[1]Sharepoint direct Foncia'!L:T,9,FALSE)), )</f>
        <v>0</v>
      </c>
      <c r="AK256" s="97"/>
    </row>
    <row r="257" spans="1:37" ht="25.2" customHeight="1" x14ac:dyDescent="0.95">
      <c r="A257" s="125"/>
      <c r="B257" s="100"/>
      <c r="C257" s="126"/>
      <c r="D257" s="101"/>
      <c r="E257" s="102"/>
      <c r="F257" s="102"/>
      <c r="G257" s="103"/>
      <c r="H257" s="102"/>
      <c r="I257" s="103"/>
      <c r="J257" s="104"/>
      <c r="K257" s="105"/>
      <c r="L257" s="105"/>
      <c r="M257" s="103"/>
      <c r="N257" s="105"/>
      <c r="O257" s="130"/>
      <c r="P257" s="100"/>
      <c r="Q257" s="131"/>
      <c r="R257" s="133"/>
      <c r="S257" s="93"/>
      <c r="T257" s="134"/>
      <c r="U257" s="135"/>
      <c r="V257" s="108">
        <f t="shared" si="10"/>
        <v>0</v>
      </c>
      <c r="W257" s="136"/>
      <c r="X257" s="94">
        <f>IFERROR((VLOOKUP(D257,[1]!Tableau1[[Nom d''usage]:[Date de Livraison]],9,FALSE)), )</f>
        <v>0</v>
      </c>
      <c r="Y257" s="127"/>
      <c r="Z257" s="132"/>
      <c r="AA257" s="111">
        <f>IFERROR((VLOOKUP(Z257,'[1]Parc FONCIA Base Light'!B:M,12,FALSE)), )</f>
        <v>0</v>
      </c>
      <c r="AB257" s="128" t="s">
        <v>27</v>
      </c>
      <c r="AC257" s="113">
        <f>IFERROR((VLOOKUP(D257,'[1]GP2A-Commandes'!A:B,2,FALSE)), )</f>
        <v>0</v>
      </c>
      <c r="AD257" s="129"/>
      <c r="AE257" s="115">
        <f>IFERROR((VLOOKUP(B257,'[1]Paiement BNP'!G:I,3,FALSE)), )</f>
        <v>0</v>
      </c>
      <c r="AF257" s="116">
        <f t="shared" si="11"/>
        <v>0</v>
      </c>
      <c r="AG257" s="117" cm="1">
        <f t="array" ref="AG257">IFERROR((_xlfn.SWITCH(R257,[1]Synthèse!A$8,[1]Synthèse!B$8,([1]Synthèse!A$10),([1]Synthèse!B$10),([1]Synthèse!A$11),([1]Synthèse!B$11))), )</f>
        <v>0</v>
      </c>
      <c r="AH257" s="95">
        <f>IFERROR((VLOOKUP(AD257,'[1]Paiement BNP'!Q:U,5,FALSE)), )</f>
        <v>0</v>
      </c>
      <c r="AI257" s="96" cm="1">
        <f t="array" ref="AI257">IFERROR((_xlfn.SWITCH(R257,[1]Synthèse!A$8,[1]Synthèse!C$8,([1]Synthèse!A$10),([1]Synthèse!C$10),([1]Synthèse!A$11),([1]Synthèse!C$11))), )</f>
        <v>0</v>
      </c>
      <c r="AJ257" s="97">
        <f>IFERROR((VLOOKUP(D257,'[1]Sharepoint direct Foncia'!L:T,9,FALSE)), )</f>
        <v>0</v>
      </c>
      <c r="AK257" s="97"/>
    </row>
    <row r="258" spans="1:37" ht="25.2" customHeight="1" x14ac:dyDescent="0.95">
      <c r="A258" s="125"/>
      <c r="B258" s="100"/>
      <c r="C258" s="126"/>
      <c r="D258" s="101"/>
      <c r="E258" s="102"/>
      <c r="F258" s="102"/>
      <c r="G258" s="103"/>
      <c r="H258" s="102"/>
      <c r="I258" s="103"/>
      <c r="J258" s="104"/>
      <c r="K258" s="105"/>
      <c r="L258" s="105"/>
      <c r="M258" s="103"/>
      <c r="N258" s="105"/>
      <c r="O258" s="130"/>
      <c r="P258" s="100"/>
      <c r="Q258" s="131"/>
      <c r="R258" s="133"/>
      <c r="S258" s="93"/>
      <c r="T258" s="134"/>
      <c r="U258" s="135"/>
      <c r="V258" s="108">
        <f t="shared" si="10"/>
        <v>0</v>
      </c>
      <c r="W258" s="136"/>
      <c r="X258" s="94">
        <f>IFERROR((VLOOKUP(D258,[1]!Tableau1[[Nom d''usage]:[Date de Livraison]],9,FALSE)), )</f>
        <v>0</v>
      </c>
      <c r="Y258" s="127"/>
      <c r="Z258" s="132"/>
      <c r="AA258" s="111">
        <f>IFERROR((VLOOKUP(Z258,'[1]Parc FONCIA Base Light'!B:M,12,FALSE)), )</f>
        <v>0</v>
      </c>
      <c r="AB258" s="128" t="s">
        <v>27</v>
      </c>
      <c r="AC258" s="113">
        <f>IFERROR((VLOOKUP(D258,'[1]GP2A-Commandes'!A:B,2,FALSE)), )</f>
        <v>0</v>
      </c>
      <c r="AD258" s="129"/>
      <c r="AE258" s="115">
        <f>IFERROR((VLOOKUP(B258,'[1]Paiement BNP'!G:I,3,FALSE)), )</f>
        <v>0</v>
      </c>
      <c r="AF258" s="116">
        <f t="shared" si="11"/>
        <v>0</v>
      </c>
      <c r="AG258" s="117" cm="1">
        <f t="array" ref="AG258">IFERROR((_xlfn.SWITCH(R258,[1]Synthèse!A$8,[1]Synthèse!B$8,([1]Synthèse!A$10),([1]Synthèse!B$10),([1]Synthèse!A$11),([1]Synthèse!B$11))), )</f>
        <v>0</v>
      </c>
      <c r="AH258" s="95">
        <f>IFERROR((VLOOKUP(AD258,'[1]Paiement BNP'!Q:U,5,FALSE)), )</f>
        <v>0</v>
      </c>
      <c r="AI258" s="96" cm="1">
        <f t="array" ref="AI258">IFERROR((_xlfn.SWITCH(R258,[1]Synthèse!A$8,[1]Synthèse!C$8,([1]Synthèse!A$10),([1]Synthèse!C$10),([1]Synthèse!A$11),([1]Synthèse!C$11))), )</f>
        <v>0</v>
      </c>
      <c r="AJ258" s="97">
        <f>IFERROR((VLOOKUP(D258,'[1]Sharepoint direct Foncia'!L:T,9,FALSE)), )</f>
        <v>0</v>
      </c>
      <c r="AK258" s="97"/>
    </row>
    <row r="259" spans="1:37" ht="25.2" customHeight="1" x14ac:dyDescent="0.95">
      <c r="A259" s="125"/>
      <c r="B259" s="100"/>
      <c r="C259" s="126"/>
      <c r="D259" s="101"/>
      <c r="E259" s="102"/>
      <c r="F259" s="102"/>
      <c r="G259" s="103"/>
      <c r="H259" s="102"/>
      <c r="I259" s="103"/>
      <c r="J259" s="104"/>
      <c r="K259" s="105"/>
      <c r="L259" s="105"/>
      <c r="M259" s="103"/>
      <c r="N259" s="105"/>
      <c r="O259" s="130"/>
      <c r="P259" s="100"/>
      <c r="Q259" s="131"/>
      <c r="R259" s="133"/>
      <c r="S259" s="93"/>
      <c r="T259" s="134"/>
      <c r="U259" s="135"/>
      <c r="V259" s="108">
        <f t="shared" si="10"/>
        <v>0</v>
      </c>
      <c r="W259" s="136"/>
      <c r="X259" s="94">
        <f>IFERROR((VLOOKUP(D259,[1]!Tableau1[[Nom d''usage]:[Date de Livraison]],9,FALSE)), )</f>
        <v>0</v>
      </c>
      <c r="Y259" s="127"/>
      <c r="Z259" s="132"/>
      <c r="AA259" s="111">
        <f>IFERROR((VLOOKUP(Z259,'[1]Parc FONCIA Base Light'!B:M,12,FALSE)), )</f>
        <v>0</v>
      </c>
      <c r="AB259" s="128" t="s">
        <v>27</v>
      </c>
      <c r="AC259" s="113">
        <f>IFERROR((VLOOKUP(D259,'[1]GP2A-Commandes'!A:B,2,FALSE)), )</f>
        <v>0</v>
      </c>
      <c r="AD259" s="129"/>
      <c r="AE259" s="115">
        <f>IFERROR((VLOOKUP(B259,'[1]Paiement BNP'!G:I,3,FALSE)), )</f>
        <v>0</v>
      </c>
      <c r="AF259" s="116">
        <f t="shared" si="11"/>
        <v>0</v>
      </c>
      <c r="AG259" s="117" cm="1">
        <f t="array" ref="AG259">IFERROR((_xlfn.SWITCH(R259,[1]Synthèse!A$8,[1]Synthèse!B$8,([1]Synthèse!A$10),([1]Synthèse!B$10),([1]Synthèse!A$11),([1]Synthèse!B$11))), )</f>
        <v>0</v>
      </c>
      <c r="AH259" s="95">
        <f>IFERROR((VLOOKUP(AD259,'[1]Paiement BNP'!Q:U,5,FALSE)), )</f>
        <v>0</v>
      </c>
      <c r="AI259" s="96" cm="1">
        <f t="array" ref="AI259">IFERROR((_xlfn.SWITCH(R259,[1]Synthèse!A$8,[1]Synthèse!C$8,([1]Synthèse!A$10),([1]Synthèse!C$10),([1]Synthèse!A$11),([1]Synthèse!C$11))), )</f>
        <v>0</v>
      </c>
      <c r="AJ259" s="97">
        <f>IFERROR((VLOOKUP(D259,'[1]Sharepoint direct Foncia'!L:T,9,FALSE)), )</f>
        <v>0</v>
      </c>
      <c r="AK259" s="97"/>
    </row>
    <row r="260" spans="1:37" ht="25.2" customHeight="1" x14ac:dyDescent="0.95">
      <c r="A260" s="125"/>
      <c r="B260" s="100"/>
      <c r="C260" s="126"/>
      <c r="D260" s="101"/>
      <c r="E260" s="102"/>
      <c r="F260" s="102"/>
      <c r="G260" s="103"/>
      <c r="H260" s="102"/>
      <c r="I260" s="103"/>
      <c r="J260" s="104"/>
      <c r="K260" s="105"/>
      <c r="L260" s="105"/>
      <c r="M260" s="103"/>
      <c r="N260" s="105"/>
      <c r="O260" s="130"/>
      <c r="P260" s="100"/>
      <c r="Q260" s="131"/>
      <c r="R260" s="133"/>
      <c r="S260" s="93"/>
      <c r="T260" s="134"/>
      <c r="U260" s="135"/>
      <c r="V260" s="108">
        <f t="shared" si="10"/>
        <v>0</v>
      </c>
      <c r="W260" s="136"/>
      <c r="X260" s="94">
        <f>IFERROR((VLOOKUP(D260,[1]!Tableau1[[Nom d''usage]:[Date de Livraison]],9,FALSE)), )</f>
        <v>0</v>
      </c>
      <c r="Y260" s="127"/>
      <c r="Z260" s="132"/>
      <c r="AA260" s="111">
        <f>IFERROR((VLOOKUP(Z260,'[1]Parc FONCIA Base Light'!B:M,12,FALSE)), )</f>
        <v>0</v>
      </c>
      <c r="AB260" s="128" t="s">
        <v>27</v>
      </c>
      <c r="AC260" s="113">
        <f>IFERROR((VLOOKUP(D260,'[1]GP2A-Commandes'!A:B,2,FALSE)), )</f>
        <v>0</v>
      </c>
      <c r="AD260" s="129"/>
      <c r="AE260" s="115">
        <f>IFERROR((VLOOKUP(B260,'[1]Paiement BNP'!G:I,3,FALSE)), )</f>
        <v>0</v>
      </c>
      <c r="AF260" s="116">
        <f t="shared" si="11"/>
        <v>0</v>
      </c>
      <c r="AG260" s="117" cm="1">
        <f t="array" ref="AG260">IFERROR((_xlfn.SWITCH(R260,[1]Synthèse!A$8,[1]Synthèse!B$8,([1]Synthèse!A$10),([1]Synthèse!B$10),([1]Synthèse!A$11),([1]Synthèse!B$11))), )</f>
        <v>0</v>
      </c>
      <c r="AH260" s="95">
        <f>IFERROR((VLOOKUP(AD260,'[1]Paiement BNP'!Q:U,5,FALSE)), )</f>
        <v>0</v>
      </c>
      <c r="AI260" s="96" cm="1">
        <f t="array" ref="AI260">IFERROR((_xlfn.SWITCH(R260,[1]Synthèse!A$8,[1]Synthèse!C$8,([1]Synthèse!A$10),([1]Synthèse!C$10),([1]Synthèse!A$11),([1]Synthèse!C$11))), )</f>
        <v>0</v>
      </c>
      <c r="AJ260" s="97">
        <f>IFERROR((VLOOKUP(D260,'[1]Sharepoint direct Foncia'!L:T,9,FALSE)), )</f>
        <v>0</v>
      </c>
      <c r="AK260" s="97"/>
    </row>
    <row r="261" spans="1:37" ht="25.2" customHeight="1" x14ac:dyDescent="0.95">
      <c r="A261" s="125"/>
      <c r="B261" s="100"/>
      <c r="C261" s="126"/>
      <c r="D261" s="101"/>
      <c r="E261" s="102"/>
      <c r="F261" s="102"/>
      <c r="G261" s="103"/>
      <c r="H261" s="102"/>
      <c r="I261" s="103"/>
      <c r="J261" s="104"/>
      <c r="K261" s="105"/>
      <c r="L261" s="105"/>
      <c r="M261" s="103"/>
      <c r="N261" s="105"/>
      <c r="O261" s="130"/>
      <c r="P261" s="100"/>
      <c r="Q261" s="131"/>
      <c r="R261" s="133"/>
      <c r="S261" s="93"/>
      <c r="T261" s="134"/>
      <c r="U261" s="135"/>
      <c r="V261" s="108">
        <f t="shared" si="10"/>
        <v>0</v>
      </c>
      <c r="W261" s="136"/>
      <c r="X261" s="94">
        <f>IFERROR((VLOOKUP(D261,[1]!Tableau1[[Nom d''usage]:[Date de Livraison]],9,FALSE)), )</f>
        <v>0</v>
      </c>
      <c r="Y261" s="127"/>
      <c r="Z261" s="132"/>
      <c r="AA261" s="111">
        <f>IFERROR((VLOOKUP(Z261,'[1]Parc FONCIA Base Light'!B:M,12,FALSE)), )</f>
        <v>0</v>
      </c>
      <c r="AB261" s="128" t="s">
        <v>27</v>
      </c>
      <c r="AC261" s="113">
        <f>IFERROR((VLOOKUP(D261,'[1]GP2A-Commandes'!A:B,2,FALSE)), )</f>
        <v>0</v>
      </c>
      <c r="AD261" s="129"/>
      <c r="AE261" s="115">
        <f>IFERROR((VLOOKUP(B261,'[1]Paiement BNP'!G:I,3,FALSE)), )</f>
        <v>0</v>
      </c>
      <c r="AF261" s="116">
        <f t="shared" si="11"/>
        <v>0</v>
      </c>
      <c r="AG261" s="117" cm="1">
        <f t="array" ref="AG261">IFERROR((_xlfn.SWITCH(R261,[1]Synthèse!A$8,[1]Synthèse!B$8,([1]Synthèse!A$10),([1]Synthèse!B$10),([1]Synthèse!A$11),([1]Synthèse!B$11))), )</f>
        <v>0</v>
      </c>
      <c r="AH261" s="95">
        <f>IFERROR((VLOOKUP(AD261,'[1]Paiement BNP'!Q:U,5,FALSE)), )</f>
        <v>0</v>
      </c>
      <c r="AI261" s="96" cm="1">
        <f t="array" ref="AI261">IFERROR((_xlfn.SWITCH(R261,[1]Synthèse!A$8,[1]Synthèse!C$8,([1]Synthèse!A$10),([1]Synthèse!C$10),([1]Synthèse!A$11),([1]Synthèse!C$11))), )</f>
        <v>0</v>
      </c>
      <c r="AJ261" s="97">
        <f>IFERROR((VLOOKUP(D261,'[1]Sharepoint direct Foncia'!L:T,9,FALSE)), )</f>
        <v>0</v>
      </c>
      <c r="AK261" s="97"/>
    </row>
    <row r="262" spans="1:37" ht="25.2" customHeight="1" x14ac:dyDescent="0.95">
      <c r="A262" s="125"/>
      <c r="B262" s="100"/>
      <c r="C262" s="126"/>
      <c r="D262" s="101"/>
      <c r="E262" s="102"/>
      <c r="F262" s="102"/>
      <c r="G262" s="103"/>
      <c r="H262" s="102"/>
      <c r="I262" s="103"/>
      <c r="J262" s="104"/>
      <c r="K262" s="105"/>
      <c r="L262" s="105"/>
      <c r="M262" s="103"/>
      <c r="N262" s="105"/>
      <c r="O262" s="130"/>
      <c r="P262" s="100"/>
      <c r="Q262" s="131"/>
      <c r="R262" s="133"/>
      <c r="S262" s="93"/>
      <c r="T262" s="134"/>
      <c r="U262" s="135"/>
      <c r="V262" s="108">
        <f t="shared" si="10"/>
        <v>0</v>
      </c>
      <c r="W262" s="136"/>
      <c r="X262" s="94">
        <f>IFERROR((VLOOKUP(D262,[1]!Tableau1[[Nom d''usage]:[Date de Livraison]],9,FALSE)), )</f>
        <v>0</v>
      </c>
      <c r="Y262" s="127"/>
      <c r="Z262" s="132"/>
      <c r="AA262" s="111">
        <f>IFERROR((VLOOKUP(Z262,'[1]Parc FONCIA Base Light'!B:M,12,FALSE)), )</f>
        <v>0</v>
      </c>
      <c r="AB262" s="128" t="s">
        <v>27</v>
      </c>
      <c r="AC262" s="113">
        <f>IFERROR((VLOOKUP(D262,'[1]GP2A-Commandes'!A:B,2,FALSE)), )</f>
        <v>0</v>
      </c>
      <c r="AD262" s="129"/>
      <c r="AE262" s="115">
        <f>IFERROR((VLOOKUP(B262,'[1]Paiement BNP'!G:I,3,FALSE)), )</f>
        <v>0</v>
      </c>
      <c r="AF262" s="116">
        <f t="shared" si="11"/>
        <v>0</v>
      </c>
      <c r="AG262" s="117" cm="1">
        <f t="array" ref="AG262">IFERROR((_xlfn.SWITCH(R262,[1]Synthèse!A$8,[1]Synthèse!B$8,([1]Synthèse!A$10),([1]Synthèse!B$10),([1]Synthèse!A$11),([1]Synthèse!B$11))), )</f>
        <v>0</v>
      </c>
      <c r="AH262" s="95">
        <f>IFERROR((VLOOKUP(AD262,'[1]Paiement BNP'!Q:U,5,FALSE)), )</f>
        <v>0</v>
      </c>
      <c r="AI262" s="96" cm="1">
        <f t="array" ref="AI262">IFERROR((_xlfn.SWITCH(R262,[1]Synthèse!A$8,[1]Synthèse!C$8,([1]Synthèse!A$10),([1]Synthèse!C$10),([1]Synthèse!A$11),([1]Synthèse!C$11))), )</f>
        <v>0</v>
      </c>
      <c r="AJ262" s="97">
        <f>IFERROR((VLOOKUP(D262,'[1]Sharepoint direct Foncia'!L:T,9,FALSE)), )</f>
        <v>0</v>
      </c>
      <c r="AK262" s="97"/>
    </row>
    <row r="263" spans="1:37" ht="25.2" customHeight="1" x14ac:dyDescent="0.95">
      <c r="A263" s="125"/>
      <c r="B263" s="100"/>
      <c r="C263" s="126"/>
      <c r="D263" s="101"/>
      <c r="E263" s="102"/>
      <c r="F263" s="102"/>
      <c r="G263" s="103"/>
      <c r="H263" s="102"/>
      <c r="I263" s="103"/>
      <c r="J263" s="104"/>
      <c r="K263" s="105"/>
      <c r="L263" s="105"/>
      <c r="M263" s="103"/>
      <c r="N263" s="105"/>
      <c r="O263" s="130"/>
      <c r="P263" s="100"/>
      <c r="Q263" s="131"/>
      <c r="R263" s="133"/>
      <c r="S263" s="93"/>
      <c r="T263" s="134"/>
      <c r="U263" s="135"/>
      <c r="V263" s="108">
        <f t="shared" si="10"/>
        <v>0</v>
      </c>
      <c r="W263" s="136"/>
      <c r="X263" s="94">
        <f>IFERROR((VLOOKUP(D263,[1]!Tableau1[[Nom d''usage]:[Date de Livraison]],9,FALSE)), )</f>
        <v>0</v>
      </c>
      <c r="Y263" s="127"/>
      <c r="Z263" s="132"/>
      <c r="AA263" s="111">
        <f>IFERROR((VLOOKUP(Z263,'[1]Parc FONCIA Base Light'!B:M,12,FALSE)), )</f>
        <v>0</v>
      </c>
      <c r="AB263" s="128" t="s">
        <v>27</v>
      </c>
      <c r="AC263" s="113">
        <f>IFERROR((VLOOKUP(D263,'[1]GP2A-Commandes'!A:B,2,FALSE)), )</f>
        <v>0</v>
      </c>
      <c r="AD263" s="129"/>
      <c r="AE263" s="115">
        <f>IFERROR((VLOOKUP(B263,'[1]Paiement BNP'!G:I,3,FALSE)), )</f>
        <v>0</v>
      </c>
      <c r="AF263" s="116">
        <f t="shared" si="11"/>
        <v>0</v>
      </c>
      <c r="AG263" s="117" cm="1">
        <f t="array" ref="AG263">IFERROR((_xlfn.SWITCH(R263,[1]Synthèse!A$8,[1]Synthèse!B$8,([1]Synthèse!A$10),([1]Synthèse!B$10),([1]Synthèse!A$11),([1]Synthèse!B$11))), )</f>
        <v>0</v>
      </c>
      <c r="AH263" s="95">
        <f>IFERROR((VLOOKUP(AD263,'[1]Paiement BNP'!Q:U,5,FALSE)), )</f>
        <v>0</v>
      </c>
      <c r="AI263" s="96" cm="1">
        <f t="array" ref="AI263">IFERROR((_xlfn.SWITCH(R263,[1]Synthèse!A$8,[1]Synthèse!C$8,([1]Synthèse!A$10),([1]Synthèse!C$10),([1]Synthèse!A$11),([1]Synthèse!C$11))), )</f>
        <v>0</v>
      </c>
      <c r="AJ263" s="97">
        <f>IFERROR((VLOOKUP(D263,'[1]Sharepoint direct Foncia'!L:T,9,FALSE)), )</f>
        <v>0</v>
      </c>
      <c r="AK263" s="97"/>
    </row>
    <row r="264" spans="1:37" ht="25.2" customHeight="1" x14ac:dyDescent="0.95">
      <c r="A264" s="125"/>
      <c r="B264" s="100"/>
      <c r="C264" s="126"/>
      <c r="D264" s="101"/>
      <c r="E264" s="102"/>
      <c r="F264" s="102"/>
      <c r="G264" s="103"/>
      <c r="H264" s="102"/>
      <c r="I264" s="103"/>
      <c r="J264" s="104"/>
      <c r="K264" s="105"/>
      <c r="L264" s="105"/>
      <c r="M264" s="103"/>
      <c r="N264" s="105"/>
      <c r="O264" s="130"/>
      <c r="P264" s="100"/>
      <c r="Q264" s="131"/>
      <c r="R264" s="133"/>
      <c r="S264" s="93"/>
      <c r="T264" s="134"/>
      <c r="U264" s="135"/>
      <c r="V264" s="108">
        <f t="shared" si="10"/>
        <v>0</v>
      </c>
      <c r="W264" s="136"/>
      <c r="X264" s="94">
        <f>IFERROR((VLOOKUP(D264,[1]!Tableau1[[Nom d''usage]:[Date de Livraison]],9,FALSE)), )</f>
        <v>0</v>
      </c>
      <c r="Y264" s="127"/>
      <c r="Z264" s="132"/>
      <c r="AA264" s="111">
        <f>IFERROR((VLOOKUP(Z264,'[1]Parc FONCIA Base Light'!B:M,12,FALSE)), )</f>
        <v>0</v>
      </c>
      <c r="AB264" s="128" t="s">
        <v>27</v>
      </c>
      <c r="AC264" s="113">
        <f>IFERROR((VLOOKUP(D264,'[1]GP2A-Commandes'!A:B,2,FALSE)), )</f>
        <v>0</v>
      </c>
      <c r="AD264" s="129"/>
      <c r="AE264" s="115">
        <f>IFERROR((VLOOKUP(B264,'[1]Paiement BNP'!G:I,3,FALSE)), )</f>
        <v>0</v>
      </c>
      <c r="AF264" s="116">
        <f t="shared" si="11"/>
        <v>0</v>
      </c>
      <c r="AG264" s="117" cm="1">
        <f t="array" ref="AG264">IFERROR((_xlfn.SWITCH(R264,[1]Synthèse!A$8,[1]Synthèse!B$8,([1]Synthèse!A$10),([1]Synthèse!B$10),([1]Synthèse!A$11),([1]Synthèse!B$11))), )</f>
        <v>0</v>
      </c>
      <c r="AH264" s="95">
        <f>IFERROR((VLOOKUP(AD264,'[1]Paiement BNP'!Q:U,5,FALSE)), )</f>
        <v>0</v>
      </c>
      <c r="AI264" s="96" cm="1">
        <f t="array" ref="AI264">IFERROR((_xlfn.SWITCH(R264,[1]Synthèse!A$8,[1]Synthèse!C$8,([1]Synthèse!A$10),([1]Synthèse!C$10),([1]Synthèse!A$11),([1]Synthèse!C$11))), )</f>
        <v>0</v>
      </c>
      <c r="AJ264" s="97">
        <f>IFERROR((VLOOKUP(D264,'[1]Sharepoint direct Foncia'!L:T,9,FALSE)), )</f>
        <v>0</v>
      </c>
      <c r="AK264" s="97"/>
    </row>
    <row r="265" spans="1:37" ht="25.2" customHeight="1" x14ac:dyDescent="0.95">
      <c r="A265" s="125"/>
      <c r="B265" s="100"/>
      <c r="C265" s="126"/>
      <c r="D265" s="101"/>
      <c r="E265" s="102"/>
      <c r="F265" s="102"/>
      <c r="G265" s="103"/>
      <c r="H265" s="102"/>
      <c r="I265" s="103"/>
      <c r="J265" s="104"/>
      <c r="K265" s="105"/>
      <c r="L265" s="105"/>
      <c r="M265" s="103"/>
      <c r="N265" s="105"/>
      <c r="O265" s="130"/>
      <c r="P265" s="100"/>
      <c r="Q265" s="131"/>
      <c r="R265" s="133"/>
      <c r="S265" s="93"/>
      <c r="T265" s="134"/>
      <c r="U265" s="135"/>
      <c r="V265" s="108">
        <f t="shared" si="10"/>
        <v>0</v>
      </c>
      <c r="W265" s="136"/>
      <c r="X265" s="94">
        <f>IFERROR((VLOOKUP(D265,[1]!Tableau1[[Nom d''usage]:[Date de Livraison]],9,FALSE)), )</f>
        <v>0</v>
      </c>
      <c r="Y265" s="127"/>
      <c r="Z265" s="132"/>
      <c r="AA265" s="111">
        <f>IFERROR((VLOOKUP(Z265,'[1]Parc FONCIA Base Light'!B:M,12,FALSE)), )</f>
        <v>0</v>
      </c>
      <c r="AB265" s="128" t="s">
        <v>27</v>
      </c>
      <c r="AC265" s="113">
        <f>IFERROR((VLOOKUP(D265,'[1]GP2A-Commandes'!A:B,2,FALSE)), )</f>
        <v>0</v>
      </c>
      <c r="AD265" s="129"/>
      <c r="AE265" s="115">
        <f>IFERROR((VLOOKUP(B265,'[1]Paiement BNP'!G:I,3,FALSE)), )</f>
        <v>0</v>
      </c>
      <c r="AF265" s="116">
        <f t="shared" si="11"/>
        <v>0</v>
      </c>
      <c r="AG265" s="117" cm="1">
        <f t="array" ref="AG265">IFERROR((_xlfn.SWITCH(R265,[1]Synthèse!A$8,[1]Synthèse!B$8,([1]Synthèse!A$10),([1]Synthèse!B$10),([1]Synthèse!A$11),([1]Synthèse!B$11))), )</f>
        <v>0</v>
      </c>
      <c r="AH265" s="95">
        <f>IFERROR((VLOOKUP(AD265,'[1]Paiement BNP'!Q:U,5,FALSE)), )</f>
        <v>0</v>
      </c>
      <c r="AI265" s="96" cm="1">
        <f t="array" ref="AI265">IFERROR((_xlfn.SWITCH(R265,[1]Synthèse!A$8,[1]Synthèse!C$8,([1]Synthèse!A$10),([1]Synthèse!C$10),([1]Synthèse!A$11),([1]Synthèse!C$11))), )</f>
        <v>0</v>
      </c>
      <c r="AJ265" s="97">
        <f>IFERROR((VLOOKUP(D265,'[1]Sharepoint direct Foncia'!L:T,9,FALSE)), )</f>
        <v>0</v>
      </c>
      <c r="AK265" s="97"/>
    </row>
    <row r="266" spans="1:37" ht="25.2" customHeight="1" x14ac:dyDescent="0.95">
      <c r="A266" s="125"/>
      <c r="B266" s="100"/>
      <c r="C266" s="126"/>
      <c r="D266" s="101"/>
      <c r="E266" s="102"/>
      <c r="F266" s="102"/>
      <c r="G266" s="103"/>
      <c r="H266" s="102"/>
      <c r="I266" s="103"/>
      <c r="J266" s="104"/>
      <c r="K266" s="105"/>
      <c r="L266" s="105"/>
      <c r="M266" s="103"/>
      <c r="N266" s="105"/>
      <c r="O266" s="130"/>
      <c r="P266" s="100"/>
      <c r="Q266" s="131"/>
      <c r="R266" s="133"/>
      <c r="S266" s="93"/>
      <c r="T266" s="134"/>
      <c r="U266" s="135"/>
      <c r="V266" s="108">
        <f t="shared" si="10"/>
        <v>0</v>
      </c>
      <c r="W266" s="136"/>
      <c r="X266" s="94">
        <f>IFERROR((VLOOKUP(D266,[1]!Tableau1[[Nom d''usage]:[Date de Livraison]],9,FALSE)), )</f>
        <v>0</v>
      </c>
      <c r="Y266" s="127"/>
      <c r="Z266" s="132"/>
      <c r="AA266" s="111">
        <f>IFERROR((VLOOKUP(Z266,'[1]Parc FONCIA Base Light'!B:M,12,FALSE)), )</f>
        <v>0</v>
      </c>
      <c r="AB266" s="128" t="s">
        <v>27</v>
      </c>
      <c r="AC266" s="113">
        <f>IFERROR((VLOOKUP(D266,'[1]GP2A-Commandes'!A:B,2,FALSE)), )</f>
        <v>0</v>
      </c>
      <c r="AD266" s="129"/>
      <c r="AE266" s="115">
        <f>IFERROR((VLOOKUP(B266,'[1]Paiement BNP'!G:I,3,FALSE)), )</f>
        <v>0</v>
      </c>
      <c r="AF266" s="116">
        <f t="shared" si="11"/>
        <v>0</v>
      </c>
      <c r="AG266" s="117" cm="1">
        <f t="array" ref="AG266">IFERROR((_xlfn.SWITCH(R266,[1]Synthèse!A$8,[1]Synthèse!B$8,([1]Synthèse!A$10),([1]Synthèse!B$10),([1]Synthèse!A$11),([1]Synthèse!B$11))), )</f>
        <v>0</v>
      </c>
      <c r="AH266" s="95">
        <f>IFERROR((VLOOKUP(AD266,'[1]Paiement BNP'!Q:U,5,FALSE)), )</f>
        <v>0</v>
      </c>
      <c r="AI266" s="96" cm="1">
        <f t="array" ref="AI266">IFERROR((_xlfn.SWITCH(R266,[1]Synthèse!A$8,[1]Synthèse!C$8,([1]Synthèse!A$10),([1]Synthèse!C$10),([1]Synthèse!A$11),([1]Synthèse!C$11))), )</f>
        <v>0</v>
      </c>
      <c r="AJ266" s="97">
        <f>IFERROR((VLOOKUP(D266,'[1]Sharepoint direct Foncia'!L:T,9,FALSE)), )</f>
        <v>0</v>
      </c>
      <c r="AK266" s="97"/>
    </row>
    <row r="267" spans="1:37" ht="25.2" customHeight="1" x14ac:dyDescent="0.95">
      <c r="A267" s="125"/>
      <c r="B267" s="100"/>
      <c r="C267" s="126"/>
      <c r="D267" s="101"/>
      <c r="E267" s="102"/>
      <c r="F267" s="102"/>
      <c r="G267" s="103"/>
      <c r="H267" s="102"/>
      <c r="I267" s="103"/>
      <c r="J267" s="104"/>
      <c r="K267" s="105"/>
      <c r="L267" s="105"/>
      <c r="M267" s="103"/>
      <c r="N267" s="105"/>
      <c r="O267" s="130"/>
      <c r="P267" s="100"/>
      <c r="Q267" s="131"/>
      <c r="R267" s="133"/>
      <c r="S267" s="93"/>
      <c r="T267" s="134"/>
      <c r="U267" s="135"/>
      <c r="V267" s="108">
        <f t="shared" si="10"/>
        <v>0</v>
      </c>
      <c r="W267" s="136"/>
      <c r="X267" s="94">
        <f>IFERROR((VLOOKUP(D267,[1]!Tableau1[[Nom d''usage]:[Date de Livraison]],9,FALSE)), )</f>
        <v>0</v>
      </c>
      <c r="Y267" s="127"/>
      <c r="Z267" s="132"/>
      <c r="AA267" s="111">
        <f>IFERROR((VLOOKUP(Z267,'[1]Parc FONCIA Base Light'!B:M,12,FALSE)), )</f>
        <v>0</v>
      </c>
      <c r="AB267" s="128" t="s">
        <v>27</v>
      </c>
      <c r="AC267" s="113">
        <f>IFERROR((VLOOKUP(D267,'[1]GP2A-Commandes'!A:B,2,FALSE)), )</f>
        <v>0</v>
      </c>
      <c r="AD267" s="129"/>
      <c r="AE267" s="115">
        <f>IFERROR((VLOOKUP(B267,'[1]Paiement BNP'!G:I,3,FALSE)), )</f>
        <v>0</v>
      </c>
      <c r="AF267" s="116">
        <f t="shared" si="11"/>
        <v>0</v>
      </c>
      <c r="AG267" s="117" cm="1">
        <f t="array" ref="AG267">IFERROR((_xlfn.SWITCH(R267,[1]Synthèse!A$8,[1]Synthèse!B$8,([1]Synthèse!A$10),([1]Synthèse!B$10),([1]Synthèse!A$11),([1]Synthèse!B$11))), )</f>
        <v>0</v>
      </c>
      <c r="AH267" s="95">
        <f>IFERROR((VLOOKUP(AD267,'[1]Paiement BNP'!Q:U,5,FALSE)), )</f>
        <v>0</v>
      </c>
      <c r="AI267" s="96" cm="1">
        <f t="array" ref="AI267">IFERROR((_xlfn.SWITCH(R267,[1]Synthèse!A$8,[1]Synthèse!C$8,([1]Synthèse!A$10),([1]Synthèse!C$10),([1]Synthèse!A$11),([1]Synthèse!C$11))), )</f>
        <v>0</v>
      </c>
      <c r="AJ267" s="97">
        <f>IFERROR((VLOOKUP(D267,'[1]Sharepoint direct Foncia'!L:T,9,FALSE)), )</f>
        <v>0</v>
      </c>
      <c r="AK267" s="97"/>
    </row>
    <row r="268" spans="1:37" ht="25.2" customHeight="1" x14ac:dyDescent="0.95">
      <c r="A268" s="125"/>
      <c r="B268" s="100"/>
      <c r="C268" s="126"/>
      <c r="D268" s="101"/>
      <c r="E268" s="102"/>
      <c r="F268" s="102"/>
      <c r="G268" s="103"/>
      <c r="H268" s="102"/>
      <c r="I268" s="103"/>
      <c r="J268" s="104"/>
      <c r="K268" s="105"/>
      <c r="L268" s="105"/>
      <c r="M268" s="103"/>
      <c r="N268" s="105"/>
      <c r="O268" s="130"/>
      <c r="P268" s="100"/>
      <c r="Q268" s="131"/>
      <c r="R268" s="133"/>
      <c r="S268" s="93"/>
      <c r="T268" s="134"/>
      <c r="U268" s="135"/>
      <c r="V268" s="108">
        <f t="shared" si="10"/>
        <v>0</v>
      </c>
      <c r="W268" s="136"/>
      <c r="X268" s="94">
        <f>IFERROR((VLOOKUP(D268,[1]!Tableau1[[Nom d''usage]:[Date de Livraison]],9,FALSE)), )</f>
        <v>0</v>
      </c>
      <c r="Y268" s="127"/>
      <c r="Z268" s="132"/>
      <c r="AA268" s="111">
        <f>IFERROR((VLOOKUP(Z268,'[1]Parc FONCIA Base Light'!B:M,12,FALSE)), )</f>
        <v>0</v>
      </c>
      <c r="AB268" s="128" t="s">
        <v>27</v>
      </c>
      <c r="AC268" s="113">
        <f>IFERROR((VLOOKUP(D268,'[1]GP2A-Commandes'!A:B,2,FALSE)), )</f>
        <v>0</v>
      </c>
      <c r="AD268" s="129"/>
      <c r="AE268" s="115">
        <f>IFERROR((VLOOKUP(B268,'[1]Paiement BNP'!G:I,3,FALSE)), )</f>
        <v>0</v>
      </c>
      <c r="AF268" s="116">
        <f t="shared" si="11"/>
        <v>0</v>
      </c>
      <c r="AG268" s="117" cm="1">
        <f t="array" ref="AG268">IFERROR((_xlfn.SWITCH(R268,[1]Synthèse!A$8,[1]Synthèse!B$8,([1]Synthèse!A$10),([1]Synthèse!B$10),([1]Synthèse!A$11),([1]Synthèse!B$11))), )</f>
        <v>0</v>
      </c>
      <c r="AH268" s="95">
        <f>IFERROR((VLOOKUP(AD268,'[1]Paiement BNP'!Q:U,5,FALSE)), )</f>
        <v>0</v>
      </c>
      <c r="AI268" s="96" cm="1">
        <f t="array" ref="AI268">IFERROR((_xlfn.SWITCH(R268,[1]Synthèse!A$8,[1]Synthèse!C$8,([1]Synthèse!A$10),([1]Synthèse!C$10),([1]Synthèse!A$11),([1]Synthèse!C$11))), )</f>
        <v>0</v>
      </c>
      <c r="AJ268" s="97">
        <f>IFERROR((VLOOKUP(D268,'[1]Sharepoint direct Foncia'!L:T,9,FALSE)), )</f>
        <v>0</v>
      </c>
      <c r="AK268" s="97"/>
    </row>
    <row r="269" spans="1:37" ht="25.2" customHeight="1" x14ac:dyDescent="0.95">
      <c r="A269" s="125"/>
      <c r="B269" s="100"/>
      <c r="C269" s="126"/>
      <c r="D269" s="101"/>
      <c r="E269" s="102"/>
      <c r="F269" s="102"/>
      <c r="G269" s="103"/>
      <c r="H269" s="102"/>
      <c r="I269" s="103"/>
      <c r="J269" s="104"/>
      <c r="K269" s="105"/>
      <c r="L269" s="105"/>
      <c r="M269" s="103"/>
      <c r="N269" s="105"/>
      <c r="O269" s="130"/>
      <c r="P269" s="100"/>
      <c r="Q269" s="131"/>
      <c r="R269" s="133"/>
      <c r="S269" s="93"/>
      <c r="T269" s="134"/>
      <c r="U269" s="135"/>
      <c r="V269" s="108">
        <f t="shared" si="10"/>
        <v>0</v>
      </c>
      <c r="W269" s="136"/>
      <c r="X269" s="94">
        <f>IFERROR((VLOOKUP(D269,[1]!Tableau1[[Nom d''usage]:[Date de Livraison]],9,FALSE)), )</f>
        <v>0</v>
      </c>
      <c r="Y269" s="127"/>
      <c r="Z269" s="132"/>
      <c r="AA269" s="111">
        <f>IFERROR((VLOOKUP(Z269,'[1]Parc FONCIA Base Light'!B:M,12,FALSE)), )</f>
        <v>0</v>
      </c>
      <c r="AB269" s="128" t="s">
        <v>27</v>
      </c>
      <c r="AC269" s="113">
        <f>IFERROR((VLOOKUP(D269,'[1]GP2A-Commandes'!A:B,2,FALSE)), )</f>
        <v>0</v>
      </c>
      <c r="AD269" s="129"/>
      <c r="AE269" s="115">
        <f>IFERROR((VLOOKUP(B269,'[1]Paiement BNP'!G:I,3,FALSE)), )</f>
        <v>0</v>
      </c>
      <c r="AF269" s="116">
        <f t="shared" si="11"/>
        <v>0</v>
      </c>
      <c r="AG269" s="117" cm="1">
        <f t="array" ref="AG269">IFERROR((_xlfn.SWITCH(R269,[1]Synthèse!A$8,[1]Synthèse!B$8,([1]Synthèse!A$10),([1]Synthèse!B$10),([1]Synthèse!A$11),([1]Synthèse!B$11))), )</f>
        <v>0</v>
      </c>
      <c r="AH269" s="95">
        <f>IFERROR((VLOOKUP(AD269,'[1]Paiement BNP'!Q:U,5,FALSE)), )</f>
        <v>0</v>
      </c>
      <c r="AI269" s="96" cm="1">
        <f t="array" ref="AI269">IFERROR((_xlfn.SWITCH(R269,[1]Synthèse!A$8,[1]Synthèse!C$8,([1]Synthèse!A$10),([1]Synthèse!C$10),([1]Synthèse!A$11),([1]Synthèse!C$11))), )</f>
        <v>0</v>
      </c>
      <c r="AJ269" s="97">
        <f>IFERROR((VLOOKUP(D269,'[1]Sharepoint direct Foncia'!L:T,9,FALSE)), )</f>
        <v>0</v>
      </c>
      <c r="AK269" s="97"/>
    </row>
    <row r="270" spans="1:37" ht="25.2" customHeight="1" x14ac:dyDescent="0.95">
      <c r="A270" s="125"/>
      <c r="B270" s="100"/>
      <c r="C270" s="126"/>
      <c r="D270" s="101"/>
      <c r="E270" s="102"/>
      <c r="F270" s="102"/>
      <c r="G270" s="103"/>
      <c r="H270" s="102"/>
      <c r="I270" s="103"/>
      <c r="J270" s="104"/>
      <c r="K270" s="105"/>
      <c r="L270" s="105"/>
      <c r="M270" s="103"/>
      <c r="N270" s="105"/>
      <c r="O270" s="130"/>
      <c r="P270" s="100"/>
      <c r="Q270" s="131"/>
      <c r="R270" s="133"/>
      <c r="S270" s="93"/>
      <c r="T270" s="134"/>
      <c r="U270" s="135"/>
      <c r="V270" s="108">
        <f t="shared" si="10"/>
        <v>0</v>
      </c>
      <c r="W270" s="136"/>
      <c r="X270" s="94">
        <f>IFERROR((VLOOKUP(D270,[1]!Tableau1[[Nom d''usage]:[Date de Livraison]],9,FALSE)), )</f>
        <v>0</v>
      </c>
      <c r="Y270" s="127"/>
      <c r="Z270" s="132"/>
      <c r="AA270" s="111">
        <f>IFERROR((VLOOKUP(Z270,'[1]Parc FONCIA Base Light'!B:M,12,FALSE)), )</f>
        <v>0</v>
      </c>
      <c r="AB270" s="128" t="s">
        <v>27</v>
      </c>
      <c r="AC270" s="113">
        <f>IFERROR((VLOOKUP(D270,'[1]GP2A-Commandes'!A:B,2,FALSE)), )</f>
        <v>0</v>
      </c>
      <c r="AD270" s="129"/>
      <c r="AE270" s="115">
        <f>IFERROR((VLOOKUP(B270,'[1]Paiement BNP'!G:I,3,FALSE)), )</f>
        <v>0</v>
      </c>
      <c r="AF270" s="116">
        <f t="shared" si="11"/>
        <v>0</v>
      </c>
      <c r="AG270" s="117" cm="1">
        <f t="array" ref="AG270">IFERROR((_xlfn.SWITCH(R270,[1]Synthèse!A$8,[1]Synthèse!B$8,([1]Synthèse!A$10),([1]Synthèse!B$10),([1]Synthèse!A$11),([1]Synthèse!B$11))), )</f>
        <v>0</v>
      </c>
      <c r="AH270" s="95">
        <f>IFERROR((VLOOKUP(AD270,'[1]Paiement BNP'!Q:U,5,FALSE)), )</f>
        <v>0</v>
      </c>
      <c r="AI270" s="96" cm="1">
        <f t="array" ref="AI270">IFERROR((_xlfn.SWITCH(R270,[1]Synthèse!A$8,[1]Synthèse!C$8,([1]Synthèse!A$10),([1]Synthèse!C$10),([1]Synthèse!A$11),([1]Synthèse!C$11))), )</f>
        <v>0</v>
      </c>
      <c r="AJ270" s="97">
        <f>IFERROR((VLOOKUP(D270,'[1]Sharepoint direct Foncia'!L:T,9,FALSE)), )</f>
        <v>0</v>
      </c>
      <c r="AK270" s="97"/>
    </row>
    <row r="271" spans="1:37" ht="25.2" customHeight="1" x14ac:dyDescent="0.95">
      <c r="A271" s="125"/>
      <c r="B271" s="100"/>
      <c r="C271" s="126"/>
      <c r="D271" s="101"/>
      <c r="E271" s="102"/>
      <c r="F271" s="102"/>
      <c r="G271" s="103"/>
      <c r="H271" s="102"/>
      <c r="I271" s="103"/>
      <c r="J271" s="104"/>
      <c r="K271" s="105"/>
      <c r="L271" s="105"/>
      <c r="M271" s="103"/>
      <c r="N271" s="105"/>
      <c r="O271" s="130"/>
      <c r="P271" s="100"/>
      <c r="Q271" s="131"/>
      <c r="R271" s="133"/>
      <c r="S271" s="93"/>
      <c r="T271" s="134"/>
      <c r="U271" s="135"/>
      <c r="V271" s="108">
        <f t="shared" si="10"/>
        <v>0</v>
      </c>
      <c r="W271" s="136"/>
      <c r="X271" s="94">
        <f>IFERROR((VLOOKUP(D271,[1]!Tableau1[[Nom d''usage]:[Date de Livraison]],9,FALSE)), )</f>
        <v>0</v>
      </c>
      <c r="Y271" s="127"/>
      <c r="Z271" s="132"/>
      <c r="AA271" s="111">
        <f>IFERROR((VLOOKUP(Z271,'[1]Parc FONCIA Base Light'!B:M,12,FALSE)), )</f>
        <v>0</v>
      </c>
      <c r="AB271" s="128" t="s">
        <v>27</v>
      </c>
      <c r="AC271" s="113">
        <f>IFERROR((VLOOKUP(D271,'[1]GP2A-Commandes'!A:B,2,FALSE)), )</f>
        <v>0</v>
      </c>
      <c r="AD271" s="129"/>
      <c r="AE271" s="115">
        <f>IFERROR((VLOOKUP(B271,'[1]Paiement BNP'!G:I,3,FALSE)), )</f>
        <v>0</v>
      </c>
      <c r="AF271" s="116">
        <f t="shared" si="11"/>
        <v>0</v>
      </c>
      <c r="AG271" s="117" cm="1">
        <f t="array" ref="AG271">IFERROR((_xlfn.SWITCH(R271,[1]Synthèse!A$8,[1]Synthèse!B$8,([1]Synthèse!A$10),([1]Synthèse!B$10),([1]Synthèse!A$11),([1]Synthèse!B$11))), )</f>
        <v>0</v>
      </c>
      <c r="AH271" s="95">
        <f>IFERROR((VLOOKUP(AD271,'[1]Paiement BNP'!Q:U,5,FALSE)), )</f>
        <v>0</v>
      </c>
      <c r="AI271" s="96" cm="1">
        <f t="array" ref="AI271">IFERROR((_xlfn.SWITCH(R271,[1]Synthèse!A$8,[1]Synthèse!C$8,([1]Synthèse!A$10),([1]Synthèse!C$10),([1]Synthèse!A$11),([1]Synthèse!C$11))), )</f>
        <v>0</v>
      </c>
      <c r="AJ271" s="97">
        <f>IFERROR((VLOOKUP(D271,'[1]Sharepoint direct Foncia'!L:T,9,FALSE)), )</f>
        <v>0</v>
      </c>
      <c r="AK271" s="97"/>
    </row>
    <row r="272" spans="1:37" ht="25.2" customHeight="1" x14ac:dyDescent="0.95">
      <c r="A272" s="125"/>
      <c r="B272" s="100"/>
      <c r="C272" s="126"/>
      <c r="D272" s="101"/>
      <c r="E272" s="102"/>
      <c r="F272" s="102"/>
      <c r="G272" s="103"/>
      <c r="H272" s="102"/>
      <c r="I272" s="103"/>
      <c r="J272" s="104"/>
      <c r="K272" s="105"/>
      <c r="L272" s="105"/>
      <c r="M272" s="103"/>
      <c r="N272" s="105"/>
      <c r="O272" s="130"/>
      <c r="P272" s="100"/>
      <c r="Q272" s="131"/>
      <c r="R272" s="133"/>
      <c r="S272" s="93"/>
      <c r="T272" s="134"/>
      <c r="U272" s="135"/>
      <c r="V272" s="108">
        <f t="shared" si="10"/>
        <v>0</v>
      </c>
      <c r="W272" s="136"/>
      <c r="X272" s="94">
        <f>IFERROR((VLOOKUP(D272,[1]!Tableau1[[Nom d''usage]:[Date de Livraison]],9,FALSE)), )</f>
        <v>0</v>
      </c>
      <c r="Y272" s="127"/>
      <c r="Z272" s="132"/>
      <c r="AA272" s="111">
        <f>IFERROR((VLOOKUP(Z272,'[1]Parc FONCIA Base Light'!B:M,12,FALSE)), )</f>
        <v>0</v>
      </c>
      <c r="AB272" s="128" t="s">
        <v>27</v>
      </c>
      <c r="AC272" s="113">
        <f>IFERROR((VLOOKUP(D272,'[1]GP2A-Commandes'!A:B,2,FALSE)), )</f>
        <v>0</v>
      </c>
      <c r="AD272" s="129"/>
      <c r="AE272" s="115">
        <f>IFERROR((VLOOKUP(B272,'[1]Paiement BNP'!G:I,3,FALSE)), )</f>
        <v>0</v>
      </c>
      <c r="AF272" s="116">
        <f t="shared" si="11"/>
        <v>0</v>
      </c>
      <c r="AG272" s="117" cm="1">
        <f t="array" ref="AG272">IFERROR((_xlfn.SWITCH(R272,[1]Synthèse!A$8,[1]Synthèse!B$8,([1]Synthèse!A$10),([1]Synthèse!B$10),([1]Synthèse!A$11),([1]Synthèse!B$11))), )</f>
        <v>0</v>
      </c>
      <c r="AH272" s="95">
        <f>IFERROR((VLOOKUP(AD272,'[1]Paiement BNP'!Q:U,5,FALSE)), )</f>
        <v>0</v>
      </c>
      <c r="AI272" s="96" cm="1">
        <f t="array" ref="AI272">IFERROR((_xlfn.SWITCH(R272,[1]Synthèse!A$8,[1]Synthèse!C$8,([1]Synthèse!A$10),([1]Synthèse!C$10),([1]Synthèse!A$11),([1]Synthèse!C$11))), )</f>
        <v>0</v>
      </c>
      <c r="AJ272" s="97">
        <f>IFERROR((VLOOKUP(D272,'[1]Sharepoint direct Foncia'!L:T,9,FALSE)), )</f>
        <v>0</v>
      </c>
      <c r="AK272" s="97"/>
    </row>
    <row r="273" spans="1:37" ht="25.2" customHeight="1" x14ac:dyDescent="0.95">
      <c r="A273" s="125"/>
      <c r="B273" s="100"/>
      <c r="C273" s="126"/>
      <c r="D273" s="101"/>
      <c r="E273" s="102"/>
      <c r="F273" s="102"/>
      <c r="G273" s="103"/>
      <c r="H273" s="102"/>
      <c r="I273" s="103"/>
      <c r="J273" s="104"/>
      <c r="K273" s="105"/>
      <c r="L273" s="105"/>
      <c r="M273" s="103"/>
      <c r="N273" s="105"/>
      <c r="O273" s="130"/>
      <c r="P273" s="100"/>
      <c r="Q273" s="131"/>
      <c r="R273" s="133"/>
      <c r="S273" s="93"/>
      <c r="T273" s="134"/>
      <c r="U273" s="135"/>
      <c r="V273" s="108">
        <f t="shared" si="10"/>
        <v>0</v>
      </c>
      <c r="W273" s="136"/>
      <c r="X273" s="94">
        <f>IFERROR((VLOOKUP(D273,[1]!Tableau1[[Nom d''usage]:[Date de Livraison]],9,FALSE)), )</f>
        <v>0</v>
      </c>
      <c r="Y273" s="127"/>
      <c r="Z273" s="132"/>
      <c r="AA273" s="111">
        <f>IFERROR((VLOOKUP(Z273,'[1]Parc FONCIA Base Light'!B:M,12,FALSE)), )</f>
        <v>0</v>
      </c>
      <c r="AB273" s="128" t="s">
        <v>27</v>
      </c>
      <c r="AC273" s="113">
        <f>IFERROR((VLOOKUP(D273,'[1]GP2A-Commandes'!A:B,2,FALSE)), )</f>
        <v>0</v>
      </c>
      <c r="AD273" s="129"/>
      <c r="AE273" s="115">
        <f>IFERROR((VLOOKUP(B273,'[1]Paiement BNP'!G:I,3,FALSE)), )</f>
        <v>0</v>
      </c>
      <c r="AF273" s="116">
        <f t="shared" si="11"/>
        <v>0</v>
      </c>
      <c r="AG273" s="117" cm="1">
        <f t="array" ref="AG273">IFERROR((_xlfn.SWITCH(R273,[1]Synthèse!A$8,[1]Synthèse!B$8,([1]Synthèse!A$10),([1]Synthèse!B$10),([1]Synthèse!A$11),([1]Synthèse!B$11))), )</f>
        <v>0</v>
      </c>
      <c r="AH273" s="95">
        <f>IFERROR((VLOOKUP(AD273,'[1]Paiement BNP'!Q:U,5,FALSE)), )</f>
        <v>0</v>
      </c>
      <c r="AI273" s="96" cm="1">
        <f t="array" ref="AI273">IFERROR((_xlfn.SWITCH(R273,[1]Synthèse!A$8,[1]Synthèse!C$8,([1]Synthèse!A$10),([1]Synthèse!C$10),([1]Synthèse!A$11),([1]Synthèse!C$11))), )</f>
        <v>0</v>
      </c>
      <c r="AJ273" s="97">
        <f>IFERROR((VLOOKUP(D273,'[1]Sharepoint direct Foncia'!L:T,9,FALSE)), )</f>
        <v>0</v>
      </c>
      <c r="AK273" s="97"/>
    </row>
    <row r="274" spans="1:37" ht="25.2" customHeight="1" x14ac:dyDescent="0.95">
      <c r="A274" s="125"/>
      <c r="B274" s="100"/>
      <c r="C274" s="126"/>
      <c r="D274" s="101"/>
      <c r="E274" s="102"/>
      <c r="F274" s="102"/>
      <c r="G274" s="103"/>
      <c r="H274" s="102"/>
      <c r="I274" s="103"/>
      <c r="J274" s="104"/>
      <c r="K274" s="105"/>
      <c r="L274" s="105"/>
      <c r="M274" s="103"/>
      <c r="N274" s="105"/>
      <c r="O274" s="130"/>
      <c r="P274" s="100"/>
      <c r="Q274" s="131"/>
      <c r="R274" s="133"/>
      <c r="S274" s="93"/>
      <c r="T274" s="134"/>
      <c r="U274" s="135"/>
      <c r="V274" s="108">
        <f t="shared" si="10"/>
        <v>0</v>
      </c>
      <c r="W274" s="136"/>
      <c r="X274" s="94">
        <f>IFERROR((VLOOKUP(D274,[1]!Tableau1[[Nom d''usage]:[Date de Livraison]],9,FALSE)), )</f>
        <v>0</v>
      </c>
      <c r="Y274" s="127"/>
      <c r="Z274" s="132"/>
      <c r="AA274" s="111">
        <f>IFERROR((VLOOKUP(Z274,'[1]Parc FONCIA Base Light'!B:M,12,FALSE)), )</f>
        <v>0</v>
      </c>
      <c r="AB274" s="128" t="s">
        <v>27</v>
      </c>
      <c r="AC274" s="113">
        <f>IFERROR((VLOOKUP(D274,'[1]GP2A-Commandes'!A:B,2,FALSE)), )</f>
        <v>0</v>
      </c>
      <c r="AD274" s="129"/>
      <c r="AE274" s="115">
        <f>IFERROR((VLOOKUP(B274,'[1]Paiement BNP'!G:I,3,FALSE)), )</f>
        <v>0</v>
      </c>
      <c r="AF274" s="116">
        <f t="shared" si="11"/>
        <v>0</v>
      </c>
      <c r="AG274" s="117" cm="1">
        <f t="array" ref="AG274">IFERROR((_xlfn.SWITCH(R274,[1]Synthèse!A$8,[1]Synthèse!B$8,([1]Synthèse!A$10),([1]Synthèse!B$10),([1]Synthèse!A$11),([1]Synthèse!B$11))), )</f>
        <v>0</v>
      </c>
      <c r="AH274" s="95">
        <f>IFERROR((VLOOKUP(AD274,'[1]Paiement BNP'!Q:U,5,FALSE)), )</f>
        <v>0</v>
      </c>
      <c r="AI274" s="96" cm="1">
        <f t="array" ref="AI274">IFERROR((_xlfn.SWITCH(R274,[1]Synthèse!A$8,[1]Synthèse!C$8,([1]Synthèse!A$10),([1]Synthèse!C$10),([1]Synthèse!A$11),([1]Synthèse!C$11))), )</f>
        <v>0</v>
      </c>
      <c r="AJ274" s="97">
        <f>IFERROR((VLOOKUP(D274,'[1]Sharepoint direct Foncia'!L:T,9,FALSE)), )</f>
        <v>0</v>
      </c>
      <c r="AK274" s="97"/>
    </row>
    <row r="275" spans="1:37" ht="25.2" customHeight="1" x14ac:dyDescent="0.95">
      <c r="A275" s="125"/>
      <c r="B275" s="100"/>
      <c r="C275" s="126"/>
      <c r="D275" s="101"/>
      <c r="E275" s="102"/>
      <c r="F275" s="102"/>
      <c r="G275" s="103"/>
      <c r="H275" s="102"/>
      <c r="I275" s="103"/>
      <c r="J275" s="104"/>
      <c r="K275" s="105"/>
      <c r="L275" s="105"/>
      <c r="M275" s="103"/>
      <c r="N275" s="105"/>
      <c r="O275" s="130"/>
      <c r="P275" s="100"/>
      <c r="Q275" s="131"/>
      <c r="R275" s="133"/>
      <c r="S275" s="93"/>
      <c r="T275" s="134"/>
      <c r="U275" s="135"/>
      <c r="V275" s="108">
        <f t="shared" si="10"/>
        <v>0</v>
      </c>
      <c r="W275" s="136"/>
      <c r="X275" s="94">
        <f>IFERROR((VLOOKUP(D275,[1]!Tableau1[[Nom d''usage]:[Date de Livraison]],9,FALSE)), )</f>
        <v>0</v>
      </c>
      <c r="Y275" s="127"/>
      <c r="Z275" s="132"/>
      <c r="AA275" s="111">
        <f>IFERROR((VLOOKUP(Z275,'[1]Parc FONCIA Base Light'!B:M,12,FALSE)), )</f>
        <v>0</v>
      </c>
      <c r="AB275" s="128" t="s">
        <v>27</v>
      </c>
      <c r="AC275" s="113">
        <f>IFERROR((VLOOKUP(D275,'[1]GP2A-Commandes'!A:B,2,FALSE)), )</f>
        <v>0</v>
      </c>
      <c r="AD275" s="129"/>
      <c r="AE275" s="115">
        <f>IFERROR((VLOOKUP(B275,'[1]Paiement BNP'!G:I,3,FALSE)), )</f>
        <v>0</v>
      </c>
      <c r="AF275" s="116">
        <f t="shared" si="11"/>
        <v>0</v>
      </c>
      <c r="AG275" s="117" cm="1">
        <f t="array" ref="AG275">IFERROR((_xlfn.SWITCH(R275,[1]Synthèse!A$8,[1]Synthèse!B$8,([1]Synthèse!A$10),([1]Synthèse!B$10),([1]Synthèse!A$11),([1]Synthèse!B$11))), )</f>
        <v>0</v>
      </c>
      <c r="AH275" s="95">
        <f>IFERROR((VLOOKUP(AD275,'[1]Paiement BNP'!Q:U,5,FALSE)), )</f>
        <v>0</v>
      </c>
      <c r="AI275" s="96" cm="1">
        <f t="array" ref="AI275">IFERROR((_xlfn.SWITCH(R275,[1]Synthèse!A$8,[1]Synthèse!C$8,([1]Synthèse!A$10),([1]Synthèse!C$10),([1]Synthèse!A$11),([1]Synthèse!C$11))), )</f>
        <v>0</v>
      </c>
      <c r="AJ275" s="97">
        <f>IFERROR((VLOOKUP(D275,'[1]Sharepoint direct Foncia'!L:T,9,FALSE)), )</f>
        <v>0</v>
      </c>
      <c r="AK275" s="97"/>
    </row>
    <row r="276" spans="1:37" ht="25.2" customHeight="1" x14ac:dyDescent="0.95">
      <c r="A276" s="125"/>
      <c r="B276" s="100"/>
      <c r="C276" s="126"/>
      <c r="D276" s="101"/>
      <c r="E276" s="102"/>
      <c r="F276" s="102"/>
      <c r="G276" s="103"/>
      <c r="H276" s="102"/>
      <c r="I276" s="103"/>
      <c r="J276" s="104"/>
      <c r="K276" s="105"/>
      <c r="L276" s="105"/>
      <c r="M276" s="103"/>
      <c r="N276" s="105"/>
      <c r="O276" s="130"/>
      <c r="P276" s="100"/>
      <c r="Q276" s="131"/>
      <c r="R276" s="133"/>
      <c r="S276" s="93"/>
      <c r="T276" s="134"/>
      <c r="U276" s="135"/>
      <c r="V276" s="108">
        <f t="shared" si="10"/>
        <v>0</v>
      </c>
      <c r="W276" s="136"/>
      <c r="X276" s="94">
        <f>IFERROR((VLOOKUP(D276,[1]!Tableau1[[Nom d''usage]:[Date de Livraison]],9,FALSE)), )</f>
        <v>0</v>
      </c>
      <c r="Y276" s="127"/>
      <c r="Z276" s="132"/>
      <c r="AA276" s="111">
        <f>IFERROR((VLOOKUP(Z276,'[1]Parc FONCIA Base Light'!B:M,12,FALSE)), )</f>
        <v>0</v>
      </c>
      <c r="AB276" s="128" t="s">
        <v>27</v>
      </c>
      <c r="AC276" s="113">
        <f>IFERROR((VLOOKUP(D276,'[1]GP2A-Commandes'!A:B,2,FALSE)), )</f>
        <v>0</v>
      </c>
      <c r="AD276" s="129"/>
      <c r="AE276" s="115">
        <f>IFERROR((VLOOKUP(B276,'[1]Paiement BNP'!G:I,3,FALSE)), )</f>
        <v>0</v>
      </c>
      <c r="AF276" s="116">
        <f t="shared" si="11"/>
        <v>0</v>
      </c>
      <c r="AG276" s="117" cm="1">
        <f t="array" ref="AG276">IFERROR((_xlfn.SWITCH(R276,[1]Synthèse!A$8,[1]Synthèse!B$8,([1]Synthèse!A$10),([1]Synthèse!B$10),([1]Synthèse!A$11),([1]Synthèse!B$11))), )</f>
        <v>0</v>
      </c>
      <c r="AH276" s="95">
        <f>IFERROR((VLOOKUP(AD276,'[1]Paiement BNP'!Q:U,5,FALSE)), )</f>
        <v>0</v>
      </c>
      <c r="AI276" s="96" cm="1">
        <f t="array" ref="AI276">IFERROR((_xlfn.SWITCH(R276,[1]Synthèse!A$8,[1]Synthèse!C$8,([1]Synthèse!A$10),([1]Synthèse!C$10),([1]Synthèse!A$11),([1]Synthèse!C$11))), )</f>
        <v>0</v>
      </c>
      <c r="AJ276" s="97">
        <f>IFERROR((VLOOKUP(D276,'[1]Sharepoint direct Foncia'!L:T,9,FALSE)), )</f>
        <v>0</v>
      </c>
      <c r="AK276" s="97"/>
    </row>
    <row r="277" spans="1:37" ht="25.2" customHeight="1" x14ac:dyDescent="0.95">
      <c r="A277" s="125"/>
      <c r="B277" s="100"/>
      <c r="C277" s="126"/>
      <c r="D277" s="101"/>
      <c r="E277" s="102"/>
      <c r="F277" s="102"/>
      <c r="G277" s="103"/>
      <c r="H277" s="102"/>
      <c r="I277" s="103"/>
      <c r="J277" s="104"/>
      <c r="K277" s="105"/>
      <c r="L277" s="105"/>
      <c r="M277" s="103"/>
      <c r="N277" s="105"/>
      <c r="O277" s="130"/>
      <c r="P277" s="100"/>
      <c r="Q277" s="131"/>
      <c r="R277" s="133"/>
      <c r="S277" s="93"/>
      <c r="T277" s="134"/>
      <c r="U277" s="135"/>
      <c r="V277" s="108">
        <f t="shared" si="10"/>
        <v>0</v>
      </c>
      <c r="W277" s="136"/>
      <c r="X277" s="94">
        <f>IFERROR((VLOOKUP(D277,[1]!Tableau1[[Nom d''usage]:[Date de Livraison]],9,FALSE)), )</f>
        <v>0</v>
      </c>
      <c r="Y277" s="127"/>
      <c r="Z277" s="132"/>
      <c r="AA277" s="111">
        <f>IFERROR((VLOOKUP(Z277,'[1]Parc FONCIA Base Light'!B:M,12,FALSE)), )</f>
        <v>0</v>
      </c>
      <c r="AB277" s="128" t="s">
        <v>27</v>
      </c>
      <c r="AC277" s="113">
        <f>IFERROR((VLOOKUP(D277,'[1]GP2A-Commandes'!A:B,2,FALSE)), )</f>
        <v>0</v>
      </c>
      <c r="AD277" s="129"/>
      <c r="AE277" s="115">
        <f>IFERROR((VLOOKUP(B277,'[1]Paiement BNP'!G:I,3,FALSE)), )</f>
        <v>0</v>
      </c>
      <c r="AF277" s="116">
        <f t="shared" si="11"/>
        <v>0</v>
      </c>
      <c r="AG277" s="117" cm="1">
        <f t="array" ref="AG277">IFERROR((_xlfn.SWITCH(R277,[1]Synthèse!A$8,[1]Synthèse!B$8,([1]Synthèse!A$10),([1]Synthèse!B$10),([1]Synthèse!A$11),([1]Synthèse!B$11))), )</f>
        <v>0</v>
      </c>
      <c r="AH277" s="95">
        <f>IFERROR((VLOOKUP(AD277,'[1]Paiement BNP'!Q:U,5,FALSE)), )</f>
        <v>0</v>
      </c>
      <c r="AI277" s="96" cm="1">
        <f t="array" ref="AI277">IFERROR((_xlfn.SWITCH(R277,[1]Synthèse!A$8,[1]Synthèse!C$8,([1]Synthèse!A$10),([1]Synthèse!C$10),([1]Synthèse!A$11),([1]Synthèse!C$11))), )</f>
        <v>0</v>
      </c>
      <c r="AJ277" s="97">
        <f>IFERROR((VLOOKUP(D277,'[1]Sharepoint direct Foncia'!L:T,9,FALSE)), )</f>
        <v>0</v>
      </c>
      <c r="AK277" s="97"/>
    </row>
    <row r="278" spans="1:37" ht="25.2" customHeight="1" x14ac:dyDescent="0.95">
      <c r="A278" s="125"/>
      <c r="B278" s="100"/>
      <c r="C278" s="126"/>
      <c r="D278" s="101"/>
      <c r="E278" s="102"/>
      <c r="F278" s="102"/>
      <c r="G278" s="103"/>
      <c r="H278" s="102"/>
      <c r="I278" s="103"/>
      <c r="J278" s="104"/>
      <c r="K278" s="105"/>
      <c r="L278" s="105"/>
      <c r="M278" s="103"/>
      <c r="N278" s="105"/>
      <c r="O278" s="130"/>
      <c r="P278" s="100"/>
      <c r="Q278" s="131"/>
      <c r="R278" s="133"/>
      <c r="S278" s="93"/>
      <c r="T278" s="134"/>
      <c r="U278" s="135"/>
      <c r="V278" s="108">
        <f t="shared" si="10"/>
        <v>0</v>
      </c>
      <c r="W278" s="136"/>
      <c r="X278" s="94">
        <f>IFERROR((VLOOKUP(D278,[1]!Tableau1[[Nom d''usage]:[Date de Livraison]],9,FALSE)), )</f>
        <v>0</v>
      </c>
      <c r="Y278" s="127"/>
      <c r="Z278" s="132"/>
      <c r="AA278" s="111">
        <f>IFERROR((VLOOKUP(Z278,'[1]Parc FONCIA Base Light'!B:M,12,FALSE)), )</f>
        <v>0</v>
      </c>
      <c r="AB278" s="128" t="s">
        <v>27</v>
      </c>
      <c r="AC278" s="113">
        <f>IFERROR((VLOOKUP(D278,'[1]GP2A-Commandes'!A:B,2,FALSE)), )</f>
        <v>0</v>
      </c>
      <c r="AD278" s="129"/>
      <c r="AE278" s="115">
        <f>IFERROR((VLOOKUP(B278,'[1]Paiement BNP'!G:I,3,FALSE)), )</f>
        <v>0</v>
      </c>
      <c r="AF278" s="116">
        <f t="shared" si="11"/>
        <v>0</v>
      </c>
      <c r="AG278" s="117" cm="1">
        <f t="array" ref="AG278">IFERROR((_xlfn.SWITCH(R278,[1]Synthèse!A$8,[1]Synthèse!B$8,([1]Synthèse!A$10),([1]Synthèse!B$10),([1]Synthèse!A$11),([1]Synthèse!B$11))), )</f>
        <v>0</v>
      </c>
      <c r="AH278" s="95">
        <f>IFERROR((VLOOKUP(AD278,'[1]Paiement BNP'!Q:U,5,FALSE)), )</f>
        <v>0</v>
      </c>
      <c r="AI278" s="96" cm="1">
        <f t="array" ref="AI278">IFERROR((_xlfn.SWITCH(R278,[1]Synthèse!A$8,[1]Synthèse!C$8,([1]Synthèse!A$10),([1]Synthèse!C$10),([1]Synthèse!A$11),([1]Synthèse!C$11))), )</f>
        <v>0</v>
      </c>
      <c r="AJ278" s="97">
        <f>IFERROR((VLOOKUP(D278,'[1]Sharepoint direct Foncia'!L:T,9,FALSE)), )</f>
        <v>0</v>
      </c>
      <c r="AK278" s="97"/>
    </row>
    <row r="279" spans="1:37" ht="25.2" customHeight="1" x14ac:dyDescent="0.95">
      <c r="A279" s="125"/>
      <c r="B279" s="100"/>
      <c r="C279" s="126"/>
      <c r="D279" s="101"/>
      <c r="E279" s="102"/>
      <c r="F279" s="102"/>
      <c r="G279" s="103"/>
      <c r="H279" s="102"/>
      <c r="I279" s="103"/>
      <c r="J279" s="104"/>
      <c r="K279" s="105"/>
      <c r="L279" s="105"/>
      <c r="M279" s="103"/>
      <c r="N279" s="105"/>
      <c r="O279" s="130"/>
      <c r="P279" s="100"/>
      <c r="Q279" s="131"/>
      <c r="R279" s="133"/>
      <c r="S279" s="93"/>
      <c r="T279" s="134"/>
      <c r="U279" s="135"/>
      <c r="V279" s="108">
        <f t="shared" si="10"/>
        <v>0</v>
      </c>
      <c r="W279" s="136"/>
      <c r="X279" s="94">
        <f>IFERROR((VLOOKUP(D279,[1]!Tableau1[[Nom d''usage]:[Date de Livraison]],9,FALSE)), )</f>
        <v>0</v>
      </c>
      <c r="Y279" s="127"/>
      <c r="Z279" s="132"/>
      <c r="AA279" s="111">
        <f>IFERROR((VLOOKUP(Z279,'[1]Parc FONCIA Base Light'!B:M,12,FALSE)), )</f>
        <v>0</v>
      </c>
      <c r="AB279" s="128" t="s">
        <v>27</v>
      </c>
      <c r="AC279" s="113">
        <f>IFERROR((VLOOKUP(D279,'[1]GP2A-Commandes'!A:B,2,FALSE)), )</f>
        <v>0</v>
      </c>
      <c r="AD279" s="129"/>
      <c r="AE279" s="115">
        <f>IFERROR((VLOOKUP(B279,'[1]Paiement BNP'!G:I,3,FALSE)), )</f>
        <v>0</v>
      </c>
      <c r="AF279" s="116">
        <f t="shared" si="11"/>
        <v>0</v>
      </c>
      <c r="AG279" s="117" cm="1">
        <f t="array" ref="AG279">IFERROR((_xlfn.SWITCH(R279,[1]Synthèse!A$8,[1]Synthèse!B$8,([1]Synthèse!A$10),([1]Synthèse!B$10),([1]Synthèse!A$11),([1]Synthèse!B$11))), )</f>
        <v>0</v>
      </c>
      <c r="AH279" s="95">
        <f>IFERROR((VLOOKUP(AD279,'[1]Paiement BNP'!Q:U,5,FALSE)), )</f>
        <v>0</v>
      </c>
      <c r="AI279" s="96" cm="1">
        <f t="array" ref="AI279">IFERROR((_xlfn.SWITCH(R279,[1]Synthèse!A$8,[1]Synthèse!C$8,([1]Synthèse!A$10),([1]Synthèse!C$10),([1]Synthèse!A$11),([1]Synthèse!C$11))), )</f>
        <v>0</v>
      </c>
      <c r="AJ279" s="97">
        <f>IFERROR((VLOOKUP(D279,'[1]Sharepoint direct Foncia'!L:T,9,FALSE)), )</f>
        <v>0</v>
      </c>
      <c r="AK279" s="97"/>
    </row>
    <row r="280" spans="1:37" ht="25.2" customHeight="1" x14ac:dyDescent="0.95">
      <c r="A280" s="125"/>
      <c r="B280" s="100"/>
      <c r="C280" s="126"/>
      <c r="D280" s="101"/>
      <c r="E280" s="102"/>
      <c r="F280" s="102"/>
      <c r="G280" s="103"/>
      <c r="H280" s="102"/>
      <c r="I280" s="103"/>
      <c r="J280" s="104"/>
      <c r="K280" s="105"/>
      <c r="L280" s="105"/>
      <c r="M280" s="103"/>
      <c r="N280" s="105"/>
      <c r="O280" s="130"/>
      <c r="P280" s="100"/>
      <c r="Q280" s="131"/>
      <c r="R280" s="133"/>
      <c r="S280" s="93"/>
      <c r="T280" s="134"/>
      <c r="U280" s="135"/>
      <c r="V280" s="108">
        <f t="shared" si="10"/>
        <v>0</v>
      </c>
      <c r="W280" s="136"/>
      <c r="X280" s="94">
        <f>IFERROR((VLOOKUP(D280,[1]!Tableau1[[Nom d''usage]:[Date de Livraison]],9,FALSE)), )</f>
        <v>0</v>
      </c>
      <c r="Y280" s="127"/>
      <c r="Z280" s="132"/>
      <c r="AA280" s="111">
        <f>IFERROR((VLOOKUP(Z280,'[1]Parc FONCIA Base Light'!B:M,12,FALSE)), )</f>
        <v>0</v>
      </c>
      <c r="AB280" s="128" t="s">
        <v>27</v>
      </c>
      <c r="AC280" s="113">
        <f>IFERROR((VLOOKUP(D280,'[1]GP2A-Commandes'!A:B,2,FALSE)), )</f>
        <v>0</v>
      </c>
      <c r="AD280" s="129"/>
      <c r="AE280" s="115">
        <f>IFERROR((VLOOKUP(B280,'[1]Paiement BNP'!G:I,3,FALSE)), )</f>
        <v>0</v>
      </c>
      <c r="AF280" s="116">
        <f t="shared" si="11"/>
        <v>0</v>
      </c>
      <c r="AG280" s="117" cm="1">
        <f t="array" ref="AG280">IFERROR((_xlfn.SWITCH(R280,[1]Synthèse!A$8,[1]Synthèse!B$8,([1]Synthèse!A$10),([1]Synthèse!B$10),([1]Synthèse!A$11),([1]Synthèse!B$11))), )</f>
        <v>0</v>
      </c>
      <c r="AH280" s="95">
        <f>IFERROR((VLOOKUP(AD280,'[1]Paiement BNP'!Q:U,5,FALSE)), )</f>
        <v>0</v>
      </c>
      <c r="AI280" s="96" cm="1">
        <f t="array" ref="AI280">IFERROR((_xlfn.SWITCH(R280,[1]Synthèse!A$8,[1]Synthèse!C$8,([1]Synthèse!A$10),([1]Synthèse!C$10),([1]Synthèse!A$11),([1]Synthèse!C$11))), )</f>
        <v>0</v>
      </c>
      <c r="AJ280" s="97">
        <f>IFERROR((VLOOKUP(D280,'[1]Sharepoint direct Foncia'!L:T,9,FALSE)), )</f>
        <v>0</v>
      </c>
      <c r="AK280" s="97"/>
    </row>
    <row r="281" spans="1:37" ht="25.2" customHeight="1" x14ac:dyDescent="0.95">
      <c r="A281" s="125"/>
      <c r="B281" s="100"/>
      <c r="C281" s="126"/>
      <c r="D281" s="101"/>
      <c r="E281" s="102"/>
      <c r="F281" s="102"/>
      <c r="G281" s="103"/>
      <c r="H281" s="102"/>
      <c r="I281" s="103"/>
      <c r="J281" s="104"/>
      <c r="K281" s="105"/>
      <c r="L281" s="105"/>
      <c r="M281" s="103"/>
      <c r="N281" s="105"/>
      <c r="O281" s="130"/>
      <c r="P281" s="100"/>
      <c r="Q281" s="131"/>
      <c r="R281" s="133"/>
      <c r="S281" s="93"/>
      <c r="T281" s="134"/>
      <c r="U281" s="135"/>
      <c r="V281" s="108">
        <f t="shared" si="10"/>
        <v>0</v>
      </c>
      <c r="W281" s="136"/>
      <c r="X281" s="94">
        <f>IFERROR((VLOOKUP(D281,[1]!Tableau1[[Nom d''usage]:[Date de Livraison]],9,FALSE)), )</f>
        <v>0</v>
      </c>
      <c r="Y281" s="127"/>
      <c r="Z281" s="132"/>
      <c r="AA281" s="111">
        <f>IFERROR((VLOOKUP(Z281,'[1]Parc FONCIA Base Light'!B:M,12,FALSE)), )</f>
        <v>0</v>
      </c>
      <c r="AB281" s="128" t="s">
        <v>27</v>
      </c>
      <c r="AC281" s="113">
        <f>IFERROR((VLOOKUP(D281,'[1]GP2A-Commandes'!A:B,2,FALSE)), )</f>
        <v>0</v>
      </c>
      <c r="AD281" s="129"/>
      <c r="AE281" s="115">
        <f>IFERROR((VLOOKUP(B281,'[1]Paiement BNP'!G:I,3,FALSE)), )</f>
        <v>0</v>
      </c>
      <c r="AF281" s="116">
        <f t="shared" si="11"/>
        <v>0</v>
      </c>
      <c r="AG281" s="117" cm="1">
        <f t="array" ref="AG281">IFERROR((_xlfn.SWITCH(R281,[1]Synthèse!A$8,[1]Synthèse!B$8,([1]Synthèse!A$10),([1]Synthèse!B$10),([1]Synthèse!A$11),([1]Synthèse!B$11))), )</f>
        <v>0</v>
      </c>
      <c r="AH281" s="95">
        <f>IFERROR((VLOOKUP(AD281,'[1]Paiement BNP'!Q:U,5,FALSE)), )</f>
        <v>0</v>
      </c>
      <c r="AI281" s="96" cm="1">
        <f t="array" ref="AI281">IFERROR((_xlfn.SWITCH(R281,[1]Synthèse!A$8,[1]Synthèse!C$8,([1]Synthèse!A$10),([1]Synthèse!C$10),([1]Synthèse!A$11),([1]Synthèse!C$11))), )</f>
        <v>0</v>
      </c>
      <c r="AJ281" s="97">
        <f>IFERROR((VLOOKUP(D281,'[1]Sharepoint direct Foncia'!L:T,9,FALSE)), )</f>
        <v>0</v>
      </c>
      <c r="AK281" s="97"/>
    </row>
    <row r="282" spans="1:37" ht="25.2" customHeight="1" x14ac:dyDescent="0.95">
      <c r="A282" s="125"/>
      <c r="B282" s="100"/>
      <c r="C282" s="126"/>
      <c r="D282" s="101"/>
      <c r="E282" s="102"/>
      <c r="F282" s="102"/>
      <c r="G282" s="103"/>
      <c r="H282" s="102"/>
      <c r="I282" s="103"/>
      <c r="J282" s="104"/>
      <c r="K282" s="105"/>
      <c r="L282" s="105"/>
      <c r="M282" s="103"/>
      <c r="N282" s="105"/>
      <c r="O282" s="130"/>
      <c r="P282" s="100"/>
      <c r="Q282" s="131"/>
      <c r="R282" s="133"/>
      <c r="S282" s="93"/>
      <c r="T282" s="134"/>
      <c r="U282" s="135"/>
      <c r="V282" s="108">
        <f t="shared" si="10"/>
        <v>0</v>
      </c>
      <c r="W282" s="136"/>
      <c r="X282" s="94">
        <f>IFERROR((VLOOKUP(D282,[1]!Tableau1[[Nom d''usage]:[Date de Livraison]],9,FALSE)), )</f>
        <v>0</v>
      </c>
      <c r="Y282" s="127"/>
      <c r="Z282" s="132"/>
      <c r="AA282" s="111">
        <f>IFERROR((VLOOKUP(Z282,'[1]Parc FONCIA Base Light'!B:M,12,FALSE)), )</f>
        <v>0</v>
      </c>
      <c r="AB282" s="128" t="s">
        <v>27</v>
      </c>
      <c r="AC282" s="113">
        <f>IFERROR((VLOOKUP(D282,'[1]GP2A-Commandes'!A:B,2,FALSE)), )</f>
        <v>0</v>
      </c>
      <c r="AD282" s="129"/>
      <c r="AE282" s="115">
        <f>IFERROR((VLOOKUP(B282,'[1]Paiement BNP'!G:I,3,FALSE)), )</f>
        <v>0</v>
      </c>
      <c r="AF282" s="116">
        <f t="shared" si="11"/>
        <v>0</v>
      </c>
      <c r="AG282" s="117" cm="1">
        <f t="array" ref="AG282">IFERROR((_xlfn.SWITCH(R282,[1]Synthèse!A$8,[1]Synthèse!B$8,([1]Synthèse!A$10),([1]Synthèse!B$10),([1]Synthèse!A$11),([1]Synthèse!B$11))), )</f>
        <v>0</v>
      </c>
      <c r="AH282" s="95">
        <f>IFERROR((VLOOKUP(AD282,'[1]Paiement BNP'!Q:U,5,FALSE)), )</f>
        <v>0</v>
      </c>
      <c r="AI282" s="96" cm="1">
        <f t="array" ref="AI282">IFERROR((_xlfn.SWITCH(R282,[1]Synthèse!A$8,[1]Synthèse!C$8,([1]Synthèse!A$10),([1]Synthèse!C$10),([1]Synthèse!A$11),([1]Synthèse!C$11))), )</f>
        <v>0</v>
      </c>
      <c r="AJ282" s="97">
        <f>IFERROR((VLOOKUP(D282,'[1]Sharepoint direct Foncia'!L:T,9,FALSE)), )</f>
        <v>0</v>
      </c>
      <c r="AK282" s="97"/>
    </row>
    <row r="283" spans="1:37" ht="25.2" customHeight="1" x14ac:dyDescent="0.95">
      <c r="A283" s="125"/>
      <c r="B283" s="100"/>
      <c r="C283" s="126"/>
      <c r="D283" s="101"/>
      <c r="E283" s="102"/>
      <c r="F283" s="102"/>
      <c r="G283" s="103"/>
      <c r="H283" s="102"/>
      <c r="I283" s="103"/>
      <c r="J283" s="104"/>
      <c r="K283" s="105"/>
      <c r="L283" s="105"/>
      <c r="M283" s="103"/>
      <c r="N283" s="105"/>
      <c r="O283" s="130"/>
      <c r="P283" s="100"/>
      <c r="Q283" s="131"/>
      <c r="R283" s="133"/>
      <c r="S283" s="93"/>
      <c r="T283" s="134"/>
      <c r="U283" s="135"/>
      <c r="V283" s="108">
        <f t="shared" si="10"/>
        <v>0</v>
      </c>
      <c r="W283" s="136"/>
      <c r="X283" s="94">
        <f>IFERROR((VLOOKUP(D283,[1]!Tableau1[[Nom d''usage]:[Date de Livraison]],9,FALSE)), )</f>
        <v>0</v>
      </c>
      <c r="Y283" s="127"/>
      <c r="Z283" s="132"/>
      <c r="AA283" s="111">
        <f>IFERROR((VLOOKUP(Z283,'[1]Parc FONCIA Base Light'!B:M,12,FALSE)), )</f>
        <v>0</v>
      </c>
      <c r="AB283" s="128" t="s">
        <v>27</v>
      </c>
      <c r="AC283" s="113">
        <f>IFERROR((VLOOKUP(D283,'[1]GP2A-Commandes'!A:B,2,FALSE)), )</f>
        <v>0</v>
      </c>
      <c r="AD283" s="129"/>
      <c r="AE283" s="115">
        <f>IFERROR((VLOOKUP(B283,'[1]Paiement BNP'!G:I,3,FALSE)), )</f>
        <v>0</v>
      </c>
      <c r="AF283" s="116">
        <f t="shared" si="11"/>
        <v>0</v>
      </c>
      <c r="AG283" s="117" cm="1">
        <f t="array" ref="AG283">IFERROR((_xlfn.SWITCH(R283,[1]Synthèse!A$8,[1]Synthèse!B$8,([1]Synthèse!A$10),([1]Synthèse!B$10),([1]Synthèse!A$11),([1]Synthèse!B$11))), )</f>
        <v>0</v>
      </c>
      <c r="AH283" s="95">
        <f>IFERROR((VLOOKUP(AD283,'[1]Paiement BNP'!Q:U,5,FALSE)), )</f>
        <v>0</v>
      </c>
      <c r="AI283" s="96" cm="1">
        <f t="array" ref="AI283">IFERROR((_xlfn.SWITCH(R283,[1]Synthèse!A$8,[1]Synthèse!C$8,([1]Synthèse!A$10),([1]Synthèse!C$10),([1]Synthèse!A$11),([1]Synthèse!C$11))), )</f>
        <v>0</v>
      </c>
      <c r="AJ283" s="97">
        <f>IFERROR((VLOOKUP(D283,'[1]Sharepoint direct Foncia'!L:T,9,FALSE)), )</f>
        <v>0</v>
      </c>
      <c r="AK283" s="97"/>
    </row>
    <row r="284" spans="1:37" ht="25.2" customHeight="1" x14ac:dyDescent="0.95">
      <c r="A284" s="125"/>
      <c r="B284" s="100"/>
      <c r="C284" s="126"/>
      <c r="D284" s="101"/>
      <c r="E284" s="102"/>
      <c r="F284" s="102"/>
      <c r="G284" s="103"/>
      <c r="H284" s="102"/>
      <c r="I284" s="103"/>
      <c r="J284" s="104"/>
      <c r="K284" s="105"/>
      <c r="L284" s="105"/>
      <c r="M284" s="103"/>
      <c r="N284" s="105"/>
      <c r="O284" s="130"/>
      <c r="P284" s="100"/>
      <c r="Q284" s="131"/>
      <c r="R284" s="133"/>
      <c r="S284" s="93"/>
      <c r="T284" s="134"/>
      <c r="U284" s="135"/>
      <c r="V284" s="108">
        <f t="shared" si="10"/>
        <v>0</v>
      </c>
      <c r="W284" s="136"/>
      <c r="X284" s="94">
        <f>IFERROR((VLOOKUP(D284,[1]!Tableau1[[Nom d''usage]:[Date de Livraison]],9,FALSE)), )</f>
        <v>0</v>
      </c>
      <c r="Y284" s="127"/>
      <c r="Z284" s="132"/>
      <c r="AA284" s="111">
        <f>IFERROR((VLOOKUP(Z284,'[1]Parc FONCIA Base Light'!B:M,12,FALSE)), )</f>
        <v>0</v>
      </c>
      <c r="AB284" s="128" t="s">
        <v>27</v>
      </c>
      <c r="AC284" s="113">
        <f>IFERROR((VLOOKUP(D284,'[1]GP2A-Commandes'!A:B,2,FALSE)), )</f>
        <v>0</v>
      </c>
      <c r="AD284" s="129"/>
      <c r="AE284" s="115">
        <f>IFERROR((VLOOKUP(B284,'[1]Paiement BNP'!G:I,3,FALSE)), )</f>
        <v>0</v>
      </c>
      <c r="AF284" s="116">
        <f t="shared" si="11"/>
        <v>0</v>
      </c>
      <c r="AG284" s="117" cm="1">
        <f t="array" ref="AG284">IFERROR((_xlfn.SWITCH(R284,[1]Synthèse!A$8,[1]Synthèse!B$8,([1]Synthèse!A$10),([1]Synthèse!B$10),([1]Synthèse!A$11),([1]Synthèse!B$11))), )</f>
        <v>0</v>
      </c>
      <c r="AH284" s="95">
        <f>IFERROR((VLOOKUP(AD284,'[1]Paiement BNP'!Q:U,5,FALSE)), )</f>
        <v>0</v>
      </c>
      <c r="AI284" s="96" cm="1">
        <f t="array" ref="AI284">IFERROR((_xlfn.SWITCH(R284,[1]Synthèse!A$8,[1]Synthèse!C$8,([1]Synthèse!A$10),([1]Synthèse!C$10),([1]Synthèse!A$11),([1]Synthèse!C$11))), )</f>
        <v>0</v>
      </c>
      <c r="AJ284" s="97">
        <f>IFERROR((VLOOKUP(D284,'[1]Sharepoint direct Foncia'!L:T,9,FALSE)), )</f>
        <v>0</v>
      </c>
      <c r="AK284" s="97"/>
    </row>
    <row r="285" spans="1:37" ht="25.2" customHeight="1" x14ac:dyDescent="0.95">
      <c r="A285" s="125"/>
      <c r="B285" s="100"/>
      <c r="C285" s="126"/>
      <c r="D285" s="101"/>
      <c r="E285" s="102"/>
      <c r="F285" s="102"/>
      <c r="G285" s="103"/>
      <c r="H285" s="102"/>
      <c r="I285" s="103"/>
      <c r="J285" s="104"/>
      <c r="K285" s="105"/>
      <c r="L285" s="105"/>
      <c r="M285" s="103"/>
      <c r="N285" s="105"/>
      <c r="O285" s="130"/>
      <c r="P285" s="100"/>
      <c r="Q285" s="131"/>
      <c r="R285" s="133"/>
      <c r="S285" s="93"/>
      <c r="T285" s="134"/>
      <c r="U285" s="135"/>
      <c r="V285" s="108">
        <f t="shared" si="10"/>
        <v>0</v>
      </c>
      <c r="W285" s="136"/>
      <c r="X285" s="94">
        <f>IFERROR((VLOOKUP(D285,[1]!Tableau1[[Nom d''usage]:[Date de Livraison]],9,FALSE)), )</f>
        <v>0</v>
      </c>
      <c r="Y285" s="127"/>
      <c r="Z285" s="132"/>
      <c r="AA285" s="111">
        <f>IFERROR((VLOOKUP(Z285,'[1]Parc FONCIA Base Light'!B:M,12,FALSE)), )</f>
        <v>0</v>
      </c>
      <c r="AB285" s="128" t="s">
        <v>27</v>
      </c>
      <c r="AC285" s="113">
        <f>IFERROR((VLOOKUP(D285,'[1]GP2A-Commandes'!A:B,2,FALSE)), )</f>
        <v>0</v>
      </c>
      <c r="AD285" s="129"/>
      <c r="AE285" s="115">
        <f>IFERROR((VLOOKUP(B285,'[1]Paiement BNP'!G:I,3,FALSE)), )</f>
        <v>0</v>
      </c>
      <c r="AF285" s="116">
        <f t="shared" si="11"/>
        <v>0</v>
      </c>
      <c r="AG285" s="117" cm="1">
        <f t="array" ref="AG285">IFERROR((_xlfn.SWITCH(R285,[1]Synthèse!A$8,[1]Synthèse!B$8,([1]Synthèse!A$10),([1]Synthèse!B$10),([1]Synthèse!A$11),([1]Synthèse!B$11))), )</f>
        <v>0</v>
      </c>
      <c r="AH285" s="95">
        <f>IFERROR((VLOOKUP(AD285,'[1]Paiement BNP'!Q:U,5,FALSE)), )</f>
        <v>0</v>
      </c>
      <c r="AI285" s="96" cm="1">
        <f t="array" ref="AI285">IFERROR((_xlfn.SWITCH(R285,[1]Synthèse!A$8,[1]Synthèse!C$8,([1]Synthèse!A$10),([1]Synthèse!C$10),([1]Synthèse!A$11),([1]Synthèse!C$11))), )</f>
        <v>0</v>
      </c>
      <c r="AJ285" s="97">
        <f>IFERROR((VLOOKUP(D285,'[1]Sharepoint direct Foncia'!L:T,9,FALSE)), )</f>
        <v>0</v>
      </c>
      <c r="AK285" s="97"/>
    </row>
    <row r="286" spans="1:37" ht="25.2" customHeight="1" x14ac:dyDescent="0.95">
      <c r="A286" s="125"/>
      <c r="B286" s="100"/>
      <c r="C286" s="126"/>
      <c r="D286" s="101"/>
      <c r="E286" s="102"/>
      <c r="F286" s="102"/>
      <c r="G286" s="103"/>
      <c r="H286" s="102"/>
      <c r="I286" s="103"/>
      <c r="J286" s="104"/>
      <c r="K286" s="105"/>
      <c r="L286" s="105"/>
      <c r="M286" s="103"/>
      <c r="N286" s="105"/>
      <c r="O286" s="130"/>
      <c r="P286" s="100"/>
      <c r="Q286" s="131"/>
      <c r="R286" s="133"/>
      <c r="S286" s="93"/>
      <c r="T286" s="134"/>
      <c r="U286" s="135"/>
      <c r="V286" s="108">
        <f t="shared" si="10"/>
        <v>0</v>
      </c>
      <c r="W286" s="136"/>
      <c r="X286" s="94">
        <f>IFERROR((VLOOKUP(D286,[1]!Tableau1[[Nom d''usage]:[Date de Livraison]],9,FALSE)), )</f>
        <v>0</v>
      </c>
      <c r="Y286" s="127"/>
      <c r="Z286" s="132"/>
      <c r="AA286" s="111">
        <f>IFERROR((VLOOKUP(Z286,'[1]Parc FONCIA Base Light'!B:M,12,FALSE)), )</f>
        <v>0</v>
      </c>
      <c r="AB286" s="128" t="s">
        <v>27</v>
      </c>
      <c r="AC286" s="113">
        <f>IFERROR((VLOOKUP(D286,'[1]GP2A-Commandes'!A:B,2,FALSE)), )</f>
        <v>0</v>
      </c>
      <c r="AD286" s="129"/>
      <c r="AE286" s="115">
        <f>IFERROR((VLOOKUP(B286,'[1]Paiement BNP'!G:I,3,FALSE)), )</f>
        <v>0</v>
      </c>
      <c r="AF286" s="116">
        <f t="shared" si="11"/>
        <v>0</v>
      </c>
      <c r="AG286" s="117" cm="1">
        <f t="array" ref="AG286">IFERROR((_xlfn.SWITCH(R286,[1]Synthèse!A$8,[1]Synthèse!B$8,([1]Synthèse!A$10),([1]Synthèse!B$10),([1]Synthèse!A$11),([1]Synthèse!B$11))), )</f>
        <v>0</v>
      </c>
      <c r="AH286" s="95">
        <f>IFERROR((VLOOKUP(AD286,'[1]Paiement BNP'!Q:U,5,FALSE)), )</f>
        <v>0</v>
      </c>
      <c r="AI286" s="96" cm="1">
        <f t="array" ref="AI286">IFERROR((_xlfn.SWITCH(R286,[1]Synthèse!A$8,[1]Synthèse!C$8,([1]Synthèse!A$10),([1]Synthèse!C$10),([1]Synthèse!A$11),([1]Synthèse!C$11))), )</f>
        <v>0</v>
      </c>
      <c r="AJ286" s="97">
        <f>IFERROR((VLOOKUP(D286,'[1]Sharepoint direct Foncia'!L:T,9,FALSE)), )</f>
        <v>0</v>
      </c>
      <c r="AK286" s="97"/>
    </row>
    <row r="287" spans="1:37" ht="25.2" customHeight="1" x14ac:dyDescent="0.95">
      <c r="A287" s="125"/>
      <c r="B287" s="100"/>
      <c r="C287" s="126"/>
      <c r="D287" s="101"/>
      <c r="E287" s="102"/>
      <c r="F287" s="102"/>
      <c r="G287" s="103"/>
      <c r="H287" s="102"/>
      <c r="I287" s="103"/>
      <c r="J287" s="104"/>
      <c r="K287" s="105"/>
      <c r="L287" s="105"/>
      <c r="M287" s="103"/>
      <c r="N287" s="105"/>
      <c r="O287" s="130"/>
      <c r="P287" s="100"/>
      <c r="Q287" s="131"/>
      <c r="R287" s="133"/>
      <c r="S287" s="93"/>
      <c r="T287" s="134"/>
      <c r="U287" s="135"/>
      <c r="V287" s="108">
        <f t="shared" si="10"/>
        <v>0</v>
      </c>
      <c r="W287" s="136"/>
      <c r="X287" s="94">
        <f>IFERROR((VLOOKUP(D287,[1]!Tableau1[[Nom d''usage]:[Date de Livraison]],9,FALSE)), )</f>
        <v>0</v>
      </c>
      <c r="Y287" s="127"/>
      <c r="Z287" s="132"/>
      <c r="AA287" s="111">
        <f>IFERROR((VLOOKUP(Z287,'[1]Parc FONCIA Base Light'!B:M,12,FALSE)), )</f>
        <v>0</v>
      </c>
      <c r="AB287" s="128" t="s">
        <v>27</v>
      </c>
      <c r="AC287" s="113">
        <f>IFERROR((VLOOKUP(D287,'[1]GP2A-Commandes'!A:B,2,FALSE)), )</f>
        <v>0</v>
      </c>
      <c r="AD287" s="129"/>
      <c r="AE287" s="115">
        <f>IFERROR((VLOOKUP(B287,'[1]Paiement BNP'!G:I,3,FALSE)), )</f>
        <v>0</v>
      </c>
      <c r="AF287" s="116">
        <f t="shared" si="11"/>
        <v>0</v>
      </c>
      <c r="AG287" s="117" cm="1">
        <f t="array" ref="AG287">IFERROR((_xlfn.SWITCH(R287,[1]Synthèse!A$8,[1]Synthèse!B$8,([1]Synthèse!A$10),([1]Synthèse!B$10),([1]Synthèse!A$11),([1]Synthèse!B$11))), )</f>
        <v>0</v>
      </c>
      <c r="AH287" s="95">
        <f>IFERROR((VLOOKUP(AD287,'[1]Paiement BNP'!Q:U,5,FALSE)), )</f>
        <v>0</v>
      </c>
      <c r="AI287" s="96" cm="1">
        <f t="array" ref="AI287">IFERROR((_xlfn.SWITCH(R287,[1]Synthèse!A$8,[1]Synthèse!C$8,([1]Synthèse!A$10),([1]Synthèse!C$10),([1]Synthèse!A$11),([1]Synthèse!C$11))), )</f>
        <v>0</v>
      </c>
      <c r="AJ287" s="97">
        <f>IFERROR((VLOOKUP(D287,'[1]Sharepoint direct Foncia'!L:T,9,FALSE)), )</f>
        <v>0</v>
      </c>
      <c r="AK287" s="97"/>
    </row>
    <row r="288" spans="1:37" ht="25.2" customHeight="1" x14ac:dyDescent="0.95">
      <c r="A288" s="125"/>
      <c r="B288" s="100"/>
      <c r="C288" s="126"/>
      <c r="D288" s="101"/>
      <c r="E288" s="102"/>
      <c r="F288" s="102"/>
      <c r="G288" s="103"/>
      <c r="H288" s="102"/>
      <c r="I288" s="103"/>
      <c r="J288" s="104"/>
      <c r="K288" s="105"/>
      <c r="L288" s="105"/>
      <c r="M288" s="103"/>
      <c r="N288" s="105"/>
      <c r="O288" s="130"/>
      <c r="P288" s="100"/>
      <c r="Q288" s="131"/>
      <c r="R288" s="133"/>
      <c r="S288" s="93"/>
      <c r="T288" s="134"/>
      <c r="U288" s="135"/>
      <c r="V288" s="108">
        <f t="shared" si="10"/>
        <v>0</v>
      </c>
      <c r="W288" s="136"/>
      <c r="X288" s="94">
        <f>IFERROR((VLOOKUP(D288,[1]!Tableau1[[Nom d''usage]:[Date de Livraison]],9,FALSE)), )</f>
        <v>0</v>
      </c>
      <c r="Y288" s="127"/>
      <c r="Z288" s="132"/>
      <c r="AA288" s="111">
        <f>IFERROR((VLOOKUP(Z288,'[1]Parc FONCIA Base Light'!B:M,12,FALSE)), )</f>
        <v>0</v>
      </c>
      <c r="AB288" s="128" t="s">
        <v>27</v>
      </c>
      <c r="AC288" s="113">
        <f>IFERROR((VLOOKUP(D288,'[1]GP2A-Commandes'!A:B,2,FALSE)), )</f>
        <v>0</v>
      </c>
      <c r="AD288" s="129"/>
      <c r="AE288" s="115">
        <f>IFERROR((VLOOKUP(B288,'[1]Paiement BNP'!G:I,3,FALSE)), )</f>
        <v>0</v>
      </c>
      <c r="AF288" s="116">
        <f t="shared" si="11"/>
        <v>0</v>
      </c>
      <c r="AG288" s="117" cm="1">
        <f t="array" ref="AG288">IFERROR((_xlfn.SWITCH(R288,[1]Synthèse!A$8,[1]Synthèse!B$8,([1]Synthèse!A$10),([1]Synthèse!B$10),([1]Synthèse!A$11),([1]Synthèse!B$11))), )</f>
        <v>0</v>
      </c>
      <c r="AH288" s="95">
        <f>IFERROR((VLOOKUP(AD288,'[1]Paiement BNP'!Q:U,5,FALSE)), )</f>
        <v>0</v>
      </c>
      <c r="AI288" s="96" cm="1">
        <f t="array" ref="AI288">IFERROR((_xlfn.SWITCH(R288,[1]Synthèse!A$8,[1]Synthèse!C$8,([1]Synthèse!A$10),([1]Synthèse!C$10),([1]Synthèse!A$11),([1]Synthèse!C$11))), )</f>
        <v>0</v>
      </c>
      <c r="AJ288" s="97">
        <f>IFERROR((VLOOKUP(D288,'[1]Sharepoint direct Foncia'!L:T,9,FALSE)), )</f>
        <v>0</v>
      </c>
      <c r="AK288" s="97"/>
    </row>
    <row r="289" spans="1:37" ht="25.2" customHeight="1" x14ac:dyDescent="0.95">
      <c r="A289" s="125"/>
      <c r="B289" s="100"/>
      <c r="C289" s="126"/>
      <c r="D289" s="101"/>
      <c r="E289" s="102"/>
      <c r="F289" s="102"/>
      <c r="G289" s="103"/>
      <c r="H289" s="102"/>
      <c r="I289" s="103"/>
      <c r="J289" s="104"/>
      <c r="K289" s="105"/>
      <c r="L289" s="105"/>
      <c r="M289" s="103"/>
      <c r="N289" s="105"/>
      <c r="O289" s="130"/>
      <c r="P289" s="100"/>
      <c r="Q289" s="131"/>
      <c r="R289" s="133"/>
      <c r="S289" s="93"/>
      <c r="T289" s="134"/>
      <c r="U289" s="135"/>
      <c r="V289" s="108">
        <f t="shared" si="10"/>
        <v>0</v>
      </c>
      <c r="W289" s="136"/>
      <c r="X289" s="94">
        <f>IFERROR((VLOOKUP(D289,[1]!Tableau1[[Nom d''usage]:[Date de Livraison]],9,FALSE)), )</f>
        <v>0</v>
      </c>
      <c r="Y289" s="127"/>
      <c r="Z289" s="132"/>
      <c r="AA289" s="111">
        <f>IFERROR((VLOOKUP(Z289,'[1]Parc FONCIA Base Light'!B:M,12,FALSE)), )</f>
        <v>0</v>
      </c>
      <c r="AB289" s="128" t="s">
        <v>27</v>
      </c>
      <c r="AC289" s="113">
        <f>IFERROR((VLOOKUP(D289,'[1]GP2A-Commandes'!A:B,2,FALSE)), )</f>
        <v>0</v>
      </c>
      <c r="AD289" s="129"/>
      <c r="AE289" s="115">
        <f>IFERROR((VLOOKUP(B289,'[1]Paiement BNP'!G:I,3,FALSE)), )</f>
        <v>0</v>
      </c>
      <c r="AF289" s="116">
        <f t="shared" si="11"/>
        <v>0</v>
      </c>
      <c r="AG289" s="117" cm="1">
        <f t="array" ref="AG289">IFERROR((_xlfn.SWITCH(R289,[1]Synthèse!A$8,[1]Synthèse!B$8,([1]Synthèse!A$10),([1]Synthèse!B$10),([1]Synthèse!A$11),([1]Synthèse!B$11))), )</f>
        <v>0</v>
      </c>
      <c r="AH289" s="95">
        <f>IFERROR((VLOOKUP(AD289,'[1]Paiement BNP'!Q:U,5,FALSE)), )</f>
        <v>0</v>
      </c>
      <c r="AI289" s="96" cm="1">
        <f t="array" ref="AI289">IFERROR((_xlfn.SWITCH(R289,[1]Synthèse!A$8,[1]Synthèse!C$8,([1]Synthèse!A$10),([1]Synthèse!C$10),([1]Synthèse!A$11),([1]Synthèse!C$11))), )</f>
        <v>0</v>
      </c>
      <c r="AJ289" s="97">
        <f>IFERROR((VLOOKUP(D289,'[1]Sharepoint direct Foncia'!L:T,9,FALSE)), )</f>
        <v>0</v>
      </c>
      <c r="AK289" s="97"/>
    </row>
    <row r="290" spans="1:37" ht="25.2" customHeight="1" x14ac:dyDescent="0.95">
      <c r="A290" s="125"/>
      <c r="B290" s="100"/>
      <c r="C290" s="126"/>
      <c r="D290" s="101"/>
      <c r="E290" s="102"/>
      <c r="F290" s="102"/>
      <c r="G290" s="103"/>
      <c r="H290" s="102"/>
      <c r="I290" s="103"/>
      <c r="J290" s="104"/>
      <c r="K290" s="105"/>
      <c r="L290" s="105"/>
      <c r="M290" s="103"/>
      <c r="N290" s="105"/>
      <c r="O290" s="130"/>
      <c r="P290" s="100"/>
      <c r="Q290" s="131"/>
      <c r="R290" s="133"/>
      <c r="S290" s="93"/>
      <c r="T290" s="134"/>
      <c r="U290" s="135"/>
      <c r="V290" s="108">
        <f t="shared" si="10"/>
        <v>0</v>
      </c>
      <c r="W290" s="136"/>
      <c r="X290" s="94">
        <f>IFERROR((VLOOKUP(D290,[1]!Tableau1[[Nom d''usage]:[Date de Livraison]],9,FALSE)), )</f>
        <v>0</v>
      </c>
      <c r="Y290" s="127"/>
      <c r="Z290" s="132"/>
      <c r="AA290" s="111">
        <f>IFERROR((VLOOKUP(Z290,'[1]Parc FONCIA Base Light'!B:M,12,FALSE)), )</f>
        <v>0</v>
      </c>
      <c r="AB290" s="128" t="s">
        <v>27</v>
      </c>
      <c r="AC290" s="113">
        <f>IFERROR((VLOOKUP(D290,'[1]GP2A-Commandes'!A:B,2,FALSE)), )</f>
        <v>0</v>
      </c>
      <c r="AD290" s="129"/>
      <c r="AE290" s="115">
        <f>IFERROR((VLOOKUP(B290,'[1]Paiement BNP'!G:I,3,FALSE)), )</f>
        <v>0</v>
      </c>
      <c r="AF290" s="116">
        <f t="shared" si="11"/>
        <v>0</v>
      </c>
      <c r="AG290" s="117" cm="1">
        <f t="array" ref="AG290">IFERROR((_xlfn.SWITCH(R290,[1]Synthèse!A$8,[1]Synthèse!B$8,([1]Synthèse!A$10),([1]Synthèse!B$10),([1]Synthèse!A$11),([1]Synthèse!B$11))), )</f>
        <v>0</v>
      </c>
      <c r="AH290" s="95">
        <f>IFERROR((VLOOKUP(AD290,'[1]Paiement BNP'!Q:U,5,FALSE)), )</f>
        <v>0</v>
      </c>
      <c r="AI290" s="96" cm="1">
        <f t="array" ref="AI290">IFERROR((_xlfn.SWITCH(R290,[1]Synthèse!A$8,[1]Synthèse!C$8,([1]Synthèse!A$10),([1]Synthèse!C$10),([1]Synthèse!A$11),([1]Synthèse!C$11))), )</f>
        <v>0</v>
      </c>
      <c r="AJ290" s="97">
        <f>IFERROR((VLOOKUP(D290,'[1]Sharepoint direct Foncia'!L:T,9,FALSE)), )</f>
        <v>0</v>
      </c>
      <c r="AK290" s="97"/>
    </row>
    <row r="291" spans="1:37" ht="25.2" customHeight="1" x14ac:dyDescent="0.95">
      <c r="A291" s="125"/>
      <c r="B291" s="100"/>
      <c r="C291" s="126"/>
      <c r="D291" s="101"/>
      <c r="E291" s="102"/>
      <c r="F291" s="102"/>
      <c r="G291" s="103"/>
      <c r="H291" s="102"/>
      <c r="I291" s="103"/>
      <c r="J291" s="104"/>
      <c r="K291" s="105"/>
      <c r="L291" s="105"/>
      <c r="M291" s="103"/>
      <c r="N291" s="105"/>
      <c r="O291" s="130"/>
      <c r="P291" s="100"/>
      <c r="Q291" s="131"/>
      <c r="R291" s="133"/>
      <c r="S291" s="93"/>
      <c r="T291" s="134"/>
      <c r="U291" s="135"/>
      <c r="V291" s="108">
        <f t="shared" si="10"/>
        <v>0</v>
      </c>
      <c r="W291" s="136"/>
      <c r="X291" s="94">
        <f>IFERROR((VLOOKUP(D291,[1]!Tableau1[[Nom d''usage]:[Date de Livraison]],9,FALSE)), )</f>
        <v>0</v>
      </c>
      <c r="Y291" s="127"/>
      <c r="Z291" s="132"/>
      <c r="AA291" s="111">
        <f>IFERROR((VLOOKUP(Z291,'[1]Parc FONCIA Base Light'!B:M,12,FALSE)), )</f>
        <v>0</v>
      </c>
      <c r="AB291" s="128" t="s">
        <v>27</v>
      </c>
      <c r="AC291" s="113">
        <f>IFERROR((VLOOKUP(D291,'[1]GP2A-Commandes'!A:B,2,FALSE)), )</f>
        <v>0</v>
      </c>
      <c r="AD291" s="129"/>
      <c r="AE291" s="115">
        <f>IFERROR((VLOOKUP(B291,'[1]Paiement BNP'!G:I,3,FALSE)), )</f>
        <v>0</v>
      </c>
      <c r="AF291" s="116">
        <f t="shared" si="11"/>
        <v>0</v>
      </c>
      <c r="AG291" s="117" cm="1">
        <f t="array" ref="AG291">IFERROR((_xlfn.SWITCH(R291,[1]Synthèse!A$8,[1]Synthèse!B$8,([1]Synthèse!A$10),([1]Synthèse!B$10),([1]Synthèse!A$11),([1]Synthèse!B$11))), )</f>
        <v>0</v>
      </c>
      <c r="AH291" s="95">
        <f>IFERROR((VLOOKUP(AD291,'[1]Paiement BNP'!Q:U,5,FALSE)), )</f>
        <v>0</v>
      </c>
      <c r="AI291" s="96" cm="1">
        <f t="array" ref="AI291">IFERROR((_xlfn.SWITCH(R291,[1]Synthèse!A$8,[1]Synthèse!C$8,([1]Synthèse!A$10),([1]Synthèse!C$10),([1]Synthèse!A$11),([1]Synthèse!C$11))), )</f>
        <v>0</v>
      </c>
      <c r="AJ291" s="97">
        <f>IFERROR((VLOOKUP(D291,'[1]Sharepoint direct Foncia'!L:T,9,FALSE)), )</f>
        <v>0</v>
      </c>
      <c r="AK291" s="97"/>
    </row>
    <row r="292" spans="1:37" ht="25.2" customHeight="1" x14ac:dyDescent="0.95">
      <c r="A292" s="125"/>
      <c r="B292" s="100"/>
      <c r="C292" s="126"/>
      <c r="D292" s="101"/>
      <c r="E292" s="102"/>
      <c r="F292" s="102"/>
      <c r="G292" s="103"/>
      <c r="H292" s="102"/>
      <c r="I292" s="103"/>
      <c r="J292" s="104"/>
      <c r="K292" s="105"/>
      <c r="L292" s="105"/>
      <c r="M292" s="103"/>
      <c r="N292" s="105"/>
      <c r="O292" s="130"/>
      <c r="P292" s="100"/>
      <c r="Q292" s="131"/>
      <c r="R292" s="133"/>
      <c r="S292" s="93"/>
      <c r="T292" s="134"/>
      <c r="U292" s="135"/>
      <c r="V292" s="108">
        <f t="shared" si="10"/>
        <v>0</v>
      </c>
      <c r="W292" s="136"/>
      <c r="X292" s="94">
        <f>IFERROR((VLOOKUP(D292,[1]!Tableau1[[Nom d''usage]:[Date de Livraison]],9,FALSE)), )</f>
        <v>0</v>
      </c>
      <c r="Y292" s="127"/>
      <c r="Z292" s="132"/>
      <c r="AA292" s="111">
        <f>IFERROR((VLOOKUP(Z292,'[1]Parc FONCIA Base Light'!B:M,12,FALSE)), )</f>
        <v>0</v>
      </c>
      <c r="AB292" s="128" t="s">
        <v>27</v>
      </c>
      <c r="AC292" s="113">
        <f>IFERROR((VLOOKUP(D292,'[1]GP2A-Commandes'!A:B,2,FALSE)), )</f>
        <v>0</v>
      </c>
      <c r="AD292" s="129"/>
      <c r="AE292" s="115">
        <f>IFERROR((VLOOKUP(B292,'[1]Paiement BNP'!G:I,3,FALSE)), )</f>
        <v>0</v>
      </c>
      <c r="AF292" s="116">
        <f t="shared" si="11"/>
        <v>0</v>
      </c>
      <c r="AG292" s="117" cm="1">
        <f t="array" ref="AG292">IFERROR((_xlfn.SWITCH(R292,[1]Synthèse!A$8,[1]Synthèse!B$8,([1]Synthèse!A$10),([1]Synthèse!B$10),([1]Synthèse!A$11),([1]Synthèse!B$11))), )</f>
        <v>0</v>
      </c>
      <c r="AH292" s="95">
        <f>IFERROR((VLOOKUP(AD292,'[1]Paiement BNP'!Q:U,5,FALSE)), )</f>
        <v>0</v>
      </c>
      <c r="AI292" s="96" cm="1">
        <f t="array" ref="AI292">IFERROR((_xlfn.SWITCH(R292,[1]Synthèse!A$8,[1]Synthèse!C$8,([1]Synthèse!A$10),([1]Synthèse!C$10),([1]Synthèse!A$11),([1]Synthèse!C$11))), )</f>
        <v>0</v>
      </c>
      <c r="AJ292" s="97">
        <f>IFERROR((VLOOKUP(D292,'[1]Sharepoint direct Foncia'!L:T,9,FALSE)), )</f>
        <v>0</v>
      </c>
      <c r="AK292" s="97"/>
    </row>
    <row r="293" spans="1:37" ht="25.2" customHeight="1" x14ac:dyDescent="0.95">
      <c r="A293" s="125"/>
      <c r="B293" s="100"/>
      <c r="C293" s="126"/>
      <c r="D293" s="101"/>
      <c r="E293" s="102"/>
      <c r="F293" s="102"/>
      <c r="G293" s="103"/>
      <c r="H293" s="102"/>
      <c r="I293" s="103"/>
      <c r="J293" s="104"/>
      <c r="K293" s="105"/>
      <c r="L293" s="105"/>
      <c r="M293" s="103"/>
      <c r="N293" s="105"/>
      <c r="O293" s="130"/>
      <c r="P293" s="100"/>
      <c r="Q293" s="131"/>
      <c r="R293" s="133"/>
      <c r="S293" s="93"/>
      <c r="T293" s="134"/>
      <c r="U293" s="135"/>
      <c r="V293" s="108">
        <f t="shared" si="10"/>
        <v>0</v>
      </c>
      <c r="W293" s="136"/>
      <c r="X293" s="94">
        <f>IFERROR((VLOOKUP(D293,[1]!Tableau1[[Nom d''usage]:[Date de Livraison]],9,FALSE)), )</f>
        <v>0</v>
      </c>
      <c r="Y293" s="127"/>
      <c r="Z293" s="132"/>
      <c r="AA293" s="111">
        <f>IFERROR((VLOOKUP(Z293,'[1]Parc FONCIA Base Light'!B:M,12,FALSE)), )</f>
        <v>0</v>
      </c>
      <c r="AB293" s="128" t="s">
        <v>27</v>
      </c>
      <c r="AC293" s="113">
        <f>IFERROR((VLOOKUP(D293,'[1]GP2A-Commandes'!A:B,2,FALSE)), )</f>
        <v>0</v>
      </c>
      <c r="AD293" s="129"/>
      <c r="AE293" s="115">
        <f>IFERROR((VLOOKUP(B293,'[1]Paiement BNP'!G:I,3,FALSE)), )</f>
        <v>0</v>
      </c>
      <c r="AF293" s="116">
        <f t="shared" si="11"/>
        <v>0</v>
      </c>
      <c r="AG293" s="117" cm="1">
        <f t="array" ref="AG293">IFERROR((_xlfn.SWITCH(R293,[1]Synthèse!A$8,[1]Synthèse!B$8,([1]Synthèse!A$10),([1]Synthèse!B$10),([1]Synthèse!A$11),([1]Synthèse!B$11))), )</f>
        <v>0</v>
      </c>
      <c r="AH293" s="95">
        <f>IFERROR((VLOOKUP(AD293,'[1]Paiement BNP'!Q:U,5,FALSE)), )</f>
        <v>0</v>
      </c>
      <c r="AI293" s="96" cm="1">
        <f t="array" ref="AI293">IFERROR((_xlfn.SWITCH(R293,[1]Synthèse!A$8,[1]Synthèse!C$8,([1]Synthèse!A$10),([1]Synthèse!C$10),([1]Synthèse!A$11),([1]Synthèse!C$11))), )</f>
        <v>0</v>
      </c>
      <c r="AJ293" s="97">
        <f>IFERROR((VLOOKUP(D293,'[1]Sharepoint direct Foncia'!L:T,9,FALSE)), )</f>
        <v>0</v>
      </c>
      <c r="AK293" s="97"/>
    </row>
    <row r="294" spans="1:37" ht="25.2" customHeight="1" x14ac:dyDescent="0.95">
      <c r="A294" s="125"/>
      <c r="B294" s="100"/>
      <c r="C294" s="126"/>
      <c r="D294" s="101"/>
      <c r="E294" s="102"/>
      <c r="F294" s="102"/>
      <c r="G294" s="103"/>
      <c r="H294" s="102"/>
      <c r="I294" s="103"/>
      <c r="J294" s="104"/>
      <c r="K294" s="105"/>
      <c r="L294" s="105"/>
      <c r="M294" s="103"/>
      <c r="N294" s="105"/>
      <c r="O294" s="130"/>
      <c r="P294" s="100"/>
      <c r="Q294" s="131"/>
      <c r="R294" s="133"/>
      <c r="S294" s="93"/>
      <c r="T294" s="134"/>
      <c r="U294" s="135"/>
      <c r="V294" s="108">
        <f t="shared" si="10"/>
        <v>0</v>
      </c>
      <c r="W294" s="136"/>
      <c r="X294" s="94">
        <f>IFERROR((VLOOKUP(D294,[1]!Tableau1[[Nom d''usage]:[Date de Livraison]],9,FALSE)), )</f>
        <v>0</v>
      </c>
      <c r="Y294" s="127"/>
      <c r="Z294" s="132"/>
      <c r="AA294" s="111">
        <f>IFERROR((VLOOKUP(Z294,'[1]Parc FONCIA Base Light'!B:M,12,FALSE)), )</f>
        <v>0</v>
      </c>
      <c r="AB294" s="128" t="s">
        <v>27</v>
      </c>
      <c r="AC294" s="113">
        <f>IFERROR((VLOOKUP(D294,'[1]GP2A-Commandes'!A:B,2,FALSE)), )</f>
        <v>0</v>
      </c>
      <c r="AD294" s="129"/>
      <c r="AE294" s="115">
        <f>IFERROR((VLOOKUP(B294,'[1]Paiement BNP'!G:I,3,FALSE)), )</f>
        <v>0</v>
      </c>
      <c r="AF294" s="116">
        <f t="shared" si="11"/>
        <v>0</v>
      </c>
      <c r="AG294" s="117" cm="1">
        <f t="array" ref="AG294">IFERROR((_xlfn.SWITCH(R294,[1]Synthèse!A$8,[1]Synthèse!B$8,([1]Synthèse!A$10),([1]Synthèse!B$10),([1]Synthèse!A$11),([1]Synthèse!B$11))), )</f>
        <v>0</v>
      </c>
      <c r="AH294" s="95">
        <f>IFERROR((VLOOKUP(AD294,'[1]Paiement BNP'!Q:U,5,FALSE)), )</f>
        <v>0</v>
      </c>
      <c r="AI294" s="96" cm="1">
        <f t="array" ref="AI294">IFERROR((_xlfn.SWITCH(R294,[1]Synthèse!A$8,[1]Synthèse!C$8,([1]Synthèse!A$10),([1]Synthèse!C$10),([1]Synthèse!A$11),([1]Synthèse!C$11))), )</f>
        <v>0</v>
      </c>
      <c r="AJ294" s="97">
        <f>IFERROR((VLOOKUP(D294,'[1]Sharepoint direct Foncia'!L:T,9,FALSE)), )</f>
        <v>0</v>
      </c>
      <c r="AK294" s="97"/>
    </row>
    <row r="295" spans="1:37" ht="25.2" customHeight="1" x14ac:dyDescent="0.95">
      <c r="A295" s="125"/>
      <c r="B295" s="100"/>
      <c r="C295" s="126"/>
      <c r="D295" s="101"/>
      <c r="E295" s="102"/>
      <c r="F295" s="102"/>
      <c r="G295" s="103"/>
      <c r="H295" s="102"/>
      <c r="I295" s="103"/>
      <c r="J295" s="104"/>
      <c r="K295" s="105"/>
      <c r="L295" s="105"/>
      <c r="M295" s="103"/>
      <c r="N295" s="105"/>
      <c r="O295" s="130"/>
      <c r="P295" s="100"/>
      <c r="Q295" s="131"/>
      <c r="R295" s="133"/>
      <c r="S295" s="93"/>
      <c r="T295" s="134"/>
      <c r="U295" s="135"/>
      <c r="V295" s="108">
        <f t="shared" si="10"/>
        <v>0</v>
      </c>
      <c r="W295" s="136"/>
      <c r="X295" s="94">
        <f>IFERROR((VLOOKUP(D295,[1]!Tableau1[[Nom d''usage]:[Date de Livraison]],9,FALSE)), )</f>
        <v>0</v>
      </c>
      <c r="Y295" s="127"/>
      <c r="Z295" s="132"/>
      <c r="AA295" s="111">
        <f>IFERROR((VLOOKUP(Z295,'[1]Parc FONCIA Base Light'!B:M,12,FALSE)), )</f>
        <v>0</v>
      </c>
      <c r="AB295" s="128" t="s">
        <v>27</v>
      </c>
      <c r="AC295" s="113">
        <f>IFERROR((VLOOKUP(D295,'[1]GP2A-Commandes'!A:B,2,FALSE)), )</f>
        <v>0</v>
      </c>
      <c r="AD295" s="129"/>
      <c r="AE295" s="115">
        <f>IFERROR((VLOOKUP(B295,'[1]Paiement BNP'!G:I,3,FALSE)), )</f>
        <v>0</v>
      </c>
      <c r="AF295" s="116">
        <f t="shared" si="11"/>
        <v>0</v>
      </c>
      <c r="AG295" s="117" cm="1">
        <f t="array" ref="AG295">IFERROR((_xlfn.SWITCH(R295,[1]Synthèse!A$8,[1]Synthèse!B$8,([1]Synthèse!A$10),([1]Synthèse!B$10),([1]Synthèse!A$11),([1]Synthèse!B$11))), )</f>
        <v>0</v>
      </c>
      <c r="AH295" s="95">
        <f>IFERROR((VLOOKUP(AD295,'[1]Paiement BNP'!Q:U,5,FALSE)), )</f>
        <v>0</v>
      </c>
      <c r="AI295" s="96" cm="1">
        <f t="array" ref="AI295">IFERROR((_xlfn.SWITCH(R295,[1]Synthèse!A$8,[1]Synthèse!C$8,([1]Synthèse!A$10),([1]Synthèse!C$10),([1]Synthèse!A$11),([1]Synthèse!C$11))), )</f>
        <v>0</v>
      </c>
      <c r="AJ295" s="97">
        <f>IFERROR((VLOOKUP(D295,'[1]Sharepoint direct Foncia'!L:T,9,FALSE)), )</f>
        <v>0</v>
      </c>
      <c r="AK295" s="97"/>
    </row>
    <row r="296" spans="1:37" ht="25.2" customHeight="1" x14ac:dyDescent="0.95">
      <c r="A296" s="125"/>
      <c r="B296" s="100"/>
      <c r="C296" s="126"/>
      <c r="D296" s="101"/>
      <c r="E296" s="102"/>
      <c r="F296" s="102"/>
      <c r="G296" s="103"/>
      <c r="H296" s="102"/>
      <c r="I296" s="103"/>
      <c r="J296" s="104"/>
      <c r="K296" s="105"/>
      <c r="L296" s="105"/>
      <c r="M296" s="103"/>
      <c r="N296" s="105"/>
      <c r="O296" s="130"/>
      <c r="P296" s="100"/>
      <c r="Q296" s="131"/>
      <c r="R296" s="133"/>
      <c r="S296" s="93"/>
      <c r="T296" s="134"/>
      <c r="U296" s="135"/>
      <c r="V296" s="108">
        <f t="shared" si="10"/>
        <v>0</v>
      </c>
      <c r="W296" s="136"/>
      <c r="X296" s="94">
        <f>IFERROR((VLOOKUP(D296,[1]!Tableau1[[Nom d''usage]:[Date de Livraison]],9,FALSE)), )</f>
        <v>0</v>
      </c>
      <c r="Y296" s="127"/>
      <c r="Z296" s="132"/>
      <c r="AA296" s="111">
        <f>IFERROR((VLOOKUP(Z296,'[1]Parc FONCIA Base Light'!B:M,12,FALSE)), )</f>
        <v>0</v>
      </c>
      <c r="AB296" s="128" t="s">
        <v>27</v>
      </c>
      <c r="AC296" s="113">
        <f>IFERROR((VLOOKUP(D296,'[1]GP2A-Commandes'!A:B,2,FALSE)), )</f>
        <v>0</v>
      </c>
      <c r="AD296" s="129"/>
      <c r="AE296" s="115">
        <f>IFERROR((VLOOKUP(B296,'[1]Paiement BNP'!G:I,3,FALSE)), )</f>
        <v>0</v>
      </c>
      <c r="AF296" s="116">
        <f t="shared" si="11"/>
        <v>0</v>
      </c>
      <c r="AG296" s="117" cm="1">
        <f t="array" ref="AG296">IFERROR((_xlfn.SWITCH(R296,[1]Synthèse!A$8,[1]Synthèse!B$8,([1]Synthèse!A$10),([1]Synthèse!B$10),([1]Synthèse!A$11),([1]Synthèse!B$11))), )</f>
        <v>0</v>
      </c>
      <c r="AH296" s="95">
        <f>IFERROR((VLOOKUP(AD296,'[1]Paiement BNP'!Q:U,5,FALSE)), )</f>
        <v>0</v>
      </c>
      <c r="AI296" s="96" cm="1">
        <f t="array" ref="AI296">IFERROR((_xlfn.SWITCH(R296,[1]Synthèse!A$8,[1]Synthèse!C$8,([1]Synthèse!A$10),([1]Synthèse!C$10),([1]Synthèse!A$11),([1]Synthèse!C$11))), )</f>
        <v>0</v>
      </c>
      <c r="AJ296" s="97">
        <f>IFERROR((VLOOKUP(D296,'[1]Sharepoint direct Foncia'!L:T,9,FALSE)), )</f>
        <v>0</v>
      </c>
      <c r="AK296" s="97"/>
    </row>
    <row r="297" spans="1:37" ht="25.2" customHeight="1" x14ac:dyDescent="0.95">
      <c r="A297" s="125"/>
      <c r="B297" s="100"/>
      <c r="C297" s="126"/>
      <c r="D297" s="101"/>
      <c r="E297" s="102"/>
      <c r="F297" s="102"/>
      <c r="G297" s="103"/>
      <c r="H297" s="102"/>
      <c r="I297" s="103"/>
      <c r="J297" s="104"/>
      <c r="K297" s="105"/>
      <c r="L297" s="105"/>
      <c r="M297" s="103"/>
      <c r="N297" s="105"/>
      <c r="O297" s="130"/>
      <c r="P297" s="100"/>
      <c r="Q297" s="131"/>
      <c r="R297" s="133"/>
      <c r="S297" s="93"/>
      <c r="T297" s="134"/>
      <c r="U297" s="135"/>
      <c r="V297" s="108">
        <f t="shared" si="10"/>
        <v>0</v>
      </c>
      <c r="W297" s="136"/>
      <c r="X297" s="94">
        <f>IFERROR((VLOOKUP(D297,[1]!Tableau1[[Nom d''usage]:[Date de Livraison]],9,FALSE)), )</f>
        <v>0</v>
      </c>
      <c r="Y297" s="127"/>
      <c r="Z297" s="132"/>
      <c r="AA297" s="111">
        <f>IFERROR((VLOOKUP(Z297,'[1]Parc FONCIA Base Light'!B:M,12,FALSE)), )</f>
        <v>0</v>
      </c>
      <c r="AB297" s="128" t="s">
        <v>27</v>
      </c>
      <c r="AC297" s="113">
        <f>IFERROR((VLOOKUP(D297,'[1]GP2A-Commandes'!A:B,2,FALSE)), )</f>
        <v>0</v>
      </c>
      <c r="AD297" s="129"/>
      <c r="AE297" s="115">
        <f>IFERROR((VLOOKUP(B297,'[1]Paiement BNP'!G:I,3,FALSE)), )</f>
        <v>0</v>
      </c>
      <c r="AF297" s="116">
        <f t="shared" si="11"/>
        <v>0</v>
      </c>
      <c r="AG297" s="117" cm="1">
        <f t="array" ref="AG297">IFERROR((_xlfn.SWITCH(R297,[1]Synthèse!A$8,[1]Synthèse!B$8,([1]Synthèse!A$10),([1]Synthèse!B$10),([1]Synthèse!A$11),([1]Synthèse!B$11))), )</f>
        <v>0</v>
      </c>
      <c r="AH297" s="95">
        <f>IFERROR((VLOOKUP(AD297,'[1]Paiement BNP'!Q:U,5,FALSE)), )</f>
        <v>0</v>
      </c>
      <c r="AI297" s="96" cm="1">
        <f t="array" ref="AI297">IFERROR((_xlfn.SWITCH(R297,[1]Synthèse!A$8,[1]Synthèse!C$8,([1]Synthèse!A$10),([1]Synthèse!C$10),([1]Synthèse!A$11),([1]Synthèse!C$11))), )</f>
        <v>0</v>
      </c>
      <c r="AJ297" s="97">
        <f>IFERROR((VLOOKUP(D297,'[1]Sharepoint direct Foncia'!L:T,9,FALSE)), )</f>
        <v>0</v>
      </c>
      <c r="AK297" s="97"/>
    </row>
    <row r="298" spans="1:37" ht="25.2" customHeight="1" x14ac:dyDescent="0.95">
      <c r="A298" s="125"/>
      <c r="B298" s="100"/>
      <c r="C298" s="126"/>
      <c r="D298" s="101"/>
      <c r="E298" s="102"/>
      <c r="F298" s="102"/>
      <c r="G298" s="103"/>
      <c r="H298" s="102"/>
      <c r="I298" s="103"/>
      <c r="J298" s="104"/>
      <c r="K298" s="105"/>
      <c r="L298" s="105"/>
      <c r="M298" s="103"/>
      <c r="N298" s="105"/>
      <c r="O298" s="130"/>
      <c r="P298" s="100"/>
      <c r="Q298" s="131"/>
      <c r="R298" s="133"/>
      <c r="S298" s="93"/>
      <c r="T298" s="134"/>
      <c r="U298" s="135"/>
      <c r="V298" s="108">
        <f t="shared" si="10"/>
        <v>0</v>
      </c>
      <c r="W298" s="136"/>
      <c r="X298" s="94">
        <f>IFERROR((VLOOKUP(D298,[1]!Tableau1[[Nom d''usage]:[Date de Livraison]],9,FALSE)), )</f>
        <v>0</v>
      </c>
      <c r="Y298" s="127"/>
      <c r="Z298" s="132"/>
      <c r="AA298" s="111">
        <f>IFERROR((VLOOKUP(Z298,'[1]Parc FONCIA Base Light'!B:M,12,FALSE)), )</f>
        <v>0</v>
      </c>
      <c r="AB298" s="128" t="s">
        <v>27</v>
      </c>
      <c r="AC298" s="113">
        <f>IFERROR((VLOOKUP(D298,'[1]GP2A-Commandes'!A:B,2,FALSE)), )</f>
        <v>0</v>
      </c>
      <c r="AD298" s="129"/>
      <c r="AE298" s="115">
        <f>IFERROR((VLOOKUP(B298,'[1]Paiement BNP'!G:I,3,FALSE)), )</f>
        <v>0</v>
      </c>
      <c r="AF298" s="116">
        <f t="shared" si="11"/>
        <v>0</v>
      </c>
      <c r="AG298" s="117" cm="1">
        <f t="array" ref="AG298">IFERROR((_xlfn.SWITCH(R298,[1]Synthèse!A$8,[1]Synthèse!B$8,([1]Synthèse!A$10),([1]Synthèse!B$10),([1]Synthèse!A$11),([1]Synthèse!B$11))), )</f>
        <v>0</v>
      </c>
      <c r="AH298" s="95">
        <f>IFERROR((VLOOKUP(AD298,'[1]Paiement BNP'!Q:U,5,FALSE)), )</f>
        <v>0</v>
      </c>
      <c r="AI298" s="96" cm="1">
        <f t="array" ref="AI298">IFERROR((_xlfn.SWITCH(R298,[1]Synthèse!A$8,[1]Synthèse!C$8,([1]Synthèse!A$10),([1]Synthèse!C$10),([1]Synthèse!A$11),([1]Synthèse!C$11))), )</f>
        <v>0</v>
      </c>
      <c r="AJ298" s="97">
        <f>IFERROR((VLOOKUP(D298,'[1]Sharepoint direct Foncia'!L:T,9,FALSE)), )</f>
        <v>0</v>
      </c>
      <c r="AK298" s="97"/>
    </row>
    <row r="299" spans="1:37" ht="25.2" customHeight="1" x14ac:dyDescent="0.95">
      <c r="A299" s="125"/>
      <c r="B299" s="100"/>
      <c r="C299" s="126"/>
      <c r="D299" s="101"/>
      <c r="E299" s="102"/>
      <c r="F299" s="102"/>
      <c r="G299" s="103"/>
      <c r="H299" s="102"/>
      <c r="I299" s="103"/>
      <c r="J299" s="104"/>
      <c r="K299" s="105"/>
      <c r="L299" s="105"/>
      <c r="M299" s="103"/>
      <c r="N299" s="105"/>
      <c r="O299" s="130"/>
      <c r="P299" s="100"/>
      <c r="Q299" s="131"/>
      <c r="R299" s="133"/>
      <c r="S299" s="93"/>
      <c r="T299" s="134"/>
      <c r="U299" s="135"/>
      <c r="V299" s="108">
        <f t="shared" si="10"/>
        <v>0</v>
      </c>
      <c r="W299" s="136"/>
      <c r="X299" s="94">
        <f>IFERROR((VLOOKUP(D299,[1]!Tableau1[[Nom d''usage]:[Date de Livraison]],9,FALSE)), )</f>
        <v>0</v>
      </c>
      <c r="Y299" s="127"/>
      <c r="Z299" s="132"/>
      <c r="AA299" s="111">
        <f>IFERROR((VLOOKUP(Z299,'[1]Parc FONCIA Base Light'!B:M,12,FALSE)), )</f>
        <v>0</v>
      </c>
      <c r="AB299" s="128" t="s">
        <v>27</v>
      </c>
      <c r="AC299" s="113">
        <f>IFERROR((VLOOKUP(D299,'[1]GP2A-Commandes'!A:B,2,FALSE)), )</f>
        <v>0</v>
      </c>
      <c r="AD299" s="129"/>
      <c r="AE299" s="115">
        <f>IFERROR((VLOOKUP(B299,'[1]Paiement BNP'!G:I,3,FALSE)), )</f>
        <v>0</v>
      </c>
      <c r="AF299" s="116">
        <f t="shared" si="11"/>
        <v>0</v>
      </c>
      <c r="AG299" s="117" cm="1">
        <f t="array" ref="AG299">IFERROR((_xlfn.SWITCH(R299,[1]Synthèse!A$8,[1]Synthèse!B$8,([1]Synthèse!A$10),([1]Synthèse!B$10),([1]Synthèse!A$11),([1]Synthèse!B$11))), )</f>
        <v>0</v>
      </c>
      <c r="AH299" s="95">
        <f>IFERROR((VLOOKUP(AD299,'[1]Paiement BNP'!Q:U,5,FALSE)), )</f>
        <v>0</v>
      </c>
      <c r="AI299" s="96" cm="1">
        <f t="array" ref="AI299">IFERROR((_xlfn.SWITCH(R299,[1]Synthèse!A$8,[1]Synthèse!C$8,([1]Synthèse!A$10),([1]Synthèse!C$10),([1]Synthèse!A$11),([1]Synthèse!C$11))), )</f>
        <v>0</v>
      </c>
      <c r="AJ299" s="97">
        <f>IFERROR((VLOOKUP(D299,'[1]Sharepoint direct Foncia'!L:T,9,FALSE)), )</f>
        <v>0</v>
      </c>
      <c r="AK299" s="97"/>
    </row>
    <row r="300" spans="1:37" ht="25.2" customHeight="1" x14ac:dyDescent="0.95">
      <c r="A300" s="125"/>
      <c r="B300" s="100"/>
      <c r="C300" s="126"/>
      <c r="D300" s="101"/>
      <c r="E300" s="102"/>
      <c r="F300" s="102"/>
      <c r="G300" s="103"/>
      <c r="H300" s="102"/>
      <c r="I300" s="103"/>
      <c r="J300" s="104"/>
      <c r="K300" s="105"/>
      <c r="L300" s="105"/>
      <c r="M300" s="103"/>
      <c r="N300" s="105"/>
      <c r="O300" s="130"/>
      <c r="P300" s="100"/>
      <c r="Q300" s="131"/>
      <c r="R300" s="133"/>
      <c r="S300" s="93"/>
      <c r="T300" s="134"/>
      <c r="U300" s="135"/>
      <c r="V300" s="108">
        <f t="shared" si="10"/>
        <v>0</v>
      </c>
      <c r="W300" s="136"/>
      <c r="X300" s="94">
        <f>IFERROR((VLOOKUP(D300,[1]!Tableau1[[Nom d''usage]:[Date de Livraison]],9,FALSE)), )</f>
        <v>0</v>
      </c>
      <c r="Y300" s="127"/>
      <c r="Z300" s="132"/>
      <c r="AA300" s="111">
        <f>IFERROR((VLOOKUP(Z300,'[1]Parc FONCIA Base Light'!B:M,12,FALSE)), )</f>
        <v>0</v>
      </c>
      <c r="AB300" s="128" t="s">
        <v>27</v>
      </c>
      <c r="AC300" s="113">
        <f>IFERROR((VLOOKUP(D300,'[1]GP2A-Commandes'!A:B,2,FALSE)), )</f>
        <v>0</v>
      </c>
      <c r="AD300" s="129"/>
      <c r="AE300" s="115">
        <f>IFERROR((VLOOKUP(B300,'[1]Paiement BNP'!G:I,3,FALSE)), )</f>
        <v>0</v>
      </c>
      <c r="AF300" s="116">
        <f t="shared" si="11"/>
        <v>0</v>
      </c>
      <c r="AG300" s="117" cm="1">
        <f t="array" ref="AG300">IFERROR((_xlfn.SWITCH(R300,[1]Synthèse!A$8,[1]Synthèse!B$8,([1]Synthèse!A$10),([1]Synthèse!B$10),([1]Synthèse!A$11),([1]Synthèse!B$11))), )</f>
        <v>0</v>
      </c>
      <c r="AH300" s="95">
        <f>IFERROR((VLOOKUP(AD300,'[1]Paiement BNP'!Q:U,5,FALSE)), )</f>
        <v>0</v>
      </c>
      <c r="AI300" s="96" cm="1">
        <f t="array" ref="AI300">IFERROR((_xlfn.SWITCH(R300,[1]Synthèse!A$8,[1]Synthèse!C$8,([1]Synthèse!A$10),([1]Synthèse!C$10),([1]Synthèse!A$11),([1]Synthèse!C$11))), )</f>
        <v>0</v>
      </c>
      <c r="AJ300" s="97">
        <f>IFERROR((VLOOKUP(D300,'[1]Sharepoint direct Foncia'!L:T,9,FALSE)), )</f>
        <v>0</v>
      </c>
      <c r="AK300" s="97"/>
    </row>
    <row r="301" spans="1:37" ht="25.2" customHeight="1" x14ac:dyDescent="0.95">
      <c r="A301" s="125"/>
      <c r="B301" s="100"/>
      <c r="C301" s="126"/>
      <c r="D301" s="101"/>
      <c r="E301" s="102"/>
      <c r="F301" s="102"/>
      <c r="G301" s="103"/>
      <c r="H301" s="102"/>
      <c r="I301" s="103"/>
      <c r="J301" s="104"/>
      <c r="K301" s="105"/>
      <c r="L301" s="105"/>
      <c r="M301" s="103"/>
      <c r="N301" s="105"/>
      <c r="O301" s="130"/>
      <c r="P301" s="100"/>
      <c r="Q301" s="131"/>
      <c r="R301" s="133"/>
      <c r="S301" s="93"/>
      <c r="T301" s="134"/>
      <c r="U301" s="135"/>
      <c r="V301" s="108">
        <f t="shared" ref="V301:V364" si="12">IFERROR((DATEDIF(T301,U301,"d")), )</f>
        <v>0</v>
      </c>
      <c r="W301" s="136"/>
      <c r="X301" s="94">
        <f>IFERROR((VLOOKUP(D301,[1]!Tableau1[[Nom d''usage]:[Date de Livraison]],9,FALSE)), )</f>
        <v>0</v>
      </c>
      <c r="Y301" s="127"/>
      <c r="Z301" s="132"/>
      <c r="AA301" s="111">
        <f>IFERROR((VLOOKUP(Z301,'[1]Parc FONCIA Base Light'!B:M,12,FALSE)), )</f>
        <v>0</v>
      </c>
      <c r="AB301" s="128" t="s">
        <v>27</v>
      </c>
      <c r="AC301" s="113">
        <f>IFERROR((VLOOKUP(D301,'[1]GP2A-Commandes'!A:B,2,FALSE)), )</f>
        <v>0</v>
      </c>
      <c r="AD301" s="129"/>
      <c r="AE301" s="115">
        <f>IFERROR((VLOOKUP(B301,'[1]Paiement BNP'!G:I,3,FALSE)), )</f>
        <v>0</v>
      </c>
      <c r="AF301" s="116">
        <f t="shared" si="11"/>
        <v>0</v>
      </c>
      <c r="AG301" s="117" cm="1">
        <f t="array" ref="AG301">IFERROR((_xlfn.SWITCH(R301,[1]Synthèse!A$8,[1]Synthèse!B$8,([1]Synthèse!A$10),([1]Synthèse!B$10),([1]Synthèse!A$11),([1]Synthèse!B$11))), )</f>
        <v>0</v>
      </c>
      <c r="AH301" s="95">
        <f>IFERROR((VLOOKUP(AD301,'[1]Paiement BNP'!Q:U,5,FALSE)), )</f>
        <v>0</v>
      </c>
      <c r="AI301" s="96" cm="1">
        <f t="array" ref="AI301">IFERROR((_xlfn.SWITCH(R301,[1]Synthèse!A$8,[1]Synthèse!C$8,([1]Synthèse!A$10),([1]Synthèse!C$10),([1]Synthèse!A$11),([1]Synthèse!C$11))), )</f>
        <v>0</v>
      </c>
      <c r="AJ301" s="97">
        <f>IFERROR((VLOOKUP(D301,'[1]Sharepoint direct Foncia'!L:T,9,FALSE)), )</f>
        <v>0</v>
      </c>
      <c r="AK301" s="97"/>
    </row>
    <row r="302" spans="1:37" ht="25.2" customHeight="1" x14ac:dyDescent="0.95">
      <c r="A302" s="125"/>
      <c r="B302" s="100"/>
      <c r="C302" s="126"/>
      <c r="D302" s="101"/>
      <c r="E302" s="102"/>
      <c r="F302" s="102"/>
      <c r="G302" s="103"/>
      <c r="H302" s="102"/>
      <c r="I302" s="103"/>
      <c r="J302" s="104"/>
      <c r="K302" s="105"/>
      <c r="L302" s="105"/>
      <c r="M302" s="103"/>
      <c r="N302" s="105"/>
      <c r="O302" s="130"/>
      <c r="P302" s="100"/>
      <c r="Q302" s="131"/>
      <c r="R302" s="133"/>
      <c r="S302" s="93"/>
      <c r="T302" s="134"/>
      <c r="U302" s="135"/>
      <c r="V302" s="108">
        <f t="shared" si="12"/>
        <v>0</v>
      </c>
      <c r="W302" s="136"/>
      <c r="X302" s="94">
        <f>IFERROR((VLOOKUP(D302,[1]!Tableau1[[Nom d''usage]:[Date de Livraison]],9,FALSE)), )</f>
        <v>0</v>
      </c>
      <c r="Y302" s="127"/>
      <c r="Z302" s="132"/>
      <c r="AA302" s="111">
        <f>IFERROR((VLOOKUP(Z302,'[1]Parc FONCIA Base Light'!B:M,12,FALSE)), )</f>
        <v>0</v>
      </c>
      <c r="AB302" s="128" t="s">
        <v>27</v>
      </c>
      <c r="AC302" s="113">
        <f>IFERROR((VLOOKUP(D302,'[1]GP2A-Commandes'!A:B,2,FALSE)), )</f>
        <v>0</v>
      </c>
      <c r="AD302" s="129"/>
      <c r="AE302" s="115">
        <f>IFERROR((VLOOKUP(B302,'[1]Paiement BNP'!G:I,3,FALSE)), )</f>
        <v>0</v>
      </c>
      <c r="AF302" s="116">
        <f t="shared" si="11"/>
        <v>0</v>
      </c>
      <c r="AG302" s="117" cm="1">
        <f t="array" ref="AG302">IFERROR((_xlfn.SWITCH(R302,[1]Synthèse!A$8,[1]Synthèse!B$8,([1]Synthèse!A$10),([1]Synthèse!B$10),([1]Synthèse!A$11),([1]Synthèse!B$11))), )</f>
        <v>0</v>
      </c>
      <c r="AH302" s="95">
        <f>IFERROR((VLOOKUP(AD302,'[1]Paiement BNP'!Q:U,5,FALSE)), )</f>
        <v>0</v>
      </c>
      <c r="AI302" s="96" cm="1">
        <f t="array" ref="AI302">IFERROR((_xlfn.SWITCH(R302,[1]Synthèse!A$8,[1]Synthèse!C$8,([1]Synthèse!A$10),([1]Synthèse!C$10),([1]Synthèse!A$11),([1]Synthèse!C$11))), )</f>
        <v>0</v>
      </c>
      <c r="AJ302" s="97">
        <f>IFERROR((VLOOKUP(D302,'[1]Sharepoint direct Foncia'!L:T,9,FALSE)), )</f>
        <v>0</v>
      </c>
      <c r="AK302" s="97"/>
    </row>
    <row r="303" spans="1:37" ht="25.2" customHeight="1" x14ac:dyDescent="0.95">
      <c r="A303" s="125"/>
      <c r="B303" s="100"/>
      <c r="C303" s="126"/>
      <c r="D303" s="101"/>
      <c r="E303" s="102"/>
      <c r="F303" s="102"/>
      <c r="G303" s="103"/>
      <c r="H303" s="102"/>
      <c r="I303" s="103"/>
      <c r="J303" s="104"/>
      <c r="K303" s="105"/>
      <c r="L303" s="105"/>
      <c r="M303" s="103"/>
      <c r="N303" s="105"/>
      <c r="O303" s="130"/>
      <c r="P303" s="100"/>
      <c r="Q303" s="131"/>
      <c r="R303" s="133"/>
      <c r="S303" s="93"/>
      <c r="T303" s="134"/>
      <c r="U303" s="135"/>
      <c r="V303" s="108">
        <f t="shared" si="12"/>
        <v>0</v>
      </c>
      <c r="W303" s="136"/>
      <c r="X303" s="94">
        <f>IFERROR((VLOOKUP(D303,[1]!Tableau1[[Nom d''usage]:[Date de Livraison]],9,FALSE)), )</f>
        <v>0</v>
      </c>
      <c r="Y303" s="127"/>
      <c r="Z303" s="132"/>
      <c r="AA303" s="111">
        <f>IFERROR((VLOOKUP(Z303,'[1]Parc FONCIA Base Light'!B:M,12,FALSE)), )</f>
        <v>0</v>
      </c>
      <c r="AB303" s="128" t="s">
        <v>27</v>
      </c>
      <c r="AC303" s="113">
        <f>IFERROR((VLOOKUP(D303,'[1]GP2A-Commandes'!A:B,2,FALSE)), )</f>
        <v>0</v>
      </c>
      <c r="AD303" s="129"/>
      <c r="AE303" s="115">
        <f>IFERROR((VLOOKUP(B303,'[1]Paiement BNP'!G:I,3,FALSE)), )</f>
        <v>0</v>
      </c>
      <c r="AF303" s="116">
        <f t="shared" si="11"/>
        <v>0</v>
      </c>
      <c r="AG303" s="117" cm="1">
        <f t="array" ref="AG303">IFERROR((_xlfn.SWITCH(R303,[1]Synthèse!A$8,[1]Synthèse!B$8,([1]Synthèse!A$10),([1]Synthèse!B$10),([1]Synthèse!A$11),([1]Synthèse!B$11))), )</f>
        <v>0</v>
      </c>
      <c r="AH303" s="95">
        <f>IFERROR((VLOOKUP(AD303,'[1]Paiement BNP'!Q:U,5,FALSE)), )</f>
        <v>0</v>
      </c>
      <c r="AI303" s="96" cm="1">
        <f t="array" ref="AI303">IFERROR((_xlfn.SWITCH(R303,[1]Synthèse!A$8,[1]Synthèse!C$8,([1]Synthèse!A$10),([1]Synthèse!C$10),([1]Synthèse!A$11),([1]Synthèse!C$11))), )</f>
        <v>0</v>
      </c>
      <c r="AJ303" s="97">
        <f>IFERROR((VLOOKUP(D303,'[1]Sharepoint direct Foncia'!L:T,9,FALSE)), )</f>
        <v>0</v>
      </c>
      <c r="AK303" s="97"/>
    </row>
    <row r="304" spans="1:37" ht="25.2" customHeight="1" x14ac:dyDescent="0.95">
      <c r="A304" s="125"/>
      <c r="B304" s="100"/>
      <c r="C304" s="126"/>
      <c r="D304" s="101"/>
      <c r="E304" s="102"/>
      <c r="F304" s="102"/>
      <c r="G304" s="103"/>
      <c r="H304" s="102"/>
      <c r="I304" s="103"/>
      <c r="J304" s="104"/>
      <c r="K304" s="105"/>
      <c r="L304" s="105"/>
      <c r="M304" s="103"/>
      <c r="N304" s="105"/>
      <c r="O304" s="130"/>
      <c r="P304" s="100"/>
      <c r="Q304" s="131"/>
      <c r="R304" s="133"/>
      <c r="S304" s="93"/>
      <c r="T304" s="134"/>
      <c r="U304" s="135"/>
      <c r="V304" s="108">
        <f t="shared" si="12"/>
        <v>0</v>
      </c>
      <c r="W304" s="136"/>
      <c r="X304" s="94">
        <f>IFERROR((VLOOKUP(D304,[1]!Tableau1[[Nom d''usage]:[Date de Livraison]],9,FALSE)), )</f>
        <v>0</v>
      </c>
      <c r="Y304" s="127"/>
      <c r="Z304" s="132"/>
      <c r="AA304" s="111">
        <f>IFERROR((VLOOKUP(Z304,'[1]Parc FONCIA Base Light'!B:M,12,FALSE)), )</f>
        <v>0</v>
      </c>
      <c r="AB304" s="128" t="s">
        <v>27</v>
      </c>
      <c r="AC304" s="113">
        <f>IFERROR((VLOOKUP(D304,'[1]GP2A-Commandes'!A:B,2,FALSE)), )</f>
        <v>0</v>
      </c>
      <c r="AD304" s="129"/>
      <c r="AE304" s="115">
        <f>IFERROR((VLOOKUP(B304,'[1]Paiement BNP'!G:I,3,FALSE)), )</f>
        <v>0</v>
      </c>
      <c r="AF304" s="116">
        <f t="shared" si="11"/>
        <v>0</v>
      </c>
      <c r="AG304" s="117" cm="1">
        <f t="array" ref="AG304">IFERROR((_xlfn.SWITCH(R304,[1]Synthèse!A$8,[1]Synthèse!B$8,([1]Synthèse!A$10),([1]Synthèse!B$10),([1]Synthèse!A$11),([1]Synthèse!B$11))), )</f>
        <v>0</v>
      </c>
      <c r="AH304" s="95">
        <f>IFERROR((VLOOKUP(AD304,'[1]Paiement BNP'!Q:U,5,FALSE)), )</f>
        <v>0</v>
      </c>
      <c r="AI304" s="96" cm="1">
        <f t="array" ref="AI304">IFERROR((_xlfn.SWITCH(R304,[1]Synthèse!A$8,[1]Synthèse!C$8,([1]Synthèse!A$10),([1]Synthèse!C$10),([1]Synthèse!A$11),([1]Synthèse!C$11))), )</f>
        <v>0</v>
      </c>
      <c r="AJ304" s="97">
        <f>IFERROR((VLOOKUP(D304,'[1]Sharepoint direct Foncia'!L:T,9,FALSE)), )</f>
        <v>0</v>
      </c>
      <c r="AK304" s="97"/>
    </row>
    <row r="305" spans="1:37" ht="25.2" customHeight="1" x14ac:dyDescent="0.95">
      <c r="A305" s="125"/>
      <c r="B305" s="100"/>
      <c r="C305" s="126"/>
      <c r="D305" s="101"/>
      <c r="E305" s="102"/>
      <c r="F305" s="102"/>
      <c r="G305" s="103"/>
      <c r="H305" s="102"/>
      <c r="I305" s="103"/>
      <c r="J305" s="104"/>
      <c r="K305" s="105"/>
      <c r="L305" s="105"/>
      <c r="M305" s="103"/>
      <c r="N305" s="105"/>
      <c r="O305" s="130"/>
      <c r="P305" s="100"/>
      <c r="Q305" s="131"/>
      <c r="R305" s="133"/>
      <c r="S305" s="93"/>
      <c r="T305" s="134"/>
      <c r="U305" s="135"/>
      <c r="V305" s="108">
        <f t="shared" si="12"/>
        <v>0</v>
      </c>
      <c r="W305" s="136"/>
      <c r="X305" s="94">
        <f>IFERROR((VLOOKUP(D305,[1]!Tableau1[[Nom d''usage]:[Date de Livraison]],9,FALSE)), )</f>
        <v>0</v>
      </c>
      <c r="Y305" s="127"/>
      <c r="Z305" s="132"/>
      <c r="AA305" s="111">
        <f>IFERROR((VLOOKUP(Z305,'[1]Parc FONCIA Base Light'!B:M,12,FALSE)), )</f>
        <v>0</v>
      </c>
      <c r="AB305" s="128" t="s">
        <v>27</v>
      </c>
      <c r="AC305" s="113">
        <f>IFERROR((VLOOKUP(D305,'[1]GP2A-Commandes'!A:B,2,FALSE)), )</f>
        <v>0</v>
      </c>
      <c r="AD305" s="129"/>
      <c r="AE305" s="115">
        <f>IFERROR((VLOOKUP(B305,'[1]Paiement BNP'!G:I,3,FALSE)), )</f>
        <v>0</v>
      </c>
      <c r="AF305" s="116">
        <f t="shared" si="11"/>
        <v>0</v>
      </c>
      <c r="AG305" s="117" cm="1">
        <f t="array" ref="AG305">IFERROR((_xlfn.SWITCH(R305,[1]Synthèse!A$8,[1]Synthèse!B$8,([1]Synthèse!A$10),([1]Synthèse!B$10),([1]Synthèse!A$11),([1]Synthèse!B$11))), )</f>
        <v>0</v>
      </c>
      <c r="AH305" s="95">
        <f>IFERROR((VLOOKUP(AD305,'[1]Paiement BNP'!Q:U,5,FALSE)), )</f>
        <v>0</v>
      </c>
      <c r="AI305" s="96" cm="1">
        <f t="array" ref="AI305">IFERROR((_xlfn.SWITCH(R305,[1]Synthèse!A$8,[1]Synthèse!C$8,([1]Synthèse!A$10),([1]Synthèse!C$10),([1]Synthèse!A$11),([1]Synthèse!C$11))), )</f>
        <v>0</v>
      </c>
      <c r="AJ305" s="97">
        <f>IFERROR((VLOOKUP(D305,'[1]Sharepoint direct Foncia'!L:T,9,FALSE)), )</f>
        <v>0</v>
      </c>
      <c r="AK305" s="97"/>
    </row>
    <row r="306" spans="1:37" ht="25.2" customHeight="1" x14ac:dyDescent="0.95">
      <c r="A306" s="125"/>
      <c r="B306" s="100"/>
      <c r="C306" s="126"/>
      <c r="D306" s="101"/>
      <c r="E306" s="102"/>
      <c r="F306" s="102"/>
      <c r="G306" s="103"/>
      <c r="H306" s="102"/>
      <c r="I306" s="103"/>
      <c r="J306" s="104"/>
      <c r="K306" s="105"/>
      <c r="L306" s="105"/>
      <c r="M306" s="103"/>
      <c r="N306" s="105"/>
      <c r="O306" s="130"/>
      <c r="P306" s="100"/>
      <c r="Q306" s="131"/>
      <c r="R306" s="133"/>
      <c r="S306" s="93"/>
      <c r="T306" s="134"/>
      <c r="U306" s="135"/>
      <c r="V306" s="108">
        <f t="shared" si="12"/>
        <v>0</v>
      </c>
      <c r="W306" s="136"/>
      <c r="X306" s="94">
        <f>IFERROR((VLOOKUP(D306,[1]!Tableau1[[Nom d''usage]:[Date de Livraison]],9,FALSE)), )</f>
        <v>0</v>
      </c>
      <c r="Y306" s="127"/>
      <c r="Z306" s="132"/>
      <c r="AA306" s="111">
        <f>IFERROR((VLOOKUP(Z306,'[1]Parc FONCIA Base Light'!B:M,12,FALSE)), )</f>
        <v>0</v>
      </c>
      <c r="AB306" s="128" t="s">
        <v>27</v>
      </c>
      <c r="AC306" s="113">
        <f>IFERROR((VLOOKUP(D306,'[1]GP2A-Commandes'!A:B,2,FALSE)), )</f>
        <v>0</v>
      </c>
      <c r="AD306" s="129"/>
      <c r="AE306" s="115">
        <f>IFERROR((VLOOKUP(B306,'[1]Paiement BNP'!G:I,3,FALSE)), )</f>
        <v>0</v>
      </c>
      <c r="AF306" s="116">
        <f t="shared" si="11"/>
        <v>0</v>
      </c>
      <c r="AG306" s="117" cm="1">
        <f t="array" ref="AG306">IFERROR((_xlfn.SWITCH(R306,[1]Synthèse!A$8,[1]Synthèse!B$8,([1]Synthèse!A$10),([1]Synthèse!B$10),([1]Synthèse!A$11),([1]Synthèse!B$11))), )</f>
        <v>0</v>
      </c>
      <c r="AH306" s="95">
        <f>IFERROR((VLOOKUP(AD306,'[1]Paiement BNP'!Q:U,5,FALSE)), )</f>
        <v>0</v>
      </c>
      <c r="AI306" s="96" cm="1">
        <f t="array" ref="AI306">IFERROR((_xlfn.SWITCH(R306,[1]Synthèse!A$8,[1]Synthèse!C$8,([1]Synthèse!A$10),([1]Synthèse!C$10),([1]Synthèse!A$11),([1]Synthèse!C$11))), )</f>
        <v>0</v>
      </c>
      <c r="AJ306" s="97">
        <f>IFERROR((VLOOKUP(D306,'[1]Sharepoint direct Foncia'!L:T,9,FALSE)), )</f>
        <v>0</v>
      </c>
      <c r="AK306" s="97"/>
    </row>
    <row r="307" spans="1:37" ht="25.2" customHeight="1" x14ac:dyDescent="0.95">
      <c r="A307" s="125"/>
      <c r="B307" s="100"/>
      <c r="C307" s="126"/>
      <c r="D307" s="101"/>
      <c r="E307" s="102"/>
      <c r="F307" s="102"/>
      <c r="G307" s="103"/>
      <c r="H307" s="102"/>
      <c r="I307" s="103"/>
      <c r="J307" s="104"/>
      <c r="K307" s="105"/>
      <c r="L307" s="105"/>
      <c r="M307" s="103"/>
      <c r="N307" s="105"/>
      <c r="O307" s="130"/>
      <c r="P307" s="100"/>
      <c r="Q307" s="131"/>
      <c r="R307" s="133"/>
      <c r="S307" s="93"/>
      <c r="T307" s="134"/>
      <c r="U307" s="135"/>
      <c r="V307" s="108">
        <f t="shared" si="12"/>
        <v>0</v>
      </c>
      <c r="W307" s="136"/>
      <c r="X307" s="94">
        <f>IFERROR((VLOOKUP(D307,[1]!Tableau1[[Nom d''usage]:[Date de Livraison]],9,FALSE)), )</f>
        <v>0</v>
      </c>
      <c r="Y307" s="127"/>
      <c r="Z307" s="132"/>
      <c r="AA307" s="111">
        <f>IFERROR((VLOOKUP(Z307,'[1]Parc FONCIA Base Light'!B:M,12,FALSE)), )</f>
        <v>0</v>
      </c>
      <c r="AB307" s="128" t="s">
        <v>27</v>
      </c>
      <c r="AC307" s="113">
        <f>IFERROR((VLOOKUP(D307,'[1]GP2A-Commandes'!A:B,2,FALSE)), )</f>
        <v>0</v>
      </c>
      <c r="AD307" s="129"/>
      <c r="AE307" s="115">
        <f>IFERROR((VLOOKUP(B307,'[1]Paiement BNP'!G:I,3,FALSE)), )</f>
        <v>0</v>
      </c>
      <c r="AF307" s="116">
        <f t="shared" si="11"/>
        <v>0</v>
      </c>
      <c r="AG307" s="117" cm="1">
        <f t="array" ref="AG307">IFERROR((_xlfn.SWITCH(R307,[1]Synthèse!A$8,[1]Synthèse!B$8,([1]Synthèse!A$10),([1]Synthèse!B$10),([1]Synthèse!A$11),([1]Synthèse!B$11))), )</f>
        <v>0</v>
      </c>
      <c r="AH307" s="95">
        <f>IFERROR((VLOOKUP(AD307,'[1]Paiement BNP'!Q:U,5,FALSE)), )</f>
        <v>0</v>
      </c>
      <c r="AI307" s="96" cm="1">
        <f t="array" ref="AI307">IFERROR((_xlfn.SWITCH(R307,[1]Synthèse!A$8,[1]Synthèse!C$8,([1]Synthèse!A$10),([1]Synthèse!C$10),([1]Synthèse!A$11),([1]Synthèse!C$11))), )</f>
        <v>0</v>
      </c>
      <c r="AJ307" s="97">
        <f>IFERROR((VLOOKUP(D307,'[1]Sharepoint direct Foncia'!L:T,9,FALSE)), )</f>
        <v>0</v>
      </c>
      <c r="AK307" s="97"/>
    </row>
    <row r="308" spans="1:37" ht="25.2" customHeight="1" x14ac:dyDescent="0.95">
      <c r="A308" s="125"/>
      <c r="B308" s="100"/>
      <c r="C308" s="126"/>
      <c r="D308" s="101"/>
      <c r="E308" s="102"/>
      <c r="F308" s="102"/>
      <c r="G308" s="103"/>
      <c r="H308" s="102"/>
      <c r="I308" s="103"/>
      <c r="J308" s="104"/>
      <c r="K308" s="105"/>
      <c r="L308" s="105"/>
      <c r="M308" s="103"/>
      <c r="N308" s="105"/>
      <c r="O308" s="130"/>
      <c r="P308" s="100"/>
      <c r="Q308" s="131"/>
      <c r="R308" s="133"/>
      <c r="S308" s="93"/>
      <c r="T308" s="134"/>
      <c r="U308" s="135"/>
      <c r="V308" s="108">
        <f t="shared" si="12"/>
        <v>0</v>
      </c>
      <c r="W308" s="136"/>
      <c r="X308" s="94">
        <f>IFERROR((VLOOKUP(D308,[1]!Tableau1[[Nom d''usage]:[Date de Livraison]],9,FALSE)), )</f>
        <v>0</v>
      </c>
      <c r="Y308" s="127"/>
      <c r="Z308" s="132"/>
      <c r="AA308" s="111">
        <f>IFERROR((VLOOKUP(Z308,'[1]Parc FONCIA Base Light'!B:M,12,FALSE)), )</f>
        <v>0</v>
      </c>
      <c r="AB308" s="128" t="s">
        <v>27</v>
      </c>
      <c r="AC308" s="113">
        <f>IFERROR((VLOOKUP(D308,'[1]GP2A-Commandes'!A:B,2,FALSE)), )</f>
        <v>0</v>
      </c>
      <c r="AD308" s="129"/>
      <c r="AE308" s="115">
        <f>IFERROR((VLOOKUP(B308,'[1]Paiement BNP'!G:I,3,FALSE)), )</f>
        <v>0</v>
      </c>
      <c r="AF308" s="116">
        <f t="shared" si="11"/>
        <v>0</v>
      </c>
      <c r="AG308" s="117" cm="1">
        <f t="array" ref="AG308">IFERROR((_xlfn.SWITCH(R308,[1]Synthèse!A$8,[1]Synthèse!B$8,([1]Synthèse!A$10),([1]Synthèse!B$10),([1]Synthèse!A$11),([1]Synthèse!B$11))), )</f>
        <v>0</v>
      </c>
      <c r="AH308" s="95">
        <f>IFERROR((VLOOKUP(AD308,'[1]Paiement BNP'!Q:U,5,FALSE)), )</f>
        <v>0</v>
      </c>
      <c r="AI308" s="96" cm="1">
        <f t="array" ref="AI308">IFERROR((_xlfn.SWITCH(R308,[1]Synthèse!A$8,[1]Synthèse!C$8,([1]Synthèse!A$10),([1]Synthèse!C$10),([1]Synthèse!A$11),([1]Synthèse!C$11))), )</f>
        <v>0</v>
      </c>
      <c r="AJ308" s="97">
        <f>IFERROR((VLOOKUP(D308,'[1]Sharepoint direct Foncia'!L:T,9,FALSE)), )</f>
        <v>0</v>
      </c>
      <c r="AK308" s="97"/>
    </row>
    <row r="309" spans="1:37" ht="25.2" customHeight="1" x14ac:dyDescent="0.95">
      <c r="A309" s="125"/>
      <c r="B309" s="100"/>
      <c r="C309" s="126"/>
      <c r="D309" s="101"/>
      <c r="E309" s="102"/>
      <c r="F309" s="102"/>
      <c r="G309" s="103"/>
      <c r="H309" s="102"/>
      <c r="I309" s="103"/>
      <c r="J309" s="104"/>
      <c r="K309" s="105"/>
      <c r="L309" s="105"/>
      <c r="M309" s="103"/>
      <c r="N309" s="105"/>
      <c r="O309" s="130"/>
      <c r="P309" s="100"/>
      <c r="Q309" s="131"/>
      <c r="R309" s="133"/>
      <c r="S309" s="93"/>
      <c r="T309" s="134"/>
      <c r="U309" s="135"/>
      <c r="V309" s="108">
        <f t="shared" si="12"/>
        <v>0</v>
      </c>
      <c r="W309" s="136"/>
      <c r="X309" s="94">
        <f>IFERROR((VLOOKUP(D309,[1]!Tableau1[[Nom d''usage]:[Date de Livraison]],9,FALSE)), )</f>
        <v>0</v>
      </c>
      <c r="Y309" s="127"/>
      <c r="Z309" s="132"/>
      <c r="AA309" s="111">
        <f>IFERROR((VLOOKUP(Z309,'[1]Parc FONCIA Base Light'!B:M,12,FALSE)), )</f>
        <v>0</v>
      </c>
      <c r="AB309" s="128" t="s">
        <v>27</v>
      </c>
      <c r="AC309" s="113">
        <f>IFERROR((VLOOKUP(D309,'[1]GP2A-Commandes'!A:B,2,FALSE)), )</f>
        <v>0</v>
      </c>
      <c r="AD309" s="129"/>
      <c r="AE309" s="115">
        <f>IFERROR((VLOOKUP(B309,'[1]Paiement BNP'!G:I,3,FALSE)), )</f>
        <v>0</v>
      </c>
      <c r="AF309" s="116">
        <f t="shared" si="11"/>
        <v>0</v>
      </c>
      <c r="AG309" s="117" cm="1">
        <f t="array" ref="AG309">IFERROR((_xlfn.SWITCH(R309,[1]Synthèse!A$8,[1]Synthèse!B$8,([1]Synthèse!A$10),([1]Synthèse!B$10),([1]Synthèse!A$11),([1]Synthèse!B$11))), )</f>
        <v>0</v>
      </c>
      <c r="AH309" s="95">
        <f>IFERROR((VLOOKUP(AD309,'[1]Paiement BNP'!Q:U,5,FALSE)), )</f>
        <v>0</v>
      </c>
      <c r="AI309" s="96" cm="1">
        <f t="array" ref="AI309">IFERROR((_xlfn.SWITCH(R309,[1]Synthèse!A$8,[1]Synthèse!C$8,([1]Synthèse!A$10),([1]Synthèse!C$10),([1]Synthèse!A$11),([1]Synthèse!C$11))), )</f>
        <v>0</v>
      </c>
      <c r="AJ309" s="97">
        <f>IFERROR((VLOOKUP(D309,'[1]Sharepoint direct Foncia'!L:T,9,FALSE)), )</f>
        <v>0</v>
      </c>
      <c r="AK309" s="97"/>
    </row>
    <row r="310" spans="1:37" ht="25.2" customHeight="1" x14ac:dyDescent="0.95">
      <c r="A310" s="125"/>
      <c r="B310" s="100"/>
      <c r="C310" s="126"/>
      <c r="D310" s="101"/>
      <c r="E310" s="102"/>
      <c r="F310" s="102"/>
      <c r="G310" s="103"/>
      <c r="H310" s="102"/>
      <c r="I310" s="103"/>
      <c r="J310" s="104"/>
      <c r="K310" s="105"/>
      <c r="L310" s="105"/>
      <c r="M310" s="103"/>
      <c r="N310" s="105"/>
      <c r="O310" s="130"/>
      <c r="P310" s="100"/>
      <c r="Q310" s="131"/>
      <c r="R310" s="133"/>
      <c r="S310" s="93"/>
      <c r="T310" s="134"/>
      <c r="U310" s="135"/>
      <c r="V310" s="108">
        <f t="shared" si="12"/>
        <v>0</v>
      </c>
      <c r="W310" s="136"/>
      <c r="X310" s="94">
        <f>IFERROR((VLOOKUP(D310,[1]!Tableau1[[Nom d''usage]:[Date de Livraison]],9,FALSE)), )</f>
        <v>0</v>
      </c>
      <c r="Y310" s="127"/>
      <c r="Z310" s="132"/>
      <c r="AA310" s="111">
        <f>IFERROR((VLOOKUP(Z310,'[1]Parc FONCIA Base Light'!B:M,12,FALSE)), )</f>
        <v>0</v>
      </c>
      <c r="AB310" s="128" t="s">
        <v>27</v>
      </c>
      <c r="AC310" s="113">
        <f>IFERROR((VLOOKUP(D310,'[1]GP2A-Commandes'!A:B,2,FALSE)), )</f>
        <v>0</v>
      </c>
      <c r="AD310" s="129"/>
      <c r="AE310" s="115">
        <f>IFERROR((VLOOKUP(B310,'[1]Paiement BNP'!G:I,3,FALSE)), )</f>
        <v>0</v>
      </c>
      <c r="AF310" s="116">
        <f t="shared" si="11"/>
        <v>0</v>
      </c>
      <c r="AG310" s="117" cm="1">
        <f t="array" ref="AG310">IFERROR((_xlfn.SWITCH(R310,[1]Synthèse!A$8,[1]Synthèse!B$8,([1]Synthèse!A$10),([1]Synthèse!B$10),([1]Synthèse!A$11),([1]Synthèse!B$11))), )</f>
        <v>0</v>
      </c>
      <c r="AH310" s="95">
        <f>IFERROR((VLOOKUP(AD310,'[1]Paiement BNP'!Q:U,5,FALSE)), )</f>
        <v>0</v>
      </c>
      <c r="AI310" s="96" cm="1">
        <f t="array" ref="AI310">IFERROR((_xlfn.SWITCH(R310,[1]Synthèse!A$8,[1]Synthèse!C$8,([1]Synthèse!A$10),([1]Synthèse!C$10),([1]Synthèse!A$11),([1]Synthèse!C$11))), )</f>
        <v>0</v>
      </c>
      <c r="AJ310" s="97">
        <f>IFERROR((VLOOKUP(D310,'[1]Sharepoint direct Foncia'!L:T,9,FALSE)), )</f>
        <v>0</v>
      </c>
      <c r="AK310" s="97"/>
    </row>
    <row r="311" spans="1:37" ht="25.2" customHeight="1" x14ac:dyDescent="0.95">
      <c r="A311" s="125"/>
      <c r="B311" s="100"/>
      <c r="C311" s="126"/>
      <c r="D311" s="101"/>
      <c r="E311" s="102"/>
      <c r="F311" s="102"/>
      <c r="G311" s="103"/>
      <c r="H311" s="102"/>
      <c r="I311" s="103"/>
      <c r="J311" s="104"/>
      <c r="K311" s="105"/>
      <c r="L311" s="105"/>
      <c r="M311" s="103"/>
      <c r="N311" s="105"/>
      <c r="O311" s="130"/>
      <c r="P311" s="100"/>
      <c r="Q311" s="131"/>
      <c r="R311" s="133"/>
      <c r="S311" s="93"/>
      <c r="T311" s="134"/>
      <c r="U311" s="135"/>
      <c r="V311" s="108">
        <f t="shared" si="12"/>
        <v>0</v>
      </c>
      <c r="W311" s="136"/>
      <c r="X311" s="94">
        <f>IFERROR((VLOOKUP(D311,[1]!Tableau1[[Nom d''usage]:[Date de Livraison]],9,FALSE)), )</f>
        <v>0</v>
      </c>
      <c r="Y311" s="127"/>
      <c r="Z311" s="132"/>
      <c r="AA311" s="111">
        <f>IFERROR((VLOOKUP(Z311,'[1]Parc FONCIA Base Light'!B:M,12,FALSE)), )</f>
        <v>0</v>
      </c>
      <c r="AB311" s="128" t="s">
        <v>27</v>
      </c>
      <c r="AC311" s="113">
        <f>IFERROR((VLOOKUP(D311,'[1]GP2A-Commandes'!A:B,2,FALSE)), )</f>
        <v>0</v>
      </c>
      <c r="AD311" s="129"/>
      <c r="AE311" s="115">
        <f>IFERROR((VLOOKUP(B311,'[1]Paiement BNP'!G:I,3,FALSE)), )</f>
        <v>0</v>
      </c>
      <c r="AF311" s="116">
        <f t="shared" si="11"/>
        <v>0</v>
      </c>
      <c r="AG311" s="117" cm="1">
        <f t="array" ref="AG311">IFERROR((_xlfn.SWITCH(R311,[1]Synthèse!A$8,[1]Synthèse!B$8,([1]Synthèse!A$10),([1]Synthèse!B$10),([1]Synthèse!A$11),([1]Synthèse!B$11))), )</f>
        <v>0</v>
      </c>
      <c r="AH311" s="95">
        <f>IFERROR((VLOOKUP(AD311,'[1]Paiement BNP'!Q:U,5,FALSE)), )</f>
        <v>0</v>
      </c>
      <c r="AI311" s="96" cm="1">
        <f t="array" ref="AI311">IFERROR((_xlfn.SWITCH(R311,[1]Synthèse!A$8,[1]Synthèse!C$8,([1]Synthèse!A$10),([1]Synthèse!C$10),([1]Synthèse!A$11),([1]Synthèse!C$11))), )</f>
        <v>0</v>
      </c>
      <c r="AJ311" s="97">
        <f>IFERROR((VLOOKUP(D311,'[1]Sharepoint direct Foncia'!L:T,9,FALSE)), )</f>
        <v>0</v>
      </c>
      <c r="AK311" s="97"/>
    </row>
    <row r="312" spans="1:37" ht="25.2" customHeight="1" x14ac:dyDescent="0.95">
      <c r="A312" s="125"/>
      <c r="B312" s="100"/>
      <c r="C312" s="126"/>
      <c r="D312" s="101"/>
      <c r="E312" s="102"/>
      <c r="F312" s="102"/>
      <c r="G312" s="103"/>
      <c r="H312" s="102"/>
      <c r="I312" s="103"/>
      <c r="J312" s="104"/>
      <c r="K312" s="105"/>
      <c r="L312" s="105"/>
      <c r="M312" s="103"/>
      <c r="N312" s="105"/>
      <c r="O312" s="130"/>
      <c r="P312" s="100"/>
      <c r="Q312" s="131"/>
      <c r="R312" s="133"/>
      <c r="S312" s="93"/>
      <c r="T312" s="134"/>
      <c r="U312" s="135"/>
      <c r="V312" s="108">
        <f t="shared" si="12"/>
        <v>0</v>
      </c>
      <c r="W312" s="136"/>
      <c r="X312" s="94">
        <f>IFERROR((VLOOKUP(D312,[1]!Tableau1[[Nom d''usage]:[Date de Livraison]],9,FALSE)), )</f>
        <v>0</v>
      </c>
      <c r="Y312" s="127"/>
      <c r="Z312" s="132"/>
      <c r="AA312" s="111">
        <f>IFERROR((VLOOKUP(Z312,'[1]Parc FONCIA Base Light'!B:M,12,FALSE)), )</f>
        <v>0</v>
      </c>
      <c r="AB312" s="128" t="s">
        <v>27</v>
      </c>
      <c r="AC312" s="113">
        <f>IFERROR((VLOOKUP(D312,'[1]GP2A-Commandes'!A:B,2,FALSE)), )</f>
        <v>0</v>
      </c>
      <c r="AD312" s="129"/>
      <c r="AE312" s="115">
        <f>IFERROR((VLOOKUP(B312,'[1]Paiement BNP'!G:I,3,FALSE)), )</f>
        <v>0</v>
      </c>
      <c r="AF312" s="116">
        <f t="shared" si="11"/>
        <v>0</v>
      </c>
      <c r="AG312" s="117" cm="1">
        <f t="array" ref="AG312">IFERROR((_xlfn.SWITCH(R312,[1]Synthèse!A$8,[1]Synthèse!B$8,([1]Synthèse!A$10),([1]Synthèse!B$10),([1]Synthèse!A$11),([1]Synthèse!B$11))), )</f>
        <v>0</v>
      </c>
      <c r="AH312" s="95">
        <f>IFERROR((VLOOKUP(AD312,'[1]Paiement BNP'!Q:U,5,FALSE)), )</f>
        <v>0</v>
      </c>
      <c r="AI312" s="96" cm="1">
        <f t="array" ref="AI312">IFERROR((_xlfn.SWITCH(R312,[1]Synthèse!A$8,[1]Synthèse!C$8,([1]Synthèse!A$10),([1]Synthèse!C$10),([1]Synthèse!A$11),([1]Synthèse!C$11))), )</f>
        <v>0</v>
      </c>
      <c r="AJ312" s="97">
        <f>IFERROR((VLOOKUP(D312,'[1]Sharepoint direct Foncia'!L:T,9,FALSE)), )</f>
        <v>0</v>
      </c>
      <c r="AK312" s="97"/>
    </row>
    <row r="313" spans="1:37" ht="25.2" customHeight="1" x14ac:dyDescent="0.95">
      <c r="A313" s="125"/>
      <c r="B313" s="100"/>
      <c r="C313" s="126"/>
      <c r="D313" s="101"/>
      <c r="E313" s="102"/>
      <c r="F313" s="102"/>
      <c r="G313" s="103"/>
      <c r="H313" s="102"/>
      <c r="I313" s="103"/>
      <c r="J313" s="104"/>
      <c r="K313" s="105"/>
      <c r="L313" s="105"/>
      <c r="M313" s="103"/>
      <c r="N313" s="105"/>
      <c r="O313" s="130"/>
      <c r="P313" s="100"/>
      <c r="Q313" s="131"/>
      <c r="R313" s="133"/>
      <c r="S313" s="93"/>
      <c r="T313" s="134"/>
      <c r="U313" s="135"/>
      <c r="V313" s="108">
        <f t="shared" si="12"/>
        <v>0</v>
      </c>
      <c r="W313" s="136"/>
      <c r="X313" s="94">
        <f>IFERROR((VLOOKUP(D313,[1]!Tableau1[[Nom d''usage]:[Date de Livraison]],9,FALSE)), )</f>
        <v>0</v>
      </c>
      <c r="Y313" s="127"/>
      <c r="Z313" s="132"/>
      <c r="AA313" s="111">
        <f>IFERROR((VLOOKUP(Z313,'[1]Parc FONCIA Base Light'!B:M,12,FALSE)), )</f>
        <v>0</v>
      </c>
      <c r="AB313" s="128" t="s">
        <v>27</v>
      </c>
      <c r="AC313" s="113">
        <f>IFERROR((VLOOKUP(D313,'[1]GP2A-Commandes'!A:B,2,FALSE)), )</f>
        <v>0</v>
      </c>
      <c r="AD313" s="129"/>
      <c r="AE313" s="115">
        <f>IFERROR((VLOOKUP(B313,'[1]Paiement BNP'!G:I,3,FALSE)), )</f>
        <v>0</v>
      </c>
      <c r="AF313" s="116">
        <f t="shared" si="11"/>
        <v>0</v>
      </c>
      <c r="AG313" s="117" cm="1">
        <f t="array" ref="AG313">IFERROR((_xlfn.SWITCH(R313,[1]Synthèse!A$8,[1]Synthèse!B$8,([1]Synthèse!A$10),([1]Synthèse!B$10),([1]Synthèse!A$11),([1]Synthèse!B$11))), )</f>
        <v>0</v>
      </c>
      <c r="AH313" s="95">
        <f>IFERROR((VLOOKUP(AD313,'[1]Paiement BNP'!Q:U,5,FALSE)), )</f>
        <v>0</v>
      </c>
      <c r="AI313" s="96" cm="1">
        <f t="array" ref="AI313">IFERROR((_xlfn.SWITCH(R313,[1]Synthèse!A$8,[1]Synthèse!C$8,([1]Synthèse!A$10),([1]Synthèse!C$10),([1]Synthèse!A$11),([1]Synthèse!C$11))), )</f>
        <v>0</v>
      </c>
      <c r="AJ313" s="97">
        <f>IFERROR((VLOOKUP(D313,'[1]Sharepoint direct Foncia'!L:T,9,FALSE)), )</f>
        <v>0</v>
      </c>
      <c r="AK313" s="97"/>
    </row>
    <row r="314" spans="1:37" ht="25.2" customHeight="1" x14ac:dyDescent="0.95">
      <c r="A314" s="125"/>
      <c r="B314" s="100"/>
      <c r="C314" s="126"/>
      <c r="D314" s="101"/>
      <c r="E314" s="102"/>
      <c r="F314" s="102"/>
      <c r="G314" s="103"/>
      <c r="H314" s="102"/>
      <c r="I314" s="103"/>
      <c r="J314" s="104"/>
      <c r="K314" s="105"/>
      <c r="L314" s="105"/>
      <c r="M314" s="103"/>
      <c r="N314" s="105"/>
      <c r="O314" s="130"/>
      <c r="P314" s="100"/>
      <c r="Q314" s="131"/>
      <c r="R314" s="133"/>
      <c r="S314" s="93"/>
      <c r="T314" s="134"/>
      <c r="U314" s="135"/>
      <c r="V314" s="108">
        <f t="shared" si="12"/>
        <v>0</v>
      </c>
      <c r="W314" s="136"/>
      <c r="X314" s="94">
        <f>IFERROR((VLOOKUP(D314,[1]!Tableau1[[Nom d''usage]:[Date de Livraison]],9,FALSE)), )</f>
        <v>0</v>
      </c>
      <c r="Y314" s="127"/>
      <c r="Z314" s="132"/>
      <c r="AA314" s="111">
        <f>IFERROR((VLOOKUP(Z314,'[1]Parc FONCIA Base Light'!B:M,12,FALSE)), )</f>
        <v>0</v>
      </c>
      <c r="AB314" s="128" t="s">
        <v>27</v>
      </c>
      <c r="AC314" s="113">
        <f>IFERROR((VLOOKUP(D314,'[1]GP2A-Commandes'!A:B,2,FALSE)), )</f>
        <v>0</v>
      </c>
      <c r="AD314" s="129"/>
      <c r="AE314" s="115">
        <f>IFERROR((VLOOKUP(B314,'[1]Paiement BNP'!G:I,3,FALSE)), )</f>
        <v>0</v>
      </c>
      <c r="AF314" s="116">
        <f t="shared" si="11"/>
        <v>0</v>
      </c>
      <c r="AG314" s="117" cm="1">
        <f t="array" ref="AG314">IFERROR((_xlfn.SWITCH(R314,[1]Synthèse!A$8,[1]Synthèse!B$8,([1]Synthèse!A$10),([1]Synthèse!B$10),([1]Synthèse!A$11),([1]Synthèse!B$11))), )</f>
        <v>0</v>
      </c>
      <c r="AH314" s="95">
        <f>IFERROR((VLOOKUP(AD314,'[1]Paiement BNP'!Q:U,5,FALSE)), )</f>
        <v>0</v>
      </c>
      <c r="AI314" s="96" cm="1">
        <f t="array" ref="AI314">IFERROR((_xlfn.SWITCH(R314,[1]Synthèse!A$8,[1]Synthèse!C$8,([1]Synthèse!A$10),([1]Synthèse!C$10),([1]Synthèse!A$11),([1]Synthèse!C$11))), )</f>
        <v>0</v>
      </c>
      <c r="AJ314" s="97">
        <f>IFERROR((VLOOKUP(D314,'[1]Sharepoint direct Foncia'!L:T,9,FALSE)), )</f>
        <v>0</v>
      </c>
      <c r="AK314" s="97"/>
    </row>
    <row r="315" spans="1:37" ht="25.2" customHeight="1" x14ac:dyDescent="0.95">
      <c r="A315" s="125"/>
      <c r="B315" s="100"/>
      <c r="C315" s="126"/>
      <c r="D315" s="101"/>
      <c r="E315" s="102"/>
      <c r="F315" s="102"/>
      <c r="G315" s="103"/>
      <c r="H315" s="102"/>
      <c r="I315" s="103"/>
      <c r="J315" s="104"/>
      <c r="K315" s="105"/>
      <c r="L315" s="105"/>
      <c r="M315" s="103"/>
      <c r="N315" s="105"/>
      <c r="O315" s="130"/>
      <c r="P315" s="100"/>
      <c r="Q315" s="131"/>
      <c r="R315" s="133"/>
      <c r="S315" s="93"/>
      <c r="T315" s="134"/>
      <c r="U315" s="135"/>
      <c r="V315" s="108">
        <f t="shared" si="12"/>
        <v>0</v>
      </c>
      <c r="W315" s="136"/>
      <c r="X315" s="94">
        <f>IFERROR((VLOOKUP(D315,[1]!Tableau1[[Nom d''usage]:[Date de Livraison]],9,FALSE)), )</f>
        <v>0</v>
      </c>
      <c r="Y315" s="127"/>
      <c r="Z315" s="132"/>
      <c r="AA315" s="111">
        <f>IFERROR((VLOOKUP(Z315,'[1]Parc FONCIA Base Light'!B:M,12,FALSE)), )</f>
        <v>0</v>
      </c>
      <c r="AB315" s="128" t="s">
        <v>27</v>
      </c>
      <c r="AC315" s="113">
        <f>IFERROR((VLOOKUP(D315,'[1]GP2A-Commandes'!A:B,2,FALSE)), )</f>
        <v>0</v>
      </c>
      <c r="AD315" s="129"/>
      <c r="AE315" s="115">
        <f>IFERROR((VLOOKUP(B315,'[1]Paiement BNP'!G:I,3,FALSE)), )</f>
        <v>0</v>
      </c>
      <c r="AF315" s="116">
        <f t="shared" ref="AF315:AF378" si="13">IFERROR((+AE315-X315), )</f>
        <v>0</v>
      </c>
      <c r="AG315" s="117" cm="1">
        <f t="array" ref="AG315">IFERROR((_xlfn.SWITCH(R315,[1]Synthèse!A$8,[1]Synthèse!B$8,([1]Synthèse!A$10),([1]Synthèse!B$10),([1]Synthèse!A$11),([1]Synthèse!B$11))), )</f>
        <v>0</v>
      </c>
      <c r="AH315" s="95">
        <f>IFERROR((VLOOKUP(AD315,'[1]Paiement BNP'!Q:U,5,FALSE)), )</f>
        <v>0</v>
      </c>
      <c r="AI315" s="96" cm="1">
        <f t="array" ref="AI315">IFERROR((_xlfn.SWITCH(R315,[1]Synthèse!A$8,[1]Synthèse!C$8,([1]Synthèse!A$10),([1]Synthèse!C$10),([1]Synthèse!A$11),([1]Synthèse!C$11))), )</f>
        <v>0</v>
      </c>
      <c r="AJ315" s="97">
        <f>IFERROR((VLOOKUP(D315,'[1]Sharepoint direct Foncia'!L:T,9,FALSE)), )</f>
        <v>0</v>
      </c>
      <c r="AK315" s="97"/>
    </row>
    <row r="316" spans="1:37" ht="25.2" customHeight="1" x14ac:dyDescent="0.95">
      <c r="A316" s="125"/>
      <c r="B316" s="100"/>
      <c r="C316" s="126"/>
      <c r="D316" s="101"/>
      <c r="E316" s="102"/>
      <c r="F316" s="102"/>
      <c r="G316" s="103"/>
      <c r="H316" s="102"/>
      <c r="I316" s="103"/>
      <c r="J316" s="104"/>
      <c r="K316" s="105"/>
      <c r="L316" s="105"/>
      <c r="M316" s="103"/>
      <c r="N316" s="105"/>
      <c r="O316" s="130"/>
      <c r="P316" s="100"/>
      <c r="Q316" s="131"/>
      <c r="R316" s="133"/>
      <c r="S316" s="93"/>
      <c r="T316" s="134"/>
      <c r="U316" s="135"/>
      <c r="V316" s="108">
        <f t="shared" si="12"/>
        <v>0</v>
      </c>
      <c r="W316" s="136"/>
      <c r="X316" s="94">
        <f>IFERROR((VLOOKUP(D316,[1]!Tableau1[[Nom d''usage]:[Date de Livraison]],9,FALSE)), )</f>
        <v>0</v>
      </c>
      <c r="Y316" s="127"/>
      <c r="Z316" s="132"/>
      <c r="AA316" s="111">
        <f>IFERROR((VLOOKUP(Z316,'[1]Parc FONCIA Base Light'!B:M,12,FALSE)), )</f>
        <v>0</v>
      </c>
      <c r="AB316" s="128" t="s">
        <v>27</v>
      </c>
      <c r="AC316" s="113">
        <f>IFERROR((VLOOKUP(D316,'[1]GP2A-Commandes'!A:B,2,FALSE)), )</f>
        <v>0</v>
      </c>
      <c r="AD316" s="129"/>
      <c r="AE316" s="115">
        <f>IFERROR((VLOOKUP(B316,'[1]Paiement BNP'!G:I,3,FALSE)), )</f>
        <v>0</v>
      </c>
      <c r="AF316" s="116">
        <f t="shared" si="13"/>
        <v>0</v>
      </c>
      <c r="AG316" s="117" cm="1">
        <f t="array" ref="AG316">IFERROR((_xlfn.SWITCH(R316,[1]Synthèse!A$8,[1]Synthèse!B$8,([1]Synthèse!A$10),([1]Synthèse!B$10),([1]Synthèse!A$11),([1]Synthèse!B$11))), )</f>
        <v>0</v>
      </c>
      <c r="AH316" s="95">
        <f>IFERROR((VLOOKUP(AD316,'[1]Paiement BNP'!Q:U,5,FALSE)), )</f>
        <v>0</v>
      </c>
      <c r="AI316" s="96" cm="1">
        <f t="array" ref="AI316">IFERROR((_xlfn.SWITCH(R316,[1]Synthèse!A$8,[1]Synthèse!C$8,([1]Synthèse!A$10),([1]Synthèse!C$10),([1]Synthèse!A$11),([1]Synthèse!C$11))), )</f>
        <v>0</v>
      </c>
      <c r="AJ316" s="97">
        <f>IFERROR((VLOOKUP(D316,'[1]Sharepoint direct Foncia'!L:T,9,FALSE)), )</f>
        <v>0</v>
      </c>
      <c r="AK316" s="97"/>
    </row>
    <row r="317" spans="1:37" ht="25.2" customHeight="1" x14ac:dyDescent="0.95">
      <c r="A317" s="125"/>
      <c r="B317" s="100"/>
      <c r="C317" s="126"/>
      <c r="D317" s="101"/>
      <c r="E317" s="102"/>
      <c r="F317" s="102"/>
      <c r="G317" s="103"/>
      <c r="H317" s="102"/>
      <c r="I317" s="103"/>
      <c r="J317" s="104"/>
      <c r="K317" s="105"/>
      <c r="L317" s="105"/>
      <c r="M317" s="103"/>
      <c r="N317" s="105"/>
      <c r="O317" s="130"/>
      <c r="P317" s="100"/>
      <c r="Q317" s="131"/>
      <c r="R317" s="133"/>
      <c r="S317" s="93"/>
      <c r="T317" s="134"/>
      <c r="U317" s="135"/>
      <c r="V317" s="108">
        <f t="shared" si="12"/>
        <v>0</v>
      </c>
      <c r="W317" s="136"/>
      <c r="X317" s="94">
        <f>IFERROR((VLOOKUP(D317,[1]!Tableau1[[Nom d''usage]:[Date de Livraison]],9,FALSE)), )</f>
        <v>0</v>
      </c>
      <c r="Y317" s="127"/>
      <c r="Z317" s="132"/>
      <c r="AA317" s="111">
        <f>IFERROR((VLOOKUP(Z317,'[1]Parc FONCIA Base Light'!B:M,12,FALSE)), )</f>
        <v>0</v>
      </c>
      <c r="AB317" s="128" t="s">
        <v>27</v>
      </c>
      <c r="AC317" s="113">
        <f>IFERROR((VLOOKUP(D317,'[1]GP2A-Commandes'!A:B,2,FALSE)), )</f>
        <v>0</v>
      </c>
      <c r="AD317" s="129"/>
      <c r="AE317" s="115">
        <f>IFERROR((VLOOKUP(B317,'[1]Paiement BNP'!G:I,3,FALSE)), )</f>
        <v>0</v>
      </c>
      <c r="AF317" s="116">
        <f t="shared" si="13"/>
        <v>0</v>
      </c>
      <c r="AG317" s="117" cm="1">
        <f t="array" ref="AG317">IFERROR((_xlfn.SWITCH(R317,[1]Synthèse!A$8,[1]Synthèse!B$8,([1]Synthèse!A$10),([1]Synthèse!B$10),([1]Synthèse!A$11),([1]Synthèse!B$11))), )</f>
        <v>0</v>
      </c>
      <c r="AH317" s="95">
        <f>IFERROR((VLOOKUP(AD317,'[1]Paiement BNP'!Q:U,5,FALSE)), )</f>
        <v>0</v>
      </c>
      <c r="AI317" s="96" cm="1">
        <f t="array" ref="AI317">IFERROR((_xlfn.SWITCH(R317,[1]Synthèse!A$8,[1]Synthèse!C$8,([1]Synthèse!A$10),([1]Synthèse!C$10),([1]Synthèse!A$11),([1]Synthèse!C$11))), )</f>
        <v>0</v>
      </c>
      <c r="AJ317" s="97">
        <f>IFERROR((VLOOKUP(D317,'[1]Sharepoint direct Foncia'!L:T,9,FALSE)), )</f>
        <v>0</v>
      </c>
      <c r="AK317" s="97"/>
    </row>
    <row r="318" spans="1:37" ht="25.2" customHeight="1" x14ac:dyDescent="0.95">
      <c r="A318" s="125"/>
      <c r="B318" s="100"/>
      <c r="C318" s="126"/>
      <c r="D318" s="101"/>
      <c r="E318" s="102"/>
      <c r="F318" s="102"/>
      <c r="G318" s="103"/>
      <c r="H318" s="102"/>
      <c r="I318" s="103"/>
      <c r="J318" s="104"/>
      <c r="K318" s="105"/>
      <c r="L318" s="105"/>
      <c r="M318" s="103"/>
      <c r="N318" s="105"/>
      <c r="O318" s="130"/>
      <c r="P318" s="100"/>
      <c r="Q318" s="131"/>
      <c r="R318" s="133"/>
      <c r="S318" s="93"/>
      <c r="T318" s="134"/>
      <c r="U318" s="135"/>
      <c r="V318" s="108">
        <f t="shared" si="12"/>
        <v>0</v>
      </c>
      <c r="W318" s="136"/>
      <c r="X318" s="94">
        <f>IFERROR((VLOOKUP(D318,[1]!Tableau1[[Nom d''usage]:[Date de Livraison]],9,FALSE)), )</f>
        <v>0</v>
      </c>
      <c r="Y318" s="127"/>
      <c r="Z318" s="132"/>
      <c r="AA318" s="111">
        <f>IFERROR((VLOOKUP(Z318,'[1]Parc FONCIA Base Light'!B:M,12,FALSE)), )</f>
        <v>0</v>
      </c>
      <c r="AB318" s="128" t="s">
        <v>27</v>
      </c>
      <c r="AC318" s="113">
        <f>IFERROR((VLOOKUP(D318,'[1]GP2A-Commandes'!A:B,2,FALSE)), )</f>
        <v>0</v>
      </c>
      <c r="AD318" s="129"/>
      <c r="AE318" s="115">
        <f>IFERROR((VLOOKUP(B318,'[1]Paiement BNP'!G:I,3,FALSE)), )</f>
        <v>0</v>
      </c>
      <c r="AF318" s="116">
        <f t="shared" si="13"/>
        <v>0</v>
      </c>
      <c r="AG318" s="117" cm="1">
        <f t="array" ref="AG318">IFERROR((_xlfn.SWITCH(R318,[1]Synthèse!A$8,[1]Synthèse!B$8,([1]Synthèse!A$10),([1]Synthèse!B$10),([1]Synthèse!A$11),([1]Synthèse!B$11))), )</f>
        <v>0</v>
      </c>
      <c r="AH318" s="95">
        <f>IFERROR((VLOOKUP(AD318,'[1]Paiement BNP'!Q:U,5,FALSE)), )</f>
        <v>0</v>
      </c>
      <c r="AI318" s="96" cm="1">
        <f t="array" ref="AI318">IFERROR((_xlfn.SWITCH(R318,[1]Synthèse!A$8,[1]Synthèse!C$8,([1]Synthèse!A$10),([1]Synthèse!C$10),([1]Synthèse!A$11),([1]Synthèse!C$11))), )</f>
        <v>0</v>
      </c>
      <c r="AJ318" s="97">
        <f>IFERROR((VLOOKUP(D318,'[1]Sharepoint direct Foncia'!L:T,9,FALSE)), )</f>
        <v>0</v>
      </c>
      <c r="AK318" s="97"/>
    </row>
    <row r="319" spans="1:37" ht="25.2" customHeight="1" x14ac:dyDescent="0.95">
      <c r="A319" s="125"/>
      <c r="B319" s="100"/>
      <c r="C319" s="126"/>
      <c r="D319" s="101"/>
      <c r="E319" s="102"/>
      <c r="F319" s="102"/>
      <c r="G319" s="103"/>
      <c r="H319" s="102"/>
      <c r="I319" s="103"/>
      <c r="J319" s="104"/>
      <c r="K319" s="105"/>
      <c r="L319" s="105"/>
      <c r="M319" s="103"/>
      <c r="N319" s="105"/>
      <c r="O319" s="130"/>
      <c r="P319" s="100"/>
      <c r="Q319" s="131"/>
      <c r="R319" s="133"/>
      <c r="S319" s="93"/>
      <c r="T319" s="134"/>
      <c r="U319" s="135"/>
      <c r="V319" s="108">
        <f t="shared" si="12"/>
        <v>0</v>
      </c>
      <c r="W319" s="136"/>
      <c r="X319" s="94">
        <f>IFERROR((VLOOKUP(D319,[1]!Tableau1[[Nom d''usage]:[Date de Livraison]],9,FALSE)), )</f>
        <v>0</v>
      </c>
      <c r="Y319" s="127"/>
      <c r="Z319" s="132"/>
      <c r="AA319" s="111">
        <f>IFERROR((VLOOKUP(Z319,'[1]Parc FONCIA Base Light'!B:M,12,FALSE)), )</f>
        <v>0</v>
      </c>
      <c r="AB319" s="128" t="s">
        <v>27</v>
      </c>
      <c r="AC319" s="113">
        <f>IFERROR((VLOOKUP(D319,'[1]GP2A-Commandes'!A:B,2,FALSE)), )</f>
        <v>0</v>
      </c>
      <c r="AD319" s="129"/>
      <c r="AE319" s="115">
        <f>IFERROR((VLOOKUP(B319,'[1]Paiement BNP'!G:I,3,FALSE)), )</f>
        <v>0</v>
      </c>
      <c r="AF319" s="116">
        <f t="shared" si="13"/>
        <v>0</v>
      </c>
      <c r="AG319" s="117" cm="1">
        <f t="array" ref="AG319">IFERROR((_xlfn.SWITCH(R319,[1]Synthèse!A$8,[1]Synthèse!B$8,([1]Synthèse!A$10),([1]Synthèse!B$10),([1]Synthèse!A$11),([1]Synthèse!B$11))), )</f>
        <v>0</v>
      </c>
      <c r="AH319" s="95">
        <f>IFERROR((VLOOKUP(AD319,'[1]Paiement BNP'!Q:U,5,FALSE)), )</f>
        <v>0</v>
      </c>
      <c r="AI319" s="96" cm="1">
        <f t="array" ref="AI319">IFERROR((_xlfn.SWITCH(R319,[1]Synthèse!A$8,[1]Synthèse!C$8,([1]Synthèse!A$10),([1]Synthèse!C$10),([1]Synthèse!A$11),([1]Synthèse!C$11))), )</f>
        <v>0</v>
      </c>
      <c r="AJ319" s="97">
        <f>IFERROR((VLOOKUP(D319,'[1]Sharepoint direct Foncia'!L:T,9,FALSE)), )</f>
        <v>0</v>
      </c>
      <c r="AK319" s="97"/>
    </row>
    <row r="320" spans="1:37" ht="25.2" customHeight="1" x14ac:dyDescent="0.95">
      <c r="A320" s="125"/>
      <c r="B320" s="100"/>
      <c r="C320" s="126"/>
      <c r="D320" s="101"/>
      <c r="E320" s="102"/>
      <c r="F320" s="102"/>
      <c r="G320" s="103"/>
      <c r="H320" s="102"/>
      <c r="I320" s="103"/>
      <c r="J320" s="104"/>
      <c r="K320" s="105"/>
      <c r="L320" s="105"/>
      <c r="M320" s="103"/>
      <c r="N320" s="105"/>
      <c r="O320" s="130"/>
      <c r="P320" s="100"/>
      <c r="Q320" s="131"/>
      <c r="R320" s="133"/>
      <c r="S320" s="93"/>
      <c r="T320" s="134"/>
      <c r="U320" s="135"/>
      <c r="V320" s="108">
        <f t="shared" si="12"/>
        <v>0</v>
      </c>
      <c r="W320" s="136"/>
      <c r="X320" s="94">
        <f>IFERROR((VLOOKUP(D320,[1]!Tableau1[[Nom d''usage]:[Date de Livraison]],9,FALSE)), )</f>
        <v>0</v>
      </c>
      <c r="Y320" s="127"/>
      <c r="Z320" s="132"/>
      <c r="AA320" s="111">
        <f>IFERROR((VLOOKUP(Z320,'[1]Parc FONCIA Base Light'!B:M,12,FALSE)), )</f>
        <v>0</v>
      </c>
      <c r="AB320" s="128" t="s">
        <v>27</v>
      </c>
      <c r="AC320" s="113">
        <f>IFERROR((VLOOKUP(D320,'[1]GP2A-Commandes'!A:B,2,FALSE)), )</f>
        <v>0</v>
      </c>
      <c r="AD320" s="129"/>
      <c r="AE320" s="115">
        <f>IFERROR((VLOOKUP(B320,'[1]Paiement BNP'!G:I,3,FALSE)), )</f>
        <v>0</v>
      </c>
      <c r="AF320" s="116">
        <f t="shared" si="13"/>
        <v>0</v>
      </c>
      <c r="AG320" s="117" cm="1">
        <f t="array" ref="AG320">IFERROR((_xlfn.SWITCH(R320,[1]Synthèse!A$8,[1]Synthèse!B$8,([1]Synthèse!A$10),([1]Synthèse!B$10),([1]Synthèse!A$11),([1]Synthèse!B$11))), )</f>
        <v>0</v>
      </c>
      <c r="AH320" s="95">
        <f>IFERROR((VLOOKUP(AD320,'[1]Paiement BNP'!Q:U,5,FALSE)), )</f>
        <v>0</v>
      </c>
      <c r="AI320" s="96" cm="1">
        <f t="array" ref="AI320">IFERROR((_xlfn.SWITCH(R320,[1]Synthèse!A$8,[1]Synthèse!C$8,([1]Synthèse!A$10),([1]Synthèse!C$10),([1]Synthèse!A$11),([1]Synthèse!C$11))), )</f>
        <v>0</v>
      </c>
      <c r="AJ320" s="97">
        <f>IFERROR((VLOOKUP(D320,'[1]Sharepoint direct Foncia'!L:T,9,FALSE)), )</f>
        <v>0</v>
      </c>
      <c r="AK320" s="97"/>
    </row>
    <row r="321" spans="1:37" ht="25.2" customHeight="1" x14ac:dyDescent="0.95">
      <c r="A321" s="125"/>
      <c r="B321" s="100"/>
      <c r="C321" s="126"/>
      <c r="D321" s="101"/>
      <c r="E321" s="102"/>
      <c r="F321" s="102"/>
      <c r="G321" s="103"/>
      <c r="H321" s="102"/>
      <c r="I321" s="103"/>
      <c r="J321" s="104"/>
      <c r="K321" s="105"/>
      <c r="L321" s="105"/>
      <c r="M321" s="103"/>
      <c r="N321" s="105"/>
      <c r="O321" s="130"/>
      <c r="P321" s="100"/>
      <c r="Q321" s="131"/>
      <c r="R321" s="133"/>
      <c r="S321" s="93"/>
      <c r="T321" s="134"/>
      <c r="U321" s="135"/>
      <c r="V321" s="108">
        <f t="shared" si="12"/>
        <v>0</v>
      </c>
      <c r="W321" s="136"/>
      <c r="X321" s="94">
        <f>IFERROR((VLOOKUP(D321,[1]!Tableau1[[Nom d''usage]:[Date de Livraison]],9,FALSE)), )</f>
        <v>0</v>
      </c>
      <c r="Y321" s="127"/>
      <c r="Z321" s="132"/>
      <c r="AA321" s="111">
        <f>IFERROR((VLOOKUP(Z321,'[1]Parc FONCIA Base Light'!B:M,12,FALSE)), )</f>
        <v>0</v>
      </c>
      <c r="AB321" s="128" t="s">
        <v>27</v>
      </c>
      <c r="AC321" s="113">
        <f>IFERROR((VLOOKUP(D321,'[1]GP2A-Commandes'!A:B,2,FALSE)), )</f>
        <v>0</v>
      </c>
      <c r="AD321" s="129"/>
      <c r="AE321" s="115">
        <f>IFERROR((VLOOKUP(B321,'[1]Paiement BNP'!G:I,3,FALSE)), )</f>
        <v>0</v>
      </c>
      <c r="AF321" s="116">
        <f t="shared" si="13"/>
        <v>0</v>
      </c>
      <c r="AG321" s="117" cm="1">
        <f t="array" ref="AG321">IFERROR((_xlfn.SWITCH(R321,[1]Synthèse!A$8,[1]Synthèse!B$8,([1]Synthèse!A$10),([1]Synthèse!B$10),([1]Synthèse!A$11),([1]Synthèse!B$11))), )</f>
        <v>0</v>
      </c>
      <c r="AH321" s="95">
        <f>IFERROR((VLOOKUP(AD321,'[1]Paiement BNP'!Q:U,5,FALSE)), )</f>
        <v>0</v>
      </c>
      <c r="AI321" s="96" cm="1">
        <f t="array" ref="AI321">IFERROR((_xlfn.SWITCH(R321,[1]Synthèse!A$8,[1]Synthèse!C$8,([1]Synthèse!A$10),([1]Synthèse!C$10),([1]Synthèse!A$11),([1]Synthèse!C$11))), )</f>
        <v>0</v>
      </c>
      <c r="AJ321" s="97">
        <f>IFERROR((VLOOKUP(D321,'[1]Sharepoint direct Foncia'!L:T,9,FALSE)), )</f>
        <v>0</v>
      </c>
      <c r="AK321" s="97"/>
    </row>
    <row r="322" spans="1:37" ht="25.2" customHeight="1" x14ac:dyDescent="0.95">
      <c r="A322" s="125"/>
      <c r="B322" s="100"/>
      <c r="C322" s="126"/>
      <c r="D322" s="101"/>
      <c r="E322" s="102"/>
      <c r="F322" s="102"/>
      <c r="G322" s="103"/>
      <c r="H322" s="102"/>
      <c r="I322" s="103"/>
      <c r="J322" s="104"/>
      <c r="K322" s="105"/>
      <c r="L322" s="105"/>
      <c r="M322" s="103"/>
      <c r="N322" s="105"/>
      <c r="O322" s="130"/>
      <c r="P322" s="100"/>
      <c r="Q322" s="131"/>
      <c r="R322" s="133"/>
      <c r="S322" s="93"/>
      <c r="T322" s="134"/>
      <c r="U322" s="135"/>
      <c r="V322" s="108">
        <f t="shared" si="12"/>
        <v>0</v>
      </c>
      <c r="W322" s="136"/>
      <c r="X322" s="94">
        <f>IFERROR((VLOOKUP(D322,[1]!Tableau1[[Nom d''usage]:[Date de Livraison]],9,FALSE)), )</f>
        <v>0</v>
      </c>
      <c r="Y322" s="127"/>
      <c r="Z322" s="132"/>
      <c r="AA322" s="111">
        <f>IFERROR((VLOOKUP(Z322,'[1]Parc FONCIA Base Light'!B:M,12,FALSE)), )</f>
        <v>0</v>
      </c>
      <c r="AB322" s="128" t="s">
        <v>27</v>
      </c>
      <c r="AC322" s="113">
        <f>IFERROR((VLOOKUP(D322,'[1]GP2A-Commandes'!A:B,2,FALSE)), )</f>
        <v>0</v>
      </c>
      <c r="AD322" s="129"/>
      <c r="AE322" s="115">
        <f>IFERROR((VLOOKUP(B322,'[1]Paiement BNP'!G:I,3,FALSE)), )</f>
        <v>0</v>
      </c>
      <c r="AF322" s="116">
        <f t="shared" si="13"/>
        <v>0</v>
      </c>
      <c r="AG322" s="117" cm="1">
        <f t="array" ref="AG322">IFERROR((_xlfn.SWITCH(R322,[1]Synthèse!A$8,[1]Synthèse!B$8,([1]Synthèse!A$10),([1]Synthèse!B$10),([1]Synthèse!A$11),([1]Synthèse!B$11))), )</f>
        <v>0</v>
      </c>
      <c r="AH322" s="95">
        <f>IFERROR((VLOOKUP(AD322,'[1]Paiement BNP'!Q:U,5,FALSE)), )</f>
        <v>0</v>
      </c>
      <c r="AI322" s="96" cm="1">
        <f t="array" ref="AI322">IFERROR((_xlfn.SWITCH(R322,[1]Synthèse!A$8,[1]Synthèse!C$8,([1]Synthèse!A$10),([1]Synthèse!C$10),([1]Synthèse!A$11),([1]Synthèse!C$11))), )</f>
        <v>0</v>
      </c>
      <c r="AJ322" s="97">
        <f>IFERROR((VLOOKUP(D322,'[1]Sharepoint direct Foncia'!L:T,9,FALSE)), )</f>
        <v>0</v>
      </c>
      <c r="AK322" s="97"/>
    </row>
    <row r="323" spans="1:37" ht="25.2" customHeight="1" x14ac:dyDescent="0.95">
      <c r="A323" s="125"/>
      <c r="B323" s="100"/>
      <c r="C323" s="126"/>
      <c r="D323" s="101"/>
      <c r="E323" s="102"/>
      <c r="F323" s="102"/>
      <c r="G323" s="103"/>
      <c r="H323" s="102"/>
      <c r="I323" s="103"/>
      <c r="J323" s="104"/>
      <c r="K323" s="105"/>
      <c r="L323" s="105"/>
      <c r="M323" s="103"/>
      <c r="N323" s="105"/>
      <c r="O323" s="130"/>
      <c r="P323" s="100"/>
      <c r="Q323" s="131"/>
      <c r="R323" s="133"/>
      <c r="S323" s="93"/>
      <c r="T323" s="134"/>
      <c r="U323" s="135"/>
      <c r="V323" s="108">
        <f t="shared" si="12"/>
        <v>0</v>
      </c>
      <c r="W323" s="136"/>
      <c r="X323" s="94">
        <f>IFERROR((VLOOKUP(D323,[1]!Tableau1[[Nom d''usage]:[Date de Livraison]],9,FALSE)), )</f>
        <v>0</v>
      </c>
      <c r="Y323" s="127"/>
      <c r="Z323" s="132"/>
      <c r="AA323" s="111">
        <f>IFERROR((VLOOKUP(Z323,'[1]Parc FONCIA Base Light'!B:M,12,FALSE)), )</f>
        <v>0</v>
      </c>
      <c r="AB323" s="128" t="s">
        <v>27</v>
      </c>
      <c r="AC323" s="113">
        <f>IFERROR((VLOOKUP(D323,'[1]GP2A-Commandes'!A:B,2,FALSE)), )</f>
        <v>0</v>
      </c>
      <c r="AD323" s="129"/>
      <c r="AE323" s="115">
        <f>IFERROR((VLOOKUP(B323,'[1]Paiement BNP'!G:I,3,FALSE)), )</f>
        <v>0</v>
      </c>
      <c r="AF323" s="116">
        <f t="shared" si="13"/>
        <v>0</v>
      </c>
      <c r="AG323" s="117" cm="1">
        <f t="array" ref="AG323">IFERROR((_xlfn.SWITCH(R323,[1]Synthèse!A$8,[1]Synthèse!B$8,([1]Synthèse!A$10),([1]Synthèse!B$10),([1]Synthèse!A$11),([1]Synthèse!B$11))), )</f>
        <v>0</v>
      </c>
      <c r="AH323" s="95">
        <f>IFERROR((VLOOKUP(AD323,'[1]Paiement BNP'!Q:U,5,FALSE)), )</f>
        <v>0</v>
      </c>
      <c r="AI323" s="96" cm="1">
        <f t="array" ref="AI323">IFERROR((_xlfn.SWITCH(R323,[1]Synthèse!A$8,[1]Synthèse!C$8,([1]Synthèse!A$10),([1]Synthèse!C$10),([1]Synthèse!A$11),([1]Synthèse!C$11))), )</f>
        <v>0</v>
      </c>
      <c r="AJ323" s="97">
        <f>IFERROR((VLOOKUP(D323,'[1]Sharepoint direct Foncia'!L:T,9,FALSE)), )</f>
        <v>0</v>
      </c>
      <c r="AK323" s="97"/>
    </row>
    <row r="324" spans="1:37" ht="25.2" customHeight="1" x14ac:dyDescent="0.95">
      <c r="A324" s="125"/>
      <c r="B324" s="100"/>
      <c r="C324" s="126"/>
      <c r="D324" s="101"/>
      <c r="E324" s="102"/>
      <c r="F324" s="102"/>
      <c r="G324" s="103"/>
      <c r="H324" s="102"/>
      <c r="I324" s="103"/>
      <c r="J324" s="104"/>
      <c r="K324" s="105"/>
      <c r="L324" s="105"/>
      <c r="M324" s="103"/>
      <c r="N324" s="105"/>
      <c r="O324" s="130"/>
      <c r="P324" s="100"/>
      <c r="Q324" s="131"/>
      <c r="R324" s="133"/>
      <c r="S324" s="93"/>
      <c r="T324" s="134"/>
      <c r="U324" s="135"/>
      <c r="V324" s="108">
        <f t="shared" si="12"/>
        <v>0</v>
      </c>
      <c r="W324" s="136"/>
      <c r="X324" s="94">
        <f>IFERROR((VLOOKUP(D324,[1]!Tableau1[[Nom d''usage]:[Date de Livraison]],9,FALSE)), )</f>
        <v>0</v>
      </c>
      <c r="Y324" s="127"/>
      <c r="Z324" s="132"/>
      <c r="AA324" s="111">
        <f>IFERROR((VLOOKUP(Z324,'[1]Parc FONCIA Base Light'!B:M,12,FALSE)), )</f>
        <v>0</v>
      </c>
      <c r="AB324" s="128" t="s">
        <v>27</v>
      </c>
      <c r="AC324" s="113">
        <f>IFERROR((VLOOKUP(D324,'[1]GP2A-Commandes'!A:B,2,FALSE)), )</f>
        <v>0</v>
      </c>
      <c r="AD324" s="129"/>
      <c r="AE324" s="115">
        <f>IFERROR((VLOOKUP(B324,'[1]Paiement BNP'!G:I,3,FALSE)), )</f>
        <v>0</v>
      </c>
      <c r="AF324" s="116">
        <f t="shared" si="13"/>
        <v>0</v>
      </c>
      <c r="AG324" s="117" cm="1">
        <f t="array" ref="AG324">IFERROR((_xlfn.SWITCH(R324,[1]Synthèse!A$8,[1]Synthèse!B$8,([1]Synthèse!A$10),([1]Synthèse!B$10),([1]Synthèse!A$11),([1]Synthèse!B$11))), )</f>
        <v>0</v>
      </c>
      <c r="AH324" s="95">
        <f>IFERROR((VLOOKUP(AD324,'[1]Paiement BNP'!Q:U,5,FALSE)), )</f>
        <v>0</v>
      </c>
      <c r="AI324" s="96" cm="1">
        <f t="array" ref="AI324">IFERROR((_xlfn.SWITCH(R324,[1]Synthèse!A$8,[1]Synthèse!C$8,([1]Synthèse!A$10),([1]Synthèse!C$10),([1]Synthèse!A$11),([1]Synthèse!C$11))), )</f>
        <v>0</v>
      </c>
      <c r="AJ324" s="97">
        <f>IFERROR((VLOOKUP(D324,'[1]Sharepoint direct Foncia'!L:T,9,FALSE)), )</f>
        <v>0</v>
      </c>
      <c r="AK324" s="97"/>
    </row>
    <row r="325" spans="1:37" ht="25.2" customHeight="1" x14ac:dyDescent="0.95">
      <c r="A325" s="125"/>
      <c r="B325" s="100"/>
      <c r="C325" s="126"/>
      <c r="D325" s="101"/>
      <c r="E325" s="102"/>
      <c r="F325" s="102"/>
      <c r="G325" s="103"/>
      <c r="H325" s="102"/>
      <c r="I325" s="103"/>
      <c r="J325" s="104"/>
      <c r="K325" s="105"/>
      <c r="L325" s="105"/>
      <c r="M325" s="103"/>
      <c r="N325" s="105"/>
      <c r="O325" s="130"/>
      <c r="P325" s="100"/>
      <c r="Q325" s="131"/>
      <c r="R325" s="133"/>
      <c r="S325" s="93"/>
      <c r="T325" s="134"/>
      <c r="U325" s="135"/>
      <c r="V325" s="108">
        <f t="shared" si="12"/>
        <v>0</v>
      </c>
      <c r="W325" s="136"/>
      <c r="X325" s="94">
        <f>IFERROR((VLOOKUP(D325,[1]!Tableau1[[Nom d''usage]:[Date de Livraison]],9,FALSE)), )</f>
        <v>0</v>
      </c>
      <c r="Y325" s="127"/>
      <c r="Z325" s="132"/>
      <c r="AA325" s="111">
        <f>IFERROR((VLOOKUP(Z325,'[1]Parc FONCIA Base Light'!B:M,12,FALSE)), )</f>
        <v>0</v>
      </c>
      <c r="AB325" s="128" t="s">
        <v>27</v>
      </c>
      <c r="AC325" s="113">
        <f>IFERROR((VLOOKUP(D325,'[1]GP2A-Commandes'!A:B,2,FALSE)), )</f>
        <v>0</v>
      </c>
      <c r="AD325" s="129"/>
      <c r="AE325" s="115">
        <f>IFERROR((VLOOKUP(B325,'[1]Paiement BNP'!G:I,3,FALSE)), )</f>
        <v>0</v>
      </c>
      <c r="AF325" s="116">
        <f t="shared" si="13"/>
        <v>0</v>
      </c>
      <c r="AG325" s="117" cm="1">
        <f t="array" ref="AG325">IFERROR((_xlfn.SWITCH(R325,[1]Synthèse!A$8,[1]Synthèse!B$8,([1]Synthèse!A$10),([1]Synthèse!B$10),([1]Synthèse!A$11),([1]Synthèse!B$11))), )</f>
        <v>0</v>
      </c>
      <c r="AH325" s="95">
        <f>IFERROR((VLOOKUP(AD325,'[1]Paiement BNP'!Q:U,5,FALSE)), )</f>
        <v>0</v>
      </c>
      <c r="AI325" s="96" cm="1">
        <f t="array" ref="AI325">IFERROR((_xlfn.SWITCH(R325,[1]Synthèse!A$8,[1]Synthèse!C$8,([1]Synthèse!A$10),([1]Synthèse!C$10),([1]Synthèse!A$11),([1]Synthèse!C$11))), )</f>
        <v>0</v>
      </c>
      <c r="AJ325" s="97">
        <f>IFERROR((VLOOKUP(D325,'[1]Sharepoint direct Foncia'!L:T,9,FALSE)), )</f>
        <v>0</v>
      </c>
      <c r="AK325" s="97"/>
    </row>
    <row r="326" spans="1:37" ht="25.2" customHeight="1" x14ac:dyDescent="0.95">
      <c r="A326" s="125"/>
      <c r="B326" s="100"/>
      <c r="C326" s="126"/>
      <c r="D326" s="101"/>
      <c r="E326" s="102"/>
      <c r="F326" s="102"/>
      <c r="G326" s="103"/>
      <c r="H326" s="102"/>
      <c r="I326" s="103"/>
      <c r="J326" s="104"/>
      <c r="K326" s="105"/>
      <c r="L326" s="105"/>
      <c r="M326" s="103"/>
      <c r="N326" s="105"/>
      <c r="O326" s="130"/>
      <c r="P326" s="100"/>
      <c r="Q326" s="131"/>
      <c r="R326" s="133"/>
      <c r="S326" s="93"/>
      <c r="T326" s="134"/>
      <c r="U326" s="135"/>
      <c r="V326" s="108">
        <f t="shared" si="12"/>
        <v>0</v>
      </c>
      <c r="W326" s="136"/>
      <c r="X326" s="94">
        <f>IFERROR((VLOOKUP(D326,[1]!Tableau1[[Nom d''usage]:[Date de Livraison]],9,FALSE)), )</f>
        <v>0</v>
      </c>
      <c r="Y326" s="127"/>
      <c r="Z326" s="132"/>
      <c r="AA326" s="111">
        <f>IFERROR((VLOOKUP(Z326,'[1]Parc FONCIA Base Light'!B:M,12,FALSE)), )</f>
        <v>0</v>
      </c>
      <c r="AB326" s="128" t="s">
        <v>27</v>
      </c>
      <c r="AC326" s="113">
        <f>IFERROR((VLOOKUP(D326,'[1]GP2A-Commandes'!A:B,2,FALSE)), )</f>
        <v>0</v>
      </c>
      <c r="AD326" s="129"/>
      <c r="AE326" s="115">
        <f>IFERROR((VLOOKUP(B326,'[1]Paiement BNP'!G:I,3,FALSE)), )</f>
        <v>0</v>
      </c>
      <c r="AF326" s="116">
        <f t="shared" si="13"/>
        <v>0</v>
      </c>
      <c r="AG326" s="117" cm="1">
        <f t="array" ref="AG326">IFERROR((_xlfn.SWITCH(R326,[1]Synthèse!A$8,[1]Synthèse!B$8,([1]Synthèse!A$10),([1]Synthèse!B$10),([1]Synthèse!A$11),([1]Synthèse!B$11))), )</f>
        <v>0</v>
      </c>
      <c r="AH326" s="95">
        <f>IFERROR((VLOOKUP(AD326,'[1]Paiement BNP'!Q:U,5,FALSE)), )</f>
        <v>0</v>
      </c>
      <c r="AI326" s="96" cm="1">
        <f t="array" ref="AI326">IFERROR((_xlfn.SWITCH(R326,[1]Synthèse!A$8,[1]Synthèse!C$8,([1]Synthèse!A$10),([1]Synthèse!C$10),([1]Synthèse!A$11),([1]Synthèse!C$11))), )</f>
        <v>0</v>
      </c>
      <c r="AJ326" s="97">
        <f>IFERROR((VLOOKUP(D326,'[1]Sharepoint direct Foncia'!L:T,9,FALSE)), )</f>
        <v>0</v>
      </c>
      <c r="AK326" s="97"/>
    </row>
    <row r="327" spans="1:37" ht="25.2" customHeight="1" x14ac:dyDescent="0.95">
      <c r="A327" s="125"/>
      <c r="B327" s="100"/>
      <c r="C327" s="126"/>
      <c r="D327" s="101"/>
      <c r="E327" s="102"/>
      <c r="F327" s="102"/>
      <c r="G327" s="103"/>
      <c r="H327" s="102"/>
      <c r="I327" s="103"/>
      <c r="J327" s="104"/>
      <c r="K327" s="105"/>
      <c r="L327" s="105"/>
      <c r="M327" s="103"/>
      <c r="N327" s="105"/>
      <c r="O327" s="130"/>
      <c r="P327" s="100"/>
      <c r="Q327" s="131"/>
      <c r="R327" s="133"/>
      <c r="S327" s="93"/>
      <c r="T327" s="134"/>
      <c r="U327" s="135"/>
      <c r="V327" s="108">
        <f t="shared" si="12"/>
        <v>0</v>
      </c>
      <c r="W327" s="136"/>
      <c r="X327" s="94">
        <f>IFERROR((VLOOKUP(D327,[1]!Tableau1[[Nom d''usage]:[Date de Livraison]],9,FALSE)), )</f>
        <v>0</v>
      </c>
      <c r="Y327" s="127"/>
      <c r="Z327" s="132"/>
      <c r="AA327" s="111">
        <f>IFERROR((VLOOKUP(Z327,'[1]Parc FONCIA Base Light'!B:M,12,FALSE)), )</f>
        <v>0</v>
      </c>
      <c r="AB327" s="128" t="s">
        <v>27</v>
      </c>
      <c r="AC327" s="113">
        <f>IFERROR((VLOOKUP(D327,'[1]GP2A-Commandes'!A:B,2,FALSE)), )</f>
        <v>0</v>
      </c>
      <c r="AD327" s="129"/>
      <c r="AE327" s="115">
        <f>IFERROR((VLOOKUP(B327,'[1]Paiement BNP'!G:I,3,FALSE)), )</f>
        <v>0</v>
      </c>
      <c r="AF327" s="116">
        <f t="shared" si="13"/>
        <v>0</v>
      </c>
      <c r="AG327" s="117" cm="1">
        <f t="array" ref="AG327">IFERROR((_xlfn.SWITCH(R327,[1]Synthèse!A$8,[1]Synthèse!B$8,([1]Synthèse!A$10),([1]Synthèse!B$10),([1]Synthèse!A$11),([1]Synthèse!B$11))), )</f>
        <v>0</v>
      </c>
      <c r="AH327" s="95">
        <f>IFERROR((VLOOKUP(AD327,'[1]Paiement BNP'!Q:U,5,FALSE)), )</f>
        <v>0</v>
      </c>
      <c r="AI327" s="96" cm="1">
        <f t="array" ref="AI327">IFERROR((_xlfn.SWITCH(R327,[1]Synthèse!A$8,[1]Synthèse!C$8,([1]Synthèse!A$10),([1]Synthèse!C$10),([1]Synthèse!A$11),([1]Synthèse!C$11))), )</f>
        <v>0</v>
      </c>
      <c r="AJ327" s="97">
        <f>IFERROR((VLOOKUP(D327,'[1]Sharepoint direct Foncia'!L:T,9,FALSE)), )</f>
        <v>0</v>
      </c>
      <c r="AK327" s="97"/>
    </row>
    <row r="328" spans="1:37" ht="25.2" customHeight="1" x14ac:dyDescent="0.95">
      <c r="A328" s="125"/>
      <c r="B328" s="100"/>
      <c r="C328" s="126"/>
      <c r="D328" s="101"/>
      <c r="E328" s="102"/>
      <c r="F328" s="102"/>
      <c r="G328" s="103"/>
      <c r="H328" s="102"/>
      <c r="I328" s="103"/>
      <c r="J328" s="104"/>
      <c r="K328" s="105"/>
      <c r="L328" s="105"/>
      <c r="M328" s="103"/>
      <c r="N328" s="105"/>
      <c r="O328" s="130"/>
      <c r="P328" s="100"/>
      <c r="Q328" s="131"/>
      <c r="R328" s="133"/>
      <c r="S328" s="93"/>
      <c r="T328" s="134"/>
      <c r="U328" s="135"/>
      <c r="V328" s="108">
        <f t="shared" si="12"/>
        <v>0</v>
      </c>
      <c r="W328" s="136"/>
      <c r="X328" s="94">
        <f>IFERROR((VLOOKUP(D328,[1]!Tableau1[[Nom d''usage]:[Date de Livraison]],9,FALSE)), )</f>
        <v>0</v>
      </c>
      <c r="Y328" s="127"/>
      <c r="Z328" s="132"/>
      <c r="AA328" s="111">
        <f>IFERROR((VLOOKUP(Z328,'[1]Parc FONCIA Base Light'!B:M,12,FALSE)), )</f>
        <v>0</v>
      </c>
      <c r="AB328" s="128" t="s">
        <v>27</v>
      </c>
      <c r="AC328" s="113">
        <f>IFERROR((VLOOKUP(D328,'[1]GP2A-Commandes'!A:B,2,FALSE)), )</f>
        <v>0</v>
      </c>
      <c r="AD328" s="129"/>
      <c r="AE328" s="115">
        <f>IFERROR((VLOOKUP(B328,'[1]Paiement BNP'!G:I,3,FALSE)), )</f>
        <v>0</v>
      </c>
      <c r="AF328" s="116">
        <f t="shared" si="13"/>
        <v>0</v>
      </c>
      <c r="AG328" s="117" cm="1">
        <f t="array" ref="AG328">IFERROR((_xlfn.SWITCH(R328,[1]Synthèse!A$8,[1]Synthèse!B$8,([1]Synthèse!A$10),([1]Synthèse!B$10),([1]Synthèse!A$11),([1]Synthèse!B$11))), )</f>
        <v>0</v>
      </c>
      <c r="AH328" s="95">
        <f>IFERROR((VLOOKUP(AD328,'[1]Paiement BNP'!Q:U,5,FALSE)), )</f>
        <v>0</v>
      </c>
      <c r="AI328" s="96" cm="1">
        <f t="array" ref="AI328">IFERROR((_xlfn.SWITCH(R328,[1]Synthèse!A$8,[1]Synthèse!C$8,([1]Synthèse!A$10),([1]Synthèse!C$10),([1]Synthèse!A$11),([1]Synthèse!C$11))), )</f>
        <v>0</v>
      </c>
      <c r="AJ328" s="97">
        <f>IFERROR((VLOOKUP(D328,'[1]Sharepoint direct Foncia'!L:T,9,FALSE)), )</f>
        <v>0</v>
      </c>
      <c r="AK328" s="97"/>
    </row>
    <row r="329" spans="1:37" ht="25.2" customHeight="1" x14ac:dyDescent="0.95">
      <c r="A329" s="125"/>
      <c r="B329" s="100"/>
      <c r="C329" s="126"/>
      <c r="D329" s="101"/>
      <c r="E329" s="102"/>
      <c r="F329" s="102"/>
      <c r="G329" s="103"/>
      <c r="H329" s="102"/>
      <c r="I329" s="103"/>
      <c r="J329" s="104"/>
      <c r="K329" s="105"/>
      <c r="L329" s="105"/>
      <c r="M329" s="103"/>
      <c r="N329" s="105"/>
      <c r="O329" s="130"/>
      <c r="P329" s="100"/>
      <c r="Q329" s="131"/>
      <c r="R329" s="133"/>
      <c r="S329" s="93"/>
      <c r="T329" s="134"/>
      <c r="U329" s="135"/>
      <c r="V329" s="108">
        <f t="shared" si="12"/>
        <v>0</v>
      </c>
      <c r="W329" s="136"/>
      <c r="X329" s="94">
        <f>IFERROR((VLOOKUP(D329,[1]!Tableau1[[Nom d''usage]:[Date de Livraison]],9,FALSE)), )</f>
        <v>0</v>
      </c>
      <c r="Y329" s="127"/>
      <c r="Z329" s="132"/>
      <c r="AA329" s="111">
        <f>IFERROR((VLOOKUP(Z329,'[1]Parc FONCIA Base Light'!B:M,12,FALSE)), )</f>
        <v>0</v>
      </c>
      <c r="AB329" s="128" t="s">
        <v>27</v>
      </c>
      <c r="AC329" s="113">
        <f>IFERROR((VLOOKUP(D329,'[1]GP2A-Commandes'!A:B,2,FALSE)), )</f>
        <v>0</v>
      </c>
      <c r="AD329" s="129"/>
      <c r="AE329" s="115">
        <f>IFERROR((VLOOKUP(B329,'[1]Paiement BNP'!G:I,3,FALSE)), )</f>
        <v>0</v>
      </c>
      <c r="AF329" s="116">
        <f t="shared" si="13"/>
        <v>0</v>
      </c>
      <c r="AG329" s="117" cm="1">
        <f t="array" ref="AG329">IFERROR((_xlfn.SWITCH(R329,[1]Synthèse!A$8,[1]Synthèse!B$8,([1]Synthèse!A$10),([1]Synthèse!B$10),([1]Synthèse!A$11),([1]Synthèse!B$11))), )</f>
        <v>0</v>
      </c>
      <c r="AH329" s="95">
        <f>IFERROR((VLOOKUP(AD329,'[1]Paiement BNP'!Q:U,5,FALSE)), )</f>
        <v>0</v>
      </c>
      <c r="AI329" s="96" cm="1">
        <f t="array" ref="AI329">IFERROR((_xlfn.SWITCH(R329,[1]Synthèse!A$8,[1]Synthèse!C$8,([1]Synthèse!A$10),([1]Synthèse!C$10),([1]Synthèse!A$11),([1]Synthèse!C$11))), )</f>
        <v>0</v>
      </c>
      <c r="AJ329" s="97">
        <f>IFERROR((VLOOKUP(D329,'[1]Sharepoint direct Foncia'!L:T,9,FALSE)), )</f>
        <v>0</v>
      </c>
      <c r="AK329" s="97"/>
    </row>
    <row r="330" spans="1:37" ht="25.2" customHeight="1" x14ac:dyDescent="0.95">
      <c r="A330" s="125"/>
      <c r="B330" s="100"/>
      <c r="C330" s="126"/>
      <c r="D330" s="101"/>
      <c r="E330" s="102"/>
      <c r="F330" s="102"/>
      <c r="G330" s="103"/>
      <c r="H330" s="102"/>
      <c r="I330" s="103"/>
      <c r="J330" s="104"/>
      <c r="K330" s="105"/>
      <c r="L330" s="105"/>
      <c r="M330" s="103"/>
      <c r="N330" s="105"/>
      <c r="O330" s="130"/>
      <c r="P330" s="100"/>
      <c r="Q330" s="131"/>
      <c r="R330" s="133"/>
      <c r="S330" s="93"/>
      <c r="T330" s="134"/>
      <c r="U330" s="135"/>
      <c r="V330" s="108">
        <f t="shared" si="12"/>
        <v>0</v>
      </c>
      <c r="W330" s="136"/>
      <c r="X330" s="94">
        <f>IFERROR((VLOOKUP(D330,[1]!Tableau1[[Nom d''usage]:[Date de Livraison]],9,FALSE)), )</f>
        <v>0</v>
      </c>
      <c r="Y330" s="127"/>
      <c r="Z330" s="132"/>
      <c r="AA330" s="111">
        <f>IFERROR((VLOOKUP(Z330,'[1]Parc FONCIA Base Light'!B:M,12,FALSE)), )</f>
        <v>0</v>
      </c>
      <c r="AB330" s="128" t="s">
        <v>27</v>
      </c>
      <c r="AC330" s="113">
        <f>IFERROR((VLOOKUP(D330,'[1]GP2A-Commandes'!A:B,2,FALSE)), )</f>
        <v>0</v>
      </c>
      <c r="AD330" s="129"/>
      <c r="AE330" s="115">
        <f>IFERROR((VLOOKUP(B330,'[1]Paiement BNP'!G:I,3,FALSE)), )</f>
        <v>0</v>
      </c>
      <c r="AF330" s="116">
        <f t="shared" si="13"/>
        <v>0</v>
      </c>
      <c r="AG330" s="117" cm="1">
        <f t="array" ref="AG330">IFERROR((_xlfn.SWITCH(R330,[1]Synthèse!A$8,[1]Synthèse!B$8,([1]Synthèse!A$10),([1]Synthèse!B$10),([1]Synthèse!A$11),([1]Synthèse!B$11))), )</f>
        <v>0</v>
      </c>
      <c r="AH330" s="95">
        <f>IFERROR((VLOOKUP(AD330,'[1]Paiement BNP'!Q:U,5,FALSE)), )</f>
        <v>0</v>
      </c>
      <c r="AI330" s="96" cm="1">
        <f t="array" ref="AI330">IFERROR((_xlfn.SWITCH(R330,[1]Synthèse!A$8,[1]Synthèse!C$8,([1]Synthèse!A$10),([1]Synthèse!C$10),([1]Synthèse!A$11),([1]Synthèse!C$11))), )</f>
        <v>0</v>
      </c>
      <c r="AJ330" s="97">
        <f>IFERROR((VLOOKUP(D330,'[1]Sharepoint direct Foncia'!L:T,9,FALSE)), )</f>
        <v>0</v>
      </c>
      <c r="AK330" s="97"/>
    </row>
    <row r="331" spans="1:37" ht="25.2" customHeight="1" x14ac:dyDescent="0.95">
      <c r="A331" s="125"/>
      <c r="B331" s="100"/>
      <c r="C331" s="126"/>
      <c r="D331" s="101"/>
      <c r="E331" s="102"/>
      <c r="F331" s="102"/>
      <c r="G331" s="103"/>
      <c r="H331" s="102"/>
      <c r="I331" s="103"/>
      <c r="J331" s="104"/>
      <c r="K331" s="105"/>
      <c r="L331" s="105"/>
      <c r="M331" s="103"/>
      <c r="N331" s="105"/>
      <c r="O331" s="130"/>
      <c r="P331" s="100"/>
      <c r="Q331" s="131"/>
      <c r="R331" s="133"/>
      <c r="S331" s="93"/>
      <c r="T331" s="134"/>
      <c r="U331" s="135"/>
      <c r="V331" s="108">
        <f t="shared" si="12"/>
        <v>0</v>
      </c>
      <c r="W331" s="136"/>
      <c r="X331" s="94">
        <f>IFERROR((VLOOKUP(D331,[1]!Tableau1[[Nom d''usage]:[Date de Livraison]],9,FALSE)), )</f>
        <v>0</v>
      </c>
      <c r="Y331" s="127"/>
      <c r="Z331" s="132"/>
      <c r="AA331" s="111">
        <f>IFERROR((VLOOKUP(Z331,'[1]Parc FONCIA Base Light'!B:M,12,FALSE)), )</f>
        <v>0</v>
      </c>
      <c r="AB331" s="128" t="s">
        <v>27</v>
      </c>
      <c r="AC331" s="113">
        <f>IFERROR((VLOOKUP(D331,'[1]GP2A-Commandes'!A:B,2,FALSE)), )</f>
        <v>0</v>
      </c>
      <c r="AD331" s="129"/>
      <c r="AE331" s="115">
        <f>IFERROR((VLOOKUP(B331,'[1]Paiement BNP'!G:I,3,FALSE)), )</f>
        <v>0</v>
      </c>
      <c r="AF331" s="116">
        <f t="shared" si="13"/>
        <v>0</v>
      </c>
      <c r="AG331" s="117" cm="1">
        <f t="array" ref="AG331">IFERROR((_xlfn.SWITCH(R331,[1]Synthèse!A$8,[1]Synthèse!B$8,([1]Synthèse!A$10),([1]Synthèse!B$10),([1]Synthèse!A$11),([1]Synthèse!B$11))), )</f>
        <v>0</v>
      </c>
      <c r="AH331" s="95">
        <f>IFERROR((VLOOKUP(AD331,'[1]Paiement BNP'!Q:U,5,FALSE)), )</f>
        <v>0</v>
      </c>
      <c r="AI331" s="96" cm="1">
        <f t="array" ref="AI331">IFERROR((_xlfn.SWITCH(R331,[1]Synthèse!A$8,[1]Synthèse!C$8,([1]Synthèse!A$10),([1]Synthèse!C$10),([1]Synthèse!A$11),([1]Synthèse!C$11))), )</f>
        <v>0</v>
      </c>
      <c r="AJ331" s="97">
        <f>IFERROR((VLOOKUP(D331,'[1]Sharepoint direct Foncia'!L:T,9,FALSE)), )</f>
        <v>0</v>
      </c>
      <c r="AK331" s="97"/>
    </row>
    <row r="332" spans="1:37" ht="25.2" customHeight="1" x14ac:dyDescent="0.95">
      <c r="A332" s="125"/>
      <c r="B332" s="100"/>
      <c r="C332" s="126"/>
      <c r="D332" s="101"/>
      <c r="E332" s="102"/>
      <c r="F332" s="102"/>
      <c r="G332" s="103"/>
      <c r="H332" s="102"/>
      <c r="I332" s="103"/>
      <c r="J332" s="104"/>
      <c r="K332" s="105"/>
      <c r="L332" s="105"/>
      <c r="M332" s="103"/>
      <c r="N332" s="105"/>
      <c r="O332" s="130"/>
      <c r="P332" s="100"/>
      <c r="Q332" s="131"/>
      <c r="R332" s="133"/>
      <c r="S332" s="93"/>
      <c r="T332" s="134"/>
      <c r="U332" s="135"/>
      <c r="V332" s="108">
        <f t="shared" si="12"/>
        <v>0</v>
      </c>
      <c r="W332" s="136"/>
      <c r="X332" s="94">
        <f>IFERROR((VLOOKUP(D332,[1]!Tableau1[[Nom d''usage]:[Date de Livraison]],9,FALSE)), )</f>
        <v>0</v>
      </c>
      <c r="Y332" s="127"/>
      <c r="Z332" s="132"/>
      <c r="AA332" s="111">
        <f>IFERROR((VLOOKUP(Z332,'[1]Parc FONCIA Base Light'!B:M,12,FALSE)), )</f>
        <v>0</v>
      </c>
      <c r="AB332" s="128" t="s">
        <v>27</v>
      </c>
      <c r="AC332" s="113">
        <f>IFERROR((VLOOKUP(D332,'[1]GP2A-Commandes'!A:B,2,FALSE)), )</f>
        <v>0</v>
      </c>
      <c r="AD332" s="129"/>
      <c r="AE332" s="115">
        <f>IFERROR((VLOOKUP(B332,'[1]Paiement BNP'!G:I,3,FALSE)), )</f>
        <v>0</v>
      </c>
      <c r="AF332" s="116">
        <f t="shared" si="13"/>
        <v>0</v>
      </c>
      <c r="AG332" s="117" cm="1">
        <f t="array" ref="AG332">IFERROR((_xlfn.SWITCH(R332,[1]Synthèse!A$8,[1]Synthèse!B$8,([1]Synthèse!A$10),([1]Synthèse!B$10),([1]Synthèse!A$11),([1]Synthèse!B$11))), )</f>
        <v>0</v>
      </c>
      <c r="AH332" s="95">
        <f>IFERROR((VLOOKUP(AD332,'[1]Paiement BNP'!Q:U,5,FALSE)), )</f>
        <v>0</v>
      </c>
      <c r="AI332" s="96" cm="1">
        <f t="array" ref="AI332">IFERROR((_xlfn.SWITCH(R332,[1]Synthèse!A$8,[1]Synthèse!C$8,([1]Synthèse!A$10),([1]Synthèse!C$10),([1]Synthèse!A$11),([1]Synthèse!C$11))), )</f>
        <v>0</v>
      </c>
      <c r="AJ332" s="97">
        <f>IFERROR((VLOOKUP(D332,'[1]Sharepoint direct Foncia'!L:T,9,FALSE)), )</f>
        <v>0</v>
      </c>
      <c r="AK332" s="97"/>
    </row>
    <row r="333" spans="1:37" ht="25.2" customHeight="1" x14ac:dyDescent="0.95">
      <c r="A333" s="125"/>
      <c r="B333" s="100"/>
      <c r="C333" s="126"/>
      <c r="D333" s="101"/>
      <c r="E333" s="102"/>
      <c r="F333" s="102"/>
      <c r="G333" s="103"/>
      <c r="H333" s="102"/>
      <c r="I333" s="103"/>
      <c r="J333" s="104"/>
      <c r="K333" s="105"/>
      <c r="L333" s="105"/>
      <c r="M333" s="103"/>
      <c r="N333" s="105"/>
      <c r="O333" s="130"/>
      <c r="P333" s="100"/>
      <c r="Q333" s="131"/>
      <c r="R333" s="133"/>
      <c r="S333" s="93"/>
      <c r="T333" s="134"/>
      <c r="U333" s="135"/>
      <c r="V333" s="108">
        <f t="shared" si="12"/>
        <v>0</v>
      </c>
      <c r="W333" s="136"/>
      <c r="X333" s="94">
        <f>IFERROR((VLOOKUP(D333,[1]!Tableau1[[Nom d''usage]:[Date de Livraison]],9,FALSE)), )</f>
        <v>0</v>
      </c>
      <c r="Y333" s="127"/>
      <c r="Z333" s="132"/>
      <c r="AA333" s="111">
        <f>IFERROR((VLOOKUP(Z333,'[1]Parc FONCIA Base Light'!B:M,12,FALSE)), )</f>
        <v>0</v>
      </c>
      <c r="AB333" s="128" t="s">
        <v>27</v>
      </c>
      <c r="AC333" s="113">
        <f>IFERROR((VLOOKUP(D333,'[1]GP2A-Commandes'!A:B,2,FALSE)), )</f>
        <v>0</v>
      </c>
      <c r="AD333" s="129"/>
      <c r="AE333" s="115">
        <f>IFERROR((VLOOKUP(B333,'[1]Paiement BNP'!G:I,3,FALSE)), )</f>
        <v>0</v>
      </c>
      <c r="AF333" s="116">
        <f t="shared" si="13"/>
        <v>0</v>
      </c>
      <c r="AG333" s="117" cm="1">
        <f t="array" ref="AG333">IFERROR((_xlfn.SWITCH(R333,[1]Synthèse!A$8,[1]Synthèse!B$8,([1]Synthèse!A$10),([1]Synthèse!B$10),([1]Synthèse!A$11),([1]Synthèse!B$11))), )</f>
        <v>0</v>
      </c>
      <c r="AH333" s="95">
        <f>IFERROR((VLOOKUP(AD333,'[1]Paiement BNP'!Q:U,5,FALSE)), )</f>
        <v>0</v>
      </c>
      <c r="AI333" s="96" cm="1">
        <f t="array" ref="AI333">IFERROR((_xlfn.SWITCH(R333,[1]Synthèse!A$8,[1]Synthèse!C$8,([1]Synthèse!A$10),([1]Synthèse!C$10),([1]Synthèse!A$11),([1]Synthèse!C$11))), )</f>
        <v>0</v>
      </c>
      <c r="AJ333" s="97">
        <f>IFERROR((VLOOKUP(D333,'[1]Sharepoint direct Foncia'!L:T,9,FALSE)), )</f>
        <v>0</v>
      </c>
      <c r="AK333" s="97"/>
    </row>
    <row r="334" spans="1:37" ht="25.2" customHeight="1" x14ac:dyDescent="0.95">
      <c r="A334" s="125"/>
      <c r="B334" s="100"/>
      <c r="C334" s="126"/>
      <c r="D334" s="101"/>
      <c r="E334" s="102"/>
      <c r="F334" s="102"/>
      <c r="G334" s="103"/>
      <c r="H334" s="102"/>
      <c r="I334" s="103"/>
      <c r="J334" s="104"/>
      <c r="K334" s="105"/>
      <c r="L334" s="105"/>
      <c r="M334" s="103"/>
      <c r="N334" s="105"/>
      <c r="O334" s="130"/>
      <c r="P334" s="100"/>
      <c r="Q334" s="131"/>
      <c r="R334" s="133"/>
      <c r="S334" s="93"/>
      <c r="T334" s="134"/>
      <c r="U334" s="135"/>
      <c r="V334" s="108">
        <f t="shared" si="12"/>
        <v>0</v>
      </c>
      <c r="W334" s="136"/>
      <c r="X334" s="94">
        <f>IFERROR((VLOOKUP(D334,[1]!Tableau1[[Nom d''usage]:[Date de Livraison]],9,FALSE)), )</f>
        <v>0</v>
      </c>
      <c r="Y334" s="127"/>
      <c r="Z334" s="132"/>
      <c r="AA334" s="111">
        <f>IFERROR((VLOOKUP(Z334,'[1]Parc FONCIA Base Light'!B:M,12,FALSE)), )</f>
        <v>0</v>
      </c>
      <c r="AB334" s="128" t="s">
        <v>27</v>
      </c>
      <c r="AC334" s="113">
        <f>IFERROR((VLOOKUP(D334,'[1]GP2A-Commandes'!A:B,2,FALSE)), )</f>
        <v>0</v>
      </c>
      <c r="AD334" s="129"/>
      <c r="AE334" s="115">
        <f>IFERROR((VLOOKUP(B334,'[1]Paiement BNP'!G:I,3,FALSE)), )</f>
        <v>0</v>
      </c>
      <c r="AF334" s="116">
        <f t="shared" si="13"/>
        <v>0</v>
      </c>
      <c r="AG334" s="117" cm="1">
        <f t="array" ref="AG334">IFERROR((_xlfn.SWITCH(R334,[1]Synthèse!A$8,[1]Synthèse!B$8,([1]Synthèse!A$10),([1]Synthèse!B$10),([1]Synthèse!A$11),([1]Synthèse!B$11))), )</f>
        <v>0</v>
      </c>
      <c r="AH334" s="95">
        <f>IFERROR((VLOOKUP(AD334,'[1]Paiement BNP'!Q:U,5,FALSE)), )</f>
        <v>0</v>
      </c>
      <c r="AI334" s="96" cm="1">
        <f t="array" ref="AI334">IFERROR((_xlfn.SWITCH(R334,[1]Synthèse!A$8,[1]Synthèse!C$8,([1]Synthèse!A$10),([1]Synthèse!C$10),([1]Synthèse!A$11),([1]Synthèse!C$11))), )</f>
        <v>0</v>
      </c>
      <c r="AJ334" s="97">
        <f>IFERROR((VLOOKUP(D334,'[1]Sharepoint direct Foncia'!L:T,9,FALSE)), )</f>
        <v>0</v>
      </c>
      <c r="AK334" s="97"/>
    </row>
    <row r="335" spans="1:37" ht="25.2" customHeight="1" x14ac:dyDescent="0.95">
      <c r="A335" s="125"/>
      <c r="B335" s="100"/>
      <c r="C335" s="126"/>
      <c r="D335" s="101"/>
      <c r="E335" s="102"/>
      <c r="F335" s="102"/>
      <c r="G335" s="103"/>
      <c r="H335" s="102"/>
      <c r="I335" s="103"/>
      <c r="J335" s="104"/>
      <c r="K335" s="105"/>
      <c r="L335" s="105"/>
      <c r="M335" s="103"/>
      <c r="N335" s="105"/>
      <c r="O335" s="130"/>
      <c r="P335" s="100"/>
      <c r="Q335" s="131"/>
      <c r="R335" s="133"/>
      <c r="S335" s="93"/>
      <c r="T335" s="134"/>
      <c r="U335" s="135"/>
      <c r="V335" s="108">
        <f t="shared" si="12"/>
        <v>0</v>
      </c>
      <c r="W335" s="136"/>
      <c r="X335" s="94">
        <f>IFERROR((VLOOKUP(D335,[1]!Tableau1[[Nom d''usage]:[Date de Livraison]],9,FALSE)), )</f>
        <v>0</v>
      </c>
      <c r="Y335" s="127"/>
      <c r="Z335" s="132"/>
      <c r="AA335" s="111">
        <f>IFERROR((VLOOKUP(Z335,'[1]Parc FONCIA Base Light'!B:M,12,FALSE)), )</f>
        <v>0</v>
      </c>
      <c r="AB335" s="128" t="s">
        <v>27</v>
      </c>
      <c r="AC335" s="113">
        <f>IFERROR((VLOOKUP(D335,'[1]GP2A-Commandes'!A:B,2,FALSE)), )</f>
        <v>0</v>
      </c>
      <c r="AD335" s="129"/>
      <c r="AE335" s="115">
        <f>IFERROR((VLOOKUP(B335,'[1]Paiement BNP'!G:I,3,FALSE)), )</f>
        <v>0</v>
      </c>
      <c r="AF335" s="116">
        <f t="shared" si="13"/>
        <v>0</v>
      </c>
      <c r="AG335" s="117" cm="1">
        <f t="array" ref="AG335">IFERROR((_xlfn.SWITCH(R335,[1]Synthèse!A$8,[1]Synthèse!B$8,([1]Synthèse!A$10),([1]Synthèse!B$10),([1]Synthèse!A$11),([1]Synthèse!B$11))), )</f>
        <v>0</v>
      </c>
      <c r="AH335" s="95">
        <f>IFERROR((VLOOKUP(AD335,'[1]Paiement BNP'!Q:U,5,FALSE)), )</f>
        <v>0</v>
      </c>
      <c r="AI335" s="96" cm="1">
        <f t="array" ref="AI335">IFERROR((_xlfn.SWITCH(R335,[1]Synthèse!A$8,[1]Synthèse!C$8,([1]Synthèse!A$10),([1]Synthèse!C$10),([1]Synthèse!A$11),([1]Synthèse!C$11))), )</f>
        <v>0</v>
      </c>
      <c r="AJ335" s="97">
        <f>IFERROR((VLOOKUP(D335,'[1]Sharepoint direct Foncia'!L:T,9,FALSE)), )</f>
        <v>0</v>
      </c>
      <c r="AK335" s="97"/>
    </row>
    <row r="336" spans="1:37" ht="25.2" customHeight="1" x14ac:dyDescent="0.95">
      <c r="A336" s="125"/>
      <c r="B336" s="100"/>
      <c r="C336" s="126"/>
      <c r="D336" s="101"/>
      <c r="E336" s="102"/>
      <c r="F336" s="102"/>
      <c r="G336" s="103"/>
      <c r="H336" s="102"/>
      <c r="I336" s="103"/>
      <c r="J336" s="104"/>
      <c r="K336" s="105"/>
      <c r="L336" s="105"/>
      <c r="M336" s="103"/>
      <c r="N336" s="105"/>
      <c r="O336" s="130"/>
      <c r="P336" s="100"/>
      <c r="Q336" s="131"/>
      <c r="R336" s="133"/>
      <c r="S336" s="93"/>
      <c r="T336" s="134"/>
      <c r="U336" s="135"/>
      <c r="V336" s="108">
        <f t="shared" si="12"/>
        <v>0</v>
      </c>
      <c r="W336" s="136"/>
      <c r="X336" s="94">
        <f>IFERROR((VLOOKUP(D336,[1]!Tableau1[[Nom d''usage]:[Date de Livraison]],9,FALSE)), )</f>
        <v>0</v>
      </c>
      <c r="Y336" s="127"/>
      <c r="Z336" s="132"/>
      <c r="AA336" s="111">
        <f>IFERROR((VLOOKUP(Z336,'[1]Parc FONCIA Base Light'!B:M,12,FALSE)), )</f>
        <v>0</v>
      </c>
      <c r="AB336" s="128" t="s">
        <v>27</v>
      </c>
      <c r="AC336" s="113">
        <f>IFERROR((VLOOKUP(D336,'[1]GP2A-Commandes'!A:B,2,FALSE)), )</f>
        <v>0</v>
      </c>
      <c r="AD336" s="129"/>
      <c r="AE336" s="115">
        <f>IFERROR((VLOOKUP(B336,'[1]Paiement BNP'!G:I,3,FALSE)), )</f>
        <v>0</v>
      </c>
      <c r="AF336" s="116">
        <f t="shared" si="13"/>
        <v>0</v>
      </c>
      <c r="AG336" s="117" cm="1">
        <f t="array" ref="AG336">IFERROR((_xlfn.SWITCH(R336,[1]Synthèse!A$8,[1]Synthèse!B$8,([1]Synthèse!A$10),([1]Synthèse!B$10),([1]Synthèse!A$11),([1]Synthèse!B$11))), )</f>
        <v>0</v>
      </c>
      <c r="AH336" s="95">
        <f>IFERROR((VLOOKUP(AD336,'[1]Paiement BNP'!Q:U,5,FALSE)), )</f>
        <v>0</v>
      </c>
      <c r="AI336" s="96" cm="1">
        <f t="array" ref="AI336">IFERROR((_xlfn.SWITCH(R336,[1]Synthèse!A$8,[1]Synthèse!C$8,([1]Synthèse!A$10),([1]Synthèse!C$10),([1]Synthèse!A$11),([1]Synthèse!C$11))), )</f>
        <v>0</v>
      </c>
      <c r="AJ336" s="97">
        <f>IFERROR((VLOOKUP(D336,'[1]Sharepoint direct Foncia'!L:T,9,FALSE)), )</f>
        <v>0</v>
      </c>
      <c r="AK336" s="97"/>
    </row>
    <row r="337" spans="1:37" ht="25.2" customHeight="1" x14ac:dyDescent="0.95">
      <c r="A337" s="125"/>
      <c r="B337" s="100"/>
      <c r="C337" s="126"/>
      <c r="D337" s="101"/>
      <c r="E337" s="102"/>
      <c r="F337" s="102"/>
      <c r="G337" s="103"/>
      <c r="H337" s="102"/>
      <c r="I337" s="103"/>
      <c r="J337" s="104"/>
      <c r="K337" s="105"/>
      <c r="L337" s="105"/>
      <c r="M337" s="103"/>
      <c r="N337" s="105"/>
      <c r="O337" s="130"/>
      <c r="P337" s="100"/>
      <c r="Q337" s="131"/>
      <c r="R337" s="133"/>
      <c r="S337" s="93"/>
      <c r="T337" s="134"/>
      <c r="U337" s="135"/>
      <c r="V337" s="108">
        <f t="shared" si="12"/>
        <v>0</v>
      </c>
      <c r="W337" s="136"/>
      <c r="X337" s="94">
        <f>IFERROR((VLOOKUP(D337,[1]!Tableau1[[Nom d''usage]:[Date de Livraison]],9,FALSE)), )</f>
        <v>0</v>
      </c>
      <c r="Y337" s="127"/>
      <c r="Z337" s="132"/>
      <c r="AA337" s="111">
        <f>IFERROR((VLOOKUP(Z337,'[1]Parc FONCIA Base Light'!B:M,12,FALSE)), )</f>
        <v>0</v>
      </c>
      <c r="AB337" s="128" t="s">
        <v>27</v>
      </c>
      <c r="AC337" s="113">
        <f>IFERROR((VLOOKUP(D337,'[1]GP2A-Commandes'!A:B,2,FALSE)), )</f>
        <v>0</v>
      </c>
      <c r="AD337" s="129"/>
      <c r="AE337" s="115">
        <f>IFERROR((VLOOKUP(B337,'[1]Paiement BNP'!G:I,3,FALSE)), )</f>
        <v>0</v>
      </c>
      <c r="AF337" s="116">
        <f t="shared" si="13"/>
        <v>0</v>
      </c>
      <c r="AG337" s="117" cm="1">
        <f t="array" ref="AG337">IFERROR((_xlfn.SWITCH(R337,[1]Synthèse!A$8,[1]Synthèse!B$8,([1]Synthèse!A$10),([1]Synthèse!B$10),([1]Synthèse!A$11),([1]Synthèse!B$11))), )</f>
        <v>0</v>
      </c>
      <c r="AH337" s="95">
        <f>IFERROR((VLOOKUP(AD337,'[1]Paiement BNP'!Q:U,5,FALSE)), )</f>
        <v>0</v>
      </c>
      <c r="AI337" s="96" cm="1">
        <f t="array" ref="AI337">IFERROR((_xlfn.SWITCH(R337,[1]Synthèse!A$8,[1]Synthèse!C$8,([1]Synthèse!A$10),([1]Synthèse!C$10),([1]Synthèse!A$11),([1]Synthèse!C$11))), )</f>
        <v>0</v>
      </c>
      <c r="AJ337" s="97">
        <f>IFERROR((VLOOKUP(D337,'[1]Sharepoint direct Foncia'!L:T,9,FALSE)), )</f>
        <v>0</v>
      </c>
      <c r="AK337" s="97"/>
    </row>
    <row r="338" spans="1:37" ht="25.2" customHeight="1" x14ac:dyDescent="0.95">
      <c r="A338" s="125"/>
      <c r="B338" s="100"/>
      <c r="C338" s="126"/>
      <c r="D338" s="101"/>
      <c r="E338" s="102"/>
      <c r="F338" s="102"/>
      <c r="G338" s="103"/>
      <c r="H338" s="102"/>
      <c r="I338" s="103"/>
      <c r="J338" s="104"/>
      <c r="K338" s="105"/>
      <c r="L338" s="105"/>
      <c r="M338" s="103"/>
      <c r="N338" s="105"/>
      <c r="O338" s="130"/>
      <c r="P338" s="100"/>
      <c r="Q338" s="131"/>
      <c r="R338" s="133"/>
      <c r="S338" s="93"/>
      <c r="T338" s="134"/>
      <c r="U338" s="135"/>
      <c r="V338" s="108">
        <f t="shared" si="12"/>
        <v>0</v>
      </c>
      <c r="W338" s="136"/>
      <c r="X338" s="94">
        <f>IFERROR((VLOOKUP(D338,[1]!Tableau1[[Nom d''usage]:[Date de Livraison]],9,FALSE)), )</f>
        <v>0</v>
      </c>
      <c r="Y338" s="127"/>
      <c r="Z338" s="132"/>
      <c r="AA338" s="111">
        <f>IFERROR((VLOOKUP(Z338,'[1]Parc FONCIA Base Light'!B:M,12,FALSE)), )</f>
        <v>0</v>
      </c>
      <c r="AB338" s="128" t="s">
        <v>27</v>
      </c>
      <c r="AC338" s="113">
        <f>IFERROR((VLOOKUP(D338,'[1]GP2A-Commandes'!A:B,2,FALSE)), )</f>
        <v>0</v>
      </c>
      <c r="AD338" s="129"/>
      <c r="AE338" s="115">
        <f>IFERROR((VLOOKUP(B338,'[1]Paiement BNP'!G:I,3,FALSE)), )</f>
        <v>0</v>
      </c>
      <c r="AF338" s="116">
        <f t="shared" si="13"/>
        <v>0</v>
      </c>
      <c r="AG338" s="117" cm="1">
        <f t="array" ref="AG338">IFERROR((_xlfn.SWITCH(R338,[1]Synthèse!A$8,[1]Synthèse!B$8,([1]Synthèse!A$10),([1]Synthèse!B$10),([1]Synthèse!A$11),([1]Synthèse!B$11))), )</f>
        <v>0</v>
      </c>
      <c r="AH338" s="95">
        <f>IFERROR((VLOOKUP(AD338,'[1]Paiement BNP'!Q:U,5,FALSE)), )</f>
        <v>0</v>
      </c>
      <c r="AI338" s="96" cm="1">
        <f t="array" ref="AI338">IFERROR((_xlfn.SWITCH(R338,[1]Synthèse!A$8,[1]Synthèse!C$8,([1]Synthèse!A$10),([1]Synthèse!C$10),([1]Synthèse!A$11),([1]Synthèse!C$11))), )</f>
        <v>0</v>
      </c>
      <c r="AJ338" s="97">
        <f>IFERROR((VLOOKUP(D338,'[1]Sharepoint direct Foncia'!L:T,9,FALSE)), )</f>
        <v>0</v>
      </c>
      <c r="AK338" s="97"/>
    </row>
    <row r="339" spans="1:37" ht="25.2" customHeight="1" x14ac:dyDescent="0.95">
      <c r="A339" s="125"/>
      <c r="B339" s="100"/>
      <c r="C339" s="126"/>
      <c r="D339" s="101"/>
      <c r="E339" s="102"/>
      <c r="F339" s="102"/>
      <c r="G339" s="103"/>
      <c r="H339" s="102"/>
      <c r="I339" s="103"/>
      <c r="J339" s="104"/>
      <c r="K339" s="105"/>
      <c r="L339" s="105"/>
      <c r="M339" s="103"/>
      <c r="N339" s="105"/>
      <c r="O339" s="130"/>
      <c r="P339" s="100"/>
      <c r="Q339" s="131"/>
      <c r="R339" s="133"/>
      <c r="S339" s="93"/>
      <c r="T339" s="134"/>
      <c r="U339" s="135"/>
      <c r="V339" s="108">
        <f t="shared" si="12"/>
        <v>0</v>
      </c>
      <c r="W339" s="136"/>
      <c r="X339" s="94">
        <f>IFERROR((VLOOKUP(D339,[1]!Tableau1[[Nom d''usage]:[Date de Livraison]],9,FALSE)), )</f>
        <v>0</v>
      </c>
      <c r="Y339" s="127"/>
      <c r="Z339" s="132"/>
      <c r="AA339" s="111">
        <f>IFERROR((VLOOKUP(Z339,'[1]Parc FONCIA Base Light'!B:M,12,FALSE)), )</f>
        <v>0</v>
      </c>
      <c r="AB339" s="128" t="s">
        <v>27</v>
      </c>
      <c r="AC339" s="113">
        <f>IFERROR((VLOOKUP(D339,'[1]GP2A-Commandes'!A:B,2,FALSE)), )</f>
        <v>0</v>
      </c>
      <c r="AD339" s="129"/>
      <c r="AE339" s="115">
        <f>IFERROR((VLOOKUP(B339,'[1]Paiement BNP'!G:I,3,FALSE)), )</f>
        <v>0</v>
      </c>
      <c r="AF339" s="116">
        <f t="shared" si="13"/>
        <v>0</v>
      </c>
      <c r="AG339" s="117" cm="1">
        <f t="array" ref="AG339">IFERROR((_xlfn.SWITCH(R339,[1]Synthèse!A$8,[1]Synthèse!B$8,([1]Synthèse!A$10),([1]Synthèse!B$10),([1]Synthèse!A$11),([1]Synthèse!B$11))), )</f>
        <v>0</v>
      </c>
      <c r="AH339" s="95">
        <f>IFERROR((VLOOKUP(AD339,'[1]Paiement BNP'!Q:U,5,FALSE)), )</f>
        <v>0</v>
      </c>
      <c r="AI339" s="96" cm="1">
        <f t="array" ref="AI339">IFERROR((_xlfn.SWITCH(R339,[1]Synthèse!A$8,[1]Synthèse!C$8,([1]Synthèse!A$10),([1]Synthèse!C$10),([1]Synthèse!A$11),([1]Synthèse!C$11))), )</f>
        <v>0</v>
      </c>
      <c r="AJ339" s="97">
        <f>IFERROR((VLOOKUP(D339,'[1]Sharepoint direct Foncia'!L:T,9,FALSE)), )</f>
        <v>0</v>
      </c>
      <c r="AK339" s="97"/>
    </row>
    <row r="340" spans="1:37" ht="25.2" customHeight="1" x14ac:dyDescent="0.95">
      <c r="A340" s="125"/>
      <c r="B340" s="100"/>
      <c r="C340" s="126"/>
      <c r="D340" s="101"/>
      <c r="E340" s="102"/>
      <c r="F340" s="102"/>
      <c r="G340" s="103"/>
      <c r="H340" s="102"/>
      <c r="I340" s="103"/>
      <c r="J340" s="104"/>
      <c r="K340" s="105"/>
      <c r="L340" s="105"/>
      <c r="M340" s="103"/>
      <c r="N340" s="105"/>
      <c r="O340" s="130"/>
      <c r="P340" s="100"/>
      <c r="Q340" s="131"/>
      <c r="R340" s="133"/>
      <c r="S340" s="93"/>
      <c r="T340" s="134"/>
      <c r="U340" s="135"/>
      <c r="V340" s="108">
        <f t="shared" si="12"/>
        <v>0</v>
      </c>
      <c r="W340" s="136"/>
      <c r="X340" s="94">
        <f>IFERROR((VLOOKUP(D340,[1]!Tableau1[[Nom d''usage]:[Date de Livraison]],9,FALSE)), )</f>
        <v>0</v>
      </c>
      <c r="Y340" s="127"/>
      <c r="Z340" s="132"/>
      <c r="AA340" s="111">
        <f>IFERROR((VLOOKUP(Z340,'[1]Parc FONCIA Base Light'!B:M,12,FALSE)), )</f>
        <v>0</v>
      </c>
      <c r="AB340" s="128" t="s">
        <v>27</v>
      </c>
      <c r="AC340" s="113">
        <f>IFERROR((VLOOKUP(D340,'[1]GP2A-Commandes'!A:B,2,FALSE)), )</f>
        <v>0</v>
      </c>
      <c r="AD340" s="129"/>
      <c r="AE340" s="115">
        <f>IFERROR((VLOOKUP(B340,'[1]Paiement BNP'!G:I,3,FALSE)), )</f>
        <v>0</v>
      </c>
      <c r="AF340" s="116">
        <f t="shared" si="13"/>
        <v>0</v>
      </c>
      <c r="AG340" s="117" cm="1">
        <f t="array" ref="AG340">IFERROR((_xlfn.SWITCH(R340,[1]Synthèse!A$8,[1]Synthèse!B$8,([1]Synthèse!A$10),([1]Synthèse!B$10),([1]Synthèse!A$11),([1]Synthèse!B$11))), )</f>
        <v>0</v>
      </c>
      <c r="AH340" s="95">
        <f>IFERROR((VLOOKUP(AD340,'[1]Paiement BNP'!Q:U,5,FALSE)), )</f>
        <v>0</v>
      </c>
      <c r="AI340" s="96" cm="1">
        <f t="array" ref="AI340">IFERROR((_xlfn.SWITCH(R340,[1]Synthèse!A$8,[1]Synthèse!C$8,([1]Synthèse!A$10),([1]Synthèse!C$10),([1]Synthèse!A$11),([1]Synthèse!C$11))), )</f>
        <v>0</v>
      </c>
      <c r="AJ340" s="97">
        <f>IFERROR((VLOOKUP(D340,'[1]Sharepoint direct Foncia'!L:T,9,FALSE)), )</f>
        <v>0</v>
      </c>
      <c r="AK340" s="97"/>
    </row>
    <row r="341" spans="1:37" ht="25.2" customHeight="1" x14ac:dyDescent="0.95">
      <c r="A341" s="125"/>
      <c r="B341" s="100"/>
      <c r="C341" s="126"/>
      <c r="D341" s="101"/>
      <c r="E341" s="102"/>
      <c r="F341" s="102"/>
      <c r="G341" s="103"/>
      <c r="H341" s="102"/>
      <c r="I341" s="103"/>
      <c r="J341" s="104"/>
      <c r="K341" s="105"/>
      <c r="L341" s="105"/>
      <c r="M341" s="103"/>
      <c r="N341" s="105"/>
      <c r="O341" s="130"/>
      <c r="P341" s="100"/>
      <c r="Q341" s="131"/>
      <c r="R341" s="133"/>
      <c r="S341" s="93"/>
      <c r="T341" s="134"/>
      <c r="U341" s="135"/>
      <c r="V341" s="108">
        <f t="shared" si="12"/>
        <v>0</v>
      </c>
      <c r="W341" s="136"/>
      <c r="X341" s="94">
        <f>IFERROR((VLOOKUP(D341,[1]!Tableau1[[Nom d''usage]:[Date de Livraison]],9,FALSE)), )</f>
        <v>0</v>
      </c>
      <c r="Y341" s="127"/>
      <c r="Z341" s="132"/>
      <c r="AA341" s="111">
        <f>IFERROR((VLOOKUP(Z341,'[1]Parc FONCIA Base Light'!B:M,12,FALSE)), )</f>
        <v>0</v>
      </c>
      <c r="AB341" s="128" t="s">
        <v>27</v>
      </c>
      <c r="AC341" s="113">
        <f>IFERROR((VLOOKUP(D341,'[1]GP2A-Commandes'!A:B,2,FALSE)), )</f>
        <v>0</v>
      </c>
      <c r="AD341" s="129"/>
      <c r="AE341" s="115">
        <f>IFERROR((VLOOKUP(B341,'[1]Paiement BNP'!G:I,3,FALSE)), )</f>
        <v>0</v>
      </c>
      <c r="AF341" s="116">
        <f t="shared" si="13"/>
        <v>0</v>
      </c>
      <c r="AG341" s="117" cm="1">
        <f t="array" ref="AG341">IFERROR((_xlfn.SWITCH(R341,[1]Synthèse!A$8,[1]Synthèse!B$8,([1]Synthèse!A$10),([1]Synthèse!B$10),([1]Synthèse!A$11),([1]Synthèse!B$11))), )</f>
        <v>0</v>
      </c>
      <c r="AH341" s="95">
        <f>IFERROR((VLOOKUP(AD341,'[1]Paiement BNP'!Q:U,5,FALSE)), )</f>
        <v>0</v>
      </c>
      <c r="AI341" s="96" cm="1">
        <f t="array" ref="AI341">IFERROR((_xlfn.SWITCH(R341,[1]Synthèse!A$8,[1]Synthèse!C$8,([1]Synthèse!A$10),([1]Synthèse!C$10),([1]Synthèse!A$11),([1]Synthèse!C$11))), )</f>
        <v>0</v>
      </c>
      <c r="AJ341" s="97">
        <f>IFERROR((VLOOKUP(D341,'[1]Sharepoint direct Foncia'!L:T,9,FALSE)), )</f>
        <v>0</v>
      </c>
      <c r="AK341" s="97"/>
    </row>
    <row r="342" spans="1:37" ht="25.2" customHeight="1" x14ac:dyDescent="0.95">
      <c r="A342" s="125"/>
      <c r="B342" s="100"/>
      <c r="C342" s="126"/>
      <c r="D342" s="101"/>
      <c r="E342" s="102"/>
      <c r="F342" s="102"/>
      <c r="G342" s="103"/>
      <c r="H342" s="102"/>
      <c r="I342" s="103"/>
      <c r="J342" s="104"/>
      <c r="K342" s="105"/>
      <c r="L342" s="105"/>
      <c r="M342" s="103"/>
      <c r="N342" s="105"/>
      <c r="O342" s="130"/>
      <c r="P342" s="100"/>
      <c r="Q342" s="131"/>
      <c r="R342" s="133"/>
      <c r="S342" s="93"/>
      <c r="T342" s="134"/>
      <c r="U342" s="135"/>
      <c r="V342" s="108">
        <f t="shared" si="12"/>
        <v>0</v>
      </c>
      <c r="W342" s="136"/>
      <c r="X342" s="94">
        <f>IFERROR((VLOOKUP(D342,[1]!Tableau1[[Nom d''usage]:[Date de Livraison]],9,FALSE)), )</f>
        <v>0</v>
      </c>
      <c r="Y342" s="127"/>
      <c r="Z342" s="132"/>
      <c r="AA342" s="111">
        <f>IFERROR((VLOOKUP(Z342,'[1]Parc FONCIA Base Light'!B:M,12,FALSE)), )</f>
        <v>0</v>
      </c>
      <c r="AB342" s="128" t="s">
        <v>27</v>
      </c>
      <c r="AC342" s="113">
        <f>IFERROR((VLOOKUP(D342,'[1]GP2A-Commandes'!A:B,2,FALSE)), )</f>
        <v>0</v>
      </c>
      <c r="AD342" s="129"/>
      <c r="AE342" s="115">
        <f>IFERROR((VLOOKUP(B342,'[1]Paiement BNP'!G:I,3,FALSE)), )</f>
        <v>0</v>
      </c>
      <c r="AF342" s="116">
        <f t="shared" si="13"/>
        <v>0</v>
      </c>
      <c r="AG342" s="117" cm="1">
        <f t="array" ref="AG342">IFERROR((_xlfn.SWITCH(R342,[1]Synthèse!A$8,[1]Synthèse!B$8,([1]Synthèse!A$10),([1]Synthèse!B$10),([1]Synthèse!A$11),([1]Synthèse!B$11))), )</f>
        <v>0</v>
      </c>
      <c r="AH342" s="95">
        <f>IFERROR((VLOOKUP(AD342,'[1]Paiement BNP'!Q:U,5,FALSE)), )</f>
        <v>0</v>
      </c>
      <c r="AI342" s="96" cm="1">
        <f t="array" ref="AI342">IFERROR((_xlfn.SWITCH(R342,[1]Synthèse!A$8,[1]Synthèse!C$8,([1]Synthèse!A$10),([1]Synthèse!C$10),([1]Synthèse!A$11),([1]Synthèse!C$11))), )</f>
        <v>0</v>
      </c>
      <c r="AJ342" s="97">
        <f>IFERROR((VLOOKUP(D342,'[1]Sharepoint direct Foncia'!L:T,9,FALSE)), )</f>
        <v>0</v>
      </c>
      <c r="AK342" s="97"/>
    </row>
    <row r="343" spans="1:37" ht="25.2" customHeight="1" x14ac:dyDescent="0.95">
      <c r="A343" s="125"/>
      <c r="B343" s="100"/>
      <c r="C343" s="126"/>
      <c r="D343" s="101"/>
      <c r="E343" s="102"/>
      <c r="F343" s="102"/>
      <c r="G343" s="103"/>
      <c r="H343" s="102"/>
      <c r="I343" s="103"/>
      <c r="J343" s="104"/>
      <c r="K343" s="105"/>
      <c r="L343" s="105"/>
      <c r="M343" s="103"/>
      <c r="N343" s="105"/>
      <c r="O343" s="130"/>
      <c r="P343" s="100"/>
      <c r="Q343" s="131"/>
      <c r="R343" s="133"/>
      <c r="S343" s="93"/>
      <c r="T343" s="134"/>
      <c r="U343" s="135"/>
      <c r="V343" s="108">
        <f t="shared" si="12"/>
        <v>0</v>
      </c>
      <c r="W343" s="136"/>
      <c r="X343" s="94">
        <f>IFERROR((VLOOKUP(D343,[1]!Tableau1[[Nom d''usage]:[Date de Livraison]],9,FALSE)), )</f>
        <v>0</v>
      </c>
      <c r="Y343" s="127"/>
      <c r="Z343" s="132"/>
      <c r="AA343" s="111">
        <f>IFERROR((VLOOKUP(Z343,'[1]Parc FONCIA Base Light'!B:M,12,FALSE)), )</f>
        <v>0</v>
      </c>
      <c r="AB343" s="128" t="s">
        <v>27</v>
      </c>
      <c r="AC343" s="113">
        <f>IFERROR((VLOOKUP(D343,'[1]GP2A-Commandes'!A:B,2,FALSE)), )</f>
        <v>0</v>
      </c>
      <c r="AD343" s="129"/>
      <c r="AE343" s="115">
        <f>IFERROR((VLOOKUP(B343,'[1]Paiement BNP'!G:I,3,FALSE)), )</f>
        <v>0</v>
      </c>
      <c r="AF343" s="116">
        <f t="shared" si="13"/>
        <v>0</v>
      </c>
      <c r="AG343" s="117" cm="1">
        <f t="array" ref="AG343">IFERROR((_xlfn.SWITCH(R343,[1]Synthèse!A$8,[1]Synthèse!B$8,([1]Synthèse!A$10),([1]Synthèse!B$10),([1]Synthèse!A$11),([1]Synthèse!B$11))), )</f>
        <v>0</v>
      </c>
      <c r="AH343" s="95">
        <f>IFERROR((VLOOKUP(AD343,'[1]Paiement BNP'!Q:U,5,FALSE)), )</f>
        <v>0</v>
      </c>
      <c r="AI343" s="96" cm="1">
        <f t="array" ref="AI343">IFERROR((_xlfn.SWITCH(R343,[1]Synthèse!A$8,[1]Synthèse!C$8,([1]Synthèse!A$10),([1]Synthèse!C$10),([1]Synthèse!A$11),([1]Synthèse!C$11))), )</f>
        <v>0</v>
      </c>
      <c r="AJ343" s="97">
        <f>IFERROR((VLOOKUP(D343,'[1]Sharepoint direct Foncia'!L:T,9,FALSE)), )</f>
        <v>0</v>
      </c>
      <c r="AK343" s="97"/>
    </row>
    <row r="344" spans="1:37" ht="25.2" customHeight="1" x14ac:dyDescent="0.95">
      <c r="A344" s="125"/>
      <c r="B344" s="100"/>
      <c r="C344" s="126"/>
      <c r="D344" s="101"/>
      <c r="E344" s="102"/>
      <c r="F344" s="102"/>
      <c r="G344" s="103"/>
      <c r="H344" s="102"/>
      <c r="I344" s="103"/>
      <c r="J344" s="104"/>
      <c r="K344" s="105"/>
      <c r="L344" s="105"/>
      <c r="M344" s="103"/>
      <c r="N344" s="105"/>
      <c r="O344" s="130"/>
      <c r="P344" s="100"/>
      <c r="Q344" s="131"/>
      <c r="R344" s="133"/>
      <c r="S344" s="93"/>
      <c r="T344" s="134"/>
      <c r="U344" s="135"/>
      <c r="V344" s="108">
        <f t="shared" si="12"/>
        <v>0</v>
      </c>
      <c r="W344" s="136"/>
      <c r="X344" s="94">
        <f>IFERROR((VLOOKUP(D344,[1]!Tableau1[[Nom d''usage]:[Date de Livraison]],9,FALSE)), )</f>
        <v>0</v>
      </c>
      <c r="Y344" s="127"/>
      <c r="Z344" s="132"/>
      <c r="AA344" s="111">
        <f>IFERROR((VLOOKUP(Z344,'[1]Parc FONCIA Base Light'!B:M,12,FALSE)), )</f>
        <v>0</v>
      </c>
      <c r="AB344" s="128" t="s">
        <v>27</v>
      </c>
      <c r="AC344" s="113">
        <f>IFERROR((VLOOKUP(D344,'[1]GP2A-Commandes'!A:B,2,FALSE)), )</f>
        <v>0</v>
      </c>
      <c r="AD344" s="129"/>
      <c r="AE344" s="115">
        <f>IFERROR((VLOOKUP(B344,'[1]Paiement BNP'!G:I,3,FALSE)), )</f>
        <v>0</v>
      </c>
      <c r="AF344" s="116">
        <f t="shared" si="13"/>
        <v>0</v>
      </c>
      <c r="AG344" s="117" cm="1">
        <f t="array" ref="AG344">IFERROR((_xlfn.SWITCH(R344,[1]Synthèse!A$8,[1]Synthèse!B$8,([1]Synthèse!A$10),([1]Synthèse!B$10),([1]Synthèse!A$11),([1]Synthèse!B$11))), )</f>
        <v>0</v>
      </c>
      <c r="AH344" s="95">
        <f>IFERROR((VLOOKUP(AD344,'[1]Paiement BNP'!Q:U,5,FALSE)), )</f>
        <v>0</v>
      </c>
      <c r="AI344" s="96" cm="1">
        <f t="array" ref="AI344">IFERROR((_xlfn.SWITCH(R344,[1]Synthèse!A$8,[1]Synthèse!C$8,([1]Synthèse!A$10),([1]Synthèse!C$10),([1]Synthèse!A$11),([1]Synthèse!C$11))), )</f>
        <v>0</v>
      </c>
      <c r="AJ344" s="97">
        <f>IFERROR((VLOOKUP(D344,'[1]Sharepoint direct Foncia'!L:T,9,FALSE)), )</f>
        <v>0</v>
      </c>
      <c r="AK344" s="97"/>
    </row>
    <row r="345" spans="1:37" ht="25.2" customHeight="1" x14ac:dyDescent="0.95">
      <c r="A345" s="125"/>
      <c r="B345" s="100"/>
      <c r="C345" s="126"/>
      <c r="D345" s="101"/>
      <c r="E345" s="102"/>
      <c r="F345" s="102"/>
      <c r="G345" s="103"/>
      <c r="H345" s="102"/>
      <c r="I345" s="103"/>
      <c r="J345" s="104"/>
      <c r="K345" s="105"/>
      <c r="L345" s="105"/>
      <c r="M345" s="103"/>
      <c r="N345" s="105"/>
      <c r="O345" s="130"/>
      <c r="P345" s="100"/>
      <c r="Q345" s="131"/>
      <c r="R345" s="133"/>
      <c r="S345" s="93"/>
      <c r="T345" s="134"/>
      <c r="U345" s="135"/>
      <c r="V345" s="108">
        <f t="shared" si="12"/>
        <v>0</v>
      </c>
      <c r="W345" s="136"/>
      <c r="X345" s="94">
        <f>IFERROR((VLOOKUP(D345,[1]!Tableau1[[Nom d''usage]:[Date de Livraison]],9,FALSE)), )</f>
        <v>0</v>
      </c>
      <c r="Y345" s="127"/>
      <c r="Z345" s="132"/>
      <c r="AA345" s="111">
        <f>IFERROR((VLOOKUP(Z345,'[1]Parc FONCIA Base Light'!B:M,12,FALSE)), )</f>
        <v>0</v>
      </c>
      <c r="AB345" s="128" t="s">
        <v>27</v>
      </c>
      <c r="AC345" s="113">
        <f>IFERROR((VLOOKUP(D345,'[1]GP2A-Commandes'!A:B,2,FALSE)), )</f>
        <v>0</v>
      </c>
      <c r="AD345" s="129"/>
      <c r="AE345" s="115">
        <f>IFERROR((VLOOKUP(B345,'[1]Paiement BNP'!G:I,3,FALSE)), )</f>
        <v>0</v>
      </c>
      <c r="AF345" s="116">
        <f t="shared" si="13"/>
        <v>0</v>
      </c>
      <c r="AG345" s="117" cm="1">
        <f t="array" ref="AG345">IFERROR((_xlfn.SWITCH(R345,[1]Synthèse!A$8,[1]Synthèse!B$8,([1]Synthèse!A$10),([1]Synthèse!B$10),([1]Synthèse!A$11),([1]Synthèse!B$11))), )</f>
        <v>0</v>
      </c>
      <c r="AH345" s="95">
        <f>IFERROR((VLOOKUP(AD345,'[1]Paiement BNP'!Q:U,5,FALSE)), )</f>
        <v>0</v>
      </c>
      <c r="AI345" s="96" cm="1">
        <f t="array" ref="AI345">IFERROR((_xlfn.SWITCH(R345,[1]Synthèse!A$8,[1]Synthèse!C$8,([1]Synthèse!A$10),([1]Synthèse!C$10),([1]Synthèse!A$11),([1]Synthèse!C$11))), )</f>
        <v>0</v>
      </c>
      <c r="AJ345" s="97">
        <f>IFERROR((VLOOKUP(D345,'[1]Sharepoint direct Foncia'!L:T,9,FALSE)), )</f>
        <v>0</v>
      </c>
      <c r="AK345" s="97"/>
    </row>
    <row r="346" spans="1:37" ht="25.2" customHeight="1" x14ac:dyDescent="0.95">
      <c r="A346" s="125"/>
      <c r="B346" s="100"/>
      <c r="C346" s="126"/>
      <c r="D346" s="101"/>
      <c r="E346" s="102"/>
      <c r="F346" s="102"/>
      <c r="G346" s="103"/>
      <c r="H346" s="102"/>
      <c r="I346" s="103"/>
      <c r="J346" s="104"/>
      <c r="K346" s="105"/>
      <c r="L346" s="105"/>
      <c r="M346" s="103"/>
      <c r="N346" s="105"/>
      <c r="O346" s="130"/>
      <c r="P346" s="100"/>
      <c r="Q346" s="131"/>
      <c r="R346" s="133"/>
      <c r="S346" s="93"/>
      <c r="T346" s="134"/>
      <c r="U346" s="135"/>
      <c r="V346" s="108">
        <f t="shared" si="12"/>
        <v>0</v>
      </c>
      <c r="W346" s="136"/>
      <c r="X346" s="94">
        <f>IFERROR((VLOOKUP(D346,[1]!Tableau1[[Nom d''usage]:[Date de Livraison]],9,FALSE)), )</f>
        <v>0</v>
      </c>
      <c r="Y346" s="127"/>
      <c r="Z346" s="132"/>
      <c r="AA346" s="111">
        <f>IFERROR((VLOOKUP(Z346,'[1]Parc FONCIA Base Light'!B:M,12,FALSE)), )</f>
        <v>0</v>
      </c>
      <c r="AB346" s="128" t="s">
        <v>27</v>
      </c>
      <c r="AC346" s="113">
        <f>IFERROR((VLOOKUP(D346,'[1]GP2A-Commandes'!A:B,2,FALSE)), )</f>
        <v>0</v>
      </c>
      <c r="AD346" s="129"/>
      <c r="AE346" s="115">
        <f>IFERROR((VLOOKUP(B346,'[1]Paiement BNP'!G:I,3,FALSE)), )</f>
        <v>0</v>
      </c>
      <c r="AF346" s="116">
        <f t="shared" si="13"/>
        <v>0</v>
      </c>
      <c r="AG346" s="117" cm="1">
        <f t="array" ref="AG346">IFERROR((_xlfn.SWITCH(R346,[1]Synthèse!A$8,[1]Synthèse!B$8,([1]Synthèse!A$10),([1]Synthèse!B$10),([1]Synthèse!A$11),([1]Synthèse!B$11))), )</f>
        <v>0</v>
      </c>
      <c r="AH346" s="95">
        <f>IFERROR((VLOOKUP(AD346,'[1]Paiement BNP'!Q:U,5,FALSE)), )</f>
        <v>0</v>
      </c>
      <c r="AI346" s="96" cm="1">
        <f t="array" ref="AI346">IFERROR((_xlfn.SWITCH(R346,[1]Synthèse!A$8,[1]Synthèse!C$8,([1]Synthèse!A$10),([1]Synthèse!C$10),([1]Synthèse!A$11),([1]Synthèse!C$11))), )</f>
        <v>0</v>
      </c>
      <c r="AJ346" s="97">
        <f>IFERROR((VLOOKUP(D346,'[1]Sharepoint direct Foncia'!L:T,9,FALSE)), )</f>
        <v>0</v>
      </c>
      <c r="AK346" s="97"/>
    </row>
    <row r="347" spans="1:37" ht="25.2" customHeight="1" x14ac:dyDescent="0.95">
      <c r="A347" s="125"/>
      <c r="B347" s="100"/>
      <c r="C347" s="126"/>
      <c r="D347" s="101"/>
      <c r="E347" s="102"/>
      <c r="F347" s="102"/>
      <c r="G347" s="103"/>
      <c r="H347" s="102"/>
      <c r="I347" s="103"/>
      <c r="J347" s="104"/>
      <c r="K347" s="105"/>
      <c r="L347" s="105"/>
      <c r="M347" s="103"/>
      <c r="N347" s="105"/>
      <c r="O347" s="130"/>
      <c r="P347" s="100"/>
      <c r="Q347" s="131"/>
      <c r="R347" s="133"/>
      <c r="S347" s="93"/>
      <c r="T347" s="134"/>
      <c r="U347" s="135"/>
      <c r="V347" s="108">
        <f t="shared" si="12"/>
        <v>0</v>
      </c>
      <c r="W347" s="136"/>
      <c r="X347" s="94">
        <f>IFERROR((VLOOKUP(D347,[1]!Tableau1[[Nom d''usage]:[Date de Livraison]],9,FALSE)), )</f>
        <v>0</v>
      </c>
      <c r="Y347" s="127"/>
      <c r="Z347" s="132"/>
      <c r="AA347" s="111">
        <f>IFERROR((VLOOKUP(Z347,'[1]Parc FONCIA Base Light'!B:M,12,FALSE)), )</f>
        <v>0</v>
      </c>
      <c r="AB347" s="128" t="s">
        <v>27</v>
      </c>
      <c r="AC347" s="113">
        <f>IFERROR((VLOOKUP(D347,'[1]GP2A-Commandes'!A:B,2,FALSE)), )</f>
        <v>0</v>
      </c>
      <c r="AD347" s="129"/>
      <c r="AE347" s="115">
        <f>IFERROR((VLOOKUP(B347,'[1]Paiement BNP'!G:I,3,FALSE)), )</f>
        <v>0</v>
      </c>
      <c r="AF347" s="116">
        <f t="shared" si="13"/>
        <v>0</v>
      </c>
      <c r="AG347" s="117" cm="1">
        <f t="array" ref="AG347">IFERROR((_xlfn.SWITCH(R347,[1]Synthèse!A$8,[1]Synthèse!B$8,([1]Synthèse!A$10),([1]Synthèse!B$10),([1]Synthèse!A$11),([1]Synthèse!B$11))), )</f>
        <v>0</v>
      </c>
      <c r="AH347" s="95">
        <f>IFERROR((VLOOKUP(AD347,'[1]Paiement BNP'!Q:U,5,FALSE)), )</f>
        <v>0</v>
      </c>
      <c r="AI347" s="96" cm="1">
        <f t="array" ref="AI347">IFERROR((_xlfn.SWITCH(R347,[1]Synthèse!A$8,[1]Synthèse!C$8,([1]Synthèse!A$10),([1]Synthèse!C$10),([1]Synthèse!A$11),([1]Synthèse!C$11))), )</f>
        <v>0</v>
      </c>
      <c r="AJ347" s="97">
        <f>IFERROR((VLOOKUP(D347,'[1]Sharepoint direct Foncia'!L:T,9,FALSE)), )</f>
        <v>0</v>
      </c>
      <c r="AK347" s="97"/>
    </row>
    <row r="348" spans="1:37" ht="25.2" customHeight="1" x14ac:dyDescent="0.95">
      <c r="A348" s="125"/>
      <c r="B348" s="100"/>
      <c r="C348" s="126"/>
      <c r="D348" s="101"/>
      <c r="E348" s="102"/>
      <c r="F348" s="102"/>
      <c r="G348" s="103"/>
      <c r="H348" s="102"/>
      <c r="I348" s="103"/>
      <c r="J348" s="104"/>
      <c r="K348" s="105"/>
      <c r="L348" s="105"/>
      <c r="M348" s="103"/>
      <c r="N348" s="105"/>
      <c r="O348" s="130"/>
      <c r="P348" s="100"/>
      <c r="Q348" s="131"/>
      <c r="R348" s="133"/>
      <c r="S348" s="93"/>
      <c r="T348" s="134"/>
      <c r="U348" s="135"/>
      <c r="V348" s="108">
        <f t="shared" si="12"/>
        <v>0</v>
      </c>
      <c r="W348" s="136"/>
      <c r="X348" s="94">
        <f>IFERROR((VLOOKUP(D348,[1]!Tableau1[[Nom d''usage]:[Date de Livraison]],9,FALSE)), )</f>
        <v>0</v>
      </c>
      <c r="Y348" s="127"/>
      <c r="Z348" s="132"/>
      <c r="AA348" s="111">
        <f>IFERROR((VLOOKUP(Z348,'[1]Parc FONCIA Base Light'!B:M,12,FALSE)), )</f>
        <v>0</v>
      </c>
      <c r="AB348" s="128" t="s">
        <v>27</v>
      </c>
      <c r="AC348" s="113">
        <f>IFERROR((VLOOKUP(D348,'[1]GP2A-Commandes'!A:B,2,FALSE)), )</f>
        <v>0</v>
      </c>
      <c r="AD348" s="129"/>
      <c r="AE348" s="115">
        <f>IFERROR((VLOOKUP(B348,'[1]Paiement BNP'!G:I,3,FALSE)), )</f>
        <v>0</v>
      </c>
      <c r="AF348" s="116">
        <f t="shared" si="13"/>
        <v>0</v>
      </c>
      <c r="AG348" s="117" cm="1">
        <f t="array" ref="AG348">IFERROR((_xlfn.SWITCH(R348,[1]Synthèse!A$8,[1]Synthèse!B$8,([1]Synthèse!A$10),([1]Synthèse!B$10),([1]Synthèse!A$11),([1]Synthèse!B$11))), )</f>
        <v>0</v>
      </c>
      <c r="AH348" s="95">
        <f>IFERROR((VLOOKUP(AD348,'[1]Paiement BNP'!Q:U,5,FALSE)), )</f>
        <v>0</v>
      </c>
      <c r="AI348" s="96" cm="1">
        <f t="array" ref="AI348">IFERROR((_xlfn.SWITCH(R348,[1]Synthèse!A$8,[1]Synthèse!C$8,([1]Synthèse!A$10),([1]Synthèse!C$10),([1]Synthèse!A$11),([1]Synthèse!C$11))), )</f>
        <v>0</v>
      </c>
      <c r="AJ348" s="97">
        <f>IFERROR((VLOOKUP(D348,'[1]Sharepoint direct Foncia'!L:T,9,FALSE)), )</f>
        <v>0</v>
      </c>
      <c r="AK348" s="97"/>
    </row>
    <row r="349" spans="1:37" ht="25.2" customHeight="1" x14ac:dyDescent="0.95">
      <c r="A349" s="125"/>
      <c r="B349" s="100"/>
      <c r="C349" s="126"/>
      <c r="D349" s="101"/>
      <c r="E349" s="102"/>
      <c r="F349" s="102"/>
      <c r="G349" s="103"/>
      <c r="H349" s="102"/>
      <c r="I349" s="103"/>
      <c r="J349" s="104"/>
      <c r="K349" s="105"/>
      <c r="L349" s="105"/>
      <c r="M349" s="103"/>
      <c r="N349" s="105"/>
      <c r="O349" s="130"/>
      <c r="P349" s="100"/>
      <c r="Q349" s="131"/>
      <c r="R349" s="133"/>
      <c r="S349" s="93"/>
      <c r="T349" s="134"/>
      <c r="U349" s="135"/>
      <c r="V349" s="108">
        <f t="shared" si="12"/>
        <v>0</v>
      </c>
      <c r="W349" s="136"/>
      <c r="X349" s="94">
        <f>IFERROR((VLOOKUP(D349,[1]!Tableau1[[Nom d''usage]:[Date de Livraison]],9,FALSE)), )</f>
        <v>0</v>
      </c>
      <c r="Y349" s="127"/>
      <c r="Z349" s="132"/>
      <c r="AA349" s="111">
        <f>IFERROR((VLOOKUP(Z349,'[1]Parc FONCIA Base Light'!B:M,12,FALSE)), )</f>
        <v>0</v>
      </c>
      <c r="AB349" s="128" t="s">
        <v>27</v>
      </c>
      <c r="AC349" s="113">
        <f>IFERROR((VLOOKUP(D349,'[1]GP2A-Commandes'!A:B,2,FALSE)), )</f>
        <v>0</v>
      </c>
      <c r="AD349" s="129"/>
      <c r="AE349" s="115">
        <f>IFERROR((VLOOKUP(B349,'[1]Paiement BNP'!G:I,3,FALSE)), )</f>
        <v>0</v>
      </c>
      <c r="AF349" s="116">
        <f t="shared" si="13"/>
        <v>0</v>
      </c>
      <c r="AG349" s="117" cm="1">
        <f t="array" ref="AG349">IFERROR((_xlfn.SWITCH(R349,[1]Synthèse!A$8,[1]Synthèse!B$8,([1]Synthèse!A$10),([1]Synthèse!B$10),([1]Synthèse!A$11),([1]Synthèse!B$11))), )</f>
        <v>0</v>
      </c>
      <c r="AH349" s="95">
        <f>IFERROR((VLOOKUP(AD349,'[1]Paiement BNP'!Q:U,5,FALSE)), )</f>
        <v>0</v>
      </c>
      <c r="AI349" s="96" cm="1">
        <f t="array" ref="AI349">IFERROR((_xlfn.SWITCH(R349,[1]Synthèse!A$8,[1]Synthèse!C$8,([1]Synthèse!A$10),([1]Synthèse!C$10),([1]Synthèse!A$11),([1]Synthèse!C$11))), )</f>
        <v>0</v>
      </c>
      <c r="AJ349" s="97">
        <f>IFERROR((VLOOKUP(D349,'[1]Sharepoint direct Foncia'!L:T,9,FALSE)), )</f>
        <v>0</v>
      </c>
      <c r="AK349" s="97"/>
    </row>
    <row r="350" spans="1:37" ht="25.2" customHeight="1" x14ac:dyDescent="0.95">
      <c r="A350" s="125"/>
      <c r="B350" s="100"/>
      <c r="C350" s="126"/>
      <c r="D350" s="101"/>
      <c r="E350" s="102"/>
      <c r="F350" s="102"/>
      <c r="G350" s="103"/>
      <c r="H350" s="102"/>
      <c r="I350" s="103"/>
      <c r="J350" s="104"/>
      <c r="K350" s="105"/>
      <c r="L350" s="105"/>
      <c r="M350" s="103"/>
      <c r="N350" s="105"/>
      <c r="O350" s="130"/>
      <c r="P350" s="100"/>
      <c r="Q350" s="131"/>
      <c r="R350" s="133"/>
      <c r="S350" s="93"/>
      <c r="T350" s="134"/>
      <c r="U350" s="135"/>
      <c r="V350" s="108">
        <f t="shared" si="12"/>
        <v>0</v>
      </c>
      <c r="W350" s="136"/>
      <c r="X350" s="94">
        <f>IFERROR((VLOOKUP(D350,[1]!Tableau1[[Nom d''usage]:[Date de Livraison]],9,FALSE)), )</f>
        <v>0</v>
      </c>
      <c r="Y350" s="127"/>
      <c r="Z350" s="132"/>
      <c r="AA350" s="111">
        <f>IFERROR((VLOOKUP(Z350,'[1]Parc FONCIA Base Light'!B:M,12,FALSE)), )</f>
        <v>0</v>
      </c>
      <c r="AB350" s="128" t="s">
        <v>27</v>
      </c>
      <c r="AC350" s="113">
        <f>IFERROR((VLOOKUP(D350,'[1]GP2A-Commandes'!A:B,2,FALSE)), )</f>
        <v>0</v>
      </c>
      <c r="AD350" s="129"/>
      <c r="AE350" s="115">
        <f>IFERROR((VLOOKUP(B350,'[1]Paiement BNP'!G:I,3,FALSE)), )</f>
        <v>0</v>
      </c>
      <c r="AF350" s="116">
        <f t="shared" si="13"/>
        <v>0</v>
      </c>
      <c r="AG350" s="117" cm="1">
        <f t="array" ref="AG350">IFERROR((_xlfn.SWITCH(R350,[1]Synthèse!A$8,[1]Synthèse!B$8,([1]Synthèse!A$10),([1]Synthèse!B$10),([1]Synthèse!A$11),([1]Synthèse!B$11))), )</f>
        <v>0</v>
      </c>
      <c r="AH350" s="95">
        <f>IFERROR((VLOOKUP(AD350,'[1]Paiement BNP'!Q:U,5,FALSE)), )</f>
        <v>0</v>
      </c>
      <c r="AI350" s="96" cm="1">
        <f t="array" ref="AI350">IFERROR((_xlfn.SWITCH(R350,[1]Synthèse!A$8,[1]Synthèse!C$8,([1]Synthèse!A$10),([1]Synthèse!C$10),([1]Synthèse!A$11),([1]Synthèse!C$11))), )</f>
        <v>0</v>
      </c>
      <c r="AJ350" s="97">
        <f>IFERROR((VLOOKUP(D350,'[1]Sharepoint direct Foncia'!L:T,9,FALSE)), )</f>
        <v>0</v>
      </c>
      <c r="AK350" s="97"/>
    </row>
    <row r="351" spans="1:37" ht="25.2" customHeight="1" x14ac:dyDescent="0.95">
      <c r="A351" s="125"/>
      <c r="B351" s="100"/>
      <c r="C351" s="126"/>
      <c r="D351" s="101"/>
      <c r="E351" s="102"/>
      <c r="F351" s="102"/>
      <c r="G351" s="103"/>
      <c r="H351" s="102"/>
      <c r="I351" s="103"/>
      <c r="J351" s="104"/>
      <c r="K351" s="105"/>
      <c r="L351" s="105"/>
      <c r="M351" s="103"/>
      <c r="N351" s="105"/>
      <c r="O351" s="130"/>
      <c r="P351" s="100"/>
      <c r="Q351" s="131"/>
      <c r="R351" s="133"/>
      <c r="S351" s="93"/>
      <c r="T351" s="134"/>
      <c r="U351" s="135"/>
      <c r="V351" s="108">
        <f t="shared" si="12"/>
        <v>0</v>
      </c>
      <c r="W351" s="136"/>
      <c r="X351" s="94">
        <f>IFERROR((VLOOKUP(D351,[1]!Tableau1[[Nom d''usage]:[Date de Livraison]],9,FALSE)), )</f>
        <v>0</v>
      </c>
      <c r="Y351" s="127"/>
      <c r="Z351" s="132"/>
      <c r="AA351" s="111">
        <f>IFERROR((VLOOKUP(Z351,'[1]Parc FONCIA Base Light'!B:M,12,FALSE)), )</f>
        <v>0</v>
      </c>
      <c r="AB351" s="128" t="s">
        <v>27</v>
      </c>
      <c r="AC351" s="113">
        <f>IFERROR((VLOOKUP(D351,'[1]GP2A-Commandes'!A:B,2,FALSE)), )</f>
        <v>0</v>
      </c>
      <c r="AD351" s="129"/>
      <c r="AE351" s="115">
        <f>IFERROR((VLOOKUP(B351,'[1]Paiement BNP'!G:I,3,FALSE)), )</f>
        <v>0</v>
      </c>
      <c r="AF351" s="116">
        <f t="shared" si="13"/>
        <v>0</v>
      </c>
      <c r="AG351" s="117" cm="1">
        <f t="array" ref="AG351">IFERROR((_xlfn.SWITCH(R351,[1]Synthèse!A$8,[1]Synthèse!B$8,([1]Synthèse!A$10),([1]Synthèse!B$10),([1]Synthèse!A$11),([1]Synthèse!B$11))), )</f>
        <v>0</v>
      </c>
      <c r="AH351" s="95">
        <f>IFERROR((VLOOKUP(AD351,'[1]Paiement BNP'!Q:U,5,FALSE)), )</f>
        <v>0</v>
      </c>
      <c r="AI351" s="96" cm="1">
        <f t="array" ref="AI351">IFERROR((_xlfn.SWITCH(R351,[1]Synthèse!A$8,[1]Synthèse!C$8,([1]Synthèse!A$10),([1]Synthèse!C$10),([1]Synthèse!A$11),([1]Synthèse!C$11))), )</f>
        <v>0</v>
      </c>
      <c r="AJ351" s="97">
        <f>IFERROR((VLOOKUP(D351,'[1]Sharepoint direct Foncia'!L:T,9,FALSE)), )</f>
        <v>0</v>
      </c>
      <c r="AK351" s="97"/>
    </row>
    <row r="352" spans="1:37" ht="25.2" customHeight="1" x14ac:dyDescent="0.95">
      <c r="A352" s="125"/>
      <c r="B352" s="100"/>
      <c r="C352" s="126"/>
      <c r="D352" s="101"/>
      <c r="E352" s="102"/>
      <c r="F352" s="102"/>
      <c r="G352" s="103"/>
      <c r="H352" s="102"/>
      <c r="I352" s="103"/>
      <c r="J352" s="104"/>
      <c r="K352" s="105"/>
      <c r="L352" s="105"/>
      <c r="M352" s="103"/>
      <c r="N352" s="105"/>
      <c r="O352" s="130"/>
      <c r="P352" s="100"/>
      <c r="Q352" s="131"/>
      <c r="R352" s="133"/>
      <c r="S352" s="93"/>
      <c r="T352" s="134"/>
      <c r="U352" s="135"/>
      <c r="V352" s="108">
        <f t="shared" si="12"/>
        <v>0</v>
      </c>
      <c r="W352" s="136"/>
      <c r="X352" s="94">
        <f>IFERROR((VLOOKUP(D352,[1]!Tableau1[[Nom d''usage]:[Date de Livraison]],9,FALSE)), )</f>
        <v>0</v>
      </c>
      <c r="Y352" s="127"/>
      <c r="Z352" s="132"/>
      <c r="AA352" s="111">
        <f>IFERROR((VLOOKUP(Z352,'[1]Parc FONCIA Base Light'!B:M,12,FALSE)), )</f>
        <v>0</v>
      </c>
      <c r="AB352" s="128" t="s">
        <v>27</v>
      </c>
      <c r="AC352" s="113">
        <f>IFERROR((VLOOKUP(D352,'[1]GP2A-Commandes'!A:B,2,FALSE)), )</f>
        <v>0</v>
      </c>
      <c r="AD352" s="129"/>
      <c r="AE352" s="115">
        <f>IFERROR((VLOOKUP(B352,'[1]Paiement BNP'!G:I,3,FALSE)), )</f>
        <v>0</v>
      </c>
      <c r="AF352" s="116">
        <f t="shared" si="13"/>
        <v>0</v>
      </c>
      <c r="AG352" s="117" cm="1">
        <f t="array" ref="AG352">IFERROR((_xlfn.SWITCH(R352,[1]Synthèse!A$8,[1]Synthèse!B$8,([1]Synthèse!A$10),([1]Synthèse!B$10),([1]Synthèse!A$11),([1]Synthèse!B$11))), )</f>
        <v>0</v>
      </c>
      <c r="AH352" s="95">
        <f>IFERROR((VLOOKUP(AD352,'[1]Paiement BNP'!Q:U,5,FALSE)), )</f>
        <v>0</v>
      </c>
      <c r="AI352" s="96" cm="1">
        <f t="array" ref="AI352">IFERROR((_xlfn.SWITCH(R352,[1]Synthèse!A$8,[1]Synthèse!C$8,([1]Synthèse!A$10),([1]Synthèse!C$10),([1]Synthèse!A$11),([1]Synthèse!C$11))), )</f>
        <v>0</v>
      </c>
      <c r="AJ352" s="97">
        <f>IFERROR((VLOOKUP(D352,'[1]Sharepoint direct Foncia'!L:T,9,FALSE)), )</f>
        <v>0</v>
      </c>
      <c r="AK352" s="97"/>
    </row>
    <row r="353" spans="1:37" ht="25.2" customHeight="1" x14ac:dyDescent="0.95">
      <c r="A353" s="125"/>
      <c r="B353" s="100"/>
      <c r="C353" s="126"/>
      <c r="D353" s="101"/>
      <c r="E353" s="102"/>
      <c r="F353" s="102"/>
      <c r="G353" s="103"/>
      <c r="H353" s="102"/>
      <c r="I353" s="103"/>
      <c r="J353" s="104"/>
      <c r="K353" s="105"/>
      <c r="L353" s="105"/>
      <c r="M353" s="103"/>
      <c r="N353" s="105"/>
      <c r="O353" s="130"/>
      <c r="P353" s="100"/>
      <c r="Q353" s="131"/>
      <c r="R353" s="133"/>
      <c r="S353" s="93"/>
      <c r="T353" s="134"/>
      <c r="U353" s="135"/>
      <c r="V353" s="108">
        <f t="shared" si="12"/>
        <v>0</v>
      </c>
      <c r="W353" s="136"/>
      <c r="X353" s="94">
        <f>IFERROR((VLOOKUP(D353,[1]!Tableau1[[Nom d''usage]:[Date de Livraison]],9,FALSE)), )</f>
        <v>0</v>
      </c>
      <c r="Y353" s="127"/>
      <c r="Z353" s="132"/>
      <c r="AA353" s="111">
        <f>IFERROR((VLOOKUP(Z353,'[1]Parc FONCIA Base Light'!B:M,12,FALSE)), )</f>
        <v>0</v>
      </c>
      <c r="AB353" s="128" t="s">
        <v>27</v>
      </c>
      <c r="AC353" s="113">
        <f>IFERROR((VLOOKUP(D353,'[1]GP2A-Commandes'!A:B,2,FALSE)), )</f>
        <v>0</v>
      </c>
      <c r="AD353" s="129"/>
      <c r="AE353" s="115">
        <f>IFERROR((VLOOKUP(B353,'[1]Paiement BNP'!G:I,3,FALSE)), )</f>
        <v>0</v>
      </c>
      <c r="AF353" s="116">
        <f t="shared" si="13"/>
        <v>0</v>
      </c>
      <c r="AG353" s="117" cm="1">
        <f t="array" ref="AG353">IFERROR((_xlfn.SWITCH(R353,[1]Synthèse!A$8,[1]Synthèse!B$8,([1]Synthèse!A$10),([1]Synthèse!B$10),([1]Synthèse!A$11),([1]Synthèse!B$11))), )</f>
        <v>0</v>
      </c>
      <c r="AH353" s="95">
        <f>IFERROR((VLOOKUP(AD353,'[1]Paiement BNP'!Q:U,5,FALSE)), )</f>
        <v>0</v>
      </c>
      <c r="AI353" s="96" cm="1">
        <f t="array" ref="AI353">IFERROR((_xlfn.SWITCH(R353,[1]Synthèse!A$8,[1]Synthèse!C$8,([1]Synthèse!A$10),([1]Synthèse!C$10),([1]Synthèse!A$11),([1]Synthèse!C$11))), )</f>
        <v>0</v>
      </c>
      <c r="AJ353" s="97">
        <f>IFERROR((VLOOKUP(D353,'[1]Sharepoint direct Foncia'!L:T,9,FALSE)), )</f>
        <v>0</v>
      </c>
      <c r="AK353" s="97"/>
    </row>
    <row r="354" spans="1:37" ht="25.2" customHeight="1" x14ac:dyDescent="0.95">
      <c r="A354" s="125"/>
      <c r="B354" s="100"/>
      <c r="C354" s="126"/>
      <c r="D354" s="101"/>
      <c r="E354" s="102"/>
      <c r="F354" s="102"/>
      <c r="G354" s="103"/>
      <c r="H354" s="102"/>
      <c r="I354" s="103"/>
      <c r="J354" s="104"/>
      <c r="K354" s="105"/>
      <c r="L354" s="105"/>
      <c r="M354" s="103"/>
      <c r="N354" s="105"/>
      <c r="O354" s="130"/>
      <c r="P354" s="100"/>
      <c r="Q354" s="131"/>
      <c r="R354" s="133"/>
      <c r="S354" s="93"/>
      <c r="T354" s="134"/>
      <c r="U354" s="135"/>
      <c r="V354" s="108">
        <f t="shared" si="12"/>
        <v>0</v>
      </c>
      <c r="W354" s="136"/>
      <c r="X354" s="94">
        <f>IFERROR((VLOOKUP(D354,[1]!Tableau1[[Nom d''usage]:[Date de Livraison]],9,FALSE)), )</f>
        <v>0</v>
      </c>
      <c r="Y354" s="127"/>
      <c r="Z354" s="132"/>
      <c r="AA354" s="111">
        <f>IFERROR((VLOOKUP(Z354,'[1]Parc FONCIA Base Light'!B:M,12,FALSE)), )</f>
        <v>0</v>
      </c>
      <c r="AB354" s="128" t="s">
        <v>27</v>
      </c>
      <c r="AC354" s="113">
        <f>IFERROR((VLOOKUP(D354,'[1]GP2A-Commandes'!A:B,2,FALSE)), )</f>
        <v>0</v>
      </c>
      <c r="AD354" s="129"/>
      <c r="AE354" s="115">
        <f>IFERROR((VLOOKUP(B354,'[1]Paiement BNP'!G:I,3,FALSE)), )</f>
        <v>0</v>
      </c>
      <c r="AF354" s="116">
        <f t="shared" si="13"/>
        <v>0</v>
      </c>
      <c r="AG354" s="117" cm="1">
        <f t="array" ref="AG354">IFERROR((_xlfn.SWITCH(R354,[1]Synthèse!A$8,[1]Synthèse!B$8,([1]Synthèse!A$10),([1]Synthèse!B$10),([1]Synthèse!A$11),([1]Synthèse!B$11))), )</f>
        <v>0</v>
      </c>
      <c r="AH354" s="95">
        <f>IFERROR((VLOOKUP(AD354,'[1]Paiement BNP'!Q:U,5,FALSE)), )</f>
        <v>0</v>
      </c>
      <c r="AI354" s="96" cm="1">
        <f t="array" ref="AI354">IFERROR((_xlfn.SWITCH(R354,[1]Synthèse!A$8,[1]Synthèse!C$8,([1]Synthèse!A$10),([1]Synthèse!C$10),([1]Synthèse!A$11),([1]Synthèse!C$11))), )</f>
        <v>0</v>
      </c>
      <c r="AJ354" s="97">
        <f>IFERROR((VLOOKUP(D354,'[1]Sharepoint direct Foncia'!L:T,9,FALSE)), )</f>
        <v>0</v>
      </c>
      <c r="AK354" s="97"/>
    </row>
    <row r="355" spans="1:37" ht="25.2" customHeight="1" x14ac:dyDescent="0.95">
      <c r="A355" s="125"/>
      <c r="B355" s="100"/>
      <c r="C355" s="126"/>
      <c r="D355" s="101"/>
      <c r="E355" s="102"/>
      <c r="F355" s="102"/>
      <c r="G355" s="103"/>
      <c r="H355" s="102"/>
      <c r="I355" s="103"/>
      <c r="J355" s="104"/>
      <c r="K355" s="105"/>
      <c r="L355" s="105"/>
      <c r="M355" s="103"/>
      <c r="N355" s="105"/>
      <c r="O355" s="130"/>
      <c r="P355" s="100"/>
      <c r="Q355" s="131"/>
      <c r="R355" s="133"/>
      <c r="S355" s="93"/>
      <c r="T355" s="134"/>
      <c r="U355" s="135"/>
      <c r="V355" s="108">
        <f t="shared" si="12"/>
        <v>0</v>
      </c>
      <c r="W355" s="136"/>
      <c r="X355" s="94">
        <f>IFERROR((VLOOKUP(D355,[1]!Tableau1[[Nom d''usage]:[Date de Livraison]],9,FALSE)), )</f>
        <v>0</v>
      </c>
      <c r="Y355" s="127"/>
      <c r="Z355" s="132"/>
      <c r="AA355" s="111">
        <f>IFERROR((VLOOKUP(Z355,'[1]Parc FONCIA Base Light'!B:M,12,FALSE)), )</f>
        <v>0</v>
      </c>
      <c r="AB355" s="128" t="s">
        <v>27</v>
      </c>
      <c r="AC355" s="113">
        <f>IFERROR((VLOOKUP(D355,'[1]GP2A-Commandes'!A:B,2,FALSE)), )</f>
        <v>0</v>
      </c>
      <c r="AD355" s="129"/>
      <c r="AE355" s="115">
        <f>IFERROR((VLOOKUP(B355,'[1]Paiement BNP'!G:I,3,FALSE)), )</f>
        <v>0</v>
      </c>
      <c r="AF355" s="116">
        <f t="shared" si="13"/>
        <v>0</v>
      </c>
      <c r="AG355" s="117" cm="1">
        <f t="array" ref="AG355">IFERROR((_xlfn.SWITCH(R355,[1]Synthèse!A$8,[1]Synthèse!B$8,([1]Synthèse!A$10),([1]Synthèse!B$10),([1]Synthèse!A$11),([1]Synthèse!B$11))), )</f>
        <v>0</v>
      </c>
      <c r="AH355" s="95">
        <f>IFERROR((VLOOKUP(AD355,'[1]Paiement BNP'!Q:U,5,FALSE)), )</f>
        <v>0</v>
      </c>
      <c r="AI355" s="96" cm="1">
        <f t="array" ref="AI355">IFERROR((_xlfn.SWITCH(R355,[1]Synthèse!A$8,[1]Synthèse!C$8,([1]Synthèse!A$10),([1]Synthèse!C$10),([1]Synthèse!A$11),([1]Synthèse!C$11))), )</f>
        <v>0</v>
      </c>
      <c r="AJ355" s="97">
        <f>IFERROR((VLOOKUP(D355,'[1]Sharepoint direct Foncia'!L:T,9,FALSE)), )</f>
        <v>0</v>
      </c>
      <c r="AK355" s="97"/>
    </row>
    <row r="356" spans="1:37" ht="25.2" customHeight="1" x14ac:dyDescent="0.95">
      <c r="A356" s="125"/>
      <c r="B356" s="100"/>
      <c r="C356" s="126"/>
      <c r="D356" s="101"/>
      <c r="E356" s="102"/>
      <c r="F356" s="102"/>
      <c r="G356" s="103"/>
      <c r="H356" s="102"/>
      <c r="I356" s="103"/>
      <c r="J356" s="104"/>
      <c r="K356" s="105"/>
      <c r="L356" s="105"/>
      <c r="M356" s="103"/>
      <c r="N356" s="105"/>
      <c r="O356" s="130"/>
      <c r="P356" s="100"/>
      <c r="Q356" s="131"/>
      <c r="R356" s="133"/>
      <c r="S356" s="93"/>
      <c r="T356" s="134"/>
      <c r="U356" s="135"/>
      <c r="V356" s="108">
        <f t="shared" si="12"/>
        <v>0</v>
      </c>
      <c r="W356" s="136"/>
      <c r="X356" s="94">
        <f>IFERROR((VLOOKUP(D356,[1]!Tableau1[[Nom d''usage]:[Date de Livraison]],9,FALSE)), )</f>
        <v>0</v>
      </c>
      <c r="Y356" s="127"/>
      <c r="Z356" s="132"/>
      <c r="AA356" s="111">
        <f>IFERROR((VLOOKUP(Z356,'[1]Parc FONCIA Base Light'!B:M,12,FALSE)), )</f>
        <v>0</v>
      </c>
      <c r="AB356" s="128" t="s">
        <v>27</v>
      </c>
      <c r="AC356" s="113">
        <f>IFERROR((VLOOKUP(D356,'[1]GP2A-Commandes'!A:B,2,FALSE)), )</f>
        <v>0</v>
      </c>
      <c r="AD356" s="129"/>
      <c r="AE356" s="115">
        <f>IFERROR((VLOOKUP(B356,'[1]Paiement BNP'!G:I,3,FALSE)), )</f>
        <v>0</v>
      </c>
      <c r="AF356" s="116">
        <f t="shared" si="13"/>
        <v>0</v>
      </c>
      <c r="AG356" s="117" cm="1">
        <f t="array" ref="AG356">IFERROR((_xlfn.SWITCH(R356,[1]Synthèse!A$8,[1]Synthèse!B$8,([1]Synthèse!A$10),([1]Synthèse!B$10),([1]Synthèse!A$11),([1]Synthèse!B$11))), )</f>
        <v>0</v>
      </c>
      <c r="AH356" s="95">
        <f>IFERROR((VLOOKUP(AD356,'[1]Paiement BNP'!Q:U,5,FALSE)), )</f>
        <v>0</v>
      </c>
      <c r="AI356" s="96" cm="1">
        <f t="array" ref="AI356">IFERROR((_xlfn.SWITCH(R356,[1]Synthèse!A$8,[1]Synthèse!C$8,([1]Synthèse!A$10),([1]Synthèse!C$10),([1]Synthèse!A$11),([1]Synthèse!C$11))), )</f>
        <v>0</v>
      </c>
      <c r="AJ356" s="97">
        <f>IFERROR((VLOOKUP(D356,'[1]Sharepoint direct Foncia'!L:T,9,FALSE)), )</f>
        <v>0</v>
      </c>
      <c r="AK356" s="97"/>
    </row>
    <row r="357" spans="1:37" ht="25.2" customHeight="1" x14ac:dyDescent="0.95">
      <c r="A357" s="125"/>
      <c r="B357" s="100"/>
      <c r="C357" s="126"/>
      <c r="D357" s="101"/>
      <c r="E357" s="102"/>
      <c r="F357" s="102"/>
      <c r="G357" s="103"/>
      <c r="H357" s="102"/>
      <c r="I357" s="103"/>
      <c r="J357" s="104"/>
      <c r="K357" s="105"/>
      <c r="L357" s="105"/>
      <c r="M357" s="103"/>
      <c r="N357" s="105"/>
      <c r="O357" s="130"/>
      <c r="P357" s="100"/>
      <c r="Q357" s="131"/>
      <c r="R357" s="133"/>
      <c r="S357" s="93"/>
      <c r="T357" s="134"/>
      <c r="U357" s="135"/>
      <c r="V357" s="108">
        <f t="shared" si="12"/>
        <v>0</v>
      </c>
      <c r="W357" s="136"/>
      <c r="X357" s="94">
        <f>IFERROR((VLOOKUP(D357,[1]!Tableau1[[Nom d''usage]:[Date de Livraison]],9,FALSE)), )</f>
        <v>0</v>
      </c>
      <c r="Y357" s="127"/>
      <c r="Z357" s="132"/>
      <c r="AA357" s="111">
        <f>IFERROR((VLOOKUP(Z357,'[1]Parc FONCIA Base Light'!B:M,12,FALSE)), )</f>
        <v>0</v>
      </c>
      <c r="AB357" s="128" t="s">
        <v>27</v>
      </c>
      <c r="AC357" s="113">
        <f>IFERROR((VLOOKUP(D357,'[1]GP2A-Commandes'!A:B,2,FALSE)), )</f>
        <v>0</v>
      </c>
      <c r="AD357" s="129"/>
      <c r="AE357" s="115">
        <f>IFERROR((VLOOKUP(B357,'[1]Paiement BNP'!G:I,3,FALSE)), )</f>
        <v>0</v>
      </c>
      <c r="AF357" s="116">
        <f t="shared" si="13"/>
        <v>0</v>
      </c>
      <c r="AG357" s="117" cm="1">
        <f t="array" ref="AG357">IFERROR((_xlfn.SWITCH(R357,[1]Synthèse!A$8,[1]Synthèse!B$8,([1]Synthèse!A$10),([1]Synthèse!B$10),([1]Synthèse!A$11),([1]Synthèse!B$11))), )</f>
        <v>0</v>
      </c>
      <c r="AH357" s="95">
        <f>IFERROR((VLOOKUP(AD357,'[1]Paiement BNP'!Q:U,5,FALSE)), )</f>
        <v>0</v>
      </c>
      <c r="AI357" s="96" cm="1">
        <f t="array" ref="AI357">IFERROR((_xlfn.SWITCH(R357,[1]Synthèse!A$8,[1]Synthèse!C$8,([1]Synthèse!A$10),([1]Synthèse!C$10),([1]Synthèse!A$11),([1]Synthèse!C$11))), )</f>
        <v>0</v>
      </c>
      <c r="AJ357" s="97">
        <f>IFERROR((VLOOKUP(D357,'[1]Sharepoint direct Foncia'!L:T,9,FALSE)), )</f>
        <v>0</v>
      </c>
      <c r="AK357" s="97"/>
    </row>
    <row r="358" spans="1:37" ht="25.2" customHeight="1" x14ac:dyDescent="0.95">
      <c r="A358" s="125"/>
      <c r="B358" s="100"/>
      <c r="C358" s="126"/>
      <c r="D358" s="101"/>
      <c r="E358" s="102"/>
      <c r="F358" s="102"/>
      <c r="G358" s="103"/>
      <c r="H358" s="102"/>
      <c r="I358" s="103"/>
      <c r="J358" s="104"/>
      <c r="K358" s="105"/>
      <c r="L358" s="105"/>
      <c r="M358" s="103"/>
      <c r="N358" s="105"/>
      <c r="O358" s="130"/>
      <c r="P358" s="100"/>
      <c r="Q358" s="131"/>
      <c r="R358" s="133"/>
      <c r="S358" s="93"/>
      <c r="T358" s="134"/>
      <c r="U358" s="135"/>
      <c r="V358" s="108">
        <f t="shared" si="12"/>
        <v>0</v>
      </c>
      <c r="W358" s="136"/>
      <c r="X358" s="94">
        <f>IFERROR((VLOOKUP(D358,[1]!Tableau1[[Nom d''usage]:[Date de Livraison]],9,FALSE)), )</f>
        <v>0</v>
      </c>
      <c r="Y358" s="127"/>
      <c r="Z358" s="132"/>
      <c r="AA358" s="111">
        <f>IFERROR((VLOOKUP(Z358,'[1]Parc FONCIA Base Light'!B:M,12,FALSE)), )</f>
        <v>0</v>
      </c>
      <c r="AB358" s="128" t="s">
        <v>27</v>
      </c>
      <c r="AC358" s="113">
        <f>IFERROR((VLOOKUP(D358,'[1]GP2A-Commandes'!A:B,2,FALSE)), )</f>
        <v>0</v>
      </c>
      <c r="AD358" s="129"/>
      <c r="AE358" s="115">
        <f>IFERROR((VLOOKUP(B358,'[1]Paiement BNP'!G:I,3,FALSE)), )</f>
        <v>0</v>
      </c>
      <c r="AF358" s="116">
        <f t="shared" si="13"/>
        <v>0</v>
      </c>
      <c r="AG358" s="117" cm="1">
        <f t="array" ref="AG358">IFERROR((_xlfn.SWITCH(R358,[1]Synthèse!A$8,[1]Synthèse!B$8,([1]Synthèse!A$10),([1]Synthèse!B$10),([1]Synthèse!A$11),([1]Synthèse!B$11))), )</f>
        <v>0</v>
      </c>
      <c r="AH358" s="95">
        <f>IFERROR((VLOOKUP(AD358,'[1]Paiement BNP'!Q:U,5,FALSE)), )</f>
        <v>0</v>
      </c>
      <c r="AI358" s="96" cm="1">
        <f t="array" ref="AI358">IFERROR((_xlfn.SWITCH(R358,[1]Synthèse!A$8,[1]Synthèse!C$8,([1]Synthèse!A$10),([1]Synthèse!C$10),([1]Synthèse!A$11),([1]Synthèse!C$11))), )</f>
        <v>0</v>
      </c>
      <c r="AJ358" s="97">
        <f>IFERROR((VLOOKUP(D358,'[1]Sharepoint direct Foncia'!L:T,9,FALSE)), )</f>
        <v>0</v>
      </c>
      <c r="AK358" s="97"/>
    </row>
    <row r="359" spans="1:37" ht="25.2" customHeight="1" x14ac:dyDescent="0.95">
      <c r="A359" s="125"/>
      <c r="B359" s="100"/>
      <c r="C359" s="126"/>
      <c r="D359" s="101"/>
      <c r="E359" s="102"/>
      <c r="F359" s="102"/>
      <c r="G359" s="103"/>
      <c r="H359" s="102"/>
      <c r="I359" s="103"/>
      <c r="J359" s="104"/>
      <c r="K359" s="105"/>
      <c r="L359" s="105"/>
      <c r="M359" s="103"/>
      <c r="N359" s="105"/>
      <c r="O359" s="130"/>
      <c r="P359" s="100"/>
      <c r="Q359" s="131"/>
      <c r="R359" s="133"/>
      <c r="S359" s="93"/>
      <c r="T359" s="134"/>
      <c r="U359" s="135"/>
      <c r="V359" s="108">
        <f t="shared" si="12"/>
        <v>0</v>
      </c>
      <c r="W359" s="136"/>
      <c r="X359" s="94">
        <f>IFERROR((VLOOKUP(D359,[1]!Tableau1[[Nom d''usage]:[Date de Livraison]],9,FALSE)), )</f>
        <v>0</v>
      </c>
      <c r="Y359" s="127"/>
      <c r="Z359" s="132"/>
      <c r="AA359" s="111">
        <f>IFERROR((VLOOKUP(Z359,'[1]Parc FONCIA Base Light'!B:M,12,FALSE)), )</f>
        <v>0</v>
      </c>
      <c r="AB359" s="128" t="s">
        <v>27</v>
      </c>
      <c r="AC359" s="113">
        <f>IFERROR((VLOOKUP(D359,'[1]GP2A-Commandes'!A:B,2,FALSE)), )</f>
        <v>0</v>
      </c>
      <c r="AD359" s="129"/>
      <c r="AE359" s="115">
        <f>IFERROR((VLOOKUP(B359,'[1]Paiement BNP'!G:I,3,FALSE)), )</f>
        <v>0</v>
      </c>
      <c r="AF359" s="116">
        <f t="shared" si="13"/>
        <v>0</v>
      </c>
      <c r="AG359" s="117" cm="1">
        <f t="array" ref="AG359">IFERROR((_xlfn.SWITCH(R359,[1]Synthèse!A$8,[1]Synthèse!B$8,([1]Synthèse!A$10),([1]Synthèse!B$10),([1]Synthèse!A$11),([1]Synthèse!B$11))), )</f>
        <v>0</v>
      </c>
      <c r="AH359" s="95">
        <f>IFERROR((VLOOKUP(AD359,'[1]Paiement BNP'!Q:U,5,FALSE)), )</f>
        <v>0</v>
      </c>
      <c r="AI359" s="96" cm="1">
        <f t="array" ref="AI359">IFERROR((_xlfn.SWITCH(R359,[1]Synthèse!A$8,[1]Synthèse!C$8,([1]Synthèse!A$10),([1]Synthèse!C$10),([1]Synthèse!A$11),([1]Synthèse!C$11))), )</f>
        <v>0</v>
      </c>
      <c r="AJ359" s="97">
        <f>IFERROR((VLOOKUP(D359,'[1]Sharepoint direct Foncia'!L:T,9,FALSE)), )</f>
        <v>0</v>
      </c>
      <c r="AK359" s="97"/>
    </row>
    <row r="360" spans="1:37" ht="25.2" customHeight="1" x14ac:dyDescent="0.95">
      <c r="A360" s="125"/>
      <c r="B360" s="100"/>
      <c r="C360" s="126"/>
      <c r="D360" s="101"/>
      <c r="E360" s="102"/>
      <c r="F360" s="102"/>
      <c r="G360" s="103"/>
      <c r="H360" s="102"/>
      <c r="I360" s="103"/>
      <c r="J360" s="104"/>
      <c r="K360" s="105"/>
      <c r="L360" s="105"/>
      <c r="M360" s="103"/>
      <c r="N360" s="105"/>
      <c r="O360" s="130"/>
      <c r="P360" s="100"/>
      <c r="Q360" s="131"/>
      <c r="R360" s="133"/>
      <c r="S360" s="93"/>
      <c r="T360" s="134"/>
      <c r="U360" s="135"/>
      <c r="V360" s="108">
        <f t="shared" si="12"/>
        <v>0</v>
      </c>
      <c r="W360" s="136"/>
      <c r="X360" s="94">
        <f>IFERROR((VLOOKUP(D360,[1]!Tableau1[[Nom d''usage]:[Date de Livraison]],9,FALSE)), )</f>
        <v>0</v>
      </c>
      <c r="Y360" s="127"/>
      <c r="Z360" s="132"/>
      <c r="AA360" s="111">
        <f>IFERROR((VLOOKUP(Z360,'[1]Parc FONCIA Base Light'!B:M,12,FALSE)), )</f>
        <v>0</v>
      </c>
      <c r="AB360" s="128" t="s">
        <v>27</v>
      </c>
      <c r="AC360" s="113">
        <f>IFERROR((VLOOKUP(D360,'[1]GP2A-Commandes'!A:B,2,FALSE)), )</f>
        <v>0</v>
      </c>
      <c r="AD360" s="129"/>
      <c r="AE360" s="115">
        <f>IFERROR((VLOOKUP(B360,'[1]Paiement BNP'!G:I,3,FALSE)), )</f>
        <v>0</v>
      </c>
      <c r="AF360" s="116">
        <f t="shared" si="13"/>
        <v>0</v>
      </c>
      <c r="AG360" s="117" cm="1">
        <f t="array" ref="AG360">IFERROR((_xlfn.SWITCH(R360,[1]Synthèse!A$8,[1]Synthèse!B$8,([1]Synthèse!A$10),([1]Synthèse!B$10),([1]Synthèse!A$11),([1]Synthèse!B$11))), )</f>
        <v>0</v>
      </c>
      <c r="AH360" s="95">
        <f>IFERROR((VLOOKUP(AD360,'[1]Paiement BNP'!Q:U,5,FALSE)), )</f>
        <v>0</v>
      </c>
      <c r="AI360" s="96" cm="1">
        <f t="array" ref="AI360">IFERROR((_xlfn.SWITCH(R360,[1]Synthèse!A$8,[1]Synthèse!C$8,([1]Synthèse!A$10),([1]Synthèse!C$10),([1]Synthèse!A$11),([1]Synthèse!C$11))), )</f>
        <v>0</v>
      </c>
      <c r="AJ360" s="97">
        <f>IFERROR((VLOOKUP(D360,'[1]Sharepoint direct Foncia'!L:T,9,FALSE)), )</f>
        <v>0</v>
      </c>
      <c r="AK360" s="97"/>
    </row>
    <row r="361" spans="1:37" ht="25.2" customHeight="1" x14ac:dyDescent="0.95">
      <c r="A361" s="125"/>
      <c r="B361" s="100"/>
      <c r="C361" s="126"/>
      <c r="D361" s="101"/>
      <c r="E361" s="102"/>
      <c r="F361" s="102"/>
      <c r="G361" s="103"/>
      <c r="H361" s="102"/>
      <c r="I361" s="103"/>
      <c r="J361" s="104"/>
      <c r="K361" s="105"/>
      <c r="L361" s="105"/>
      <c r="M361" s="103"/>
      <c r="N361" s="105"/>
      <c r="O361" s="130"/>
      <c r="P361" s="100"/>
      <c r="Q361" s="131"/>
      <c r="R361" s="133"/>
      <c r="S361" s="93"/>
      <c r="T361" s="134"/>
      <c r="U361" s="135"/>
      <c r="V361" s="108">
        <f t="shared" si="12"/>
        <v>0</v>
      </c>
      <c r="W361" s="136"/>
      <c r="X361" s="94">
        <f>IFERROR((VLOOKUP(D361,[1]!Tableau1[[Nom d''usage]:[Date de Livraison]],9,FALSE)), )</f>
        <v>0</v>
      </c>
      <c r="Y361" s="127"/>
      <c r="Z361" s="132"/>
      <c r="AA361" s="111">
        <f>IFERROR((VLOOKUP(Z361,'[1]Parc FONCIA Base Light'!B:M,12,FALSE)), )</f>
        <v>0</v>
      </c>
      <c r="AB361" s="128" t="s">
        <v>27</v>
      </c>
      <c r="AC361" s="113">
        <f>IFERROR((VLOOKUP(D361,'[1]GP2A-Commandes'!A:B,2,FALSE)), )</f>
        <v>0</v>
      </c>
      <c r="AD361" s="129"/>
      <c r="AE361" s="115">
        <f>IFERROR((VLOOKUP(B361,'[1]Paiement BNP'!G:I,3,FALSE)), )</f>
        <v>0</v>
      </c>
      <c r="AF361" s="116">
        <f t="shared" si="13"/>
        <v>0</v>
      </c>
      <c r="AG361" s="117" cm="1">
        <f t="array" ref="AG361">IFERROR((_xlfn.SWITCH(R361,[1]Synthèse!A$8,[1]Synthèse!B$8,([1]Synthèse!A$10),([1]Synthèse!B$10),([1]Synthèse!A$11),([1]Synthèse!B$11))), )</f>
        <v>0</v>
      </c>
      <c r="AH361" s="95">
        <f>IFERROR((VLOOKUP(AD361,'[1]Paiement BNP'!Q:U,5,FALSE)), )</f>
        <v>0</v>
      </c>
      <c r="AI361" s="96" cm="1">
        <f t="array" ref="AI361">IFERROR((_xlfn.SWITCH(R361,[1]Synthèse!A$8,[1]Synthèse!C$8,([1]Synthèse!A$10),([1]Synthèse!C$10),([1]Synthèse!A$11),([1]Synthèse!C$11))), )</f>
        <v>0</v>
      </c>
      <c r="AJ361" s="97">
        <f>IFERROR((VLOOKUP(D361,'[1]Sharepoint direct Foncia'!L:T,9,FALSE)), )</f>
        <v>0</v>
      </c>
      <c r="AK361" s="97"/>
    </row>
    <row r="362" spans="1:37" ht="25.2" customHeight="1" x14ac:dyDescent="0.95">
      <c r="A362" s="125"/>
      <c r="B362" s="100"/>
      <c r="C362" s="126"/>
      <c r="D362" s="101"/>
      <c r="E362" s="102"/>
      <c r="F362" s="102"/>
      <c r="G362" s="103"/>
      <c r="H362" s="102"/>
      <c r="I362" s="103"/>
      <c r="J362" s="104"/>
      <c r="K362" s="105"/>
      <c r="L362" s="105"/>
      <c r="M362" s="103"/>
      <c r="N362" s="105"/>
      <c r="O362" s="130"/>
      <c r="P362" s="100"/>
      <c r="Q362" s="131"/>
      <c r="R362" s="133"/>
      <c r="S362" s="93"/>
      <c r="T362" s="134"/>
      <c r="U362" s="135"/>
      <c r="V362" s="108">
        <f t="shared" si="12"/>
        <v>0</v>
      </c>
      <c r="W362" s="136"/>
      <c r="X362" s="94">
        <f>IFERROR((VLOOKUP(D362,[1]!Tableau1[[Nom d''usage]:[Date de Livraison]],9,FALSE)), )</f>
        <v>0</v>
      </c>
      <c r="Y362" s="127"/>
      <c r="Z362" s="132"/>
      <c r="AA362" s="111">
        <f>IFERROR((VLOOKUP(Z362,'[1]Parc FONCIA Base Light'!B:M,12,FALSE)), )</f>
        <v>0</v>
      </c>
      <c r="AB362" s="128" t="s">
        <v>27</v>
      </c>
      <c r="AC362" s="113">
        <f>IFERROR((VLOOKUP(D362,'[1]GP2A-Commandes'!A:B,2,FALSE)), )</f>
        <v>0</v>
      </c>
      <c r="AD362" s="129"/>
      <c r="AE362" s="115">
        <f>IFERROR((VLOOKUP(B362,'[1]Paiement BNP'!G:I,3,FALSE)), )</f>
        <v>0</v>
      </c>
      <c r="AF362" s="116">
        <f t="shared" si="13"/>
        <v>0</v>
      </c>
      <c r="AG362" s="117" cm="1">
        <f t="array" ref="AG362">IFERROR((_xlfn.SWITCH(R362,[1]Synthèse!A$8,[1]Synthèse!B$8,([1]Synthèse!A$10),([1]Synthèse!B$10),([1]Synthèse!A$11),([1]Synthèse!B$11))), )</f>
        <v>0</v>
      </c>
      <c r="AH362" s="95">
        <f>IFERROR((VLOOKUP(AD362,'[1]Paiement BNP'!Q:U,5,FALSE)), )</f>
        <v>0</v>
      </c>
      <c r="AI362" s="96" cm="1">
        <f t="array" ref="AI362">IFERROR((_xlfn.SWITCH(R362,[1]Synthèse!A$8,[1]Synthèse!C$8,([1]Synthèse!A$10),([1]Synthèse!C$10),([1]Synthèse!A$11),([1]Synthèse!C$11))), )</f>
        <v>0</v>
      </c>
      <c r="AJ362" s="97">
        <f>IFERROR((VLOOKUP(D362,'[1]Sharepoint direct Foncia'!L:T,9,FALSE)), )</f>
        <v>0</v>
      </c>
      <c r="AK362" s="97"/>
    </row>
    <row r="363" spans="1:37" ht="25.2" customHeight="1" x14ac:dyDescent="0.95">
      <c r="A363" s="125"/>
      <c r="B363" s="100"/>
      <c r="C363" s="126"/>
      <c r="D363" s="101"/>
      <c r="E363" s="102"/>
      <c r="F363" s="102"/>
      <c r="G363" s="103"/>
      <c r="H363" s="102"/>
      <c r="I363" s="103"/>
      <c r="J363" s="104"/>
      <c r="K363" s="105"/>
      <c r="L363" s="105"/>
      <c r="M363" s="103"/>
      <c r="N363" s="105"/>
      <c r="O363" s="130"/>
      <c r="P363" s="100"/>
      <c r="Q363" s="131"/>
      <c r="R363" s="133"/>
      <c r="S363" s="93"/>
      <c r="T363" s="134"/>
      <c r="U363" s="135"/>
      <c r="V363" s="108">
        <f t="shared" si="12"/>
        <v>0</v>
      </c>
      <c r="W363" s="136"/>
      <c r="X363" s="94">
        <f>IFERROR((VLOOKUP(D363,[1]!Tableau1[[Nom d''usage]:[Date de Livraison]],9,FALSE)), )</f>
        <v>0</v>
      </c>
      <c r="Y363" s="127"/>
      <c r="Z363" s="132"/>
      <c r="AA363" s="111">
        <f>IFERROR((VLOOKUP(Z363,'[1]Parc FONCIA Base Light'!B:M,12,FALSE)), )</f>
        <v>0</v>
      </c>
      <c r="AB363" s="128" t="s">
        <v>27</v>
      </c>
      <c r="AC363" s="113">
        <f>IFERROR((VLOOKUP(D363,'[1]GP2A-Commandes'!A:B,2,FALSE)), )</f>
        <v>0</v>
      </c>
      <c r="AD363" s="129"/>
      <c r="AE363" s="115">
        <f>IFERROR((VLOOKUP(B363,'[1]Paiement BNP'!G:I,3,FALSE)), )</f>
        <v>0</v>
      </c>
      <c r="AF363" s="116">
        <f t="shared" si="13"/>
        <v>0</v>
      </c>
      <c r="AG363" s="117" cm="1">
        <f t="array" ref="AG363">IFERROR((_xlfn.SWITCH(R363,[1]Synthèse!A$8,[1]Synthèse!B$8,([1]Synthèse!A$10),([1]Synthèse!B$10),([1]Synthèse!A$11),([1]Synthèse!B$11))), )</f>
        <v>0</v>
      </c>
      <c r="AH363" s="95">
        <f>IFERROR((VLOOKUP(AD363,'[1]Paiement BNP'!Q:U,5,FALSE)), )</f>
        <v>0</v>
      </c>
      <c r="AI363" s="96" cm="1">
        <f t="array" ref="AI363">IFERROR((_xlfn.SWITCH(R363,[1]Synthèse!A$8,[1]Synthèse!C$8,([1]Synthèse!A$10),([1]Synthèse!C$10),([1]Synthèse!A$11),([1]Synthèse!C$11))), )</f>
        <v>0</v>
      </c>
      <c r="AJ363" s="97">
        <f>IFERROR((VLOOKUP(D363,'[1]Sharepoint direct Foncia'!L:T,9,FALSE)), )</f>
        <v>0</v>
      </c>
      <c r="AK363" s="97"/>
    </row>
    <row r="364" spans="1:37" ht="25.2" customHeight="1" x14ac:dyDescent="0.95">
      <c r="A364" s="125"/>
      <c r="B364" s="100"/>
      <c r="C364" s="126"/>
      <c r="D364" s="101"/>
      <c r="E364" s="102"/>
      <c r="F364" s="102"/>
      <c r="G364" s="103"/>
      <c r="H364" s="102"/>
      <c r="I364" s="103"/>
      <c r="J364" s="104"/>
      <c r="K364" s="105"/>
      <c r="L364" s="105"/>
      <c r="M364" s="103"/>
      <c r="N364" s="105"/>
      <c r="O364" s="130"/>
      <c r="P364" s="100"/>
      <c r="Q364" s="131"/>
      <c r="R364" s="133"/>
      <c r="S364" s="93"/>
      <c r="T364" s="134"/>
      <c r="U364" s="135"/>
      <c r="V364" s="108">
        <f t="shared" si="12"/>
        <v>0</v>
      </c>
      <c r="W364" s="136"/>
      <c r="X364" s="94">
        <f>IFERROR((VLOOKUP(D364,[1]!Tableau1[[Nom d''usage]:[Date de Livraison]],9,FALSE)), )</f>
        <v>0</v>
      </c>
      <c r="Y364" s="127"/>
      <c r="Z364" s="132"/>
      <c r="AA364" s="111">
        <f>IFERROR((VLOOKUP(Z364,'[1]Parc FONCIA Base Light'!B:M,12,FALSE)), )</f>
        <v>0</v>
      </c>
      <c r="AB364" s="128" t="s">
        <v>27</v>
      </c>
      <c r="AC364" s="113">
        <f>IFERROR((VLOOKUP(D364,'[1]GP2A-Commandes'!A:B,2,FALSE)), )</f>
        <v>0</v>
      </c>
      <c r="AD364" s="129"/>
      <c r="AE364" s="115">
        <f>IFERROR((VLOOKUP(B364,'[1]Paiement BNP'!G:I,3,FALSE)), )</f>
        <v>0</v>
      </c>
      <c r="AF364" s="116">
        <f t="shared" si="13"/>
        <v>0</v>
      </c>
      <c r="AG364" s="117" cm="1">
        <f t="array" ref="AG364">IFERROR((_xlfn.SWITCH(R364,[1]Synthèse!A$8,[1]Synthèse!B$8,([1]Synthèse!A$10),([1]Synthèse!B$10),([1]Synthèse!A$11),([1]Synthèse!B$11))), )</f>
        <v>0</v>
      </c>
      <c r="AH364" s="95">
        <f>IFERROR((VLOOKUP(AD364,'[1]Paiement BNP'!Q:U,5,FALSE)), )</f>
        <v>0</v>
      </c>
      <c r="AI364" s="96" cm="1">
        <f t="array" ref="AI364">IFERROR((_xlfn.SWITCH(R364,[1]Synthèse!A$8,[1]Synthèse!C$8,([1]Synthèse!A$10),([1]Synthèse!C$10),([1]Synthèse!A$11),([1]Synthèse!C$11))), )</f>
        <v>0</v>
      </c>
      <c r="AJ364" s="97">
        <f>IFERROR((VLOOKUP(D364,'[1]Sharepoint direct Foncia'!L:T,9,FALSE)), )</f>
        <v>0</v>
      </c>
      <c r="AK364" s="97"/>
    </row>
    <row r="365" spans="1:37" ht="25.2" customHeight="1" x14ac:dyDescent="0.95">
      <c r="A365" s="125"/>
      <c r="B365" s="100"/>
      <c r="C365" s="126"/>
      <c r="D365" s="101"/>
      <c r="E365" s="102"/>
      <c r="F365" s="102"/>
      <c r="G365" s="103"/>
      <c r="H365" s="102"/>
      <c r="I365" s="103"/>
      <c r="J365" s="104"/>
      <c r="K365" s="105"/>
      <c r="L365" s="105"/>
      <c r="M365" s="103"/>
      <c r="N365" s="105"/>
      <c r="O365" s="130"/>
      <c r="P365" s="100"/>
      <c r="Q365" s="131"/>
      <c r="R365" s="133"/>
      <c r="S365" s="93"/>
      <c r="T365" s="134"/>
      <c r="U365" s="135"/>
      <c r="V365" s="108">
        <f t="shared" ref="V365:V428" si="14">IFERROR((DATEDIF(T365,U365,"d")), )</f>
        <v>0</v>
      </c>
      <c r="W365" s="136"/>
      <c r="X365" s="94">
        <f>IFERROR((VLOOKUP(D365,[1]!Tableau1[[Nom d''usage]:[Date de Livraison]],9,FALSE)), )</f>
        <v>0</v>
      </c>
      <c r="Y365" s="127"/>
      <c r="Z365" s="132"/>
      <c r="AA365" s="111">
        <f>IFERROR((VLOOKUP(Z365,'[1]Parc FONCIA Base Light'!B:M,12,FALSE)), )</f>
        <v>0</v>
      </c>
      <c r="AB365" s="128" t="s">
        <v>27</v>
      </c>
      <c r="AC365" s="113">
        <f>IFERROR((VLOOKUP(D365,'[1]GP2A-Commandes'!A:B,2,FALSE)), )</f>
        <v>0</v>
      </c>
      <c r="AD365" s="129"/>
      <c r="AE365" s="115">
        <f>IFERROR((VLOOKUP(B365,'[1]Paiement BNP'!G:I,3,FALSE)), )</f>
        <v>0</v>
      </c>
      <c r="AF365" s="116">
        <f t="shared" si="13"/>
        <v>0</v>
      </c>
      <c r="AG365" s="117" cm="1">
        <f t="array" ref="AG365">IFERROR((_xlfn.SWITCH(R365,[1]Synthèse!A$8,[1]Synthèse!B$8,([1]Synthèse!A$10),([1]Synthèse!B$10),([1]Synthèse!A$11),([1]Synthèse!B$11))), )</f>
        <v>0</v>
      </c>
      <c r="AH365" s="95">
        <f>IFERROR((VLOOKUP(AD365,'[1]Paiement BNP'!Q:U,5,FALSE)), )</f>
        <v>0</v>
      </c>
      <c r="AI365" s="96" cm="1">
        <f t="array" ref="AI365">IFERROR((_xlfn.SWITCH(R365,[1]Synthèse!A$8,[1]Synthèse!C$8,([1]Synthèse!A$10),([1]Synthèse!C$10),([1]Synthèse!A$11),([1]Synthèse!C$11))), )</f>
        <v>0</v>
      </c>
      <c r="AJ365" s="97">
        <f>IFERROR((VLOOKUP(D365,'[1]Sharepoint direct Foncia'!L:T,9,FALSE)), )</f>
        <v>0</v>
      </c>
      <c r="AK365" s="97"/>
    </row>
    <row r="366" spans="1:37" ht="25.2" customHeight="1" x14ac:dyDescent="0.95">
      <c r="A366" s="125"/>
      <c r="B366" s="100"/>
      <c r="C366" s="126"/>
      <c r="D366" s="101"/>
      <c r="E366" s="102"/>
      <c r="F366" s="102"/>
      <c r="G366" s="103"/>
      <c r="H366" s="102"/>
      <c r="I366" s="103"/>
      <c r="J366" s="104"/>
      <c r="K366" s="105"/>
      <c r="L366" s="105"/>
      <c r="M366" s="103"/>
      <c r="N366" s="105"/>
      <c r="O366" s="130"/>
      <c r="P366" s="100"/>
      <c r="Q366" s="131"/>
      <c r="R366" s="133"/>
      <c r="S366" s="93"/>
      <c r="T366" s="134"/>
      <c r="U366" s="135"/>
      <c r="V366" s="108">
        <f t="shared" si="14"/>
        <v>0</v>
      </c>
      <c r="W366" s="136"/>
      <c r="X366" s="94">
        <f>IFERROR((VLOOKUP(D366,[1]!Tableau1[[Nom d''usage]:[Date de Livraison]],9,FALSE)), )</f>
        <v>0</v>
      </c>
      <c r="Y366" s="127"/>
      <c r="Z366" s="132"/>
      <c r="AA366" s="111">
        <f>IFERROR((VLOOKUP(Z366,'[1]Parc FONCIA Base Light'!B:M,12,FALSE)), )</f>
        <v>0</v>
      </c>
      <c r="AB366" s="128" t="s">
        <v>27</v>
      </c>
      <c r="AC366" s="113">
        <f>IFERROR((VLOOKUP(D366,'[1]GP2A-Commandes'!A:B,2,FALSE)), )</f>
        <v>0</v>
      </c>
      <c r="AD366" s="129"/>
      <c r="AE366" s="115">
        <f>IFERROR((VLOOKUP(B366,'[1]Paiement BNP'!G:I,3,FALSE)), )</f>
        <v>0</v>
      </c>
      <c r="AF366" s="116">
        <f t="shared" si="13"/>
        <v>0</v>
      </c>
      <c r="AG366" s="117" cm="1">
        <f t="array" ref="AG366">IFERROR((_xlfn.SWITCH(R366,[1]Synthèse!A$8,[1]Synthèse!B$8,([1]Synthèse!A$10),([1]Synthèse!B$10),([1]Synthèse!A$11),([1]Synthèse!B$11))), )</f>
        <v>0</v>
      </c>
      <c r="AH366" s="95">
        <f>IFERROR((VLOOKUP(AD366,'[1]Paiement BNP'!Q:U,5,FALSE)), )</f>
        <v>0</v>
      </c>
      <c r="AI366" s="96" cm="1">
        <f t="array" ref="AI366">IFERROR((_xlfn.SWITCH(R366,[1]Synthèse!A$8,[1]Synthèse!C$8,([1]Synthèse!A$10),([1]Synthèse!C$10),([1]Synthèse!A$11),([1]Synthèse!C$11))), )</f>
        <v>0</v>
      </c>
      <c r="AJ366" s="97">
        <f>IFERROR((VLOOKUP(D366,'[1]Sharepoint direct Foncia'!L:T,9,FALSE)), )</f>
        <v>0</v>
      </c>
      <c r="AK366" s="97"/>
    </row>
    <row r="367" spans="1:37" ht="25.2" customHeight="1" x14ac:dyDescent="0.95">
      <c r="A367" s="125"/>
      <c r="B367" s="100"/>
      <c r="C367" s="126"/>
      <c r="D367" s="101"/>
      <c r="E367" s="102"/>
      <c r="F367" s="102"/>
      <c r="G367" s="103"/>
      <c r="H367" s="102"/>
      <c r="I367" s="103"/>
      <c r="J367" s="104"/>
      <c r="K367" s="105"/>
      <c r="L367" s="105"/>
      <c r="M367" s="103"/>
      <c r="N367" s="105"/>
      <c r="O367" s="130"/>
      <c r="P367" s="100"/>
      <c r="Q367" s="131"/>
      <c r="R367" s="133"/>
      <c r="S367" s="93"/>
      <c r="T367" s="134"/>
      <c r="U367" s="135"/>
      <c r="V367" s="108">
        <f t="shared" si="14"/>
        <v>0</v>
      </c>
      <c r="W367" s="136"/>
      <c r="X367" s="94">
        <f>IFERROR((VLOOKUP(D367,[1]!Tableau1[[Nom d''usage]:[Date de Livraison]],9,FALSE)), )</f>
        <v>0</v>
      </c>
      <c r="Y367" s="127"/>
      <c r="Z367" s="132"/>
      <c r="AA367" s="111">
        <f>IFERROR((VLOOKUP(Z367,'[1]Parc FONCIA Base Light'!B:M,12,FALSE)), )</f>
        <v>0</v>
      </c>
      <c r="AB367" s="128" t="s">
        <v>27</v>
      </c>
      <c r="AC367" s="113">
        <f>IFERROR((VLOOKUP(D367,'[1]GP2A-Commandes'!A:B,2,FALSE)), )</f>
        <v>0</v>
      </c>
      <c r="AD367" s="129"/>
      <c r="AE367" s="115">
        <f>IFERROR((VLOOKUP(B367,'[1]Paiement BNP'!G:I,3,FALSE)), )</f>
        <v>0</v>
      </c>
      <c r="AF367" s="116">
        <f t="shared" si="13"/>
        <v>0</v>
      </c>
      <c r="AG367" s="117" cm="1">
        <f t="array" ref="AG367">IFERROR((_xlfn.SWITCH(R367,[1]Synthèse!A$8,[1]Synthèse!B$8,([1]Synthèse!A$10),([1]Synthèse!B$10),([1]Synthèse!A$11),([1]Synthèse!B$11))), )</f>
        <v>0</v>
      </c>
      <c r="AH367" s="95">
        <f>IFERROR((VLOOKUP(AD367,'[1]Paiement BNP'!Q:U,5,FALSE)), )</f>
        <v>0</v>
      </c>
      <c r="AI367" s="96" cm="1">
        <f t="array" ref="AI367">IFERROR((_xlfn.SWITCH(R367,[1]Synthèse!A$8,[1]Synthèse!C$8,([1]Synthèse!A$10),([1]Synthèse!C$10),([1]Synthèse!A$11),([1]Synthèse!C$11))), )</f>
        <v>0</v>
      </c>
      <c r="AJ367" s="97">
        <f>IFERROR((VLOOKUP(D367,'[1]Sharepoint direct Foncia'!L:T,9,FALSE)), )</f>
        <v>0</v>
      </c>
      <c r="AK367" s="97"/>
    </row>
    <row r="368" spans="1:37" ht="25.2" customHeight="1" x14ac:dyDescent="0.95">
      <c r="A368" s="125"/>
      <c r="B368" s="100"/>
      <c r="C368" s="126"/>
      <c r="D368" s="101"/>
      <c r="E368" s="102"/>
      <c r="F368" s="102"/>
      <c r="G368" s="103"/>
      <c r="H368" s="102"/>
      <c r="I368" s="103"/>
      <c r="J368" s="104"/>
      <c r="K368" s="105"/>
      <c r="L368" s="105"/>
      <c r="M368" s="103"/>
      <c r="N368" s="105"/>
      <c r="O368" s="130"/>
      <c r="P368" s="100"/>
      <c r="Q368" s="131"/>
      <c r="R368" s="133"/>
      <c r="S368" s="93"/>
      <c r="T368" s="134"/>
      <c r="U368" s="135"/>
      <c r="V368" s="108">
        <f t="shared" si="14"/>
        <v>0</v>
      </c>
      <c r="W368" s="136"/>
      <c r="X368" s="94">
        <f>IFERROR((VLOOKUP(D368,[1]!Tableau1[[Nom d''usage]:[Date de Livraison]],9,FALSE)), )</f>
        <v>0</v>
      </c>
      <c r="Y368" s="127"/>
      <c r="Z368" s="132"/>
      <c r="AA368" s="111">
        <f>IFERROR((VLOOKUP(Z368,'[1]Parc FONCIA Base Light'!B:M,12,FALSE)), )</f>
        <v>0</v>
      </c>
      <c r="AB368" s="128" t="s">
        <v>27</v>
      </c>
      <c r="AC368" s="113">
        <f>IFERROR((VLOOKUP(D368,'[1]GP2A-Commandes'!A:B,2,FALSE)), )</f>
        <v>0</v>
      </c>
      <c r="AD368" s="129"/>
      <c r="AE368" s="115">
        <f>IFERROR((VLOOKUP(B368,'[1]Paiement BNP'!G:I,3,FALSE)), )</f>
        <v>0</v>
      </c>
      <c r="AF368" s="116">
        <f t="shared" si="13"/>
        <v>0</v>
      </c>
      <c r="AG368" s="117" cm="1">
        <f t="array" ref="AG368">IFERROR((_xlfn.SWITCH(R368,[1]Synthèse!A$8,[1]Synthèse!B$8,([1]Synthèse!A$10),([1]Synthèse!B$10),([1]Synthèse!A$11),([1]Synthèse!B$11))), )</f>
        <v>0</v>
      </c>
      <c r="AH368" s="95">
        <f>IFERROR((VLOOKUP(AD368,'[1]Paiement BNP'!Q:U,5,FALSE)), )</f>
        <v>0</v>
      </c>
      <c r="AI368" s="96" cm="1">
        <f t="array" ref="AI368">IFERROR((_xlfn.SWITCH(R368,[1]Synthèse!A$8,[1]Synthèse!C$8,([1]Synthèse!A$10),([1]Synthèse!C$10),([1]Synthèse!A$11),([1]Synthèse!C$11))), )</f>
        <v>0</v>
      </c>
      <c r="AJ368" s="97">
        <f>IFERROR((VLOOKUP(D368,'[1]Sharepoint direct Foncia'!L:T,9,FALSE)), )</f>
        <v>0</v>
      </c>
      <c r="AK368" s="97"/>
    </row>
    <row r="369" spans="1:37" ht="25.2" customHeight="1" x14ac:dyDescent="0.95">
      <c r="A369" s="125"/>
      <c r="B369" s="100"/>
      <c r="C369" s="126"/>
      <c r="D369" s="101"/>
      <c r="E369" s="102"/>
      <c r="F369" s="102"/>
      <c r="G369" s="103"/>
      <c r="H369" s="102"/>
      <c r="I369" s="103"/>
      <c r="J369" s="104"/>
      <c r="K369" s="105"/>
      <c r="L369" s="105"/>
      <c r="M369" s="103"/>
      <c r="N369" s="105"/>
      <c r="O369" s="130"/>
      <c r="P369" s="100"/>
      <c r="Q369" s="131"/>
      <c r="R369" s="133"/>
      <c r="S369" s="93"/>
      <c r="T369" s="134"/>
      <c r="U369" s="135"/>
      <c r="V369" s="108">
        <f t="shared" si="14"/>
        <v>0</v>
      </c>
      <c r="W369" s="136"/>
      <c r="X369" s="94">
        <f>IFERROR((VLOOKUP(D369,[1]!Tableau1[[Nom d''usage]:[Date de Livraison]],9,FALSE)), )</f>
        <v>0</v>
      </c>
      <c r="Y369" s="127"/>
      <c r="Z369" s="132"/>
      <c r="AA369" s="111">
        <f>IFERROR((VLOOKUP(Z369,'[1]Parc FONCIA Base Light'!B:M,12,FALSE)), )</f>
        <v>0</v>
      </c>
      <c r="AB369" s="128" t="s">
        <v>27</v>
      </c>
      <c r="AC369" s="113">
        <f>IFERROR((VLOOKUP(D369,'[1]GP2A-Commandes'!A:B,2,FALSE)), )</f>
        <v>0</v>
      </c>
      <c r="AD369" s="129"/>
      <c r="AE369" s="115">
        <f>IFERROR((VLOOKUP(B369,'[1]Paiement BNP'!G:I,3,FALSE)), )</f>
        <v>0</v>
      </c>
      <c r="AF369" s="116">
        <f t="shared" si="13"/>
        <v>0</v>
      </c>
      <c r="AG369" s="117" cm="1">
        <f t="array" ref="AG369">IFERROR((_xlfn.SWITCH(R369,[1]Synthèse!A$8,[1]Synthèse!B$8,([1]Synthèse!A$10),([1]Synthèse!B$10),([1]Synthèse!A$11),([1]Synthèse!B$11))), )</f>
        <v>0</v>
      </c>
      <c r="AH369" s="95">
        <f>IFERROR((VLOOKUP(AD369,'[1]Paiement BNP'!Q:U,5,FALSE)), )</f>
        <v>0</v>
      </c>
      <c r="AI369" s="96" cm="1">
        <f t="array" ref="AI369">IFERROR((_xlfn.SWITCH(R369,[1]Synthèse!A$8,[1]Synthèse!C$8,([1]Synthèse!A$10),([1]Synthèse!C$10),([1]Synthèse!A$11),([1]Synthèse!C$11))), )</f>
        <v>0</v>
      </c>
      <c r="AJ369" s="97">
        <f>IFERROR((VLOOKUP(D369,'[1]Sharepoint direct Foncia'!L:T,9,FALSE)), )</f>
        <v>0</v>
      </c>
      <c r="AK369" s="97"/>
    </row>
    <row r="370" spans="1:37" ht="25.2" customHeight="1" x14ac:dyDescent="0.95">
      <c r="A370" s="125"/>
      <c r="B370" s="100"/>
      <c r="C370" s="126"/>
      <c r="D370" s="101"/>
      <c r="E370" s="102"/>
      <c r="F370" s="102"/>
      <c r="G370" s="103"/>
      <c r="H370" s="102"/>
      <c r="I370" s="103"/>
      <c r="J370" s="104"/>
      <c r="K370" s="105"/>
      <c r="L370" s="105"/>
      <c r="M370" s="103"/>
      <c r="N370" s="105"/>
      <c r="O370" s="130"/>
      <c r="P370" s="100"/>
      <c r="Q370" s="131"/>
      <c r="R370" s="133"/>
      <c r="S370" s="93"/>
      <c r="T370" s="134"/>
      <c r="U370" s="135"/>
      <c r="V370" s="108">
        <f t="shared" si="14"/>
        <v>0</v>
      </c>
      <c r="W370" s="136"/>
      <c r="X370" s="94">
        <f>IFERROR((VLOOKUP(D370,[1]!Tableau1[[Nom d''usage]:[Date de Livraison]],9,FALSE)), )</f>
        <v>0</v>
      </c>
      <c r="Y370" s="127"/>
      <c r="Z370" s="132"/>
      <c r="AA370" s="111">
        <f>IFERROR((VLOOKUP(Z370,'[1]Parc FONCIA Base Light'!B:M,12,FALSE)), )</f>
        <v>0</v>
      </c>
      <c r="AB370" s="128" t="s">
        <v>27</v>
      </c>
      <c r="AC370" s="113">
        <f>IFERROR((VLOOKUP(D370,'[1]GP2A-Commandes'!A:B,2,FALSE)), )</f>
        <v>0</v>
      </c>
      <c r="AD370" s="129"/>
      <c r="AE370" s="115">
        <f>IFERROR((VLOOKUP(B370,'[1]Paiement BNP'!G:I,3,FALSE)), )</f>
        <v>0</v>
      </c>
      <c r="AF370" s="116">
        <f t="shared" si="13"/>
        <v>0</v>
      </c>
      <c r="AG370" s="117" cm="1">
        <f t="array" ref="AG370">IFERROR((_xlfn.SWITCH(R370,[1]Synthèse!A$8,[1]Synthèse!B$8,([1]Synthèse!A$10),([1]Synthèse!B$10),([1]Synthèse!A$11),([1]Synthèse!B$11))), )</f>
        <v>0</v>
      </c>
      <c r="AH370" s="95">
        <f>IFERROR((VLOOKUP(AD370,'[1]Paiement BNP'!Q:U,5,FALSE)), )</f>
        <v>0</v>
      </c>
      <c r="AI370" s="96" cm="1">
        <f t="array" ref="AI370">IFERROR((_xlfn.SWITCH(R370,[1]Synthèse!A$8,[1]Synthèse!C$8,([1]Synthèse!A$10),([1]Synthèse!C$10),([1]Synthèse!A$11),([1]Synthèse!C$11))), )</f>
        <v>0</v>
      </c>
      <c r="AJ370" s="97">
        <f>IFERROR((VLOOKUP(D370,'[1]Sharepoint direct Foncia'!L:T,9,FALSE)), )</f>
        <v>0</v>
      </c>
      <c r="AK370" s="97"/>
    </row>
    <row r="371" spans="1:37" ht="25.2" customHeight="1" x14ac:dyDescent="0.95">
      <c r="A371" s="125"/>
      <c r="B371" s="100"/>
      <c r="C371" s="126"/>
      <c r="D371" s="101"/>
      <c r="E371" s="102"/>
      <c r="F371" s="102"/>
      <c r="G371" s="103"/>
      <c r="H371" s="102"/>
      <c r="I371" s="103"/>
      <c r="J371" s="104"/>
      <c r="K371" s="105"/>
      <c r="L371" s="105"/>
      <c r="M371" s="103"/>
      <c r="N371" s="105"/>
      <c r="O371" s="130"/>
      <c r="P371" s="100"/>
      <c r="Q371" s="131"/>
      <c r="R371" s="133"/>
      <c r="S371" s="93"/>
      <c r="T371" s="134"/>
      <c r="U371" s="135"/>
      <c r="V371" s="108">
        <f t="shared" si="14"/>
        <v>0</v>
      </c>
      <c r="W371" s="136"/>
      <c r="X371" s="94">
        <f>IFERROR((VLOOKUP(D371,[1]!Tableau1[[Nom d''usage]:[Date de Livraison]],9,FALSE)), )</f>
        <v>0</v>
      </c>
      <c r="Y371" s="127"/>
      <c r="Z371" s="132"/>
      <c r="AA371" s="111">
        <f>IFERROR((VLOOKUP(Z371,'[1]Parc FONCIA Base Light'!B:M,12,FALSE)), )</f>
        <v>0</v>
      </c>
      <c r="AB371" s="128" t="s">
        <v>27</v>
      </c>
      <c r="AC371" s="113">
        <f>IFERROR((VLOOKUP(D371,'[1]GP2A-Commandes'!A:B,2,FALSE)), )</f>
        <v>0</v>
      </c>
      <c r="AD371" s="129"/>
      <c r="AE371" s="115">
        <f>IFERROR((VLOOKUP(B371,'[1]Paiement BNP'!G:I,3,FALSE)), )</f>
        <v>0</v>
      </c>
      <c r="AF371" s="116">
        <f t="shared" si="13"/>
        <v>0</v>
      </c>
      <c r="AG371" s="117" cm="1">
        <f t="array" ref="AG371">IFERROR((_xlfn.SWITCH(R371,[1]Synthèse!A$8,[1]Synthèse!B$8,([1]Synthèse!A$10),([1]Synthèse!B$10),([1]Synthèse!A$11),([1]Synthèse!B$11))), )</f>
        <v>0</v>
      </c>
      <c r="AH371" s="95">
        <f>IFERROR((VLOOKUP(AD371,'[1]Paiement BNP'!Q:U,5,FALSE)), )</f>
        <v>0</v>
      </c>
      <c r="AI371" s="96" cm="1">
        <f t="array" ref="AI371">IFERROR((_xlfn.SWITCH(R371,[1]Synthèse!A$8,[1]Synthèse!C$8,([1]Synthèse!A$10),([1]Synthèse!C$10),([1]Synthèse!A$11),([1]Synthèse!C$11))), )</f>
        <v>0</v>
      </c>
      <c r="AJ371" s="97">
        <f>IFERROR((VLOOKUP(D371,'[1]Sharepoint direct Foncia'!L:T,9,FALSE)), )</f>
        <v>0</v>
      </c>
      <c r="AK371" s="97"/>
    </row>
    <row r="372" spans="1:37" ht="25.2" customHeight="1" x14ac:dyDescent="0.95">
      <c r="A372" s="125"/>
      <c r="B372" s="100"/>
      <c r="C372" s="126"/>
      <c r="D372" s="101"/>
      <c r="E372" s="102"/>
      <c r="F372" s="102"/>
      <c r="G372" s="103"/>
      <c r="H372" s="102"/>
      <c r="I372" s="103"/>
      <c r="J372" s="104"/>
      <c r="K372" s="105"/>
      <c r="L372" s="105"/>
      <c r="M372" s="103"/>
      <c r="N372" s="105"/>
      <c r="O372" s="130"/>
      <c r="P372" s="100"/>
      <c r="Q372" s="131"/>
      <c r="R372" s="133"/>
      <c r="S372" s="93"/>
      <c r="T372" s="134"/>
      <c r="U372" s="135"/>
      <c r="V372" s="108">
        <f t="shared" si="14"/>
        <v>0</v>
      </c>
      <c r="W372" s="136"/>
      <c r="X372" s="94">
        <f>IFERROR((VLOOKUP(D372,[1]!Tableau1[[Nom d''usage]:[Date de Livraison]],9,FALSE)), )</f>
        <v>0</v>
      </c>
      <c r="Y372" s="127"/>
      <c r="Z372" s="132"/>
      <c r="AA372" s="111">
        <f>IFERROR((VLOOKUP(Z372,'[1]Parc FONCIA Base Light'!B:M,12,FALSE)), )</f>
        <v>0</v>
      </c>
      <c r="AB372" s="128" t="s">
        <v>27</v>
      </c>
      <c r="AC372" s="113">
        <f>IFERROR((VLOOKUP(D372,'[1]GP2A-Commandes'!A:B,2,FALSE)), )</f>
        <v>0</v>
      </c>
      <c r="AD372" s="129"/>
      <c r="AE372" s="115">
        <f>IFERROR((VLOOKUP(B372,'[1]Paiement BNP'!G:I,3,FALSE)), )</f>
        <v>0</v>
      </c>
      <c r="AF372" s="116">
        <f t="shared" si="13"/>
        <v>0</v>
      </c>
      <c r="AG372" s="117" cm="1">
        <f t="array" ref="AG372">IFERROR((_xlfn.SWITCH(R372,[1]Synthèse!A$8,[1]Synthèse!B$8,([1]Synthèse!A$10),([1]Synthèse!B$10),([1]Synthèse!A$11),([1]Synthèse!B$11))), )</f>
        <v>0</v>
      </c>
      <c r="AH372" s="95">
        <f>IFERROR((VLOOKUP(AD372,'[1]Paiement BNP'!Q:U,5,FALSE)), )</f>
        <v>0</v>
      </c>
      <c r="AI372" s="96" cm="1">
        <f t="array" ref="AI372">IFERROR((_xlfn.SWITCH(R372,[1]Synthèse!A$8,[1]Synthèse!C$8,([1]Synthèse!A$10),([1]Synthèse!C$10),([1]Synthèse!A$11),([1]Synthèse!C$11))), )</f>
        <v>0</v>
      </c>
      <c r="AJ372" s="97">
        <f>IFERROR((VLOOKUP(D372,'[1]Sharepoint direct Foncia'!L:T,9,FALSE)), )</f>
        <v>0</v>
      </c>
      <c r="AK372" s="97"/>
    </row>
    <row r="373" spans="1:37" ht="25.2" customHeight="1" x14ac:dyDescent="0.95">
      <c r="A373" s="125"/>
      <c r="B373" s="100"/>
      <c r="C373" s="126"/>
      <c r="D373" s="101"/>
      <c r="E373" s="102"/>
      <c r="F373" s="102"/>
      <c r="G373" s="103"/>
      <c r="H373" s="102"/>
      <c r="I373" s="103"/>
      <c r="J373" s="104"/>
      <c r="K373" s="105"/>
      <c r="L373" s="105"/>
      <c r="M373" s="103"/>
      <c r="N373" s="105"/>
      <c r="O373" s="130"/>
      <c r="P373" s="100"/>
      <c r="Q373" s="131"/>
      <c r="R373" s="133"/>
      <c r="S373" s="93"/>
      <c r="T373" s="134"/>
      <c r="U373" s="135"/>
      <c r="V373" s="108">
        <f t="shared" si="14"/>
        <v>0</v>
      </c>
      <c r="W373" s="136"/>
      <c r="X373" s="94">
        <f>IFERROR((VLOOKUP(D373,[1]!Tableau1[[Nom d''usage]:[Date de Livraison]],9,FALSE)), )</f>
        <v>0</v>
      </c>
      <c r="Y373" s="127"/>
      <c r="Z373" s="132"/>
      <c r="AA373" s="111">
        <f>IFERROR((VLOOKUP(Z373,'[1]Parc FONCIA Base Light'!B:M,12,FALSE)), )</f>
        <v>0</v>
      </c>
      <c r="AB373" s="128" t="s">
        <v>27</v>
      </c>
      <c r="AC373" s="113">
        <f>IFERROR((VLOOKUP(D373,'[1]GP2A-Commandes'!A:B,2,FALSE)), )</f>
        <v>0</v>
      </c>
      <c r="AD373" s="129"/>
      <c r="AE373" s="115">
        <f>IFERROR((VLOOKUP(B373,'[1]Paiement BNP'!G:I,3,FALSE)), )</f>
        <v>0</v>
      </c>
      <c r="AF373" s="116">
        <f t="shared" si="13"/>
        <v>0</v>
      </c>
      <c r="AG373" s="117" cm="1">
        <f t="array" ref="AG373">IFERROR((_xlfn.SWITCH(R373,[1]Synthèse!A$8,[1]Synthèse!B$8,([1]Synthèse!A$10),([1]Synthèse!B$10),([1]Synthèse!A$11),([1]Synthèse!B$11))), )</f>
        <v>0</v>
      </c>
      <c r="AH373" s="95">
        <f>IFERROR((VLOOKUP(AD373,'[1]Paiement BNP'!Q:U,5,FALSE)), )</f>
        <v>0</v>
      </c>
      <c r="AI373" s="96" cm="1">
        <f t="array" ref="AI373">IFERROR((_xlfn.SWITCH(R373,[1]Synthèse!A$8,[1]Synthèse!C$8,([1]Synthèse!A$10),([1]Synthèse!C$10),([1]Synthèse!A$11),([1]Synthèse!C$11))), )</f>
        <v>0</v>
      </c>
      <c r="AJ373" s="97">
        <f>IFERROR((VLOOKUP(D373,'[1]Sharepoint direct Foncia'!L:T,9,FALSE)), )</f>
        <v>0</v>
      </c>
      <c r="AK373" s="97"/>
    </row>
    <row r="374" spans="1:37" ht="25.2" customHeight="1" x14ac:dyDescent="0.95">
      <c r="A374" s="125"/>
      <c r="B374" s="100"/>
      <c r="C374" s="126"/>
      <c r="D374" s="101"/>
      <c r="E374" s="102"/>
      <c r="F374" s="102"/>
      <c r="G374" s="103"/>
      <c r="H374" s="102"/>
      <c r="I374" s="103"/>
      <c r="J374" s="104"/>
      <c r="K374" s="105"/>
      <c r="L374" s="105"/>
      <c r="M374" s="103"/>
      <c r="N374" s="105"/>
      <c r="O374" s="130"/>
      <c r="P374" s="100"/>
      <c r="Q374" s="131"/>
      <c r="R374" s="133"/>
      <c r="S374" s="93"/>
      <c r="T374" s="134"/>
      <c r="U374" s="135"/>
      <c r="V374" s="108">
        <f t="shared" si="14"/>
        <v>0</v>
      </c>
      <c r="W374" s="136"/>
      <c r="X374" s="94">
        <f>IFERROR((VLOOKUP(D374,[1]!Tableau1[[Nom d''usage]:[Date de Livraison]],9,FALSE)), )</f>
        <v>0</v>
      </c>
      <c r="Y374" s="127"/>
      <c r="Z374" s="132"/>
      <c r="AA374" s="111">
        <f>IFERROR((VLOOKUP(Z374,'[1]Parc FONCIA Base Light'!B:M,12,FALSE)), )</f>
        <v>0</v>
      </c>
      <c r="AB374" s="128" t="s">
        <v>27</v>
      </c>
      <c r="AC374" s="113">
        <f>IFERROR((VLOOKUP(D374,'[1]GP2A-Commandes'!A:B,2,FALSE)), )</f>
        <v>0</v>
      </c>
      <c r="AD374" s="129"/>
      <c r="AE374" s="115">
        <f>IFERROR((VLOOKUP(B374,'[1]Paiement BNP'!G:I,3,FALSE)), )</f>
        <v>0</v>
      </c>
      <c r="AF374" s="116">
        <f t="shared" si="13"/>
        <v>0</v>
      </c>
      <c r="AG374" s="117" cm="1">
        <f t="array" ref="AG374">IFERROR((_xlfn.SWITCH(R374,[1]Synthèse!A$8,[1]Synthèse!B$8,([1]Synthèse!A$10),([1]Synthèse!B$10),([1]Synthèse!A$11),([1]Synthèse!B$11))), )</f>
        <v>0</v>
      </c>
      <c r="AH374" s="95">
        <f>IFERROR((VLOOKUP(AD374,'[1]Paiement BNP'!Q:U,5,FALSE)), )</f>
        <v>0</v>
      </c>
      <c r="AI374" s="96" cm="1">
        <f t="array" ref="AI374">IFERROR((_xlfn.SWITCH(R374,[1]Synthèse!A$8,[1]Synthèse!C$8,([1]Synthèse!A$10),([1]Synthèse!C$10),([1]Synthèse!A$11),([1]Synthèse!C$11))), )</f>
        <v>0</v>
      </c>
      <c r="AJ374" s="97">
        <f>IFERROR((VLOOKUP(D374,'[1]Sharepoint direct Foncia'!L:T,9,FALSE)), )</f>
        <v>0</v>
      </c>
      <c r="AK374" s="97"/>
    </row>
    <row r="375" spans="1:37" ht="25.2" customHeight="1" x14ac:dyDescent="0.95">
      <c r="A375" s="125"/>
      <c r="B375" s="100"/>
      <c r="C375" s="126"/>
      <c r="D375" s="101"/>
      <c r="E375" s="102"/>
      <c r="F375" s="102"/>
      <c r="G375" s="103"/>
      <c r="H375" s="102"/>
      <c r="I375" s="103"/>
      <c r="J375" s="104"/>
      <c r="K375" s="105"/>
      <c r="L375" s="105"/>
      <c r="M375" s="103"/>
      <c r="N375" s="105"/>
      <c r="O375" s="130"/>
      <c r="P375" s="100"/>
      <c r="Q375" s="131"/>
      <c r="R375" s="133"/>
      <c r="S375" s="93"/>
      <c r="T375" s="134"/>
      <c r="U375" s="135"/>
      <c r="V375" s="108">
        <f t="shared" si="14"/>
        <v>0</v>
      </c>
      <c r="W375" s="136"/>
      <c r="X375" s="94">
        <f>IFERROR((VLOOKUP(D375,[1]!Tableau1[[Nom d''usage]:[Date de Livraison]],9,FALSE)), )</f>
        <v>0</v>
      </c>
      <c r="Y375" s="127"/>
      <c r="Z375" s="132"/>
      <c r="AA375" s="111">
        <f>IFERROR((VLOOKUP(Z375,'[1]Parc FONCIA Base Light'!B:M,12,FALSE)), )</f>
        <v>0</v>
      </c>
      <c r="AB375" s="128" t="s">
        <v>27</v>
      </c>
      <c r="AC375" s="113">
        <f>IFERROR((VLOOKUP(D375,'[1]GP2A-Commandes'!A:B,2,FALSE)), )</f>
        <v>0</v>
      </c>
      <c r="AD375" s="129"/>
      <c r="AE375" s="115">
        <f>IFERROR((VLOOKUP(B375,'[1]Paiement BNP'!G:I,3,FALSE)), )</f>
        <v>0</v>
      </c>
      <c r="AF375" s="116">
        <f t="shared" si="13"/>
        <v>0</v>
      </c>
      <c r="AG375" s="117" cm="1">
        <f t="array" ref="AG375">IFERROR((_xlfn.SWITCH(R375,[1]Synthèse!A$8,[1]Synthèse!B$8,([1]Synthèse!A$10),([1]Synthèse!B$10),([1]Synthèse!A$11),([1]Synthèse!B$11))), )</f>
        <v>0</v>
      </c>
      <c r="AH375" s="95">
        <f>IFERROR((VLOOKUP(AD375,'[1]Paiement BNP'!Q:U,5,FALSE)), )</f>
        <v>0</v>
      </c>
      <c r="AI375" s="96" cm="1">
        <f t="array" ref="AI375">IFERROR((_xlfn.SWITCH(R375,[1]Synthèse!A$8,[1]Synthèse!C$8,([1]Synthèse!A$10),([1]Synthèse!C$10),([1]Synthèse!A$11),([1]Synthèse!C$11))), )</f>
        <v>0</v>
      </c>
      <c r="AJ375" s="97">
        <f>IFERROR((VLOOKUP(D375,'[1]Sharepoint direct Foncia'!L:T,9,FALSE)), )</f>
        <v>0</v>
      </c>
      <c r="AK375" s="97"/>
    </row>
    <row r="376" spans="1:37" ht="25.2" customHeight="1" x14ac:dyDescent="0.95">
      <c r="A376" s="125"/>
      <c r="B376" s="100"/>
      <c r="C376" s="126"/>
      <c r="D376" s="101"/>
      <c r="E376" s="102"/>
      <c r="F376" s="102"/>
      <c r="G376" s="103"/>
      <c r="H376" s="102"/>
      <c r="I376" s="103"/>
      <c r="J376" s="104"/>
      <c r="K376" s="105"/>
      <c r="L376" s="105"/>
      <c r="M376" s="103"/>
      <c r="N376" s="105"/>
      <c r="O376" s="130"/>
      <c r="P376" s="100"/>
      <c r="Q376" s="131"/>
      <c r="R376" s="133"/>
      <c r="S376" s="93"/>
      <c r="T376" s="134"/>
      <c r="U376" s="135"/>
      <c r="V376" s="108">
        <f t="shared" si="14"/>
        <v>0</v>
      </c>
      <c r="W376" s="136"/>
      <c r="X376" s="94">
        <f>IFERROR((VLOOKUP(D376,[1]!Tableau1[[Nom d''usage]:[Date de Livraison]],9,FALSE)), )</f>
        <v>0</v>
      </c>
      <c r="Y376" s="127"/>
      <c r="Z376" s="132"/>
      <c r="AA376" s="111">
        <f>IFERROR((VLOOKUP(Z376,'[1]Parc FONCIA Base Light'!B:M,12,FALSE)), )</f>
        <v>0</v>
      </c>
      <c r="AB376" s="128" t="s">
        <v>27</v>
      </c>
      <c r="AC376" s="113">
        <f>IFERROR((VLOOKUP(D376,'[1]GP2A-Commandes'!A:B,2,FALSE)), )</f>
        <v>0</v>
      </c>
      <c r="AD376" s="129"/>
      <c r="AE376" s="115">
        <f>IFERROR((VLOOKUP(B376,'[1]Paiement BNP'!G:I,3,FALSE)), )</f>
        <v>0</v>
      </c>
      <c r="AF376" s="116">
        <f t="shared" si="13"/>
        <v>0</v>
      </c>
      <c r="AG376" s="117" cm="1">
        <f t="array" ref="AG376">IFERROR((_xlfn.SWITCH(R376,[1]Synthèse!A$8,[1]Synthèse!B$8,([1]Synthèse!A$10),([1]Synthèse!B$10),([1]Synthèse!A$11),([1]Synthèse!B$11))), )</f>
        <v>0</v>
      </c>
      <c r="AH376" s="95">
        <f>IFERROR((VLOOKUP(AD376,'[1]Paiement BNP'!Q:U,5,FALSE)), )</f>
        <v>0</v>
      </c>
      <c r="AI376" s="96" cm="1">
        <f t="array" ref="AI376">IFERROR((_xlfn.SWITCH(R376,[1]Synthèse!A$8,[1]Synthèse!C$8,([1]Synthèse!A$10),([1]Synthèse!C$10),([1]Synthèse!A$11),([1]Synthèse!C$11))), )</f>
        <v>0</v>
      </c>
      <c r="AJ376" s="97">
        <f>IFERROR((VLOOKUP(D376,'[1]Sharepoint direct Foncia'!L:T,9,FALSE)), )</f>
        <v>0</v>
      </c>
      <c r="AK376" s="97"/>
    </row>
    <row r="377" spans="1:37" ht="25.2" customHeight="1" x14ac:dyDescent="0.95">
      <c r="A377" s="125"/>
      <c r="B377" s="100"/>
      <c r="C377" s="126"/>
      <c r="D377" s="101"/>
      <c r="E377" s="102"/>
      <c r="F377" s="102"/>
      <c r="G377" s="103"/>
      <c r="H377" s="102"/>
      <c r="I377" s="103"/>
      <c r="J377" s="104"/>
      <c r="K377" s="105"/>
      <c r="L377" s="105"/>
      <c r="M377" s="103"/>
      <c r="N377" s="105"/>
      <c r="O377" s="130"/>
      <c r="P377" s="100"/>
      <c r="Q377" s="131"/>
      <c r="R377" s="133"/>
      <c r="S377" s="93"/>
      <c r="T377" s="134"/>
      <c r="U377" s="135"/>
      <c r="V377" s="108">
        <f t="shared" si="14"/>
        <v>0</v>
      </c>
      <c r="W377" s="136"/>
      <c r="X377" s="94">
        <f>IFERROR((VLOOKUP(D377,[1]!Tableau1[[Nom d''usage]:[Date de Livraison]],9,FALSE)), )</f>
        <v>0</v>
      </c>
      <c r="Y377" s="127"/>
      <c r="Z377" s="132"/>
      <c r="AA377" s="111">
        <f>IFERROR((VLOOKUP(Z377,'[1]Parc FONCIA Base Light'!B:M,12,FALSE)), )</f>
        <v>0</v>
      </c>
      <c r="AB377" s="128" t="s">
        <v>27</v>
      </c>
      <c r="AC377" s="113">
        <f>IFERROR((VLOOKUP(D377,'[1]GP2A-Commandes'!A:B,2,FALSE)), )</f>
        <v>0</v>
      </c>
      <c r="AD377" s="129"/>
      <c r="AE377" s="115">
        <f>IFERROR((VLOOKUP(B377,'[1]Paiement BNP'!G:I,3,FALSE)), )</f>
        <v>0</v>
      </c>
      <c r="AF377" s="116">
        <f t="shared" si="13"/>
        <v>0</v>
      </c>
      <c r="AG377" s="117" cm="1">
        <f t="array" ref="AG377">IFERROR((_xlfn.SWITCH(R377,[1]Synthèse!A$8,[1]Synthèse!B$8,([1]Synthèse!A$10),([1]Synthèse!B$10),([1]Synthèse!A$11),([1]Synthèse!B$11))), )</f>
        <v>0</v>
      </c>
      <c r="AH377" s="95">
        <f>IFERROR((VLOOKUP(AD377,'[1]Paiement BNP'!Q:U,5,FALSE)), )</f>
        <v>0</v>
      </c>
      <c r="AI377" s="96" cm="1">
        <f t="array" ref="AI377">IFERROR((_xlfn.SWITCH(R377,[1]Synthèse!A$8,[1]Synthèse!C$8,([1]Synthèse!A$10),([1]Synthèse!C$10),([1]Synthèse!A$11),([1]Synthèse!C$11))), )</f>
        <v>0</v>
      </c>
      <c r="AJ377" s="97">
        <f>IFERROR((VLOOKUP(D377,'[1]Sharepoint direct Foncia'!L:T,9,FALSE)), )</f>
        <v>0</v>
      </c>
      <c r="AK377" s="97"/>
    </row>
    <row r="378" spans="1:37" ht="25.2" customHeight="1" x14ac:dyDescent="0.95">
      <c r="A378" s="125"/>
      <c r="B378" s="100"/>
      <c r="C378" s="126"/>
      <c r="D378" s="101"/>
      <c r="E378" s="102"/>
      <c r="F378" s="102"/>
      <c r="G378" s="103"/>
      <c r="H378" s="102"/>
      <c r="I378" s="103"/>
      <c r="J378" s="104"/>
      <c r="K378" s="105"/>
      <c r="L378" s="105"/>
      <c r="M378" s="103"/>
      <c r="N378" s="105"/>
      <c r="O378" s="130"/>
      <c r="P378" s="100"/>
      <c r="Q378" s="131"/>
      <c r="R378" s="133"/>
      <c r="S378" s="93"/>
      <c r="T378" s="134"/>
      <c r="U378" s="135"/>
      <c r="V378" s="108">
        <f t="shared" si="14"/>
        <v>0</v>
      </c>
      <c r="W378" s="136"/>
      <c r="X378" s="94">
        <f>IFERROR((VLOOKUP(D378,[1]!Tableau1[[Nom d''usage]:[Date de Livraison]],9,FALSE)), )</f>
        <v>0</v>
      </c>
      <c r="Y378" s="127"/>
      <c r="Z378" s="132"/>
      <c r="AA378" s="111">
        <f>IFERROR((VLOOKUP(Z378,'[1]Parc FONCIA Base Light'!B:M,12,FALSE)), )</f>
        <v>0</v>
      </c>
      <c r="AB378" s="128" t="s">
        <v>27</v>
      </c>
      <c r="AC378" s="113">
        <f>IFERROR((VLOOKUP(D378,'[1]GP2A-Commandes'!A:B,2,FALSE)), )</f>
        <v>0</v>
      </c>
      <c r="AD378" s="129"/>
      <c r="AE378" s="115">
        <f>IFERROR((VLOOKUP(B378,'[1]Paiement BNP'!G:I,3,FALSE)), )</f>
        <v>0</v>
      </c>
      <c r="AF378" s="116">
        <f t="shared" si="13"/>
        <v>0</v>
      </c>
      <c r="AG378" s="117" cm="1">
        <f t="array" ref="AG378">IFERROR((_xlfn.SWITCH(R378,[1]Synthèse!A$8,[1]Synthèse!B$8,([1]Synthèse!A$10),([1]Synthèse!B$10),([1]Synthèse!A$11),([1]Synthèse!B$11))), )</f>
        <v>0</v>
      </c>
      <c r="AH378" s="95">
        <f>IFERROR((VLOOKUP(AD378,'[1]Paiement BNP'!Q:U,5,FALSE)), )</f>
        <v>0</v>
      </c>
      <c r="AI378" s="96" cm="1">
        <f t="array" ref="AI378">IFERROR((_xlfn.SWITCH(R378,[1]Synthèse!A$8,[1]Synthèse!C$8,([1]Synthèse!A$10),([1]Synthèse!C$10),([1]Synthèse!A$11),([1]Synthèse!C$11))), )</f>
        <v>0</v>
      </c>
      <c r="AJ378" s="97">
        <f>IFERROR((VLOOKUP(D378,'[1]Sharepoint direct Foncia'!L:T,9,FALSE)), )</f>
        <v>0</v>
      </c>
      <c r="AK378" s="97"/>
    </row>
    <row r="379" spans="1:37" ht="25.2" customHeight="1" x14ac:dyDescent="0.95">
      <c r="A379" s="125"/>
      <c r="B379" s="100"/>
      <c r="C379" s="126"/>
      <c r="D379" s="101"/>
      <c r="E379" s="102"/>
      <c r="F379" s="102"/>
      <c r="G379" s="103"/>
      <c r="H379" s="102"/>
      <c r="I379" s="103"/>
      <c r="J379" s="104"/>
      <c r="K379" s="105"/>
      <c r="L379" s="105"/>
      <c r="M379" s="103"/>
      <c r="N379" s="105"/>
      <c r="O379" s="130"/>
      <c r="P379" s="100"/>
      <c r="Q379" s="131"/>
      <c r="R379" s="133"/>
      <c r="S379" s="93"/>
      <c r="T379" s="134"/>
      <c r="U379" s="135"/>
      <c r="V379" s="108">
        <f t="shared" si="14"/>
        <v>0</v>
      </c>
      <c r="W379" s="136"/>
      <c r="X379" s="94">
        <f>IFERROR((VLOOKUP(D379,[1]!Tableau1[[Nom d''usage]:[Date de Livraison]],9,FALSE)), )</f>
        <v>0</v>
      </c>
      <c r="Y379" s="127"/>
      <c r="Z379" s="132"/>
      <c r="AA379" s="111">
        <f>IFERROR((VLOOKUP(Z379,'[1]Parc FONCIA Base Light'!B:M,12,FALSE)), )</f>
        <v>0</v>
      </c>
      <c r="AB379" s="128" t="s">
        <v>27</v>
      </c>
      <c r="AC379" s="113">
        <f>IFERROR((VLOOKUP(D379,'[1]GP2A-Commandes'!A:B,2,FALSE)), )</f>
        <v>0</v>
      </c>
      <c r="AD379" s="129"/>
      <c r="AE379" s="115">
        <f>IFERROR((VLOOKUP(B379,'[1]Paiement BNP'!G:I,3,FALSE)), )</f>
        <v>0</v>
      </c>
      <c r="AF379" s="116">
        <f t="shared" ref="AF379:AF442" si="15">IFERROR((+AE379-X379), )</f>
        <v>0</v>
      </c>
      <c r="AG379" s="117" cm="1">
        <f t="array" ref="AG379">IFERROR((_xlfn.SWITCH(R379,[1]Synthèse!A$8,[1]Synthèse!B$8,([1]Synthèse!A$10),([1]Synthèse!B$10),([1]Synthèse!A$11),([1]Synthèse!B$11))), )</f>
        <v>0</v>
      </c>
      <c r="AH379" s="95">
        <f>IFERROR((VLOOKUP(AD379,'[1]Paiement BNP'!Q:U,5,FALSE)), )</f>
        <v>0</v>
      </c>
      <c r="AI379" s="96" cm="1">
        <f t="array" ref="AI379">IFERROR((_xlfn.SWITCH(R379,[1]Synthèse!A$8,[1]Synthèse!C$8,([1]Synthèse!A$10),([1]Synthèse!C$10),([1]Synthèse!A$11),([1]Synthèse!C$11))), )</f>
        <v>0</v>
      </c>
      <c r="AJ379" s="97">
        <f>IFERROR((VLOOKUP(D379,'[1]Sharepoint direct Foncia'!L:T,9,FALSE)), )</f>
        <v>0</v>
      </c>
      <c r="AK379" s="97"/>
    </row>
    <row r="380" spans="1:37" ht="25.2" customHeight="1" x14ac:dyDescent="0.95">
      <c r="A380" s="125"/>
      <c r="B380" s="100"/>
      <c r="C380" s="126"/>
      <c r="D380" s="101"/>
      <c r="E380" s="102"/>
      <c r="F380" s="102"/>
      <c r="G380" s="103"/>
      <c r="H380" s="102"/>
      <c r="I380" s="103"/>
      <c r="J380" s="104"/>
      <c r="K380" s="105"/>
      <c r="L380" s="105"/>
      <c r="M380" s="103"/>
      <c r="N380" s="105"/>
      <c r="O380" s="130"/>
      <c r="P380" s="100"/>
      <c r="Q380" s="131"/>
      <c r="R380" s="133"/>
      <c r="S380" s="93"/>
      <c r="T380" s="134"/>
      <c r="U380" s="135"/>
      <c r="V380" s="108">
        <f t="shared" si="14"/>
        <v>0</v>
      </c>
      <c r="W380" s="136"/>
      <c r="X380" s="94">
        <f>IFERROR((VLOOKUP(D380,[1]!Tableau1[[Nom d''usage]:[Date de Livraison]],9,FALSE)), )</f>
        <v>0</v>
      </c>
      <c r="Y380" s="127"/>
      <c r="Z380" s="132"/>
      <c r="AA380" s="111">
        <f>IFERROR((VLOOKUP(Z380,'[1]Parc FONCIA Base Light'!B:M,12,FALSE)), )</f>
        <v>0</v>
      </c>
      <c r="AB380" s="128" t="s">
        <v>27</v>
      </c>
      <c r="AC380" s="113">
        <f>IFERROR((VLOOKUP(D380,'[1]GP2A-Commandes'!A:B,2,FALSE)), )</f>
        <v>0</v>
      </c>
      <c r="AD380" s="129"/>
      <c r="AE380" s="115">
        <f>IFERROR((VLOOKUP(B380,'[1]Paiement BNP'!G:I,3,FALSE)), )</f>
        <v>0</v>
      </c>
      <c r="AF380" s="116">
        <f t="shared" si="15"/>
        <v>0</v>
      </c>
      <c r="AG380" s="117" cm="1">
        <f t="array" ref="AG380">IFERROR((_xlfn.SWITCH(R380,[1]Synthèse!A$8,[1]Synthèse!B$8,([1]Synthèse!A$10),([1]Synthèse!B$10),([1]Synthèse!A$11),([1]Synthèse!B$11))), )</f>
        <v>0</v>
      </c>
      <c r="AH380" s="95">
        <f>IFERROR((VLOOKUP(AD380,'[1]Paiement BNP'!Q:U,5,FALSE)), )</f>
        <v>0</v>
      </c>
      <c r="AI380" s="96" cm="1">
        <f t="array" ref="AI380">IFERROR((_xlfn.SWITCH(R380,[1]Synthèse!A$8,[1]Synthèse!C$8,([1]Synthèse!A$10),([1]Synthèse!C$10),([1]Synthèse!A$11),([1]Synthèse!C$11))), )</f>
        <v>0</v>
      </c>
      <c r="AJ380" s="97">
        <f>IFERROR((VLOOKUP(D380,'[1]Sharepoint direct Foncia'!L:T,9,FALSE)), )</f>
        <v>0</v>
      </c>
      <c r="AK380" s="97"/>
    </row>
    <row r="381" spans="1:37" ht="25.2" customHeight="1" x14ac:dyDescent="0.95">
      <c r="A381" s="125"/>
      <c r="B381" s="100"/>
      <c r="C381" s="126"/>
      <c r="D381" s="101"/>
      <c r="E381" s="102"/>
      <c r="F381" s="102"/>
      <c r="G381" s="103"/>
      <c r="H381" s="102"/>
      <c r="I381" s="103"/>
      <c r="J381" s="104"/>
      <c r="K381" s="105"/>
      <c r="L381" s="105"/>
      <c r="M381" s="103"/>
      <c r="N381" s="105"/>
      <c r="O381" s="130"/>
      <c r="P381" s="100"/>
      <c r="Q381" s="131"/>
      <c r="R381" s="133"/>
      <c r="S381" s="93"/>
      <c r="T381" s="134"/>
      <c r="U381" s="135"/>
      <c r="V381" s="108">
        <f t="shared" si="14"/>
        <v>0</v>
      </c>
      <c r="W381" s="136"/>
      <c r="X381" s="94">
        <f>IFERROR((VLOOKUP(D381,[1]!Tableau1[[Nom d''usage]:[Date de Livraison]],9,FALSE)), )</f>
        <v>0</v>
      </c>
      <c r="Y381" s="127"/>
      <c r="Z381" s="132"/>
      <c r="AA381" s="111">
        <f>IFERROR((VLOOKUP(Z381,'[1]Parc FONCIA Base Light'!B:M,12,FALSE)), )</f>
        <v>0</v>
      </c>
      <c r="AB381" s="128" t="s">
        <v>27</v>
      </c>
      <c r="AC381" s="113">
        <f>IFERROR((VLOOKUP(D381,'[1]GP2A-Commandes'!A:B,2,FALSE)), )</f>
        <v>0</v>
      </c>
      <c r="AD381" s="129"/>
      <c r="AE381" s="115">
        <f>IFERROR((VLOOKUP(B381,'[1]Paiement BNP'!G:I,3,FALSE)), )</f>
        <v>0</v>
      </c>
      <c r="AF381" s="116">
        <f t="shared" si="15"/>
        <v>0</v>
      </c>
      <c r="AG381" s="117" cm="1">
        <f t="array" ref="AG381">IFERROR((_xlfn.SWITCH(R381,[1]Synthèse!A$8,[1]Synthèse!B$8,([1]Synthèse!A$10),([1]Synthèse!B$10),([1]Synthèse!A$11),([1]Synthèse!B$11))), )</f>
        <v>0</v>
      </c>
      <c r="AH381" s="95">
        <f>IFERROR((VLOOKUP(AD381,'[1]Paiement BNP'!Q:U,5,FALSE)), )</f>
        <v>0</v>
      </c>
      <c r="AI381" s="96" cm="1">
        <f t="array" ref="AI381">IFERROR((_xlfn.SWITCH(R381,[1]Synthèse!A$8,[1]Synthèse!C$8,([1]Synthèse!A$10),([1]Synthèse!C$10),([1]Synthèse!A$11),([1]Synthèse!C$11))), )</f>
        <v>0</v>
      </c>
      <c r="AJ381" s="97">
        <f>IFERROR((VLOOKUP(D381,'[1]Sharepoint direct Foncia'!L:T,9,FALSE)), )</f>
        <v>0</v>
      </c>
      <c r="AK381" s="97"/>
    </row>
    <row r="382" spans="1:37" ht="25.2" customHeight="1" x14ac:dyDescent="0.95">
      <c r="A382" s="125"/>
      <c r="B382" s="100"/>
      <c r="C382" s="126"/>
      <c r="D382" s="101"/>
      <c r="E382" s="102"/>
      <c r="F382" s="102"/>
      <c r="G382" s="103"/>
      <c r="H382" s="102"/>
      <c r="I382" s="103"/>
      <c r="J382" s="104"/>
      <c r="K382" s="105"/>
      <c r="L382" s="105"/>
      <c r="M382" s="103"/>
      <c r="N382" s="105"/>
      <c r="O382" s="130"/>
      <c r="P382" s="100"/>
      <c r="Q382" s="131"/>
      <c r="R382" s="133"/>
      <c r="S382" s="93"/>
      <c r="T382" s="134"/>
      <c r="U382" s="135"/>
      <c r="V382" s="108">
        <f t="shared" si="14"/>
        <v>0</v>
      </c>
      <c r="W382" s="136"/>
      <c r="X382" s="94">
        <f>IFERROR((VLOOKUP(D382,[1]!Tableau1[[Nom d''usage]:[Date de Livraison]],9,FALSE)), )</f>
        <v>0</v>
      </c>
      <c r="Y382" s="127"/>
      <c r="Z382" s="132"/>
      <c r="AA382" s="111">
        <f>IFERROR((VLOOKUP(Z382,'[1]Parc FONCIA Base Light'!B:M,12,FALSE)), )</f>
        <v>0</v>
      </c>
      <c r="AB382" s="128" t="s">
        <v>27</v>
      </c>
      <c r="AC382" s="113">
        <f>IFERROR((VLOOKUP(D382,'[1]GP2A-Commandes'!A:B,2,FALSE)), )</f>
        <v>0</v>
      </c>
      <c r="AD382" s="129"/>
      <c r="AE382" s="115">
        <f>IFERROR((VLOOKUP(B382,'[1]Paiement BNP'!G:I,3,FALSE)), )</f>
        <v>0</v>
      </c>
      <c r="AF382" s="116">
        <f t="shared" si="15"/>
        <v>0</v>
      </c>
      <c r="AG382" s="117" cm="1">
        <f t="array" ref="AG382">IFERROR((_xlfn.SWITCH(R382,[1]Synthèse!A$8,[1]Synthèse!B$8,([1]Synthèse!A$10),([1]Synthèse!B$10),([1]Synthèse!A$11),([1]Synthèse!B$11))), )</f>
        <v>0</v>
      </c>
      <c r="AH382" s="95">
        <f>IFERROR((VLOOKUP(AD382,'[1]Paiement BNP'!Q:U,5,FALSE)), )</f>
        <v>0</v>
      </c>
      <c r="AI382" s="96" cm="1">
        <f t="array" ref="AI382">IFERROR((_xlfn.SWITCH(R382,[1]Synthèse!A$8,[1]Synthèse!C$8,([1]Synthèse!A$10),([1]Synthèse!C$10),([1]Synthèse!A$11),([1]Synthèse!C$11))), )</f>
        <v>0</v>
      </c>
      <c r="AJ382" s="97">
        <f>IFERROR((VLOOKUP(D382,'[1]Sharepoint direct Foncia'!L:T,9,FALSE)), )</f>
        <v>0</v>
      </c>
      <c r="AK382" s="97"/>
    </row>
    <row r="383" spans="1:37" ht="25.2" customHeight="1" x14ac:dyDescent="0.95">
      <c r="A383" s="125"/>
      <c r="B383" s="100"/>
      <c r="C383" s="126"/>
      <c r="D383" s="101"/>
      <c r="E383" s="102"/>
      <c r="F383" s="102"/>
      <c r="G383" s="103"/>
      <c r="H383" s="102"/>
      <c r="I383" s="103"/>
      <c r="J383" s="104"/>
      <c r="K383" s="105"/>
      <c r="L383" s="105"/>
      <c r="M383" s="103"/>
      <c r="N383" s="105"/>
      <c r="O383" s="130"/>
      <c r="P383" s="100"/>
      <c r="Q383" s="131"/>
      <c r="R383" s="133"/>
      <c r="S383" s="93"/>
      <c r="T383" s="134"/>
      <c r="U383" s="135"/>
      <c r="V383" s="108">
        <f t="shared" si="14"/>
        <v>0</v>
      </c>
      <c r="W383" s="136"/>
      <c r="X383" s="94">
        <f>IFERROR((VLOOKUP(D383,[1]!Tableau1[[Nom d''usage]:[Date de Livraison]],9,FALSE)), )</f>
        <v>0</v>
      </c>
      <c r="Y383" s="127"/>
      <c r="Z383" s="132"/>
      <c r="AA383" s="111">
        <f>IFERROR((VLOOKUP(Z383,'[1]Parc FONCIA Base Light'!B:M,12,FALSE)), )</f>
        <v>0</v>
      </c>
      <c r="AB383" s="128" t="s">
        <v>27</v>
      </c>
      <c r="AC383" s="113">
        <f>IFERROR((VLOOKUP(D383,'[1]GP2A-Commandes'!A:B,2,FALSE)), )</f>
        <v>0</v>
      </c>
      <c r="AD383" s="129"/>
      <c r="AE383" s="115">
        <f>IFERROR((VLOOKUP(B383,'[1]Paiement BNP'!G:I,3,FALSE)), )</f>
        <v>0</v>
      </c>
      <c r="AF383" s="116">
        <f t="shared" si="15"/>
        <v>0</v>
      </c>
      <c r="AG383" s="117" cm="1">
        <f t="array" ref="AG383">IFERROR((_xlfn.SWITCH(R383,[1]Synthèse!A$8,[1]Synthèse!B$8,([1]Synthèse!A$10),([1]Synthèse!B$10),([1]Synthèse!A$11),([1]Synthèse!B$11))), )</f>
        <v>0</v>
      </c>
      <c r="AH383" s="95">
        <f>IFERROR((VLOOKUP(AD383,'[1]Paiement BNP'!Q:U,5,FALSE)), )</f>
        <v>0</v>
      </c>
      <c r="AI383" s="96" cm="1">
        <f t="array" ref="AI383">IFERROR((_xlfn.SWITCH(R383,[1]Synthèse!A$8,[1]Synthèse!C$8,([1]Synthèse!A$10),([1]Synthèse!C$10),([1]Synthèse!A$11),([1]Synthèse!C$11))), )</f>
        <v>0</v>
      </c>
      <c r="AJ383" s="97">
        <f>IFERROR((VLOOKUP(D383,'[1]Sharepoint direct Foncia'!L:T,9,FALSE)), )</f>
        <v>0</v>
      </c>
      <c r="AK383" s="97"/>
    </row>
    <row r="384" spans="1:37" ht="25.2" customHeight="1" x14ac:dyDescent="0.95">
      <c r="A384" s="125"/>
      <c r="B384" s="100"/>
      <c r="C384" s="126"/>
      <c r="D384" s="101"/>
      <c r="E384" s="102"/>
      <c r="F384" s="102"/>
      <c r="G384" s="103"/>
      <c r="H384" s="102"/>
      <c r="I384" s="103"/>
      <c r="J384" s="104"/>
      <c r="K384" s="105"/>
      <c r="L384" s="105"/>
      <c r="M384" s="103"/>
      <c r="N384" s="105"/>
      <c r="O384" s="130"/>
      <c r="P384" s="100"/>
      <c r="Q384" s="131"/>
      <c r="R384" s="133"/>
      <c r="S384" s="93"/>
      <c r="T384" s="134"/>
      <c r="U384" s="135"/>
      <c r="V384" s="108">
        <f t="shared" si="14"/>
        <v>0</v>
      </c>
      <c r="W384" s="136"/>
      <c r="X384" s="94">
        <f>IFERROR((VLOOKUP(D384,[1]!Tableau1[[Nom d''usage]:[Date de Livraison]],9,FALSE)), )</f>
        <v>0</v>
      </c>
      <c r="Y384" s="127"/>
      <c r="Z384" s="132"/>
      <c r="AA384" s="111">
        <f>IFERROR((VLOOKUP(Z384,'[1]Parc FONCIA Base Light'!B:M,12,FALSE)), )</f>
        <v>0</v>
      </c>
      <c r="AB384" s="128" t="s">
        <v>27</v>
      </c>
      <c r="AC384" s="113">
        <f>IFERROR((VLOOKUP(D384,'[1]GP2A-Commandes'!A:B,2,FALSE)), )</f>
        <v>0</v>
      </c>
      <c r="AD384" s="129"/>
      <c r="AE384" s="115">
        <f>IFERROR((VLOOKUP(B384,'[1]Paiement BNP'!G:I,3,FALSE)), )</f>
        <v>0</v>
      </c>
      <c r="AF384" s="116">
        <f t="shared" si="15"/>
        <v>0</v>
      </c>
      <c r="AG384" s="117" cm="1">
        <f t="array" ref="AG384">IFERROR((_xlfn.SWITCH(R384,[1]Synthèse!A$8,[1]Synthèse!B$8,([1]Synthèse!A$10),([1]Synthèse!B$10),([1]Synthèse!A$11),([1]Synthèse!B$11))), )</f>
        <v>0</v>
      </c>
      <c r="AH384" s="95">
        <f>IFERROR((VLOOKUP(AD384,'[1]Paiement BNP'!Q:U,5,FALSE)), )</f>
        <v>0</v>
      </c>
      <c r="AI384" s="96" cm="1">
        <f t="array" ref="AI384">IFERROR((_xlfn.SWITCH(R384,[1]Synthèse!A$8,[1]Synthèse!C$8,([1]Synthèse!A$10),([1]Synthèse!C$10),([1]Synthèse!A$11),([1]Synthèse!C$11))), )</f>
        <v>0</v>
      </c>
      <c r="AJ384" s="97">
        <f>IFERROR((VLOOKUP(D384,'[1]Sharepoint direct Foncia'!L:T,9,FALSE)), )</f>
        <v>0</v>
      </c>
      <c r="AK384" s="97"/>
    </row>
    <row r="385" spans="1:37" ht="25.2" customHeight="1" x14ac:dyDescent="0.95">
      <c r="A385" s="125"/>
      <c r="B385" s="100"/>
      <c r="C385" s="126"/>
      <c r="D385" s="101"/>
      <c r="E385" s="102"/>
      <c r="F385" s="102"/>
      <c r="G385" s="103"/>
      <c r="H385" s="102"/>
      <c r="I385" s="103"/>
      <c r="J385" s="104"/>
      <c r="K385" s="105"/>
      <c r="L385" s="105"/>
      <c r="M385" s="103"/>
      <c r="N385" s="105"/>
      <c r="O385" s="130"/>
      <c r="P385" s="100"/>
      <c r="Q385" s="131"/>
      <c r="R385" s="133"/>
      <c r="S385" s="93"/>
      <c r="T385" s="134"/>
      <c r="U385" s="135"/>
      <c r="V385" s="108">
        <f t="shared" si="14"/>
        <v>0</v>
      </c>
      <c r="W385" s="136"/>
      <c r="X385" s="94">
        <f>IFERROR((VLOOKUP(D385,[1]!Tableau1[[Nom d''usage]:[Date de Livraison]],9,FALSE)), )</f>
        <v>0</v>
      </c>
      <c r="Y385" s="127"/>
      <c r="Z385" s="132"/>
      <c r="AA385" s="111">
        <f>IFERROR((VLOOKUP(Z385,'[1]Parc FONCIA Base Light'!B:M,12,FALSE)), )</f>
        <v>0</v>
      </c>
      <c r="AB385" s="128" t="s">
        <v>27</v>
      </c>
      <c r="AC385" s="113">
        <f>IFERROR((VLOOKUP(D385,'[1]GP2A-Commandes'!A:B,2,FALSE)), )</f>
        <v>0</v>
      </c>
      <c r="AD385" s="129"/>
      <c r="AE385" s="115">
        <f>IFERROR((VLOOKUP(B385,'[1]Paiement BNP'!G:I,3,FALSE)), )</f>
        <v>0</v>
      </c>
      <c r="AF385" s="116">
        <f t="shared" si="15"/>
        <v>0</v>
      </c>
      <c r="AG385" s="117" cm="1">
        <f t="array" ref="AG385">IFERROR((_xlfn.SWITCH(R385,[1]Synthèse!A$8,[1]Synthèse!B$8,([1]Synthèse!A$10),([1]Synthèse!B$10),([1]Synthèse!A$11),([1]Synthèse!B$11))), )</f>
        <v>0</v>
      </c>
      <c r="AH385" s="95">
        <f>IFERROR((VLOOKUP(AD385,'[1]Paiement BNP'!Q:U,5,FALSE)), )</f>
        <v>0</v>
      </c>
      <c r="AI385" s="96" cm="1">
        <f t="array" ref="AI385">IFERROR((_xlfn.SWITCH(R385,[1]Synthèse!A$8,[1]Synthèse!C$8,([1]Synthèse!A$10),([1]Synthèse!C$10),([1]Synthèse!A$11),([1]Synthèse!C$11))), )</f>
        <v>0</v>
      </c>
      <c r="AJ385" s="97">
        <f>IFERROR((VLOOKUP(D385,'[1]Sharepoint direct Foncia'!L:T,9,FALSE)), )</f>
        <v>0</v>
      </c>
      <c r="AK385" s="97"/>
    </row>
    <row r="386" spans="1:37" ht="25.2" customHeight="1" x14ac:dyDescent="0.95">
      <c r="A386" s="125"/>
      <c r="B386" s="100"/>
      <c r="C386" s="126"/>
      <c r="D386" s="101"/>
      <c r="E386" s="102"/>
      <c r="F386" s="102"/>
      <c r="G386" s="103"/>
      <c r="H386" s="102"/>
      <c r="I386" s="103"/>
      <c r="J386" s="104"/>
      <c r="K386" s="105"/>
      <c r="L386" s="105"/>
      <c r="M386" s="103"/>
      <c r="N386" s="105"/>
      <c r="O386" s="130"/>
      <c r="P386" s="100"/>
      <c r="Q386" s="131"/>
      <c r="R386" s="133"/>
      <c r="S386" s="93"/>
      <c r="T386" s="134"/>
      <c r="U386" s="135"/>
      <c r="V386" s="108">
        <f t="shared" si="14"/>
        <v>0</v>
      </c>
      <c r="W386" s="136"/>
      <c r="X386" s="94">
        <f>IFERROR((VLOOKUP(D386,[1]!Tableau1[[Nom d''usage]:[Date de Livraison]],9,FALSE)), )</f>
        <v>0</v>
      </c>
      <c r="Y386" s="127"/>
      <c r="Z386" s="132"/>
      <c r="AA386" s="111">
        <f>IFERROR((VLOOKUP(Z386,'[1]Parc FONCIA Base Light'!B:M,12,FALSE)), )</f>
        <v>0</v>
      </c>
      <c r="AB386" s="128" t="s">
        <v>27</v>
      </c>
      <c r="AC386" s="113">
        <f>IFERROR((VLOOKUP(D386,'[1]GP2A-Commandes'!A:B,2,FALSE)), )</f>
        <v>0</v>
      </c>
      <c r="AD386" s="129"/>
      <c r="AE386" s="115">
        <f>IFERROR((VLOOKUP(B386,'[1]Paiement BNP'!G:I,3,FALSE)), )</f>
        <v>0</v>
      </c>
      <c r="AF386" s="116">
        <f t="shared" si="15"/>
        <v>0</v>
      </c>
      <c r="AG386" s="117" cm="1">
        <f t="array" ref="AG386">IFERROR((_xlfn.SWITCH(R386,[1]Synthèse!A$8,[1]Synthèse!B$8,([1]Synthèse!A$10),([1]Synthèse!B$10),([1]Synthèse!A$11),([1]Synthèse!B$11))), )</f>
        <v>0</v>
      </c>
      <c r="AH386" s="95">
        <f>IFERROR((VLOOKUP(AD386,'[1]Paiement BNP'!Q:U,5,FALSE)), )</f>
        <v>0</v>
      </c>
      <c r="AI386" s="96" cm="1">
        <f t="array" ref="AI386">IFERROR((_xlfn.SWITCH(R386,[1]Synthèse!A$8,[1]Synthèse!C$8,([1]Synthèse!A$10),([1]Synthèse!C$10),([1]Synthèse!A$11),([1]Synthèse!C$11))), )</f>
        <v>0</v>
      </c>
      <c r="AJ386" s="97">
        <f>IFERROR((VLOOKUP(D386,'[1]Sharepoint direct Foncia'!L:T,9,FALSE)), )</f>
        <v>0</v>
      </c>
      <c r="AK386" s="97"/>
    </row>
    <row r="387" spans="1:37" ht="25.2" customHeight="1" x14ac:dyDescent="0.95">
      <c r="A387" s="125"/>
      <c r="B387" s="100"/>
      <c r="C387" s="126"/>
      <c r="D387" s="101"/>
      <c r="E387" s="102"/>
      <c r="F387" s="102"/>
      <c r="G387" s="103"/>
      <c r="H387" s="102"/>
      <c r="I387" s="103"/>
      <c r="J387" s="104"/>
      <c r="K387" s="105"/>
      <c r="L387" s="105"/>
      <c r="M387" s="103"/>
      <c r="N387" s="105"/>
      <c r="O387" s="130"/>
      <c r="P387" s="100"/>
      <c r="Q387" s="131"/>
      <c r="R387" s="133"/>
      <c r="S387" s="93"/>
      <c r="T387" s="134"/>
      <c r="U387" s="135"/>
      <c r="V387" s="108">
        <f t="shared" si="14"/>
        <v>0</v>
      </c>
      <c r="W387" s="136"/>
      <c r="X387" s="94">
        <f>IFERROR((VLOOKUP(D387,[1]!Tableau1[[Nom d''usage]:[Date de Livraison]],9,FALSE)), )</f>
        <v>0</v>
      </c>
      <c r="Y387" s="127"/>
      <c r="Z387" s="132"/>
      <c r="AA387" s="111">
        <f>IFERROR((VLOOKUP(Z387,'[1]Parc FONCIA Base Light'!B:M,12,FALSE)), )</f>
        <v>0</v>
      </c>
      <c r="AB387" s="128" t="s">
        <v>27</v>
      </c>
      <c r="AC387" s="113">
        <f>IFERROR((VLOOKUP(D387,'[1]GP2A-Commandes'!A:B,2,FALSE)), )</f>
        <v>0</v>
      </c>
      <c r="AD387" s="129"/>
      <c r="AE387" s="115">
        <f>IFERROR((VLOOKUP(B387,'[1]Paiement BNP'!G:I,3,FALSE)), )</f>
        <v>0</v>
      </c>
      <c r="AF387" s="116">
        <f t="shared" si="15"/>
        <v>0</v>
      </c>
      <c r="AG387" s="117" cm="1">
        <f t="array" ref="AG387">IFERROR((_xlfn.SWITCH(R387,[1]Synthèse!A$8,[1]Synthèse!B$8,([1]Synthèse!A$10),([1]Synthèse!B$10),([1]Synthèse!A$11),([1]Synthèse!B$11))), )</f>
        <v>0</v>
      </c>
      <c r="AH387" s="95">
        <f>IFERROR((VLOOKUP(AD387,'[1]Paiement BNP'!Q:U,5,FALSE)), )</f>
        <v>0</v>
      </c>
      <c r="AI387" s="96" cm="1">
        <f t="array" ref="AI387">IFERROR((_xlfn.SWITCH(R387,[1]Synthèse!A$8,[1]Synthèse!C$8,([1]Synthèse!A$10),([1]Synthèse!C$10),([1]Synthèse!A$11),([1]Synthèse!C$11))), )</f>
        <v>0</v>
      </c>
      <c r="AJ387" s="97">
        <f>IFERROR((VLOOKUP(D387,'[1]Sharepoint direct Foncia'!L:T,9,FALSE)), )</f>
        <v>0</v>
      </c>
      <c r="AK387" s="97"/>
    </row>
    <row r="388" spans="1:37" ht="25.2" customHeight="1" x14ac:dyDescent="0.95">
      <c r="A388" s="125"/>
      <c r="B388" s="100"/>
      <c r="C388" s="126"/>
      <c r="D388" s="101"/>
      <c r="E388" s="102"/>
      <c r="F388" s="102"/>
      <c r="G388" s="103"/>
      <c r="H388" s="102"/>
      <c r="I388" s="103"/>
      <c r="J388" s="104"/>
      <c r="K388" s="105"/>
      <c r="L388" s="105"/>
      <c r="M388" s="103"/>
      <c r="N388" s="105"/>
      <c r="O388" s="130"/>
      <c r="P388" s="100"/>
      <c r="Q388" s="131"/>
      <c r="R388" s="133"/>
      <c r="S388" s="93"/>
      <c r="T388" s="134"/>
      <c r="U388" s="135"/>
      <c r="V388" s="108">
        <f t="shared" si="14"/>
        <v>0</v>
      </c>
      <c r="W388" s="136"/>
      <c r="X388" s="94">
        <f>IFERROR((VLOOKUP(D388,[1]!Tableau1[[Nom d''usage]:[Date de Livraison]],9,FALSE)), )</f>
        <v>0</v>
      </c>
      <c r="Y388" s="127"/>
      <c r="Z388" s="132"/>
      <c r="AA388" s="111">
        <f>IFERROR((VLOOKUP(Z388,'[1]Parc FONCIA Base Light'!B:M,12,FALSE)), )</f>
        <v>0</v>
      </c>
      <c r="AB388" s="128" t="s">
        <v>27</v>
      </c>
      <c r="AC388" s="113">
        <f>IFERROR((VLOOKUP(D388,'[1]GP2A-Commandes'!A:B,2,FALSE)), )</f>
        <v>0</v>
      </c>
      <c r="AD388" s="129"/>
      <c r="AE388" s="115">
        <f>IFERROR((VLOOKUP(B388,'[1]Paiement BNP'!G:I,3,FALSE)), )</f>
        <v>0</v>
      </c>
      <c r="AF388" s="116">
        <f t="shared" si="15"/>
        <v>0</v>
      </c>
      <c r="AG388" s="117" cm="1">
        <f t="array" ref="AG388">IFERROR((_xlfn.SWITCH(R388,[1]Synthèse!A$8,[1]Synthèse!B$8,([1]Synthèse!A$10),([1]Synthèse!B$10),([1]Synthèse!A$11),([1]Synthèse!B$11))), )</f>
        <v>0</v>
      </c>
      <c r="AH388" s="95">
        <f>IFERROR((VLOOKUP(AD388,'[1]Paiement BNP'!Q:U,5,FALSE)), )</f>
        <v>0</v>
      </c>
      <c r="AI388" s="96" cm="1">
        <f t="array" ref="AI388">IFERROR((_xlfn.SWITCH(R388,[1]Synthèse!A$8,[1]Synthèse!C$8,([1]Synthèse!A$10),([1]Synthèse!C$10),([1]Synthèse!A$11),([1]Synthèse!C$11))), )</f>
        <v>0</v>
      </c>
      <c r="AJ388" s="97">
        <f>IFERROR((VLOOKUP(D388,'[1]Sharepoint direct Foncia'!L:T,9,FALSE)), )</f>
        <v>0</v>
      </c>
      <c r="AK388" s="97"/>
    </row>
    <row r="389" spans="1:37" ht="25.2" customHeight="1" x14ac:dyDescent="0.95">
      <c r="A389" s="125"/>
      <c r="B389" s="100"/>
      <c r="C389" s="126"/>
      <c r="D389" s="101"/>
      <c r="E389" s="102"/>
      <c r="F389" s="102"/>
      <c r="G389" s="103"/>
      <c r="H389" s="102"/>
      <c r="I389" s="103"/>
      <c r="J389" s="104"/>
      <c r="K389" s="105"/>
      <c r="L389" s="105"/>
      <c r="M389" s="103"/>
      <c r="N389" s="105"/>
      <c r="O389" s="130"/>
      <c r="P389" s="100"/>
      <c r="Q389" s="131"/>
      <c r="R389" s="133"/>
      <c r="S389" s="93"/>
      <c r="T389" s="134"/>
      <c r="U389" s="135"/>
      <c r="V389" s="108">
        <f t="shared" si="14"/>
        <v>0</v>
      </c>
      <c r="W389" s="136"/>
      <c r="X389" s="94">
        <f>IFERROR((VLOOKUP(D389,[1]!Tableau1[[Nom d''usage]:[Date de Livraison]],9,FALSE)), )</f>
        <v>0</v>
      </c>
      <c r="Y389" s="127"/>
      <c r="Z389" s="132"/>
      <c r="AA389" s="111">
        <f>IFERROR((VLOOKUP(Z389,'[1]Parc FONCIA Base Light'!B:M,12,FALSE)), )</f>
        <v>0</v>
      </c>
      <c r="AB389" s="128" t="s">
        <v>27</v>
      </c>
      <c r="AC389" s="113">
        <f>IFERROR((VLOOKUP(D389,'[1]GP2A-Commandes'!A:B,2,FALSE)), )</f>
        <v>0</v>
      </c>
      <c r="AD389" s="129"/>
      <c r="AE389" s="115">
        <f>IFERROR((VLOOKUP(B389,'[1]Paiement BNP'!G:I,3,FALSE)), )</f>
        <v>0</v>
      </c>
      <c r="AF389" s="116">
        <f t="shared" si="15"/>
        <v>0</v>
      </c>
      <c r="AG389" s="117" cm="1">
        <f t="array" ref="AG389">IFERROR((_xlfn.SWITCH(R389,[1]Synthèse!A$8,[1]Synthèse!B$8,([1]Synthèse!A$10),([1]Synthèse!B$10),([1]Synthèse!A$11),([1]Synthèse!B$11))), )</f>
        <v>0</v>
      </c>
      <c r="AH389" s="95">
        <f>IFERROR((VLOOKUP(AD389,'[1]Paiement BNP'!Q:U,5,FALSE)), )</f>
        <v>0</v>
      </c>
      <c r="AI389" s="96" cm="1">
        <f t="array" ref="AI389">IFERROR((_xlfn.SWITCH(R389,[1]Synthèse!A$8,[1]Synthèse!C$8,([1]Synthèse!A$10),([1]Synthèse!C$10),([1]Synthèse!A$11),([1]Synthèse!C$11))), )</f>
        <v>0</v>
      </c>
      <c r="AJ389" s="97">
        <f>IFERROR((VLOOKUP(D389,'[1]Sharepoint direct Foncia'!L:T,9,FALSE)), )</f>
        <v>0</v>
      </c>
      <c r="AK389" s="97"/>
    </row>
    <row r="390" spans="1:37" ht="25.2" customHeight="1" x14ac:dyDescent="0.95">
      <c r="A390" s="125"/>
      <c r="B390" s="100"/>
      <c r="C390" s="126"/>
      <c r="D390" s="101"/>
      <c r="E390" s="102"/>
      <c r="F390" s="102"/>
      <c r="G390" s="103"/>
      <c r="H390" s="102"/>
      <c r="I390" s="103"/>
      <c r="J390" s="104"/>
      <c r="K390" s="105"/>
      <c r="L390" s="105"/>
      <c r="M390" s="103"/>
      <c r="N390" s="105"/>
      <c r="O390" s="130"/>
      <c r="P390" s="100"/>
      <c r="Q390" s="131"/>
      <c r="R390" s="133"/>
      <c r="S390" s="93"/>
      <c r="T390" s="134"/>
      <c r="U390" s="135"/>
      <c r="V390" s="108">
        <f t="shared" si="14"/>
        <v>0</v>
      </c>
      <c r="W390" s="136"/>
      <c r="X390" s="94">
        <f>IFERROR((VLOOKUP(D390,[1]!Tableau1[[Nom d''usage]:[Date de Livraison]],9,FALSE)), )</f>
        <v>0</v>
      </c>
      <c r="Y390" s="127"/>
      <c r="Z390" s="132"/>
      <c r="AA390" s="111">
        <f>IFERROR((VLOOKUP(Z390,'[1]Parc FONCIA Base Light'!B:M,12,FALSE)), )</f>
        <v>0</v>
      </c>
      <c r="AB390" s="128" t="s">
        <v>27</v>
      </c>
      <c r="AC390" s="113">
        <f>IFERROR((VLOOKUP(D390,'[1]GP2A-Commandes'!A:B,2,FALSE)), )</f>
        <v>0</v>
      </c>
      <c r="AD390" s="129"/>
      <c r="AE390" s="115">
        <f>IFERROR((VLOOKUP(B390,'[1]Paiement BNP'!G:I,3,FALSE)), )</f>
        <v>0</v>
      </c>
      <c r="AF390" s="116">
        <f t="shared" si="15"/>
        <v>0</v>
      </c>
      <c r="AG390" s="117" cm="1">
        <f t="array" ref="AG390">IFERROR((_xlfn.SWITCH(R390,[1]Synthèse!A$8,[1]Synthèse!B$8,([1]Synthèse!A$10),([1]Synthèse!B$10),([1]Synthèse!A$11),([1]Synthèse!B$11))), )</f>
        <v>0</v>
      </c>
      <c r="AH390" s="95">
        <f>IFERROR((VLOOKUP(AD390,'[1]Paiement BNP'!Q:U,5,FALSE)), )</f>
        <v>0</v>
      </c>
      <c r="AI390" s="96" cm="1">
        <f t="array" ref="AI390">IFERROR((_xlfn.SWITCH(R390,[1]Synthèse!A$8,[1]Synthèse!C$8,([1]Synthèse!A$10),([1]Synthèse!C$10),([1]Synthèse!A$11),([1]Synthèse!C$11))), )</f>
        <v>0</v>
      </c>
      <c r="AJ390" s="97">
        <f>IFERROR((VLOOKUP(D390,'[1]Sharepoint direct Foncia'!L:T,9,FALSE)), )</f>
        <v>0</v>
      </c>
      <c r="AK390" s="97"/>
    </row>
    <row r="391" spans="1:37" ht="25.2" customHeight="1" x14ac:dyDescent="0.95">
      <c r="A391" s="125"/>
      <c r="B391" s="100"/>
      <c r="C391" s="126"/>
      <c r="D391" s="101"/>
      <c r="E391" s="102"/>
      <c r="F391" s="102"/>
      <c r="G391" s="103"/>
      <c r="H391" s="102"/>
      <c r="I391" s="103"/>
      <c r="J391" s="104"/>
      <c r="K391" s="105"/>
      <c r="L391" s="105"/>
      <c r="M391" s="103"/>
      <c r="N391" s="105"/>
      <c r="O391" s="130"/>
      <c r="P391" s="100"/>
      <c r="Q391" s="131"/>
      <c r="R391" s="133"/>
      <c r="S391" s="93"/>
      <c r="T391" s="134"/>
      <c r="U391" s="135"/>
      <c r="V391" s="108">
        <f t="shared" si="14"/>
        <v>0</v>
      </c>
      <c r="W391" s="136"/>
      <c r="X391" s="94">
        <f>IFERROR((VLOOKUP(D391,[1]!Tableau1[[Nom d''usage]:[Date de Livraison]],9,FALSE)), )</f>
        <v>0</v>
      </c>
      <c r="Y391" s="127"/>
      <c r="Z391" s="132"/>
      <c r="AA391" s="111">
        <f>IFERROR((VLOOKUP(Z391,'[1]Parc FONCIA Base Light'!B:M,12,FALSE)), )</f>
        <v>0</v>
      </c>
      <c r="AB391" s="128" t="s">
        <v>27</v>
      </c>
      <c r="AC391" s="113">
        <f>IFERROR((VLOOKUP(D391,'[1]GP2A-Commandes'!A:B,2,FALSE)), )</f>
        <v>0</v>
      </c>
      <c r="AD391" s="129"/>
      <c r="AE391" s="115">
        <f>IFERROR((VLOOKUP(B391,'[1]Paiement BNP'!G:I,3,FALSE)), )</f>
        <v>0</v>
      </c>
      <c r="AF391" s="116">
        <f t="shared" si="15"/>
        <v>0</v>
      </c>
      <c r="AG391" s="117" cm="1">
        <f t="array" ref="AG391">IFERROR((_xlfn.SWITCH(R391,[1]Synthèse!A$8,[1]Synthèse!B$8,([1]Synthèse!A$10),([1]Synthèse!B$10),([1]Synthèse!A$11),([1]Synthèse!B$11))), )</f>
        <v>0</v>
      </c>
      <c r="AH391" s="95">
        <f>IFERROR((VLOOKUP(AD391,'[1]Paiement BNP'!Q:U,5,FALSE)), )</f>
        <v>0</v>
      </c>
      <c r="AI391" s="96" cm="1">
        <f t="array" ref="AI391">IFERROR((_xlfn.SWITCH(R391,[1]Synthèse!A$8,[1]Synthèse!C$8,([1]Synthèse!A$10),([1]Synthèse!C$10),([1]Synthèse!A$11),([1]Synthèse!C$11))), )</f>
        <v>0</v>
      </c>
      <c r="AJ391" s="97">
        <f>IFERROR((VLOOKUP(D391,'[1]Sharepoint direct Foncia'!L:T,9,FALSE)), )</f>
        <v>0</v>
      </c>
      <c r="AK391" s="97"/>
    </row>
    <row r="392" spans="1:37" ht="25.2" customHeight="1" x14ac:dyDescent="0.95">
      <c r="A392" s="125"/>
      <c r="B392" s="100"/>
      <c r="C392" s="126"/>
      <c r="D392" s="101"/>
      <c r="E392" s="102"/>
      <c r="F392" s="102"/>
      <c r="G392" s="103"/>
      <c r="H392" s="102"/>
      <c r="I392" s="103"/>
      <c r="J392" s="104"/>
      <c r="K392" s="105"/>
      <c r="L392" s="105"/>
      <c r="M392" s="103"/>
      <c r="N392" s="105"/>
      <c r="O392" s="130"/>
      <c r="P392" s="100"/>
      <c r="Q392" s="131"/>
      <c r="R392" s="133"/>
      <c r="S392" s="93"/>
      <c r="T392" s="134"/>
      <c r="U392" s="135"/>
      <c r="V392" s="108">
        <f t="shared" si="14"/>
        <v>0</v>
      </c>
      <c r="W392" s="136"/>
      <c r="X392" s="94">
        <f>IFERROR((VLOOKUP(D392,[1]!Tableau1[[Nom d''usage]:[Date de Livraison]],9,FALSE)), )</f>
        <v>0</v>
      </c>
      <c r="Y392" s="127"/>
      <c r="Z392" s="132"/>
      <c r="AA392" s="111">
        <f>IFERROR((VLOOKUP(Z392,'[1]Parc FONCIA Base Light'!B:M,12,FALSE)), )</f>
        <v>0</v>
      </c>
      <c r="AB392" s="128" t="s">
        <v>27</v>
      </c>
      <c r="AC392" s="113">
        <f>IFERROR((VLOOKUP(D392,'[1]GP2A-Commandes'!A:B,2,FALSE)), )</f>
        <v>0</v>
      </c>
      <c r="AD392" s="129"/>
      <c r="AE392" s="115">
        <f>IFERROR((VLOOKUP(B392,'[1]Paiement BNP'!G:I,3,FALSE)), )</f>
        <v>0</v>
      </c>
      <c r="AF392" s="116">
        <f t="shared" si="15"/>
        <v>0</v>
      </c>
      <c r="AG392" s="117" cm="1">
        <f t="array" ref="AG392">IFERROR((_xlfn.SWITCH(R392,[1]Synthèse!A$8,[1]Synthèse!B$8,([1]Synthèse!A$10),([1]Synthèse!B$10),([1]Synthèse!A$11),([1]Synthèse!B$11))), )</f>
        <v>0</v>
      </c>
      <c r="AH392" s="95">
        <f>IFERROR((VLOOKUP(AD392,'[1]Paiement BNP'!Q:U,5,FALSE)), )</f>
        <v>0</v>
      </c>
      <c r="AI392" s="96" cm="1">
        <f t="array" ref="AI392">IFERROR((_xlfn.SWITCH(R392,[1]Synthèse!A$8,[1]Synthèse!C$8,([1]Synthèse!A$10),([1]Synthèse!C$10),([1]Synthèse!A$11),([1]Synthèse!C$11))), )</f>
        <v>0</v>
      </c>
      <c r="AJ392" s="97">
        <f>IFERROR((VLOOKUP(D392,'[1]Sharepoint direct Foncia'!L:T,9,FALSE)), )</f>
        <v>0</v>
      </c>
      <c r="AK392" s="97"/>
    </row>
    <row r="393" spans="1:37" ht="25.2" customHeight="1" x14ac:dyDescent="0.95">
      <c r="A393" s="125"/>
      <c r="B393" s="100"/>
      <c r="C393" s="126"/>
      <c r="D393" s="101"/>
      <c r="E393" s="102"/>
      <c r="F393" s="102"/>
      <c r="G393" s="103"/>
      <c r="H393" s="102"/>
      <c r="I393" s="103"/>
      <c r="J393" s="104"/>
      <c r="K393" s="105"/>
      <c r="L393" s="105"/>
      <c r="M393" s="103"/>
      <c r="N393" s="105"/>
      <c r="O393" s="130"/>
      <c r="P393" s="100"/>
      <c r="Q393" s="131"/>
      <c r="R393" s="133"/>
      <c r="S393" s="93"/>
      <c r="T393" s="134"/>
      <c r="U393" s="135"/>
      <c r="V393" s="108">
        <f t="shared" si="14"/>
        <v>0</v>
      </c>
      <c r="W393" s="136"/>
      <c r="X393" s="94">
        <f>IFERROR((VLOOKUP(D393,[1]!Tableau1[[Nom d''usage]:[Date de Livraison]],9,FALSE)), )</f>
        <v>0</v>
      </c>
      <c r="Y393" s="127"/>
      <c r="Z393" s="132"/>
      <c r="AA393" s="111">
        <f>IFERROR((VLOOKUP(Z393,'[1]Parc FONCIA Base Light'!B:M,12,FALSE)), )</f>
        <v>0</v>
      </c>
      <c r="AB393" s="128" t="s">
        <v>27</v>
      </c>
      <c r="AC393" s="113">
        <f>IFERROR((VLOOKUP(D393,'[1]GP2A-Commandes'!A:B,2,FALSE)), )</f>
        <v>0</v>
      </c>
      <c r="AD393" s="129"/>
      <c r="AE393" s="115">
        <f>IFERROR((VLOOKUP(B393,'[1]Paiement BNP'!G:I,3,FALSE)), )</f>
        <v>0</v>
      </c>
      <c r="AF393" s="116">
        <f t="shared" si="15"/>
        <v>0</v>
      </c>
      <c r="AG393" s="117" cm="1">
        <f t="array" ref="AG393">IFERROR((_xlfn.SWITCH(R393,[1]Synthèse!A$8,[1]Synthèse!B$8,([1]Synthèse!A$10),([1]Synthèse!B$10),([1]Synthèse!A$11),([1]Synthèse!B$11))), )</f>
        <v>0</v>
      </c>
      <c r="AH393" s="95">
        <f>IFERROR((VLOOKUP(AD393,'[1]Paiement BNP'!Q:U,5,FALSE)), )</f>
        <v>0</v>
      </c>
      <c r="AI393" s="96" cm="1">
        <f t="array" ref="AI393">IFERROR((_xlfn.SWITCH(R393,[1]Synthèse!A$8,[1]Synthèse!C$8,([1]Synthèse!A$10),([1]Synthèse!C$10),([1]Synthèse!A$11),([1]Synthèse!C$11))), )</f>
        <v>0</v>
      </c>
      <c r="AJ393" s="97">
        <f>IFERROR((VLOOKUP(D393,'[1]Sharepoint direct Foncia'!L:T,9,FALSE)), )</f>
        <v>0</v>
      </c>
      <c r="AK393" s="97"/>
    </row>
    <row r="394" spans="1:37" ht="25.2" customHeight="1" x14ac:dyDescent="0.95">
      <c r="A394" s="125"/>
      <c r="B394" s="100"/>
      <c r="C394" s="126"/>
      <c r="D394" s="101"/>
      <c r="E394" s="102"/>
      <c r="F394" s="102"/>
      <c r="G394" s="103"/>
      <c r="H394" s="102"/>
      <c r="I394" s="103"/>
      <c r="J394" s="104"/>
      <c r="K394" s="105"/>
      <c r="L394" s="105"/>
      <c r="M394" s="103"/>
      <c r="N394" s="105"/>
      <c r="O394" s="130"/>
      <c r="P394" s="100"/>
      <c r="Q394" s="131"/>
      <c r="R394" s="133"/>
      <c r="S394" s="93"/>
      <c r="T394" s="134"/>
      <c r="U394" s="135"/>
      <c r="V394" s="108">
        <f t="shared" si="14"/>
        <v>0</v>
      </c>
      <c r="W394" s="136"/>
      <c r="X394" s="94">
        <f>IFERROR((VLOOKUP(D394,[1]!Tableau1[[Nom d''usage]:[Date de Livraison]],9,FALSE)), )</f>
        <v>0</v>
      </c>
      <c r="Y394" s="127"/>
      <c r="Z394" s="132"/>
      <c r="AA394" s="111">
        <f>IFERROR((VLOOKUP(Z394,'[1]Parc FONCIA Base Light'!B:M,12,FALSE)), )</f>
        <v>0</v>
      </c>
      <c r="AB394" s="128" t="s">
        <v>27</v>
      </c>
      <c r="AC394" s="113">
        <f>IFERROR((VLOOKUP(D394,'[1]GP2A-Commandes'!A:B,2,FALSE)), )</f>
        <v>0</v>
      </c>
      <c r="AD394" s="129"/>
      <c r="AE394" s="115">
        <f>IFERROR((VLOOKUP(B394,'[1]Paiement BNP'!G:I,3,FALSE)), )</f>
        <v>0</v>
      </c>
      <c r="AF394" s="116">
        <f t="shared" si="15"/>
        <v>0</v>
      </c>
      <c r="AG394" s="117" cm="1">
        <f t="array" ref="AG394">IFERROR((_xlfn.SWITCH(R394,[1]Synthèse!A$8,[1]Synthèse!B$8,([1]Synthèse!A$10),([1]Synthèse!B$10),([1]Synthèse!A$11),([1]Synthèse!B$11))), )</f>
        <v>0</v>
      </c>
      <c r="AH394" s="95">
        <f>IFERROR((VLOOKUP(AD394,'[1]Paiement BNP'!Q:U,5,FALSE)), )</f>
        <v>0</v>
      </c>
      <c r="AI394" s="96" cm="1">
        <f t="array" ref="AI394">IFERROR((_xlfn.SWITCH(R394,[1]Synthèse!A$8,[1]Synthèse!C$8,([1]Synthèse!A$10),([1]Synthèse!C$10),([1]Synthèse!A$11),([1]Synthèse!C$11))), )</f>
        <v>0</v>
      </c>
      <c r="AJ394" s="97">
        <f>IFERROR((VLOOKUP(D394,'[1]Sharepoint direct Foncia'!L:T,9,FALSE)), )</f>
        <v>0</v>
      </c>
      <c r="AK394" s="97"/>
    </row>
    <row r="395" spans="1:37" ht="25.2" customHeight="1" x14ac:dyDescent="0.95">
      <c r="A395" s="125"/>
      <c r="B395" s="100"/>
      <c r="C395" s="126"/>
      <c r="D395" s="101"/>
      <c r="E395" s="102"/>
      <c r="F395" s="102"/>
      <c r="G395" s="103"/>
      <c r="H395" s="102"/>
      <c r="I395" s="103"/>
      <c r="J395" s="104"/>
      <c r="K395" s="105"/>
      <c r="L395" s="105"/>
      <c r="M395" s="103"/>
      <c r="N395" s="105"/>
      <c r="O395" s="130"/>
      <c r="P395" s="100"/>
      <c r="Q395" s="131"/>
      <c r="R395" s="133"/>
      <c r="S395" s="93"/>
      <c r="T395" s="134"/>
      <c r="U395" s="135"/>
      <c r="V395" s="108">
        <f t="shared" si="14"/>
        <v>0</v>
      </c>
      <c r="W395" s="136"/>
      <c r="X395" s="94">
        <f>IFERROR((VLOOKUP(D395,[1]!Tableau1[[Nom d''usage]:[Date de Livraison]],9,FALSE)), )</f>
        <v>0</v>
      </c>
      <c r="Y395" s="127"/>
      <c r="Z395" s="132"/>
      <c r="AA395" s="111">
        <f>IFERROR((VLOOKUP(Z395,'[1]Parc FONCIA Base Light'!B:M,12,FALSE)), )</f>
        <v>0</v>
      </c>
      <c r="AB395" s="128" t="s">
        <v>27</v>
      </c>
      <c r="AC395" s="113">
        <f>IFERROR((VLOOKUP(D395,'[1]GP2A-Commandes'!A:B,2,FALSE)), )</f>
        <v>0</v>
      </c>
      <c r="AD395" s="129"/>
      <c r="AE395" s="115">
        <f>IFERROR((VLOOKUP(B395,'[1]Paiement BNP'!G:I,3,FALSE)), )</f>
        <v>0</v>
      </c>
      <c r="AF395" s="116">
        <f t="shared" si="15"/>
        <v>0</v>
      </c>
      <c r="AG395" s="117" cm="1">
        <f t="array" ref="AG395">IFERROR((_xlfn.SWITCH(R395,[1]Synthèse!A$8,[1]Synthèse!B$8,([1]Synthèse!A$10),([1]Synthèse!B$10),([1]Synthèse!A$11),([1]Synthèse!B$11))), )</f>
        <v>0</v>
      </c>
      <c r="AH395" s="95">
        <f>IFERROR((VLOOKUP(AD395,'[1]Paiement BNP'!Q:U,5,FALSE)), )</f>
        <v>0</v>
      </c>
      <c r="AI395" s="96" cm="1">
        <f t="array" ref="AI395">IFERROR((_xlfn.SWITCH(R395,[1]Synthèse!A$8,[1]Synthèse!C$8,([1]Synthèse!A$10),([1]Synthèse!C$10),([1]Synthèse!A$11),([1]Synthèse!C$11))), )</f>
        <v>0</v>
      </c>
      <c r="AJ395" s="97">
        <f>IFERROR((VLOOKUP(D395,'[1]Sharepoint direct Foncia'!L:T,9,FALSE)), )</f>
        <v>0</v>
      </c>
      <c r="AK395" s="97"/>
    </row>
    <row r="396" spans="1:37" ht="25.2" customHeight="1" x14ac:dyDescent="0.95">
      <c r="A396" s="125"/>
      <c r="B396" s="100"/>
      <c r="C396" s="126"/>
      <c r="D396" s="101"/>
      <c r="E396" s="102"/>
      <c r="F396" s="102"/>
      <c r="G396" s="103"/>
      <c r="H396" s="102"/>
      <c r="I396" s="103"/>
      <c r="J396" s="104"/>
      <c r="K396" s="105"/>
      <c r="L396" s="105"/>
      <c r="M396" s="103"/>
      <c r="N396" s="105"/>
      <c r="O396" s="130"/>
      <c r="P396" s="100"/>
      <c r="Q396" s="131"/>
      <c r="R396" s="133"/>
      <c r="S396" s="93"/>
      <c r="T396" s="134"/>
      <c r="U396" s="135"/>
      <c r="V396" s="108">
        <f t="shared" si="14"/>
        <v>0</v>
      </c>
      <c r="W396" s="136"/>
      <c r="X396" s="94">
        <f>IFERROR((VLOOKUP(D396,[1]!Tableau1[[Nom d''usage]:[Date de Livraison]],9,FALSE)), )</f>
        <v>0</v>
      </c>
      <c r="Y396" s="127"/>
      <c r="Z396" s="132"/>
      <c r="AA396" s="111">
        <f>IFERROR((VLOOKUP(Z396,'[1]Parc FONCIA Base Light'!B:M,12,FALSE)), )</f>
        <v>0</v>
      </c>
      <c r="AB396" s="128" t="s">
        <v>27</v>
      </c>
      <c r="AC396" s="113">
        <f>IFERROR((VLOOKUP(D396,'[1]GP2A-Commandes'!A:B,2,FALSE)), )</f>
        <v>0</v>
      </c>
      <c r="AD396" s="129"/>
      <c r="AE396" s="115">
        <f>IFERROR((VLOOKUP(B396,'[1]Paiement BNP'!G:I,3,FALSE)), )</f>
        <v>0</v>
      </c>
      <c r="AF396" s="116">
        <f t="shared" si="15"/>
        <v>0</v>
      </c>
      <c r="AG396" s="117" cm="1">
        <f t="array" ref="AG396">IFERROR((_xlfn.SWITCH(R396,[1]Synthèse!A$8,[1]Synthèse!B$8,([1]Synthèse!A$10),([1]Synthèse!B$10),([1]Synthèse!A$11),([1]Synthèse!B$11))), )</f>
        <v>0</v>
      </c>
      <c r="AH396" s="95">
        <f>IFERROR((VLOOKUP(AD396,'[1]Paiement BNP'!Q:U,5,FALSE)), )</f>
        <v>0</v>
      </c>
      <c r="AI396" s="96" cm="1">
        <f t="array" ref="AI396">IFERROR((_xlfn.SWITCH(R396,[1]Synthèse!A$8,[1]Synthèse!C$8,([1]Synthèse!A$10),([1]Synthèse!C$10),([1]Synthèse!A$11),([1]Synthèse!C$11))), )</f>
        <v>0</v>
      </c>
      <c r="AJ396" s="97">
        <f>IFERROR((VLOOKUP(D396,'[1]Sharepoint direct Foncia'!L:T,9,FALSE)), )</f>
        <v>0</v>
      </c>
      <c r="AK396" s="97"/>
    </row>
    <row r="397" spans="1:37" ht="25.2" customHeight="1" x14ac:dyDescent="0.95">
      <c r="A397" s="125"/>
      <c r="B397" s="100"/>
      <c r="C397" s="126"/>
      <c r="D397" s="101"/>
      <c r="E397" s="102"/>
      <c r="F397" s="102"/>
      <c r="G397" s="103"/>
      <c r="H397" s="102"/>
      <c r="I397" s="103"/>
      <c r="J397" s="104"/>
      <c r="K397" s="105"/>
      <c r="L397" s="105"/>
      <c r="M397" s="103"/>
      <c r="N397" s="105"/>
      <c r="O397" s="130"/>
      <c r="P397" s="100"/>
      <c r="Q397" s="131"/>
      <c r="R397" s="133"/>
      <c r="S397" s="93"/>
      <c r="T397" s="134"/>
      <c r="U397" s="135"/>
      <c r="V397" s="108">
        <f t="shared" si="14"/>
        <v>0</v>
      </c>
      <c r="W397" s="136"/>
      <c r="X397" s="94">
        <f>IFERROR((VLOOKUP(D397,[1]!Tableau1[[Nom d''usage]:[Date de Livraison]],9,FALSE)), )</f>
        <v>0</v>
      </c>
      <c r="Y397" s="127"/>
      <c r="Z397" s="132"/>
      <c r="AA397" s="111">
        <f>IFERROR((VLOOKUP(Z397,'[1]Parc FONCIA Base Light'!B:M,12,FALSE)), )</f>
        <v>0</v>
      </c>
      <c r="AB397" s="128" t="s">
        <v>27</v>
      </c>
      <c r="AC397" s="113">
        <f>IFERROR((VLOOKUP(D397,'[1]GP2A-Commandes'!A:B,2,FALSE)), )</f>
        <v>0</v>
      </c>
      <c r="AD397" s="129"/>
      <c r="AE397" s="115">
        <f>IFERROR((VLOOKUP(B397,'[1]Paiement BNP'!G:I,3,FALSE)), )</f>
        <v>0</v>
      </c>
      <c r="AF397" s="116">
        <f t="shared" si="15"/>
        <v>0</v>
      </c>
      <c r="AG397" s="117" cm="1">
        <f t="array" ref="AG397">IFERROR((_xlfn.SWITCH(R397,[1]Synthèse!A$8,[1]Synthèse!B$8,([1]Synthèse!A$10),([1]Synthèse!B$10),([1]Synthèse!A$11),([1]Synthèse!B$11))), )</f>
        <v>0</v>
      </c>
      <c r="AH397" s="95">
        <f>IFERROR((VLOOKUP(AD397,'[1]Paiement BNP'!Q:U,5,FALSE)), )</f>
        <v>0</v>
      </c>
      <c r="AI397" s="96" cm="1">
        <f t="array" ref="AI397">IFERROR((_xlfn.SWITCH(R397,[1]Synthèse!A$8,[1]Synthèse!C$8,([1]Synthèse!A$10),([1]Synthèse!C$10),([1]Synthèse!A$11),([1]Synthèse!C$11))), )</f>
        <v>0</v>
      </c>
      <c r="AJ397" s="97">
        <f>IFERROR((VLOOKUP(D397,'[1]Sharepoint direct Foncia'!L:T,9,FALSE)), )</f>
        <v>0</v>
      </c>
      <c r="AK397" s="97"/>
    </row>
    <row r="398" spans="1:37" ht="25.2" customHeight="1" x14ac:dyDescent="0.95">
      <c r="A398" s="125"/>
      <c r="B398" s="100"/>
      <c r="C398" s="126"/>
      <c r="D398" s="101"/>
      <c r="E398" s="102"/>
      <c r="F398" s="102"/>
      <c r="G398" s="103"/>
      <c r="H398" s="102"/>
      <c r="I398" s="103"/>
      <c r="J398" s="104"/>
      <c r="K398" s="105"/>
      <c r="L398" s="105"/>
      <c r="M398" s="103"/>
      <c r="N398" s="105"/>
      <c r="O398" s="130"/>
      <c r="P398" s="100"/>
      <c r="Q398" s="131"/>
      <c r="R398" s="133"/>
      <c r="S398" s="93"/>
      <c r="T398" s="134"/>
      <c r="U398" s="135"/>
      <c r="V398" s="108">
        <f t="shared" si="14"/>
        <v>0</v>
      </c>
      <c r="W398" s="136"/>
      <c r="X398" s="94">
        <f>IFERROR((VLOOKUP(D398,[1]!Tableau1[[Nom d''usage]:[Date de Livraison]],9,FALSE)), )</f>
        <v>0</v>
      </c>
      <c r="Y398" s="127"/>
      <c r="Z398" s="132"/>
      <c r="AA398" s="111">
        <f>IFERROR((VLOOKUP(Z398,'[1]Parc FONCIA Base Light'!B:M,12,FALSE)), )</f>
        <v>0</v>
      </c>
      <c r="AB398" s="128" t="s">
        <v>27</v>
      </c>
      <c r="AC398" s="113">
        <f>IFERROR((VLOOKUP(D398,'[1]GP2A-Commandes'!A:B,2,FALSE)), )</f>
        <v>0</v>
      </c>
      <c r="AD398" s="129"/>
      <c r="AE398" s="115">
        <f>IFERROR((VLOOKUP(B398,'[1]Paiement BNP'!G:I,3,FALSE)), )</f>
        <v>0</v>
      </c>
      <c r="AF398" s="116">
        <f t="shared" si="15"/>
        <v>0</v>
      </c>
      <c r="AG398" s="117" cm="1">
        <f t="array" ref="AG398">IFERROR((_xlfn.SWITCH(R398,[1]Synthèse!A$8,[1]Synthèse!B$8,([1]Synthèse!A$10),([1]Synthèse!B$10),([1]Synthèse!A$11),([1]Synthèse!B$11))), )</f>
        <v>0</v>
      </c>
      <c r="AH398" s="95">
        <f>IFERROR((VLOOKUP(AD398,'[1]Paiement BNP'!Q:U,5,FALSE)), )</f>
        <v>0</v>
      </c>
      <c r="AI398" s="96" cm="1">
        <f t="array" ref="AI398">IFERROR((_xlfn.SWITCH(R398,[1]Synthèse!A$8,[1]Synthèse!C$8,([1]Synthèse!A$10),([1]Synthèse!C$10),([1]Synthèse!A$11),([1]Synthèse!C$11))), )</f>
        <v>0</v>
      </c>
      <c r="AJ398" s="97">
        <f>IFERROR((VLOOKUP(D398,'[1]Sharepoint direct Foncia'!L:T,9,FALSE)), )</f>
        <v>0</v>
      </c>
      <c r="AK398" s="97"/>
    </row>
    <row r="399" spans="1:37" ht="25.2" customHeight="1" x14ac:dyDescent="0.95">
      <c r="A399" s="125"/>
      <c r="B399" s="100"/>
      <c r="C399" s="126"/>
      <c r="D399" s="101"/>
      <c r="E399" s="102"/>
      <c r="F399" s="102"/>
      <c r="G399" s="103"/>
      <c r="H399" s="102"/>
      <c r="I399" s="103"/>
      <c r="J399" s="104"/>
      <c r="K399" s="105"/>
      <c r="L399" s="105"/>
      <c r="M399" s="103"/>
      <c r="N399" s="105"/>
      <c r="O399" s="130"/>
      <c r="P399" s="100"/>
      <c r="Q399" s="131"/>
      <c r="R399" s="133"/>
      <c r="S399" s="93"/>
      <c r="T399" s="134"/>
      <c r="U399" s="135"/>
      <c r="V399" s="108">
        <f t="shared" si="14"/>
        <v>0</v>
      </c>
      <c r="W399" s="136"/>
      <c r="X399" s="94">
        <f>IFERROR((VLOOKUP(D399,[1]!Tableau1[[Nom d''usage]:[Date de Livraison]],9,FALSE)), )</f>
        <v>0</v>
      </c>
      <c r="Y399" s="127"/>
      <c r="Z399" s="132"/>
      <c r="AA399" s="111">
        <f>IFERROR((VLOOKUP(Z399,'[1]Parc FONCIA Base Light'!B:M,12,FALSE)), )</f>
        <v>0</v>
      </c>
      <c r="AB399" s="128" t="s">
        <v>27</v>
      </c>
      <c r="AC399" s="113">
        <f>IFERROR((VLOOKUP(D399,'[1]GP2A-Commandes'!A:B,2,FALSE)), )</f>
        <v>0</v>
      </c>
      <c r="AD399" s="129"/>
      <c r="AE399" s="115">
        <f>IFERROR((VLOOKUP(B399,'[1]Paiement BNP'!G:I,3,FALSE)), )</f>
        <v>0</v>
      </c>
      <c r="AF399" s="116">
        <f t="shared" si="15"/>
        <v>0</v>
      </c>
      <c r="AG399" s="117" cm="1">
        <f t="array" ref="AG399">IFERROR((_xlfn.SWITCH(R399,[1]Synthèse!A$8,[1]Synthèse!B$8,([1]Synthèse!A$10),([1]Synthèse!B$10),([1]Synthèse!A$11),([1]Synthèse!B$11))), )</f>
        <v>0</v>
      </c>
      <c r="AH399" s="95">
        <f>IFERROR((VLOOKUP(AD399,'[1]Paiement BNP'!Q:U,5,FALSE)), )</f>
        <v>0</v>
      </c>
      <c r="AI399" s="96" cm="1">
        <f t="array" ref="AI399">IFERROR((_xlfn.SWITCH(R399,[1]Synthèse!A$8,[1]Synthèse!C$8,([1]Synthèse!A$10),([1]Synthèse!C$10),([1]Synthèse!A$11),([1]Synthèse!C$11))), )</f>
        <v>0</v>
      </c>
      <c r="AJ399" s="97">
        <f>IFERROR((VLOOKUP(D399,'[1]Sharepoint direct Foncia'!L:T,9,FALSE)), )</f>
        <v>0</v>
      </c>
      <c r="AK399" s="97"/>
    </row>
    <row r="400" spans="1:37" ht="25.2" customHeight="1" x14ac:dyDescent="0.95">
      <c r="A400" s="125"/>
      <c r="B400" s="100"/>
      <c r="C400" s="126"/>
      <c r="D400" s="101"/>
      <c r="E400" s="102"/>
      <c r="F400" s="102"/>
      <c r="G400" s="103"/>
      <c r="H400" s="102"/>
      <c r="I400" s="103"/>
      <c r="J400" s="104"/>
      <c r="K400" s="105"/>
      <c r="L400" s="105"/>
      <c r="M400" s="103"/>
      <c r="N400" s="105"/>
      <c r="O400" s="130"/>
      <c r="P400" s="100"/>
      <c r="Q400" s="131"/>
      <c r="R400" s="133"/>
      <c r="S400" s="93"/>
      <c r="T400" s="134"/>
      <c r="U400" s="135"/>
      <c r="V400" s="108">
        <f t="shared" si="14"/>
        <v>0</v>
      </c>
      <c r="W400" s="136"/>
      <c r="X400" s="94">
        <f>IFERROR((VLOOKUP(D400,[1]!Tableau1[[Nom d''usage]:[Date de Livraison]],9,FALSE)), )</f>
        <v>0</v>
      </c>
      <c r="Y400" s="127"/>
      <c r="Z400" s="132"/>
      <c r="AA400" s="111">
        <f>IFERROR((VLOOKUP(Z400,'[1]Parc FONCIA Base Light'!B:M,12,FALSE)), )</f>
        <v>0</v>
      </c>
      <c r="AB400" s="128" t="s">
        <v>27</v>
      </c>
      <c r="AC400" s="113">
        <f>IFERROR((VLOOKUP(D400,'[1]GP2A-Commandes'!A:B,2,FALSE)), )</f>
        <v>0</v>
      </c>
      <c r="AD400" s="129"/>
      <c r="AE400" s="115">
        <f>IFERROR((VLOOKUP(B400,'[1]Paiement BNP'!G:I,3,FALSE)), )</f>
        <v>0</v>
      </c>
      <c r="AF400" s="116">
        <f t="shared" si="15"/>
        <v>0</v>
      </c>
      <c r="AG400" s="117" cm="1">
        <f t="array" ref="AG400">IFERROR((_xlfn.SWITCH(R400,[1]Synthèse!A$8,[1]Synthèse!B$8,([1]Synthèse!A$10),([1]Synthèse!B$10),([1]Synthèse!A$11),([1]Synthèse!B$11))), )</f>
        <v>0</v>
      </c>
      <c r="AH400" s="95">
        <f>IFERROR((VLOOKUP(AD400,'[1]Paiement BNP'!Q:U,5,FALSE)), )</f>
        <v>0</v>
      </c>
      <c r="AI400" s="96" cm="1">
        <f t="array" ref="AI400">IFERROR((_xlfn.SWITCH(R400,[1]Synthèse!A$8,[1]Synthèse!C$8,([1]Synthèse!A$10),([1]Synthèse!C$10),([1]Synthèse!A$11),([1]Synthèse!C$11))), )</f>
        <v>0</v>
      </c>
      <c r="AJ400" s="97">
        <f>IFERROR((VLOOKUP(D400,'[1]Sharepoint direct Foncia'!L:T,9,FALSE)), )</f>
        <v>0</v>
      </c>
      <c r="AK400" s="97"/>
    </row>
    <row r="401" spans="1:37" ht="25.2" customHeight="1" x14ac:dyDescent="0.95">
      <c r="A401" s="125"/>
      <c r="B401" s="100"/>
      <c r="C401" s="126"/>
      <c r="D401" s="101"/>
      <c r="E401" s="102"/>
      <c r="F401" s="102"/>
      <c r="G401" s="103"/>
      <c r="H401" s="102"/>
      <c r="I401" s="103"/>
      <c r="J401" s="104"/>
      <c r="K401" s="105"/>
      <c r="L401" s="105"/>
      <c r="M401" s="103"/>
      <c r="N401" s="105"/>
      <c r="O401" s="130"/>
      <c r="P401" s="100"/>
      <c r="Q401" s="131"/>
      <c r="R401" s="133"/>
      <c r="S401" s="93"/>
      <c r="T401" s="134"/>
      <c r="U401" s="135"/>
      <c r="V401" s="108">
        <f t="shared" si="14"/>
        <v>0</v>
      </c>
      <c r="W401" s="136"/>
      <c r="X401" s="94">
        <f>IFERROR((VLOOKUP(D401,[1]!Tableau1[[Nom d''usage]:[Date de Livraison]],9,FALSE)), )</f>
        <v>0</v>
      </c>
      <c r="Y401" s="127"/>
      <c r="Z401" s="132"/>
      <c r="AA401" s="111">
        <f>IFERROR((VLOOKUP(Z401,'[1]Parc FONCIA Base Light'!B:M,12,FALSE)), )</f>
        <v>0</v>
      </c>
      <c r="AB401" s="128" t="s">
        <v>27</v>
      </c>
      <c r="AC401" s="113">
        <f>IFERROR((VLOOKUP(D401,'[1]GP2A-Commandes'!A:B,2,FALSE)), )</f>
        <v>0</v>
      </c>
      <c r="AD401" s="129"/>
      <c r="AE401" s="115">
        <f>IFERROR((VLOOKUP(B401,'[1]Paiement BNP'!G:I,3,FALSE)), )</f>
        <v>0</v>
      </c>
      <c r="AF401" s="116">
        <f t="shared" si="15"/>
        <v>0</v>
      </c>
      <c r="AG401" s="117" cm="1">
        <f t="array" ref="AG401">IFERROR((_xlfn.SWITCH(R401,[1]Synthèse!A$8,[1]Synthèse!B$8,([1]Synthèse!A$10),([1]Synthèse!B$10),([1]Synthèse!A$11),([1]Synthèse!B$11))), )</f>
        <v>0</v>
      </c>
      <c r="AH401" s="95">
        <f>IFERROR((VLOOKUP(AD401,'[1]Paiement BNP'!Q:U,5,FALSE)), )</f>
        <v>0</v>
      </c>
      <c r="AI401" s="96" cm="1">
        <f t="array" ref="AI401">IFERROR((_xlfn.SWITCH(R401,[1]Synthèse!A$8,[1]Synthèse!C$8,([1]Synthèse!A$10),([1]Synthèse!C$10),([1]Synthèse!A$11),([1]Synthèse!C$11))), )</f>
        <v>0</v>
      </c>
      <c r="AJ401" s="97">
        <f>IFERROR((VLOOKUP(D401,'[1]Sharepoint direct Foncia'!L:T,9,FALSE)), )</f>
        <v>0</v>
      </c>
      <c r="AK401" s="97"/>
    </row>
    <row r="402" spans="1:37" ht="25.2" customHeight="1" x14ac:dyDescent="0.95">
      <c r="A402" s="125"/>
      <c r="B402" s="100"/>
      <c r="C402" s="126"/>
      <c r="D402" s="101"/>
      <c r="E402" s="102"/>
      <c r="F402" s="102"/>
      <c r="G402" s="103"/>
      <c r="H402" s="102"/>
      <c r="I402" s="103"/>
      <c r="J402" s="104"/>
      <c r="K402" s="105"/>
      <c r="L402" s="105"/>
      <c r="M402" s="103"/>
      <c r="N402" s="105"/>
      <c r="O402" s="130"/>
      <c r="P402" s="100"/>
      <c r="Q402" s="131"/>
      <c r="R402" s="133"/>
      <c r="S402" s="93"/>
      <c r="T402" s="134"/>
      <c r="U402" s="135"/>
      <c r="V402" s="108">
        <f t="shared" si="14"/>
        <v>0</v>
      </c>
      <c r="W402" s="136"/>
      <c r="X402" s="94">
        <f>IFERROR((VLOOKUP(D402,[1]!Tableau1[[Nom d''usage]:[Date de Livraison]],9,FALSE)), )</f>
        <v>0</v>
      </c>
      <c r="Y402" s="127"/>
      <c r="Z402" s="132"/>
      <c r="AA402" s="111">
        <f>IFERROR((VLOOKUP(Z402,'[1]Parc FONCIA Base Light'!B:M,12,FALSE)), )</f>
        <v>0</v>
      </c>
      <c r="AB402" s="128" t="s">
        <v>27</v>
      </c>
      <c r="AC402" s="113">
        <f>IFERROR((VLOOKUP(D402,'[1]GP2A-Commandes'!A:B,2,FALSE)), )</f>
        <v>0</v>
      </c>
      <c r="AD402" s="129"/>
      <c r="AE402" s="115">
        <f>IFERROR((VLOOKUP(B402,'[1]Paiement BNP'!G:I,3,FALSE)), )</f>
        <v>0</v>
      </c>
      <c r="AF402" s="116">
        <f t="shared" si="15"/>
        <v>0</v>
      </c>
      <c r="AG402" s="117" cm="1">
        <f t="array" ref="AG402">IFERROR((_xlfn.SWITCH(R402,[1]Synthèse!A$8,[1]Synthèse!B$8,([1]Synthèse!A$10),([1]Synthèse!B$10),([1]Synthèse!A$11),([1]Synthèse!B$11))), )</f>
        <v>0</v>
      </c>
      <c r="AH402" s="95">
        <f>IFERROR((VLOOKUP(AD402,'[1]Paiement BNP'!Q:U,5,FALSE)), )</f>
        <v>0</v>
      </c>
      <c r="AI402" s="96" cm="1">
        <f t="array" ref="AI402">IFERROR((_xlfn.SWITCH(R402,[1]Synthèse!A$8,[1]Synthèse!C$8,([1]Synthèse!A$10),([1]Synthèse!C$10),([1]Synthèse!A$11),([1]Synthèse!C$11))), )</f>
        <v>0</v>
      </c>
      <c r="AJ402" s="97">
        <f>IFERROR((VLOOKUP(D402,'[1]Sharepoint direct Foncia'!L:T,9,FALSE)), )</f>
        <v>0</v>
      </c>
      <c r="AK402" s="97"/>
    </row>
    <row r="403" spans="1:37" ht="25.2" customHeight="1" x14ac:dyDescent="0.95">
      <c r="A403" s="125"/>
      <c r="B403" s="100"/>
      <c r="C403" s="126"/>
      <c r="D403" s="101"/>
      <c r="E403" s="102"/>
      <c r="F403" s="102"/>
      <c r="G403" s="103"/>
      <c r="H403" s="102"/>
      <c r="I403" s="103"/>
      <c r="J403" s="104"/>
      <c r="K403" s="105"/>
      <c r="L403" s="105"/>
      <c r="M403" s="103"/>
      <c r="N403" s="105"/>
      <c r="O403" s="130"/>
      <c r="P403" s="100"/>
      <c r="Q403" s="131"/>
      <c r="R403" s="133"/>
      <c r="S403" s="93"/>
      <c r="T403" s="134"/>
      <c r="U403" s="135"/>
      <c r="V403" s="108">
        <f t="shared" si="14"/>
        <v>0</v>
      </c>
      <c r="W403" s="136"/>
      <c r="X403" s="94">
        <f>IFERROR((VLOOKUP(D403,[1]!Tableau1[[Nom d''usage]:[Date de Livraison]],9,FALSE)), )</f>
        <v>0</v>
      </c>
      <c r="Y403" s="127"/>
      <c r="Z403" s="132"/>
      <c r="AA403" s="111">
        <f>IFERROR((VLOOKUP(Z403,'[1]Parc FONCIA Base Light'!B:M,12,FALSE)), )</f>
        <v>0</v>
      </c>
      <c r="AB403" s="128" t="s">
        <v>27</v>
      </c>
      <c r="AC403" s="113">
        <f>IFERROR((VLOOKUP(D403,'[1]GP2A-Commandes'!A:B,2,FALSE)), )</f>
        <v>0</v>
      </c>
      <c r="AD403" s="129"/>
      <c r="AE403" s="115">
        <f>IFERROR((VLOOKUP(B403,'[1]Paiement BNP'!G:I,3,FALSE)), )</f>
        <v>0</v>
      </c>
      <c r="AF403" s="116">
        <f t="shared" si="15"/>
        <v>0</v>
      </c>
      <c r="AG403" s="117" cm="1">
        <f t="array" ref="AG403">IFERROR((_xlfn.SWITCH(R403,[1]Synthèse!A$8,[1]Synthèse!B$8,([1]Synthèse!A$10),([1]Synthèse!B$10),([1]Synthèse!A$11),([1]Synthèse!B$11))), )</f>
        <v>0</v>
      </c>
      <c r="AH403" s="95">
        <f>IFERROR((VLOOKUP(AD403,'[1]Paiement BNP'!Q:U,5,FALSE)), )</f>
        <v>0</v>
      </c>
      <c r="AI403" s="96" cm="1">
        <f t="array" ref="AI403">IFERROR((_xlfn.SWITCH(R403,[1]Synthèse!A$8,[1]Synthèse!C$8,([1]Synthèse!A$10),([1]Synthèse!C$10),([1]Synthèse!A$11),([1]Synthèse!C$11))), )</f>
        <v>0</v>
      </c>
      <c r="AJ403" s="97">
        <f>IFERROR((VLOOKUP(D403,'[1]Sharepoint direct Foncia'!L:T,9,FALSE)), )</f>
        <v>0</v>
      </c>
      <c r="AK403" s="97"/>
    </row>
    <row r="404" spans="1:37" ht="25.2" customHeight="1" x14ac:dyDescent="0.95">
      <c r="A404" s="125"/>
      <c r="B404" s="100"/>
      <c r="C404" s="126"/>
      <c r="D404" s="101"/>
      <c r="E404" s="102"/>
      <c r="F404" s="102"/>
      <c r="G404" s="103"/>
      <c r="H404" s="102"/>
      <c r="I404" s="103"/>
      <c r="J404" s="104"/>
      <c r="K404" s="105"/>
      <c r="L404" s="105"/>
      <c r="M404" s="103"/>
      <c r="N404" s="105"/>
      <c r="O404" s="130"/>
      <c r="P404" s="100"/>
      <c r="Q404" s="131"/>
      <c r="R404" s="133"/>
      <c r="S404" s="93"/>
      <c r="T404" s="134"/>
      <c r="U404" s="135"/>
      <c r="V404" s="108">
        <f t="shared" si="14"/>
        <v>0</v>
      </c>
      <c r="W404" s="136"/>
      <c r="X404" s="94">
        <f>IFERROR((VLOOKUP(D404,[1]!Tableau1[[Nom d''usage]:[Date de Livraison]],9,FALSE)), )</f>
        <v>0</v>
      </c>
      <c r="Y404" s="127"/>
      <c r="Z404" s="132"/>
      <c r="AA404" s="111">
        <f>IFERROR((VLOOKUP(Z404,'[1]Parc FONCIA Base Light'!B:M,12,FALSE)), )</f>
        <v>0</v>
      </c>
      <c r="AB404" s="128" t="s">
        <v>27</v>
      </c>
      <c r="AC404" s="113">
        <f>IFERROR((VLOOKUP(D404,'[1]GP2A-Commandes'!A:B,2,FALSE)), )</f>
        <v>0</v>
      </c>
      <c r="AD404" s="129"/>
      <c r="AE404" s="115">
        <f>IFERROR((VLOOKUP(B404,'[1]Paiement BNP'!G:I,3,FALSE)), )</f>
        <v>0</v>
      </c>
      <c r="AF404" s="116">
        <f t="shared" si="15"/>
        <v>0</v>
      </c>
      <c r="AG404" s="117" cm="1">
        <f t="array" ref="AG404">IFERROR((_xlfn.SWITCH(R404,[1]Synthèse!A$8,[1]Synthèse!B$8,([1]Synthèse!A$10),([1]Synthèse!B$10),([1]Synthèse!A$11),([1]Synthèse!B$11))), )</f>
        <v>0</v>
      </c>
      <c r="AH404" s="95">
        <f>IFERROR((VLOOKUP(AD404,'[1]Paiement BNP'!Q:U,5,FALSE)), )</f>
        <v>0</v>
      </c>
      <c r="AI404" s="96" cm="1">
        <f t="array" ref="AI404">IFERROR((_xlfn.SWITCH(R404,[1]Synthèse!A$8,[1]Synthèse!C$8,([1]Synthèse!A$10),([1]Synthèse!C$10),([1]Synthèse!A$11),([1]Synthèse!C$11))), )</f>
        <v>0</v>
      </c>
      <c r="AJ404" s="97">
        <f>IFERROR((VLOOKUP(D404,'[1]Sharepoint direct Foncia'!L:T,9,FALSE)), )</f>
        <v>0</v>
      </c>
      <c r="AK404" s="97"/>
    </row>
    <row r="405" spans="1:37" ht="25.2" customHeight="1" x14ac:dyDescent="0.95">
      <c r="A405" s="125"/>
      <c r="B405" s="100"/>
      <c r="C405" s="126"/>
      <c r="D405" s="101"/>
      <c r="E405" s="102"/>
      <c r="F405" s="102"/>
      <c r="G405" s="103"/>
      <c r="H405" s="102"/>
      <c r="I405" s="103"/>
      <c r="J405" s="104"/>
      <c r="K405" s="105"/>
      <c r="L405" s="105"/>
      <c r="M405" s="103"/>
      <c r="N405" s="105"/>
      <c r="O405" s="130"/>
      <c r="P405" s="100"/>
      <c r="Q405" s="131"/>
      <c r="R405" s="133"/>
      <c r="S405" s="93"/>
      <c r="T405" s="134"/>
      <c r="U405" s="135"/>
      <c r="V405" s="108">
        <f t="shared" si="14"/>
        <v>0</v>
      </c>
      <c r="W405" s="136"/>
      <c r="X405" s="94">
        <f>IFERROR((VLOOKUP(D405,[1]!Tableau1[[Nom d''usage]:[Date de Livraison]],9,FALSE)), )</f>
        <v>0</v>
      </c>
      <c r="Y405" s="127"/>
      <c r="Z405" s="132"/>
      <c r="AA405" s="111">
        <f>IFERROR((VLOOKUP(Z405,'[1]Parc FONCIA Base Light'!B:M,12,FALSE)), )</f>
        <v>0</v>
      </c>
      <c r="AB405" s="128" t="s">
        <v>27</v>
      </c>
      <c r="AC405" s="113">
        <f>IFERROR((VLOOKUP(D405,'[1]GP2A-Commandes'!A:B,2,FALSE)), )</f>
        <v>0</v>
      </c>
      <c r="AD405" s="129"/>
      <c r="AE405" s="115">
        <f>IFERROR((VLOOKUP(B405,'[1]Paiement BNP'!G:I,3,FALSE)), )</f>
        <v>0</v>
      </c>
      <c r="AF405" s="116">
        <f t="shared" si="15"/>
        <v>0</v>
      </c>
      <c r="AG405" s="117" cm="1">
        <f t="array" ref="AG405">IFERROR((_xlfn.SWITCH(R405,[1]Synthèse!A$8,[1]Synthèse!B$8,([1]Synthèse!A$10),([1]Synthèse!B$10),([1]Synthèse!A$11),([1]Synthèse!B$11))), )</f>
        <v>0</v>
      </c>
      <c r="AH405" s="95">
        <f>IFERROR((VLOOKUP(AD405,'[1]Paiement BNP'!Q:U,5,FALSE)), )</f>
        <v>0</v>
      </c>
      <c r="AI405" s="96" cm="1">
        <f t="array" ref="AI405">IFERROR((_xlfn.SWITCH(R405,[1]Synthèse!A$8,[1]Synthèse!C$8,([1]Synthèse!A$10),([1]Synthèse!C$10),([1]Synthèse!A$11),([1]Synthèse!C$11))), )</f>
        <v>0</v>
      </c>
      <c r="AJ405" s="97">
        <f>IFERROR((VLOOKUP(D405,'[1]Sharepoint direct Foncia'!L:T,9,FALSE)), )</f>
        <v>0</v>
      </c>
      <c r="AK405" s="97"/>
    </row>
    <row r="406" spans="1:37" ht="25.2" customHeight="1" x14ac:dyDescent="0.95">
      <c r="A406" s="125"/>
      <c r="B406" s="100"/>
      <c r="C406" s="126"/>
      <c r="D406" s="101"/>
      <c r="E406" s="102"/>
      <c r="F406" s="102"/>
      <c r="G406" s="103"/>
      <c r="H406" s="102"/>
      <c r="I406" s="103"/>
      <c r="J406" s="104"/>
      <c r="K406" s="105"/>
      <c r="L406" s="105"/>
      <c r="M406" s="103"/>
      <c r="N406" s="105"/>
      <c r="O406" s="130"/>
      <c r="P406" s="100"/>
      <c r="Q406" s="131"/>
      <c r="R406" s="133"/>
      <c r="S406" s="93"/>
      <c r="T406" s="134"/>
      <c r="U406" s="135"/>
      <c r="V406" s="108">
        <f t="shared" si="14"/>
        <v>0</v>
      </c>
      <c r="W406" s="136"/>
      <c r="X406" s="94">
        <f>IFERROR((VLOOKUP(D406,[1]!Tableau1[[Nom d''usage]:[Date de Livraison]],9,FALSE)), )</f>
        <v>0</v>
      </c>
      <c r="Y406" s="127"/>
      <c r="Z406" s="132"/>
      <c r="AA406" s="111">
        <f>IFERROR((VLOOKUP(Z406,'[1]Parc FONCIA Base Light'!B:M,12,FALSE)), )</f>
        <v>0</v>
      </c>
      <c r="AB406" s="128" t="s">
        <v>27</v>
      </c>
      <c r="AC406" s="113">
        <f>IFERROR((VLOOKUP(D406,'[1]GP2A-Commandes'!A:B,2,FALSE)), )</f>
        <v>0</v>
      </c>
      <c r="AD406" s="129"/>
      <c r="AE406" s="115">
        <f>IFERROR((VLOOKUP(B406,'[1]Paiement BNP'!G:I,3,FALSE)), )</f>
        <v>0</v>
      </c>
      <c r="AF406" s="116">
        <f t="shared" si="15"/>
        <v>0</v>
      </c>
      <c r="AG406" s="117" cm="1">
        <f t="array" ref="AG406">IFERROR((_xlfn.SWITCH(R406,[1]Synthèse!A$8,[1]Synthèse!B$8,([1]Synthèse!A$10),([1]Synthèse!B$10),([1]Synthèse!A$11),([1]Synthèse!B$11))), )</f>
        <v>0</v>
      </c>
      <c r="AH406" s="95">
        <f>IFERROR((VLOOKUP(AD406,'[1]Paiement BNP'!Q:U,5,FALSE)), )</f>
        <v>0</v>
      </c>
      <c r="AI406" s="96" cm="1">
        <f t="array" ref="AI406">IFERROR((_xlfn.SWITCH(R406,[1]Synthèse!A$8,[1]Synthèse!C$8,([1]Synthèse!A$10),([1]Synthèse!C$10),([1]Synthèse!A$11),([1]Synthèse!C$11))), )</f>
        <v>0</v>
      </c>
      <c r="AJ406" s="97">
        <f>IFERROR((VLOOKUP(D406,'[1]Sharepoint direct Foncia'!L:T,9,FALSE)), )</f>
        <v>0</v>
      </c>
      <c r="AK406" s="97"/>
    </row>
    <row r="407" spans="1:37" ht="25.2" customHeight="1" x14ac:dyDescent="0.95">
      <c r="A407" s="125"/>
      <c r="B407" s="100"/>
      <c r="C407" s="126"/>
      <c r="D407" s="101"/>
      <c r="E407" s="102"/>
      <c r="F407" s="102"/>
      <c r="G407" s="103"/>
      <c r="H407" s="102"/>
      <c r="I407" s="103"/>
      <c r="J407" s="104"/>
      <c r="K407" s="105"/>
      <c r="L407" s="105"/>
      <c r="M407" s="103"/>
      <c r="N407" s="105"/>
      <c r="O407" s="130"/>
      <c r="P407" s="100"/>
      <c r="Q407" s="131"/>
      <c r="R407" s="133"/>
      <c r="S407" s="93"/>
      <c r="T407" s="134"/>
      <c r="U407" s="135"/>
      <c r="V407" s="108">
        <f t="shared" si="14"/>
        <v>0</v>
      </c>
      <c r="W407" s="136"/>
      <c r="X407" s="94">
        <f>IFERROR((VLOOKUP(D407,[1]!Tableau1[[Nom d''usage]:[Date de Livraison]],9,FALSE)), )</f>
        <v>0</v>
      </c>
      <c r="Y407" s="127"/>
      <c r="Z407" s="132"/>
      <c r="AA407" s="111">
        <f>IFERROR((VLOOKUP(Z407,'[1]Parc FONCIA Base Light'!B:M,12,FALSE)), )</f>
        <v>0</v>
      </c>
      <c r="AB407" s="128" t="s">
        <v>27</v>
      </c>
      <c r="AC407" s="113">
        <f>IFERROR((VLOOKUP(D407,'[1]GP2A-Commandes'!A:B,2,FALSE)), )</f>
        <v>0</v>
      </c>
      <c r="AD407" s="129"/>
      <c r="AE407" s="115">
        <f>IFERROR((VLOOKUP(B407,'[1]Paiement BNP'!G:I,3,FALSE)), )</f>
        <v>0</v>
      </c>
      <c r="AF407" s="116">
        <f t="shared" si="15"/>
        <v>0</v>
      </c>
      <c r="AG407" s="117" cm="1">
        <f t="array" ref="AG407">IFERROR((_xlfn.SWITCH(R407,[1]Synthèse!A$8,[1]Synthèse!B$8,([1]Synthèse!A$10),([1]Synthèse!B$10),([1]Synthèse!A$11),([1]Synthèse!B$11))), )</f>
        <v>0</v>
      </c>
      <c r="AH407" s="95">
        <f>IFERROR((VLOOKUP(AD407,'[1]Paiement BNP'!Q:U,5,FALSE)), )</f>
        <v>0</v>
      </c>
      <c r="AI407" s="96" cm="1">
        <f t="array" ref="AI407">IFERROR((_xlfn.SWITCH(R407,[1]Synthèse!A$8,[1]Synthèse!C$8,([1]Synthèse!A$10),([1]Synthèse!C$10),([1]Synthèse!A$11),([1]Synthèse!C$11))), )</f>
        <v>0</v>
      </c>
      <c r="AJ407" s="97">
        <f>IFERROR((VLOOKUP(D407,'[1]Sharepoint direct Foncia'!L:T,9,FALSE)), )</f>
        <v>0</v>
      </c>
      <c r="AK407" s="97"/>
    </row>
    <row r="408" spans="1:37" ht="25.2" customHeight="1" x14ac:dyDescent="0.95">
      <c r="A408" s="125"/>
      <c r="B408" s="100"/>
      <c r="C408" s="126"/>
      <c r="D408" s="101"/>
      <c r="E408" s="102"/>
      <c r="F408" s="102"/>
      <c r="G408" s="103"/>
      <c r="H408" s="102"/>
      <c r="I408" s="103"/>
      <c r="J408" s="104"/>
      <c r="K408" s="105"/>
      <c r="L408" s="105"/>
      <c r="M408" s="103"/>
      <c r="N408" s="105"/>
      <c r="O408" s="130"/>
      <c r="P408" s="100"/>
      <c r="Q408" s="131"/>
      <c r="R408" s="133"/>
      <c r="S408" s="93"/>
      <c r="T408" s="134"/>
      <c r="U408" s="135"/>
      <c r="V408" s="108">
        <f t="shared" si="14"/>
        <v>0</v>
      </c>
      <c r="W408" s="136"/>
      <c r="X408" s="94">
        <f>IFERROR((VLOOKUP(D408,[1]!Tableau1[[Nom d''usage]:[Date de Livraison]],9,FALSE)), )</f>
        <v>0</v>
      </c>
      <c r="Y408" s="127"/>
      <c r="Z408" s="132"/>
      <c r="AA408" s="111">
        <f>IFERROR((VLOOKUP(Z408,'[1]Parc FONCIA Base Light'!B:M,12,FALSE)), )</f>
        <v>0</v>
      </c>
      <c r="AB408" s="128" t="s">
        <v>27</v>
      </c>
      <c r="AC408" s="113">
        <f>IFERROR((VLOOKUP(D408,'[1]GP2A-Commandes'!A:B,2,FALSE)), )</f>
        <v>0</v>
      </c>
      <c r="AD408" s="129"/>
      <c r="AE408" s="115">
        <f>IFERROR((VLOOKUP(B408,'[1]Paiement BNP'!G:I,3,FALSE)), )</f>
        <v>0</v>
      </c>
      <c r="AF408" s="116">
        <f t="shared" si="15"/>
        <v>0</v>
      </c>
      <c r="AG408" s="117" cm="1">
        <f t="array" ref="AG408">IFERROR((_xlfn.SWITCH(R408,[1]Synthèse!A$8,[1]Synthèse!B$8,([1]Synthèse!A$10),([1]Synthèse!B$10),([1]Synthèse!A$11),([1]Synthèse!B$11))), )</f>
        <v>0</v>
      </c>
      <c r="AH408" s="95">
        <f>IFERROR((VLOOKUP(AD408,'[1]Paiement BNP'!Q:U,5,FALSE)), )</f>
        <v>0</v>
      </c>
      <c r="AI408" s="96" cm="1">
        <f t="array" ref="AI408">IFERROR((_xlfn.SWITCH(R408,[1]Synthèse!A$8,[1]Synthèse!C$8,([1]Synthèse!A$10),([1]Synthèse!C$10),([1]Synthèse!A$11),([1]Synthèse!C$11))), )</f>
        <v>0</v>
      </c>
      <c r="AJ408" s="97">
        <f>IFERROR((VLOOKUP(D408,'[1]Sharepoint direct Foncia'!L:T,9,FALSE)), )</f>
        <v>0</v>
      </c>
      <c r="AK408" s="97"/>
    </row>
    <row r="409" spans="1:37" ht="25.2" customHeight="1" x14ac:dyDescent="0.95">
      <c r="A409" s="125"/>
      <c r="B409" s="100"/>
      <c r="C409" s="126"/>
      <c r="D409" s="101"/>
      <c r="E409" s="102"/>
      <c r="F409" s="102"/>
      <c r="G409" s="103"/>
      <c r="H409" s="102"/>
      <c r="I409" s="103"/>
      <c r="J409" s="104"/>
      <c r="K409" s="105"/>
      <c r="L409" s="105"/>
      <c r="M409" s="103"/>
      <c r="N409" s="105"/>
      <c r="O409" s="130"/>
      <c r="P409" s="100"/>
      <c r="Q409" s="131"/>
      <c r="R409" s="133"/>
      <c r="S409" s="93"/>
      <c r="T409" s="134"/>
      <c r="U409" s="135"/>
      <c r="V409" s="108">
        <f t="shared" si="14"/>
        <v>0</v>
      </c>
      <c r="W409" s="136"/>
      <c r="X409" s="94">
        <f>IFERROR((VLOOKUP(D409,[1]!Tableau1[[Nom d''usage]:[Date de Livraison]],9,FALSE)), )</f>
        <v>0</v>
      </c>
      <c r="Y409" s="127"/>
      <c r="Z409" s="132"/>
      <c r="AA409" s="111">
        <f>IFERROR((VLOOKUP(Z409,'[1]Parc FONCIA Base Light'!B:M,12,FALSE)), )</f>
        <v>0</v>
      </c>
      <c r="AB409" s="128" t="s">
        <v>27</v>
      </c>
      <c r="AC409" s="113">
        <f>IFERROR((VLOOKUP(D409,'[1]GP2A-Commandes'!A:B,2,FALSE)), )</f>
        <v>0</v>
      </c>
      <c r="AD409" s="129"/>
      <c r="AE409" s="115">
        <f>IFERROR((VLOOKUP(B409,'[1]Paiement BNP'!G:I,3,FALSE)), )</f>
        <v>0</v>
      </c>
      <c r="AF409" s="116">
        <f t="shared" si="15"/>
        <v>0</v>
      </c>
      <c r="AG409" s="117" cm="1">
        <f t="array" ref="AG409">IFERROR((_xlfn.SWITCH(R409,[1]Synthèse!A$8,[1]Synthèse!B$8,([1]Synthèse!A$10),([1]Synthèse!B$10),([1]Synthèse!A$11),([1]Synthèse!B$11))), )</f>
        <v>0</v>
      </c>
      <c r="AH409" s="95">
        <f>IFERROR((VLOOKUP(AD409,'[1]Paiement BNP'!Q:U,5,FALSE)), )</f>
        <v>0</v>
      </c>
      <c r="AI409" s="96" cm="1">
        <f t="array" ref="AI409">IFERROR((_xlfn.SWITCH(R409,[1]Synthèse!A$8,[1]Synthèse!C$8,([1]Synthèse!A$10),([1]Synthèse!C$10),([1]Synthèse!A$11),([1]Synthèse!C$11))), )</f>
        <v>0</v>
      </c>
      <c r="AJ409" s="97">
        <f>IFERROR((VLOOKUP(D409,'[1]Sharepoint direct Foncia'!L:T,9,FALSE)), )</f>
        <v>0</v>
      </c>
      <c r="AK409" s="97"/>
    </row>
    <row r="410" spans="1:37" ht="25.2" customHeight="1" x14ac:dyDescent="0.95">
      <c r="A410" s="125"/>
      <c r="B410" s="100"/>
      <c r="C410" s="126"/>
      <c r="D410" s="101"/>
      <c r="E410" s="102"/>
      <c r="F410" s="102"/>
      <c r="G410" s="103"/>
      <c r="H410" s="102"/>
      <c r="I410" s="103"/>
      <c r="J410" s="104"/>
      <c r="K410" s="105"/>
      <c r="L410" s="105"/>
      <c r="M410" s="103"/>
      <c r="N410" s="105"/>
      <c r="O410" s="130"/>
      <c r="P410" s="100"/>
      <c r="Q410" s="131"/>
      <c r="R410" s="133"/>
      <c r="S410" s="93"/>
      <c r="T410" s="134"/>
      <c r="U410" s="135"/>
      <c r="V410" s="108">
        <f t="shared" si="14"/>
        <v>0</v>
      </c>
      <c r="W410" s="136"/>
      <c r="X410" s="94">
        <f>IFERROR((VLOOKUP(D410,[1]!Tableau1[[Nom d''usage]:[Date de Livraison]],9,FALSE)), )</f>
        <v>0</v>
      </c>
      <c r="Y410" s="127"/>
      <c r="Z410" s="132"/>
      <c r="AA410" s="111">
        <f>IFERROR((VLOOKUP(Z410,'[1]Parc FONCIA Base Light'!B:M,12,FALSE)), )</f>
        <v>0</v>
      </c>
      <c r="AB410" s="128" t="s">
        <v>27</v>
      </c>
      <c r="AC410" s="113">
        <f>IFERROR((VLOOKUP(D410,'[1]GP2A-Commandes'!A:B,2,FALSE)), )</f>
        <v>0</v>
      </c>
      <c r="AD410" s="129"/>
      <c r="AE410" s="115">
        <f>IFERROR((VLOOKUP(B410,'[1]Paiement BNP'!G:I,3,FALSE)), )</f>
        <v>0</v>
      </c>
      <c r="AF410" s="116">
        <f t="shared" si="15"/>
        <v>0</v>
      </c>
      <c r="AG410" s="117" cm="1">
        <f t="array" ref="AG410">IFERROR((_xlfn.SWITCH(R410,[1]Synthèse!A$8,[1]Synthèse!B$8,([1]Synthèse!A$10),([1]Synthèse!B$10),([1]Synthèse!A$11),([1]Synthèse!B$11))), )</f>
        <v>0</v>
      </c>
      <c r="AH410" s="95">
        <f>IFERROR((VLOOKUP(AD410,'[1]Paiement BNP'!Q:U,5,FALSE)), )</f>
        <v>0</v>
      </c>
      <c r="AI410" s="96" cm="1">
        <f t="array" ref="AI410">IFERROR((_xlfn.SWITCH(R410,[1]Synthèse!A$8,[1]Synthèse!C$8,([1]Synthèse!A$10),([1]Synthèse!C$10),([1]Synthèse!A$11),([1]Synthèse!C$11))), )</f>
        <v>0</v>
      </c>
      <c r="AJ410" s="97">
        <f>IFERROR((VLOOKUP(D410,'[1]Sharepoint direct Foncia'!L:T,9,FALSE)), )</f>
        <v>0</v>
      </c>
      <c r="AK410" s="97"/>
    </row>
    <row r="411" spans="1:37" ht="25.2" customHeight="1" x14ac:dyDescent="0.95">
      <c r="A411" s="125"/>
      <c r="B411" s="100"/>
      <c r="C411" s="126"/>
      <c r="D411" s="101"/>
      <c r="E411" s="102"/>
      <c r="F411" s="102"/>
      <c r="G411" s="103"/>
      <c r="H411" s="102"/>
      <c r="I411" s="103"/>
      <c r="J411" s="104"/>
      <c r="K411" s="105"/>
      <c r="L411" s="105"/>
      <c r="M411" s="103"/>
      <c r="N411" s="105"/>
      <c r="O411" s="130"/>
      <c r="P411" s="100"/>
      <c r="Q411" s="131"/>
      <c r="R411" s="133"/>
      <c r="S411" s="93"/>
      <c r="T411" s="134"/>
      <c r="U411" s="135"/>
      <c r="V411" s="108">
        <f t="shared" si="14"/>
        <v>0</v>
      </c>
      <c r="W411" s="136"/>
      <c r="X411" s="94">
        <f>IFERROR((VLOOKUP(D411,[1]!Tableau1[[Nom d''usage]:[Date de Livraison]],9,FALSE)), )</f>
        <v>0</v>
      </c>
      <c r="Y411" s="127"/>
      <c r="Z411" s="132"/>
      <c r="AA411" s="111">
        <f>IFERROR((VLOOKUP(Z411,'[1]Parc FONCIA Base Light'!B:M,12,FALSE)), )</f>
        <v>0</v>
      </c>
      <c r="AB411" s="128" t="s">
        <v>27</v>
      </c>
      <c r="AC411" s="113">
        <f>IFERROR((VLOOKUP(D411,'[1]GP2A-Commandes'!A:B,2,FALSE)), )</f>
        <v>0</v>
      </c>
      <c r="AD411" s="129"/>
      <c r="AE411" s="115">
        <f>IFERROR((VLOOKUP(B411,'[1]Paiement BNP'!G:I,3,FALSE)), )</f>
        <v>0</v>
      </c>
      <c r="AF411" s="116">
        <f t="shared" si="15"/>
        <v>0</v>
      </c>
      <c r="AG411" s="117" cm="1">
        <f t="array" ref="AG411">IFERROR((_xlfn.SWITCH(R411,[1]Synthèse!A$8,[1]Synthèse!B$8,([1]Synthèse!A$10),([1]Synthèse!B$10),([1]Synthèse!A$11),([1]Synthèse!B$11))), )</f>
        <v>0</v>
      </c>
      <c r="AH411" s="95">
        <f>IFERROR((VLOOKUP(AD411,'[1]Paiement BNP'!Q:U,5,FALSE)), )</f>
        <v>0</v>
      </c>
      <c r="AI411" s="96" cm="1">
        <f t="array" ref="AI411">IFERROR((_xlfn.SWITCH(R411,[1]Synthèse!A$8,[1]Synthèse!C$8,([1]Synthèse!A$10),([1]Synthèse!C$10),([1]Synthèse!A$11),([1]Synthèse!C$11))), )</f>
        <v>0</v>
      </c>
      <c r="AJ411" s="97">
        <f>IFERROR((VLOOKUP(D411,'[1]Sharepoint direct Foncia'!L:T,9,FALSE)), )</f>
        <v>0</v>
      </c>
      <c r="AK411" s="97"/>
    </row>
    <row r="412" spans="1:37" ht="25.2" customHeight="1" x14ac:dyDescent="0.95">
      <c r="A412" s="125"/>
      <c r="B412" s="100"/>
      <c r="C412" s="126"/>
      <c r="D412" s="101"/>
      <c r="E412" s="102"/>
      <c r="F412" s="102"/>
      <c r="G412" s="103"/>
      <c r="H412" s="102"/>
      <c r="I412" s="103"/>
      <c r="J412" s="104"/>
      <c r="K412" s="105"/>
      <c r="L412" s="105"/>
      <c r="M412" s="103"/>
      <c r="N412" s="105"/>
      <c r="O412" s="130"/>
      <c r="P412" s="100"/>
      <c r="Q412" s="131"/>
      <c r="R412" s="133"/>
      <c r="S412" s="93"/>
      <c r="T412" s="134"/>
      <c r="U412" s="135"/>
      <c r="V412" s="108">
        <f t="shared" si="14"/>
        <v>0</v>
      </c>
      <c r="W412" s="136"/>
      <c r="X412" s="94">
        <f>IFERROR((VLOOKUP(D412,[1]!Tableau1[[Nom d''usage]:[Date de Livraison]],9,FALSE)), )</f>
        <v>0</v>
      </c>
      <c r="Y412" s="127"/>
      <c r="Z412" s="132"/>
      <c r="AA412" s="111">
        <f>IFERROR((VLOOKUP(Z412,'[1]Parc FONCIA Base Light'!B:M,12,FALSE)), )</f>
        <v>0</v>
      </c>
      <c r="AB412" s="128" t="s">
        <v>27</v>
      </c>
      <c r="AC412" s="113">
        <f>IFERROR((VLOOKUP(D412,'[1]GP2A-Commandes'!A:B,2,FALSE)), )</f>
        <v>0</v>
      </c>
      <c r="AD412" s="129"/>
      <c r="AE412" s="115">
        <f>IFERROR((VLOOKUP(B412,'[1]Paiement BNP'!G:I,3,FALSE)), )</f>
        <v>0</v>
      </c>
      <c r="AF412" s="116">
        <f t="shared" si="15"/>
        <v>0</v>
      </c>
      <c r="AG412" s="117" cm="1">
        <f t="array" ref="AG412">IFERROR((_xlfn.SWITCH(R412,[1]Synthèse!A$8,[1]Synthèse!B$8,([1]Synthèse!A$10),([1]Synthèse!B$10),([1]Synthèse!A$11),([1]Synthèse!B$11))), )</f>
        <v>0</v>
      </c>
      <c r="AH412" s="95">
        <f>IFERROR((VLOOKUP(AD412,'[1]Paiement BNP'!Q:U,5,FALSE)), )</f>
        <v>0</v>
      </c>
      <c r="AI412" s="96" cm="1">
        <f t="array" ref="AI412">IFERROR((_xlfn.SWITCH(R412,[1]Synthèse!A$8,[1]Synthèse!C$8,([1]Synthèse!A$10),([1]Synthèse!C$10),([1]Synthèse!A$11),([1]Synthèse!C$11))), )</f>
        <v>0</v>
      </c>
      <c r="AJ412" s="97">
        <f>IFERROR((VLOOKUP(D412,'[1]Sharepoint direct Foncia'!L:T,9,FALSE)), )</f>
        <v>0</v>
      </c>
      <c r="AK412" s="97"/>
    </row>
    <row r="413" spans="1:37" ht="25.2" customHeight="1" x14ac:dyDescent="0.95">
      <c r="A413" s="125"/>
      <c r="B413" s="100"/>
      <c r="C413" s="126"/>
      <c r="D413" s="101"/>
      <c r="E413" s="102"/>
      <c r="F413" s="102"/>
      <c r="G413" s="103"/>
      <c r="H413" s="102"/>
      <c r="I413" s="103"/>
      <c r="J413" s="104"/>
      <c r="K413" s="105"/>
      <c r="L413" s="105"/>
      <c r="M413" s="103"/>
      <c r="N413" s="105"/>
      <c r="O413" s="130"/>
      <c r="P413" s="100"/>
      <c r="Q413" s="131"/>
      <c r="R413" s="133"/>
      <c r="S413" s="93"/>
      <c r="T413" s="134"/>
      <c r="U413" s="135"/>
      <c r="V413" s="108">
        <f t="shared" si="14"/>
        <v>0</v>
      </c>
      <c r="W413" s="136"/>
      <c r="X413" s="94">
        <f>IFERROR((VLOOKUP(D413,[1]!Tableau1[[Nom d''usage]:[Date de Livraison]],9,FALSE)), )</f>
        <v>0</v>
      </c>
      <c r="Y413" s="127"/>
      <c r="Z413" s="132"/>
      <c r="AA413" s="111">
        <f>IFERROR((VLOOKUP(Z413,'[1]Parc FONCIA Base Light'!B:M,12,FALSE)), )</f>
        <v>0</v>
      </c>
      <c r="AB413" s="128" t="s">
        <v>27</v>
      </c>
      <c r="AC413" s="113">
        <f>IFERROR((VLOOKUP(D413,'[1]GP2A-Commandes'!A:B,2,FALSE)), )</f>
        <v>0</v>
      </c>
      <c r="AD413" s="129"/>
      <c r="AE413" s="115">
        <f>IFERROR((VLOOKUP(B413,'[1]Paiement BNP'!G:I,3,FALSE)), )</f>
        <v>0</v>
      </c>
      <c r="AF413" s="116">
        <f t="shared" si="15"/>
        <v>0</v>
      </c>
      <c r="AG413" s="117" cm="1">
        <f t="array" ref="AG413">IFERROR((_xlfn.SWITCH(R413,[1]Synthèse!A$8,[1]Synthèse!B$8,([1]Synthèse!A$10),([1]Synthèse!B$10),([1]Synthèse!A$11),([1]Synthèse!B$11))), )</f>
        <v>0</v>
      </c>
      <c r="AH413" s="95">
        <f>IFERROR((VLOOKUP(AD413,'[1]Paiement BNP'!Q:U,5,FALSE)), )</f>
        <v>0</v>
      </c>
      <c r="AI413" s="96" cm="1">
        <f t="array" ref="AI413">IFERROR((_xlfn.SWITCH(R413,[1]Synthèse!A$8,[1]Synthèse!C$8,([1]Synthèse!A$10),([1]Synthèse!C$10),([1]Synthèse!A$11),([1]Synthèse!C$11))), )</f>
        <v>0</v>
      </c>
      <c r="AJ413" s="97">
        <f>IFERROR((VLOOKUP(D413,'[1]Sharepoint direct Foncia'!L:T,9,FALSE)), )</f>
        <v>0</v>
      </c>
      <c r="AK413" s="97"/>
    </row>
    <row r="414" spans="1:37" ht="25.2" customHeight="1" x14ac:dyDescent="0.95">
      <c r="A414" s="125"/>
      <c r="B414" s="100"/>
      <c r="C414" s="126"/>
      <c r="D414" s="101"/>
      <c r="E414" s="102"/>
      <c r="F414" s="102"/>
      <c r="G414" s="103"/>
      <c r="H414" s="102"/>
      <c r="I414" s="103"/>
      <c r="J414" s="104"/>
      <c r="K414" s="105"/>
      <c r="L414" s="105"/>
      <c r="M414" s="103"/>
      <c r="N414" s="105"/>
      <c r="O414" s="130"/>
      <c r="P414" s="100"/>
      <c r="Q414" s="131"/>
      <c r="R414" s="133"/>
      <c r="S414" s="93"/>
      <c r="T414" s="134"/>
      <c r="U414" s="135"/>
      <c r="V414" s="108">
        <f t="shared" si="14"/>
        <v>0</v>
      </c>
      <c r="W414" s="136"/>
      <c r="X414" s="94">
        <f>IFERROR((VLOOKUP(D414,[1]!Tableau1[[Nom d''usage]:[Date de Livraison]],9,FALSE)), )</f>
        <v>0</v>
      </c>
      <c r="Y414" s="127"/>
      <c r="Z414" s="132"/>
      <c r="AA414" s="111">
        <f>IFERROR((VLOOKUP(Z414,'[1]Parc FONCIA Base Light'!B:M,12,FALSE)), )</f>
        <v>0</v>
      </c>
      <c r="AB414" s="128" t="s">
        <v>27</v>
      </c>
      <c r="AC414" s="113">
        <f>IFERROR((VLOOKUP(D414,'[1]GP2A-Commandes'!A:B,2,FALSE)), )</f>
        <v>0</v>
      </c>
      <c r="AD414" s="129"/>
      <c r="AE414" s="115">
        <f>IFERROR((VLOOKUP(B414,'[1]Paiement BNP'!G:I,3,FALSE)), )</f>
        <v>0</v>
      </c>
      <c r="AF414" s="116">
        <f t="shared" si="15"/>
        <v>0</v>
      </c>
      <c r="AG414" s="117" cm="1">
        <f t="array" ref="AG414">IFERROR((_xlfn.SWITCH(R414,[1]Synthèse!A$8,[1]Synthèse!B$8,([1]Synthèse!A$10),([1]Synthèse!B$10),([1]Synthèse!A$11),([1]Synthèse!B$11))), )</f>
        <v>0</v>
      </c>
      <c r="AH414" s="95">
        <f>IFERROR((VLOOKUP(AD414,'[1]Paiement BNP'!Q:U,5,FALSE)), )</f>
        <v>0</v>
      </c>
      <c r="AI414" s="96" cm="1">
        <f t="array" ref="AI414">IFERROR((_xlfn.SWITCH(R414,[1]Synthèse!A$8,[1]Synthèse!C$8,([1]Synthèse!A$10),([1]Synthèse!C$10),([1]Synthèse!A$11),([1]Synthèse!C$11))), )</f>
        <v>0</v>
      </c>
      <c r="AJ414" s="97">
        <f>IFERROR((VLOOKUP(D414,'[1]Sharepoint direct Foncia'!L:T,9,FALSE)), )</f>
        <v>0</v>
      </c>
      <c r="AK414" s="97"/>
    </row>
    <row r="415" spans="1:37" ht="25.2" customHeight="1" x14ac:dyDescent="0.95">
      <c r="A415" s="125"/>
      <c r="B415" s="100"/>
      <c r="C415" s="126"/>
      <c r="D415" s="101"/>
      <c r="E415" s="102"/>
      <c r="F415" s="102"/>
      <c r="G415" s="103"/>
      <c r="H415" s="102"/>
      <c r="I415" s="103"/>
      <c r="J415" s="104"/>
      <c r="K415" s="105"/>
      <c r="L415" s="105"/>
      <c r="M415" s="103"/>
      <c r="N415" s="105"/>
      <c r="O415" s="130"/>
      <c r="P415" s="100"/>
      <c r="Q415" s="131"/>
      <c r="R415" s="133"/>
      <c r="S415" s="93"/>
      <c r="T415" s="134"/>
      <c r="U415" s="135"/>
      <c r="V415" s="108">
        <f t="shared" si="14"/>
        <v>0</v>
      </c>
      <c r="W415" s="136"/>
      <c r="X415" s="94">
        <f>IFERROR((VLOOKUP(D415,[1]!Tableau1[[Nom d''usage]:[Date de Livraison]],9,FALSE)), )</f>
        <v>0</v>
      </c>
      <c r="Y415" s="127"/>
      <c r="Z415" s="132"/>
      <c r="AA415" s="111">
        <f>IFERROR((VLOOKUP(Z415,'[1]Parc FONCIA Base Light'!B:M,12,FALSE)), )</f>
        <v>0</v>
      </c>
      <c r="AB415" s="128" t="s">
        <v>27</v>
      </c>
      <c r="AC415" s="113">
        <f>IFERROR((VLOOKUP(D415,'[1]GP2A-Commandes'!A:B,2,FALSE)), )</f>
        <v>0</v>
      </c>
      <c r="AD415" s="129"/>
      <c r="AE415" s="115">
        <f>IFERROR((VLOOKUP(B415,'[1]Paiement BNP'!G:I,3,FALSE)), )</f>
        <v>0</v>
      </c>
      <c r="AF415" s="116">
        <f t="shared" si="15"/>
        <v>0</v>
      </c>
      <c r="AG415" s="117" cm="1">
        <f t="array" ref="AG415">IFERROR((_xlfn.SWITCH(R415,[1]Synthèse!A$8,[1]Synthèse!B$8,([1]Synthèse!A$10),([1]Synthèse!B$10),([1]Synthèse!A$11),([1]Synthèse!B$11))), )</f>
        <v>0</v>
      </c>
      <c r="AH415" s="95">
        <f>IFERROR((VLOOKUP(AD415,'[1]Paiement BNP'!Q:U,5,FALSE)), )</f>
        <v>0</v>
      </c>
      <c r="AI415" s="96" cm="1">
        <f t="array" ref="AI415">IFERROR((_xlfn.SWITCH(R415,[1]Synthèse!A$8,[1]Synthèse!C$8,([1]Synthèse!A$10),([1]Synthèse!C$10),([1]Synthèse!A$11),([1]Synthèse!C$11))), )</f>
        <v>0</v>
      </c>
      <c r="AJ415" s="97">
        <f>IFERROR((VLOOKUP(D415,'[1]Sharepoint direct Foncia'!L:T,9,FALSE)), )</f>
        <v>0</v>
      </c>
      <c r="AK415" s="97"/>
    </row>
    <row r="416" spans="1:37" ht="25.2" customHeight="1" x14ac:dyDescent="0.95">
      <c r="A416" s="125"/>
      <c r="B416" s="100"/>
      <c r="C416" s="126"/>
      <c r="D416" s="101"/>
      <c r="E416" s="102"/>
      <c r="F416" s="102"/>
      <c r="G416" s="103"/>
      <c r="H416" s="102"/>
      <c r="I416" s="103"/>
      <c r="J416" s="104"/>
      <c r="K416" s="105"/>
      <c r="L416" s="105"/>
      <c r="M416" s="103"/>
      <c r="N416" s="105"/>
      <c r="O416" s="130"/>
      <c r="P416" s="100"/>
      <c r="Q416" s="131"/>
      <c r="R416" s="133"/>
      <c r="S416" s="93"/>
      <c r="T416" s="134"/>
      <c r="U416" s="135"/>
      <c r="V416" s="108">
        <f t="shared" si="14"/>
        <v>0</v>
      </c>
      <c r="W416" s="136"/>
      <c r="X416" s="94">
        <f>IFERROR((VLOOKUP(D416,[1]!Tableau1[[Nom d''usage]:[Date de Livraison]],9,FALSE)), )</f>
        <v>0</v>
      </c>
      <c r="Y416" s="127"/>
      <c r="Z416" s="132"/>
      <c r="AA416" s="111">
        <f>IFERROR((VLOOKUP(Z416,'[1]Parc FONCIA Base Light'!B:M,12,FALSE)), )</f>
        <v>0</v>
      </c>
      <c r="AB416" s="128" t="s">
        <v>27</v>
      </c>
      <c r="AC416" s="113">
        <f>IFERROR((VLOOKUP(D416,'[1]GP2A-Commandes'!A:B,2,FALSE)), )</f>
        <v>0</v>
      </c>
      <c r="AD416" s="129"/>
      <c r="AE416" s="115">
        <f>IFERROR((VLOOKUP(B416,'[1]Paiement BNP'!G:I,3,FALSE)), )</f>
        <v>0</v>
      </c>
      <c r="AF416" s="116">
        <f t="shared" si="15"/>
        <v>0</v>
      </c>
      <c r="AG416" s="117" cm="1">
        <f t="array" ref="AG416">IFERROR((_xlfn.SWITCH(R416,[1]Synthèse!A$8,[1]Synthèse!B$8,([1]Synthèse!A$10),([1]Synthèse!B$10),([1]Synthèse!A$11),([1]Synthèse!B$11))), )</f>
        <v>0</v>
      </c>
      <c r="AH416" s="95">
        <f>IFERROR((VLOOKUP(AD416,'[1]Paiement BNP'!Q:U,5,FALSE)), )</f>
        <v>0</v>
      </c>
      <c r="AI416" s="96" cm="1">
        <f t="array" ref="AI416">IFERROR((_xlfn.SWITCH(R416,[1]Synthèse!A$8,[1]Synthèse!C$8,([1]Synthèse!A$10),([1]Synthèse!C$10),([1]Synthèse!A$11),([1]Synthèse!C$11))), )</f>
        <v>0</v>
      </c>
      <c r="AJ416" s="97">
        <f>IFERROR((VLOOKUP(D416,'[1]Sharepoint direct Foncia'!L:T,9,FALSE)), )</f>
        <v>0</v>
      </c>
      <c r="AK416" s="97"/>
    </row>
    <row r="417" spans="1:37" ht="25.2" customHeight="1" x14ac:dyDescent="0.95">
      <c r="A417" s="125"/>
      <c r="B417" s="100"/>
      <c r="C417" s="126"/>
      <c r="D417" s="101"/>
      <c r="E417" s="102"/>
      <c r="F417" s="102"/>
      <c r="G417" s="103"/>
      <c r="H417" s="102"/>
      <c r="I417" s="103"/>
      <c r="J417" s="104"/>
      <c r="K417" s="105"/>
      <c r="L417" s="105"/>
      <c r="M417" s="103"/>
      <c r="N417" s="105"/>
      <c r="O417" s="130"/>
      <c r="P417" s="100"/>
      <c r="Q417" s="131"/>
      <c r="R417" s="133"/>
      <c r="S417" s="93"/>
      <c r="T417" s="134"/>
      <c r="U417" s="135"/>
      <c r="V417" s="108">
        <f t="shared" si="14"/>
        <v>0</v>
      </c>
      <c r="W417" s="136"/>
      <c r="X417" s="94">
        <f>IFERROR((VLOOKUP(D417,[1]!Tableau1[[Nom d''usage]:[Date de Livraison]],9,FALSE)), )</f>
        <v>0</v>
      </c>
      <c r="Y417" s="127"/>
      <c r="Z417" s="132"/>
      <c r="AA417" s="111">
        <f>IFERROR((VLOOKUP(Z417,'[1]Parc FONCIA Base Light'!B:M,12,FALSE)), )</f>
        <v>0</v>
      </c>
      <c r="AB417" s="128" t="s">
        <v>27</v>
      </c>
      <c r="AC417" s="113">
        <f>IFERROR((VLOOKUP(D417,'[1]GP2A-Commandes'!A:B,2,FALSE)), )</f>
        <v>0</v>
      </c>
      <c r="AD417" s="129"/>
      <c r="AE417" s="115">
        <f>IFERROR((VLOOKUP(B417,'[1]Paiement BNP'!G:I,3,FALSE)), )</f>
        <v>0</v>
      </c>
      <c r="AF417" s="116">
        <f t="shared" si="15"/>
        <v>0</v>
      </c>
      <c r="AG417" s="117" cm="1">
        <f t="array" ref="AG417">IFERROR((_xlfn.SWITCH(R417,[1]Synthèse!A$8,[1]Synthèse!B$8,([1]Synthèse!A$10),([1]Synthèse!B$10),([1]Synthèse!A$11),([1]Synthèse!B$11))), )</f>
        <v>0</v>
      </c>
      <c r="AH417" s="95">
        <f>IFERROR((VLOOKUP(AD417,'[1]Paiement BNP'!Q:U,5,FALSE)), )</f>
        <v>0</v>
      </c>
      <c r="AI417" s="96" cm="1">
        <f t="array" ref="AI417">IFERROR((_xlfn.SWITCH(R417,[1]Synthèse!A$8,[1]Synthèse!C$8,([1]Synthèse!A$10),([1]Synthèse!C$10),([1]Synthèse!A$11),([1]Synthèse!C$11))), )</f>
        <v>0</v>
      </c>
      <c r="AJ417" s="97">
        <f>IFERROR((VLOOKUP(D417,'[1]Sharepoint direct Foncia'!L:T,9,FALSE)), )</f>
        <v>0</v>
      </c>
      <c r="AK417" s="97"/>
    </row>
    <row r="418" spans="1:37" ht="25.2" customHeight="1" x14ac:dyDescent="0.95">
      <c r="A418" s="125"/>
      <c r="B418" s="100"/>
      <c r="C418" s="126"/>
      <c r="D418" s="101"/>
      <c r="E418" s="102"/>
      <c r="F418" s="102"/>
      <c r="G418" s="103"/>
      <c r="H418" s="102"/>
      <c r="I418" s="103"/>
      <c r="J418" s="104"/>
      <c r="K418" s="105"/>
      <c r="L418" s="105"/>
      <c r="M418" s="103"/>
      <c r="N418" s="105"/>
      <c r="O418" s="130"/>
      <c r="P418" s="100"/>
      <c r="Q418" s="131"/>
      <c r="R418" s="133"/>
      <c r="S418" s="93"/>
      <c r="T418" s="134"/>
      <c r="U418" s="135"/>
      <c r="V418" s="108">
        <f t="shared" si="14"/>
        <v>0</v>
      </c>
      <c r="W418" s="136"/>
      <c r="X418" s="94">
        <f>IFERROR((VLOOKUP(D418,[1]!Tableau1[[Nom d''usage]:[Date de Livraison]],9,FALSE)), )</f>
        <v>0</v>
      </c>
      <c r="Y418" s="127"/>
      <c r="Z418" s="132"/>
      <c r="AA418" s="111">
        <f>IFERROR((VLOOKUP(Z418,'[1]Parc FONCIA Base Light'!B:M,12,FALSE)), )</f>
        <v>0</v>
      </c>
      <c r="AB418" s="128" t="s">
        <v>27</v>
      </c>
      <c r="AC418" s="113">
        <f>IFERROR((VLOOKUP(D418,'[1]GP2A-Commandes'!A:B,2,FALSE)), )</f>
        <v>0</v>
      </c>
      <c r="AD418" s="129"/>
      <c r="AE418" s="115">
        <f>IFERROR((VLOOKUP(B418,'[1]Paiement BNP'!G:I,3,FALSE)), )</f>
        <v>0</v>
      </c>
      <c r="AF418" s="116">
        <f t="shared" si="15"/>
        <v>0</v>
      </c>
      <c r="AG418" s="117" cm="1">
        <f t="array" ref="AG418">IFERROR((_xlfn.SWITCH(R418,[1]Synthèse!A$8,[1]Synthèse!B$8,([1]Synthèse!A$10),([1]Synthèse!B$10),([1]Synthèse!A$11),([1]Synthèse!B$11))), )</f>
        <v>0</v>
      </c>
      <c r="AH418" s="95">
        <f>IFERROR((VLOOKUP(AD418,'[1]Paiement BNP'!Q:U,5,FALSE)), )</f>
        <v>0</v>
      </c>
      <c r="AI418" s="96" cm="1">
        <f t="array" ref="AI418">IFERROR((_xlfn.SWITCH(R418,[1]Synthèse!A$8,[1]Synthèse!C$8,([1]Synthèse!A$10),([1]Synthèse!C$10),([1]Synthèse!A$11),([1]Synthèse!C$11))), )</f>
        <v>0</v>
      </c>
      <c r="AJ418" s="97">
        <f>IFERROR((VLOOKUP(D418,'[1]Sharepoint direct Foncia'!L:T,9,FALSE)), )</f>
        <v>0</v>
      </c>
      <c r="AK418" s="97"/>
    </row>
    <row r="419" spans="1:37" ht="25.2" customHeight="1" x14ac:dyDescent="0.95">
      <c r="A419" s="125"/>
      <c r="B419" s="100"/>
      <c r="C419" s="126"/>
      <c r="D419" s="101"/>
      <c r="E419" s="102"/>
      <c r="F419" s="102"/>
      <c r="G419" s="103"/>
      <c r="H419" s="102"/>
      <c r="I419" s="103"/>
      <c r="J419" s="104"/>
      <c r="K419" s="105"/>
      <c r="L419" s="105"/>
      <c r="M419" s="103"/>
      <c r="N419" s="105"/>
      <c r="O419" s="130"/>
      <c r="P419" s="100"/>
      <c r="Q419" s="131"/>
      <c r="R419" s="133"/>
      <c r="S419" s="93"/>
      <c r="T419" s="134"/>
      <c r="U419" s="135"/>
      <c r="V419" s="108">
        <f t="shared" si="14"/>
        <v>0</v>
      </c>
      <c r="W419" s="136"/>
      <c r="X419" s="94">
        <f>IFERROR((VLOOKUP(D419,[1]!Tableau1[[Nom d''usage]:[Date de Livraison]],9,FALSE)), )</f>
        <v>0</v>
      </c>
      <c r="Y419" s="127"/>
      <c r="Z419" s="132"/>
      <c r="AA419" s="111">
        <f>IFERROR((VLOOKUP(Z419,'[1]Parc FONCIA Base Light'!B:M,12,FALSE)), )</f>
        <v>0</v>
      </c>
      <c r="AB419" s="128" t="s">
        <v>27</v>
      </c>
      <c r="AC419" s="113">
        <f>IFERROR((VLOOKUP(D419,'[1]GP2A-Commandes'!A:B,2,FALSE)), )</f>
        <v>0</v>
      </c>
      <c r="AD419" s="129"/>
      <c r="AE419" s="115">
        <f>IFERROR((VLOOKUP(B419,'[1]Paiement BNP'!G:I,3,FALSE)), )</f>
        <v>0</v>
      </c>
      <c r="AF419" s="116">
        <f t="shared" si="15"/>
        <v>0</v>
      </c>
      <c r="AG419" s="117" cm="1">
        <f t="array" ref="AG419">IFERROR((_xlfn.SWITCH(R419,[1]Synthèse!A$8,[1]Synthèse!B$8,([1]Synthèse!A$10),([1]Synthèse!B$10),([1]Synthèse!A$11),([1]Synthèse!B$11))), )</f>
        <v>0</v>
      </c>
      <c r="AH419" s="95">
        <f>IFERROR((VLOOKUP(AD419,'[1]Paiement BNP'!Q:U,5,FALSE)), )</f>
        <v>0</v>
      </c>
      <c r="AI419" s="96" cm="1">
        <f t="array" ref="AI419">IFERROR((_xlfn.SWITCH(R419,[1]Synthèse!A$8,[1]Synthèse!C$8,([1]Synthèse!A$10),([1]Synthèse!C$10),([1]Synthèse!A$11),([1]Synthèse!C$11))), )</f>
        <v>0</v>
      </c>
      <c r="AJ419" s="97">
        <f>IFERROR((VLOOKUP(D419,'[1]Sharepoint direct Foncia'!L:T,9,FALSE)), )</f>
        <v>0</v>
      </c>
      <c r="AK419" s="97"/>
    </row>
    <row r="420" spans="1:37" ht="25.2" customHeight="1" x14ac:dyDescent="0.95">
      <c r="A420" s="125"/>
      <c r="B420" s="100"/>
      <c r="C420" s="126"/>
      <c r="D420" s="101"/>
      <c r="E420" s="102"/>
      <c r="F420" s="102"/>
      <c r="G420" s="103"/>
      <c r="H420" s="102"/>
      <c r="I420" s="103"/>
      <c r="J420" s="104"/>
      <c r="K420" s="105"/>
      <c r="L420" s="105"/>
      <c r="M420" s="103"/>
      <c r="N420" s="105"/>
      <c r="O420" s="130"/>
      <c r="P420" s="100"/>
      <c r="Q420" s="131"/>
      <c r="R420" s="133"/>
      <c r="S420" s="93"/>
      <c r="T420" s="134"/>
      <c r="U420" s="135"/>
      <c r="V420" s="108">
        <f t="shared" si="14"/>
        <v>0</v>
      </c>
      <c r="W420" s="136"/>
      <c r="X420" s="94">
        <f>IFERROR((VLOOKUP(D420,[1]!Tableau1[[Nom d''usage]:[Date de Livraison]],9,FALSE)), )</f>
        <v>0</v>
      </c>
      <c r="Y420" s="127"/>
      <c r="Z420" s="132"/>
      <c r="AA420" s="111">
        <f>IFERROR((VLOOKUP(Z420,'[1]Parc FONCIA Base Light'!B:M,12,FALSE)), )</f>
        <v>0</v>
      </c>
      <c r="AB420" s="128" t="s">
        <v>27</v>
      </c>
      <c r="AC420" s="113">
        <f>IFERROR((VLOOKUP(D420,'[1]GP2A-Commandes'!A:B,2,FALSE)), )</f>
        <v>0</v>
      </c>
      <c r="AD420" s="129"/>
      <c r="AE420" s="115">
        <f>IFERROR((VLOOKUP(B420,'[1]Paiement BNP'!G:I,3,FALSE)), )</f>
        <v>0</v>
      </c>
      <c r="AF420" s="116">
        <f t="shared" si="15"/>
        <v>0</v>
      </c>
      <c r="AG420" s="117" cm="1">
        <f t="array" ref="AG420">IFERROR((_xlfn.SWITCH(R420,[1]Synthèse!A$8,[1]Synthèse!B$8,([1]Synthèse!A$10),([1]Synthèse!B$10),([1]Synthèse!A$11),([1]Synthèse!B$11))), )</f>
        <v>0</v>
      </c>
      <c r="AH420" s="95">
        <f>IFERROR((VLOOKUP(AD420,'[1]Paiement BNP'!Q:U,5,FALSE)), )</f>
        <v>0</v>
      </c>
      <c r="AI420" s="96" cm="1">
        <f t="array" ref="AI420">IFERROR((_xlfn.SWITCH(R420,[1]Synthèse!A$8,[1]Synthèse!C$8,([1]Synthèse!A$10),([1]Synthèse!C$10),([1]Synthèse!A$11),([1]Synthèse!C$11))), )</f>
        <v>0</v>
      </c>
      <c r="AJ420" s="97">
        <f>IFERROR((VLOOKUP(D420,'[1]Sharepoint direct Foncia'!L:T,9,FALSE)), )</f>
        <v>0</v>
      </c>
      <c r="AK420" s="97"/>
    </row>
    <row r="421" spans="1:37" ht="25.2" customHeight="1" x14ac:dyDescent="0.95">
      <c r="A421" s="125"/>
      <c r="B421" s="100"/>
      <c r="C421" s="126"/>
      <c r="D421" s="101"/>
      <c r="E421" s="102"/>
      <c r="F421" s="102"/>
      <c r="G421" s="103"/>
      <c r="H421" s="102"/>
      <c r="I421" s="103"/>
      <c r="J421" s="104"/>
      <c r="K421" s="105"/>
      <c r="L421" s="105"/>
      <c r="M421" s="103"/>
      <c r="N421" s="105"/>
      <c r="O421" s="130"/>
      <c r="P421" s="100"/>
      <c r="Q421" s="131"/>
      <c r="R421" s="133"/>
      <c r="S421" s="93"/>
      <c r="T421" s="134"/>
      <c r="U421" s="135"/>
      <c r="V421" s="108">
        <f t="shared" si="14"/>
        <v>0</v>
      </c>
      <c r="W421" s="136"/>
      <c r="X421" s="94">
        <f>IFERROR((VLOOKUP(D421,[1]!Tableau1[[Nom d''usage]:[Date de Livraison]],9,FALSE)), )</f>
        <v>0</v>
      </c>
      <c r="Y421" s="127"/>
      <c r="Z421" s="132"/>
      <c r="AA421" s="111">
        <f>IFERROR((VLOOKUP(Z421,'[1]Parc FONCIA Base Light'!B:M,12,FALSE)), )</f>
        <v>0</v>
      </c>
      <c r="AB421" s="128" t="s">
        <v>27</v>
      </c>
      <c r="AC421" s="113">
        <f>IFERROR((VLOOKUP(D421,'[1]GP2A-Commandes'!A:B,2,FALSE)), )</f>
        <v>0</v>
      </c>
      <c r="AD421" s="129"/>
      <c r="AE421" s="115">
        <f>IFERROR((VLOOKUP(B421,'[1]Paiement BNP'!G:I,3,FALSE)), )</f>
        <v>0</v>
      </c>
      <c r="AF421" s="116">
        <f t="shared" si="15"/>
        <v>0</v>
      </c>
      <c r="AG421" s="117" cm="1">
        <f t="array" ref="AG421">IFERROR((_xlfn.SWITCH(R421,[1]Synthèse!A$8,[1]Synthèse!B$8,([1]Synthèse!A$10),([1]Synthèse!B$10),([1]Synthèse!A$11),([1]Synthèse!B$11))), )</f>
        <v>0</v>
      </c>
      <c r="AH421" s="95">
        <f>IFERROR((VLOOKUP(AD421,'[1]Paiement BNP'!Q:U,5,FALSE)), )</f>
        <v>0</v>
      </c>
      <c r="AI421" s="96" cm="1">
        <f t="array" ref="AI421">IFERROR((_xlfn.SWITCH(R421,[1]Synthèse!A$8,[1]Synthèse!C$8,([1]Synthèse!A$10),([1]Synthèse!C$10),([1]Synthèse!A$11),([1]Synthèse!C$11))), )</f>
        <v>0</v>
      </c>
      <c r="AJ421" s="97">
        <f>IFERROR((VLOOKUP(D421,'[1]Sharepoint direct Foncia'!L:T,9,FALSE)), )</f>
        <v>0</v>
      </c>
      <c r="AK421" s="97"/>
    </row>
    <row r="422" spans="1:37" ht="25.2" customHeight="1" x14ac:dyDescent="0.95">
      <c r="A422" s="125"/>
      <c r="B422" s="100"/>
      <c r="C422" s="126"/>
      <c r="D422" s="101"/>
      <c r="E422" s="102"/>
      <c r="F422" s="102"/>
      <c r="G422" s="103"/>
      <c r="H422" s="102"/>
      <c r="I422" s="103"/>
      <c r="J422" s="104"/>
      <c r="K422" s="105"/>
      <c r="L422" s="105"/>
      <c r="M422" s="103"/>
      <c r="N422" s="105"/>
      <c r="O422" s="130"/>
      <c r="P422" s="100"/>
      <c r="Q422" s="131"/>
      <c r="R422" s="133"/>
      <c r="S422" s="93"/>
      <c r="T422" s="134"/>
      <c r="U422" s="135"/>
      <c r="V422" s="108">
        <f t="shared" si="14"/>
        <v>0</v>
      </c>
      <c r="W422" s="136"/>
      <c r="X422" s="94">
        <f>IFERROR((VLOOKUP(D422,[1]!Tableau1[[Nom d''usage]:[Date de Livraison]],9,FALSE)), )</f>
        <v>0</v>
      </c>
      <c r="Y422" s="127"/>
      <c r="Z422" s="132"/>
      <c r="AA422" s="111">
        <f>IFERROR((VLOOKUP(Z422,'[1]Parc FONCIA Base Light'!B:M,12,FALSE)), )</f>
        <v>0</v>
      </c>
      <c r="AB422" s="128" t="s">
        <v>27</v>
      </c>
      <c r="AC422" s="113">
        <f>IFERROR((VLOOKUP(D422,'[1]GP2A-Commandes'!A:B,2,FALSE)), )</f>
        <v>0</v>
      </c>
      <c r="AD422" s="129"/>
      <c r="AE422" s="115">
        <f>IFERROR((VLOOKUP(B422,'[1]Paiement BNP'!G:I,3,FALSE)), )</f>
        <v>0</v>
      </c>
      <c r="AF422" s="116">
        <f t="shared" si="15"/>
        <v>0</v>
      </c>
      <c r="AG422" s="117" cm="1">
        <f t="array" ref="AG422">IFERROR((_xlfn.SWITCH(R422,[1]Synthèse!A$8,[1]Synthèse!B$8,([1]Synthèse!A$10),([1]Synthèse!B$10),([1]Synthèse!A$11),([1]Synthèse!B$11))), )</f>
        <v>0</v>
      </c>
      <c r="AH422" s="95">
        <f>IFERROR((VLOOKUP(AD422,'[1]Paiement BNP'!Q:U,5,FALSE)), )</f>
        <v>0</v>
      </c>
      <c r="AI422" s="96" cm="1">
        <f t="array" ref="AI422">IFERROR((_xlfn.SWITCH(R422,[1]Synthèse!A$8,[1]Synthèse!C$8,([1]Synthèse!A$10),([1]Synthèse!C$10),([1]Synthèse!A$11),([1]Synthèse!C$11))), )</f>
        <v>0</v>
      </c>
      <c r="AJ422" s="97">
        <f>IFERROR((VLOOKUP(D422,'[1]Sharepoint direct Foncia'!L:T,9,FALSE)), )</f>
        <v>0</v>
      </c>
      <c r="AK422" s="97"/>
    </row>
    <row r="423" spans="1:37" ht="25.2" customHeight="1" x14ac:dyDescent="0.95">
      <c r="A423" s="125"/>
      <c r="B423" s="100"/>
      <c r="C423" s="126"/>
      <c r="D423" s="101"/>
      <c r="E423" s="102"/>
      <c r="F423" s="102"/>
      <c r="G423" s="103"/>
      <c r="H423" s="102"/>
      <c r="I423" s="103"/>
      <c r="J423" s="104"/>
      <c r="K423" s="105"/>
      <c r="L423" s="105"/>
      <c r="M423" s="103"/>
      <c r="N423" s="105"/>
      <c r="O423" s="130"/>
      <c r="P423" s="100"/>
      <c r="Q423" s="131"/>
      <c r="R423" s="133"/>
      <c r="S423" s="93"/>
      <c r="T423" s="134"/>
      <c r="U423" s="135"/>
      <c r="V423" s="108">
        <f t="shared" si="14"/>
        <v>0</v>
      </c>
      <c r="W423" s="136"/>
      <c r="X423" s="94">
        <f>IFERROR((VLOOKUP(D423,[1]!Tableau1[[Nom d''usage]:[Date de Livraison]],9,FALSE)), )</f>
        <v>0</v>
      </c>
      <c r="Y423" s="127"/>
      <c r="Z423" s="132"/>
      <c r="AA423" s="111">
        <f>IFERROR((VLOOKUP(Z423,'[1]Parc FONCIA Base Light'!B:M,12,FALSE)), )</f>
        <v>0</v>
      </c>
      <c r="AB423" s="128" t="s">
        <v>27</v>
      </c>
      <c r="AC423" s="113">
        <f>IFERROR((VLOOKUP(D423,'[1]GP2A-Commandes'!A:B,2,FALSE)), )</f>
        <v>0</v>
      </c>
      <c r="AD423" s="129"/>
      <c r="AE423" s="115">
        <f>IFERROR((VLOOKUP(B423,'[1]Paiement BNP'!G:I,3,FALSE)), )</f>
        <v>0</v>
      </c>
      <c r="AF423" s="116">
        <f t="shared" si="15"/>
        <v>0</v>
      </c>
      <c r="AG423" s="117" cm="1">
        <f t="array" ref="AG423">IFERROR((_xlfn.SWITCH(R423,[1]Synthèse!A$8,[1]Synthèse!B$8,([1]Synthèse!A$10),([1]Synthèse!B$10),([1]Synthèse!A$11),([1]Synthèse!B$11))), )</f>
        <v>0</v>
      </c>
      <c r="AH423" s="95">
        <f>IFERROR((VLOOKUP(AD423,'[1]Paiement BNP'!Q:U,5,FALSE)), )</f>
        <v>0</v>
      </c>
      <c r="AI423" s="96" cm="1">
        <f t="array" ref="AI423">IFERROR((_xlfn.SWITCH(R423,[1]Synthèse!A$8,[1]Synthèse!C$8,([1]Synthèse!A$10),([1]Synthèse!C$10),([1]Synthèse!A$11),([1]Synthèse!C$11))), )</f>
        <v>0</v>
      </c>
      <c r="AJ423" s="97">
        <f>IFERROR((VLOOKUP(D423,'[1]Sharepoint direct Foncia'!L:T,9,FALSE)), )</f>
        <v>0</v>
      </c>
      <c r="AK423" s="97"/>
    </row>
    <row r="424" spans="1:37" ht="25.2" customHeight="1" x14ac:dyDescent="0.95">
      <c r="A424" s="125"/>
      <c r="B424" s="100"/>
      <c r="C424" s="126"/>
      <c r="D424" s="101"/>
      <c r="E424" s="102"/>
      <c r="F424" s="102"/>
      <c r="G424" s="103"/>
      <c r="H424" s="102"/>
      <c r="I424" s="103"/>
      <c r="J424" s="104"/>
      <c r="K424" s="105"/>
      <c r="L424" s="105"/>
      <c r="M424" s="103"/>
      <c r="N424" s="105"/>
      <c r="O424" s="130"/>
      <c r="P424" s="100"/>
      <c r="Q424" s="131"/>
      <c r="R424" s="133"/>
      <c r="S424" s="93"/>
      <c r="T424" s="134"/>
      <c r="U424" s="135"/>
      <c r="V424" s="108">
        <f t="shared" si="14"/>
        <v>0</v>
      </c>
      <c r="W424" s="136"/>
      <c r="X424" s="94">
        <f>IFERROR((VLOOKUP(D424,[1]!Tableau1[[Nom d''usage]:[Date de Livraison]],9,FALSE)), )</f>
        <v>0</v>
      </c>
      <c r="Y424" s="127"/>
      <c r="Z424" s="132"/>
      <c r="AA424" s="111">
        <f>IFERROR((VLOOKUP(Z424,'[1]Parc FONCIA Base Light'!B:M,12,FALSE)), )</f>
        <v>0</v>
      </c>
      <c r="AB424" s="128" t="s">
        <v>27</v>
      </c>
      <c r="AC424" s="113">
        <f>IFERROR((VLOOKUP(D424,'[1]GP2A-Commandes'!A:B,2,FALSE)), )</f>
        <v>0</v>
      </c>
      <c r="AD424" s="129"/>
      <c r="AE424" s="115">
        <f>IFERROR((VLOOKUP(B424,'[1]Paiement BNP'!G:I,3,FALSE)), )</f>
        <v>0</v>
      </c>
      <c r="AF424" s="116">
        <f t="shared" si="15"/>
        <v>0</v>
      </c>
      <c r="AG424" s="117" cm="1">
        <f t="array" ref="AG424">IFERROR((_xlfn.SWITCH(R424,[1]Synthèse!A$8,[1]Synthèse!B$8,([1]Synthèse!A$10),([1]Synthèse!B$10),([1]Synthèse!A$11),([1]Synthèse!B$11))), )</f>
        <v>0</v>
      </c>
      <c r="AH424" s="95">
        <f>IFERROR((VLOOKUP(AD424,'[1]Paiement BNP'!Q:U,5,FALSE)), )</f>
        <v>0</v>
      </c>
      <c r="AI424" s="96" cm="1">
        <f t="array" ref="AI424">IFERROR((_xlfn.SWITCH(R424,[1]Synthèse!A$8,[1]Synthèse!C$8,([1]Synthèse!A$10),([1]Synthèse!C$10),([1]Synthèse!A$11),([1]Synthèse!C$11))), )</f>
        <v>0</v>
      </c>
      <c r="AJ424" s="97">
        <f>IFERROR((VLOOKUP(D424,'[1]Sharepoint direct Foncia'!L:T,9,FALSE)), )</f>
        <v>0</v>
      </c>
      <c r="AK424" s="97"/>
    </row>
    <row r="425" spans="1:37" ht="25.2" customHeight="1" x14ac:dyDescent="0.95">
      <c r="A425" s="125"/>
      <c r="B425" s="100"/>
      <c r="C425" s="126"/>
      <c r="D425" s="101"/>
      <c r="E425" s="102"/>
      <c r="F425" s="102"/>
      <c r="G425" s="103"/>
      <c r="H425" s="102"/>
      <c r="I425" s="103"/>
      <c r="J425" s="104"/>
      <c r="K425" s="105"/>
      <c r="L425" s="105"/>
      <c r="M425" s="103"/>
      <c r="N425" s="105"/>
      <c r="O425" s="130"/>
      <c r="P425" s="100"/>
      <c r="Q425" s="131"/>
      <c r="R425" s="133"/>
      <c r="S425" s="93"/>
      <c r="T425" s="134"/>
      <c r="U425" s="135"/>
      <c r="V425" s="108">
        <f t="shared" si="14"/>
        <v>0</v>
      </c>
      <c r="W425" s="136"/>
      <c r="X425" s="94">
        <f>IFERROR((VLOOKUP(D425,[1]!Tableau1[[Nom d''usage]:[Date de Livraison]],9,FALSE)), )</f>
        <v>0</v>
      </c>
      <c r="Y425" s="127"/>
      <c r="Z425" s="132"/>
      <c r="AA425" s="111">
        <f>IFERROR((VLOOKUP(Z425,'[1]Parc FONCIA Base Light'!B:M,12,FALSE)), )</f>
        <v>0</v>
      </c>
      <c r="AB425" s="128" t="s">
        <v>27</v>
      </c>
      <c r="AC425" s="113">
        <f>IFERROR((VLOOKUP(D425,'[1]GP2A-Commandes'!A:B,2,FALSE)), )</f>
        <v>0</v>
      </c>
      <c r="AD425" s="129"/>
      <c r="AE425" s="115">
        <f>IFERROR((VLOOKUP(B425,'[1]Paiement BNP'!G:I,3,FALSE)), )</f>
        <v>0</v>
      </c>
      <c r="AF425" s="116">
        <f t="shared" si="15"/>
        <v>0</v>
      </c>
      <c r="AG425" s="117" cm="1">
        <f t="array" ref="AG425">IFERROR((_xlfn.SWITCH(R425,[1]Synthèse!A$8,[1]Synthèse!B$8,([1]Synthèse!A$10),([1]Synthèse!B$10),([1]Synthèse!A$11),([1]Synthèse!B$11))), )</f>
        <v>0</v>
      </c>
      <c r="AH425" s="95">
        <f>IFERROR((VLOOKUP(AD425,'[1]Paiement BNP'!Q:U,5,FALSE)), )</f>
        <v>0</v>
      </c>
      <c r="AI425" s="96" cm="1">
        <f t="array" ref="AI425">IFERROR((_xlfn.SWITCH(R425,[1]Synthèse!A$8,[1]Synthèse!C$8,([1]Synthèse!A$10),([1]Synthèse!C$10),([1]Synthèse!A$11),([1]Synthèse!C$11))), )</f>
        <v>0</v>
      </c>
      <c r="AJ425" s="97">
        <f>IFERROR((VLOOKUP(D425,'[1]Sharepoint direct Foncia'!L:T,9,FALSE)), )</f>
        <v>0</v>
      </c>
      <c r="AK425" s="97"/>
    </row>
    <row r="426" spans="1:37" ht="25.2" customHeight="1" x14ac:dyDescent="0.95">
      <c r="A426" s="125"/>
      <c r="B426" s="100"/>
      <c r="C426" s="126"/>
      <c r="D426" s="101"/>
      <c r="E426" s="102"/>
      <c r="F426" s="102"/>
      <c r="G426" s="103"/>
      <c r="H426" s="102"/>
      <c r="I426" s="103"/>
      <c r="J426" s="104"/>
      <c r="K426" s="105"/>
      <c r="L426" s="105"/>
      <c r="M426" s="103"/>
      <c r="N426" s="105"/>
      <c r="O426" s="130"/>
      <c r="P426" s="100"/>
      <c r="Q426" s="131"/>
      <c r="R426" s="133"/>
      <c r="S426" s="93"/>
      <c r="T426" s="134"/>
      <c r="U426" s="135"/>
      <c r="V426" s="108">
        <f t="shared" si="14"/>
        <v>0</v>
      </c>
      <c r="W426" s="136"/>
      <c r="X426" s="94">
        <f>IFERROR((VLOOKUP(D426,[1]!Tableau1[[Nom d''usage]:[Date de Livraison]],9,FALSE)), )</f>
        <v>0</v>
      </c>
      <c r="Y426" s="127"/>
      <c r="Z426" s="132"/>
      <c r="AA426" s="111">
        <f>IFERROR((VLOOKUP(Z426,'[1]Parc FONCIA Base Light'!B:M,12,FALSE)), )</f>
        <v>0</v>
      </c>
      <c r="AB426" s="128" t="s">
        <v>27</v>
      </c>
      <c r="AC426" s="113">
        <f>IFERROR((VLOOKUP(D426,'[1]GP2A-Commandes'!A:B,2,FALSE)), )</f>
        <v>0</v>
      </c>
      <c r="AD426" s="129"/>
      <c r="AE426" s="115">
        <f>IFERROR((VLOOKUP(B426,'[1]Paiement BNP'!G:I,3,FALSE)), )</f>
        <v>0</v>
      </c>
      <c r="AF426" s="116">
        <f t="shared" si="15"/>
        <v>0</v>
      </c>
      <c r="AG426" s="117" cm="1">
        <f t="array" ref="AG426">IFERROR((_xlfn.SWITCH(R426,[1]Synthèse!A$8,[1]Synthèse!B$8,([1]Synthèse!A$10),([1]Synthèse!B$10),([1]Synthèse!A$11),([1]Synthèse!B$11))), )</f>
        <v>0</v>
      </c>
      <c r="AH426" s="95">
        <f>IFERROR((VLOOKUP(AD426,'[1]Paiement BNP'!Q:U,5,FALSE)), )</f>
        <v>0</v>
      </c>
      <c r="AI426" s="96" cm="1">
        <f t="array" ref="AI426">IFERROR((_xlfn.SWITCH(R426,[1]Synthèse!A$8,[1]Synthèse!C$8,([1]Synthèse!A$10),([1]Synthèse!C$10),([1]Synthèse!A$11),([1]Synthèse!C$11))), )</f>
        <v>0</v>
      </c>
      <c r="AJ426" s="97">
        <f>IFERROR((VLOOKUP(D426,'[1]Sharepoint direct Foncia'!L:T,9,FALSE)), )</f>
        <v>0</v>
      </c>
      <c r="AK426" s="97"/>
    </row>
    <row r="427" spans="1:37" ht="25.2" customHeight="1" x14ac:dyDescent="0.95">
      <c r="A427" s="125"/>
      <c r="B427" s="100"/>
      <c r="C427" s="126"/>
      <c r="D427" s="101"/>
      <c r="E427" s="102"/>
      <c r="F427" s="102"/>
      <c r="G427" s="103"/>
      <c r="H427" s="102"/>
      <c r="I427" s="103"/>
      <c r="J427" s="104"/>
      <c r="K427" s="105"/>
      <c r="L427" s="105"/>
      <c r="M427" s="103"/>
      <c r="N427" s="105"/>
      <c r="O427" s="130"/>
      <c r="P427" s="100"/>
      <c r="Q427" s="131"/>
      <c r="R427" s="133"/>
      <c r="S427" s="93"/>
      <c r="T427" s="134"/>
      <c r="U427" s="135"/>
      <c r="V427" s="108">
        <f t="shared" si="14"/>
        <v>0</v>
      </c>
      <c r="W427" s="136"/>
      <c r="X427" s="94">
        <f>IFERROR((VLOOKUP(D427,[1]!Tableau1[[Nom d''usage]:[Date de Livraison]],9,FALSE)), )</f>
        <v>0</v>
      </c>
      <c r="Y427" s="127"/>
      <c r="Z427" s="132"/>
      <c r="AA427" s="111">
        <f>IFERROR((VLOOKUP(Z427,'[1]Parc FONCIA Base Light'!B:M,12,FALSE)), )</f>
        <v>0</v>
      </c>
      <c r="AB427" s="128" t="s">
        <v>27</v>
      </c>
      <c r="AC427" s="113">
        <f>IFERROR((VLOOKUP(D427,'[1]GP2A-Commandes'!A:B,2,FALSE)), )</f>
        <v>0</v>
      </c>
      <c r="AD427" s="129"/>
      <c r="AE427" s="115">
        <f>IFERROR((VLOOKUP(B427,'[1]Paiement BNP'!G:I,3,FALSE)), )</f>
        <v>0</v>
      </c>
      <c r="AF427" s="116">
        <f t="shared" si="15"/>
        <v>0</v>
      </c>
      <c r="AG427" s="117" cm="1">
        <f t="array" ref="AG427">IFERROR((_xlfn.SWITCH(R427,[1]Synthèse!A$8,[1]Synthèse!B$8,([1]Synthèse!A$10),([1]Synthèse!B$10),([1]Synthèse!A$11),([1]Synthèse!B$11))), )</f>
        <v>0</v>
      </c>
      <c r="AH427" s="95">
        <f>IFERROR((VLOOKUP(AD427,'[1]Paiement BNP'!Q:U,5,FALSE)), )</f>
        <v>0</v>
      </c>
      <c r="AI427" s="96" cm="1">
        <f t="array" ref="AI427">IFERROR((_xlfn.SWITCH(R427,[1]Synthèse!A$8,[1]Synthèse!C$8,([1]Synthèse!A$10),([1]Synthèse!C$10),([1]Synthèse!A$11),([1]Synthèse!C$11))), )</f>
        <v>0</v>
      </c>
      <c r="AJ427" s="97">
        <f>IFERROR((VLOOKUP(D427,'[1]Sharepoint direct Foncia'!L:T,9,FALSE)), )</f>
        <v>0</v>
      </c>
      <c r="AK427" s="97"/>
    </row>
    <row r="428" spans="1:37" ht="25.2" customHeight="1" x14ac:dyDescent="0.95">
      <c r="A428" s="125"/>
      <c r="B428" s="100"/>
      <c r="C428" s="126"/>
      <c r="D428" s="101"/>
      <c r="E428" s="102"/>
      <c r="F428" s="102"/>
      <c r="G428" s="103"/>
      <c r="H428" s="102"/>
      <c r="I428" s="103"/>
      <c r="J428" s="104"/>
      <c r="K428" s="105"/>
      <c r="L428" s="105"/>
      <c r="M428" s="103"/>
      <c r="N428" s="105"/>
      <c r="O428" s="130"/>
      <c r="P428" s="100"/>
      <c r="Q428" s="131"/>
      <c r="R428" s="133"/>
      <c r="S428" s="93"/>
      <c r="T428" s="134"/>
      <c r="U428" s="135"/>
      <c r="V428" s="108">
        <f t="shared" si="14"/>
        <v>0</v>
      </c>
      <c r="W428" s="136"/>
      <c r="X428" s="94">
        <f>IFERROR((VLOOKUP(D428,[1]!Tableau1[[Nom d''usage]:[Date de Livraison]],9,FALSE)), )</f>
        <v>0</v>
      </c>
      <c r="Y428" s="127"/>
      <c r="Z428" s="132"/>
      <c r="AA428" s="111">
        <f>IFERROR((VLOOKUP(Z428,'[1]Parc FONCIA Base Light'!B:M,12,FALSE)), )</f>
        <v>0</v>
      </c>
      <c r="AB428" s="128" t="s">
        <v>27</v>
      </c>
      <c r="AC428" s="113">
        <f>IFERROR((VLOOKUP(D428,'[1]GP2A-Commandes'!A:B,2,FALSE)), )</f>
        <v>0</v>
      </c>
      <c r="AD428" s="129"/>
      <c r="AE428" s="115">
        <f>IFERROR((VLOOKUP(B428,'[1]Paiement BNP'!G:I,3,FALSE)), )</f>
        <v>0</v>
      </c>
      <c r="AF428" s="116">
        <f t="shared" si="15"/>
        <v>0</v>
      </c>
      <c r="AG428" s="117" cm="1">
        <f t="array" ref="AG428">IFERROR((_xlfn.SWITCH(R428,[1]Synthèse!A$8,[1]Synthèse!B$8,([1]Synthèse!A$10),([1]Synthèse!B$10),([1]Synthèse!A$11),([1]Synthèse!B$11))), )</f>
        <v>0</v>
      </c>
      <c r="AH428" s="95">
        <f>IFERROR((VLOOKUP(AD428,'[1]Paiement BNP'!Q:U,5,FALSE)), )</f>
        <v>0</v>
      </c>
      <c r="AI428" s="96" cm="1">
        <f t="array" ref="AI428">IFERROR((_xlfn.SWITCH(R428,[1]Synthèse!A$8,[1]Synthèse!C$8,([1]Synthèse!A$10),([1]Synthèse!C$10),([1]Synthèse!A$11),([1]Synthèse!C$11))), )</f>
        <v>0</v>
      </c>
      <c r="AJ428" s="97">
        <f>IFERROR((VLOOKUP(D428,'[1]Sharepoint direct Foncia'!L:T,9,FALSE)), )</f>
        <v>0</v>
      </c>
      <c r="AK428" s="97"/>
    </row>
    <row r="429" spans="1:37" ht="25.2" customHeight="1" x14ac:dyDescent="0.95">
      <c r="A429" s="125"/>
      <c r="B429" s="100"/>
      <c r="C429" s="126"/>
      <c r="D429" s="101"/>
      <c r="E429" s="102"/>
      <c r="F429" s="102"/>
      <c r="G429" s="103"/>
      <c r="H429" s="102"/>
      <c r="I429" s="103"/>
      <c r="J429" s="104"/>
      <c r="K429" s="105"/>
      <c r="L429" s="105"/>
      <c r="M429" s="103"/>
      <c r="N429" s="105"/>
      <c r="O429" s="130"/>
      <c r="P429" s="100"/>
      <c r="Q429" s="131"/>
      <c r="R429" s="133"/>
      <c r="S429" s="93"/>
      <c r="T429" s="134"/>
      <c r="U429" s="135"/>
      <c r="V429" s="108">
        <f t="shared" ref="V429:V492" si="16">IFERROR((DATEDIF(T429,U429,"d")), )</f>
        <v>0</v>
      </c>
      <c r="W429" s="136"/>
      <c r="X429" s="94">
        <f>IFERROR((VLOOKUP(D429,[1]!Tableau1[[Nom d''usage]:[Date de Livraison]],9,FALSE)), )</f>
        <v>0</v>
      </c>
      <c r="Y429" s="127"/>
      <c r="Z429" s="132"/>
      <c r="AA429" s="111">
        <f>IFERROR((VLOOKUP(Z429,'[1]Parc FONCIA Base Light'!B:M,12,FALSE)), )</f>
        <v>0</v>
      </c>
      <c r="AB429" s="128" t="s">
        <v>27</v>
      </c>
      <c r="AC429" s="113">
        <f>IFERROR((VLOOKUP(D429,'[1]GP2A-Commandes'!A:B,2,FALSE)), )</f>
        <v>0</v>
      </c>
      <c r="AD429" s="129"/>
      <c r="AE429" s="115">
        <f>IFERROR((VLOOKUP(B429,'[1]Paiement BNP'!G:I,3,FALSE)), )</f>
        <v>0</v>
      </c>
      <c r="AF429" s="116">
        <f t="shared" si="15"/>
        <v>0</v>
      </c>
      <c r="AG429" s="117" cm="1">
        <f t="array" ref="AG429">IFERROR((_xlfn.SWITCH(R429,[1]Synthèse!A$8,[1]Synthèse!B$8,([1]Synthèse!A$10),([1]Synthèse!B$10),([1]Synthèse!A$11),([1]Synthèse!B$11))), )</f>
        <v>0</v>
      </c>
      <c r="AH429" s="95">
        <f>IFERROR((VLOOKUP(AD429,'[1]Paiement BNP'!Q:U,5,FALSE)), )</f>
        <v>0</v>
      </c>
      <c r="AI429" s="96" cm="1">
        <f t="array" ref="AI429">IFERROR((_xlfn.SWITCH(R429,[1]Synthèse!A$8,[1]Synthèse!C$8,([1]Synthèse!A$10),([1]Synthèse!C$10),([1]Synthèse!A$11),([1]Synthèse!C$11))), )</f>
        <v>0</v>
      </c>
      <c r="AJ429" s="97">
        <f>IFERROR((VLOOKUP(D429,'[1]Sharepoint direct Foncia'!L:T,9,FALSE)), )</f>
        <v>0</v>
      </c>
      <c r="AK429" s="97"/>
    </row>
    <row r="430" spans="1:37" ht="25.2" customHeight="1" x14ac:dyDescent="0.95">
      <c r="A430" s="125"/>
      <c r="B430" s="100"/>
      <c r="C430" s="126"/>
      <c r="D430" s="101"/>
      <c r="E430" s="102"/>
      <c r="F430" s="102"/>
      <c r="G430" s="103"/>
      <c r="H430" s="102"/>
      <c r="I430" s="103"/>
      <c r="J430" s="104"/>
      <c r="K430" s="105"/>
      <c r="L430" s="105"/>
      <c r="M430" s="103"/>
      <c r="N430" s="105"/>
      <c r="O430" s="130"/>
      <c r="P430" s="100"/>
      <c r="Q430" s="131"/>
      <c r="R430" s="133"/>
      <c r="S430" s="93"/>
      <c r="T430" s="134"/>
      <c r="U430" s="135"/>
      <c r="V430" s="108">
        <f t="shared" si="16"/>
        <v>0</v>
      </c>
      <c r="W430" s="136"/>
      <c r="X430" s="94">
        <f>IFERROR((VLOOKUP(D430,[1]!Tableau1[[Nom d''usage]:[Date de Livraison]],9,FALSE)), )</f>
        <v>0</v>
      </c>
      <c r="Y430" s="127"/>
      <c r="Z430" s="132"/>
      <c r="AA430" s="111">
        <f>IFERROR((VLOOKUP(Z430,'[1]Parc FONCIA Base Light'!B:M,12,FALSE)), )</f>
        <v>0</v>
      </c>
      <c r="AB430" s="128" t="s">
        <v>27</v>
      </c>
      <c r="AC430" s="113">
        <f>IFERROR((VLOOKUP(D430,'[1]GP2A-Commandes'!A:B,2,FALSE)), )</f>
        <v>0</v>
      </c>
      <c r="AD430" s="129"/>
      <c r="AE430" s="115">
        <f>IFERROR((VLOOKUP(B430,'[1]Paiement BNP'!G:I,3,FALSE)), )</f>
        <v>0</v>
      </c>
      <c r="AF430" s="116">
        <f t="shared" si="15"/>
        <v>0</v>
      </c>
      <c r="AG430" s="117" cm="1">
        <f t="array" ref="AG430">IFERROR((_xlfn.SWITCH(R430,[1]Synthèse!A$8,[1]Synthèse!B$8,([1]Synthèse!A$10),([1]Synthèse!B$10),([1]Synthèse!A$11),([1]Synthèse!B$11))), )</f>
        <v>0</v>
      </c>
      <c r="AH430" s="95">
        <f>IFERROR((VLOOKUP(AD430,'[1]Paiement BNP'!Q:U,5,FALSE)), )</f>
        <v>0</v>
      </c>
      <c r="AI430" s="96" cm="1">
        <f t="array" ref="AI430">IFERROR((_xlfn.SWITCH(R430,[1]Synthèse!A$8,[1]Synthèse!C$8,([1]Synthèse!A$10),([1]Synthèse!C$10),([1]Synthèse!A$11),([1]Synthèse!C$11))), )</f>
        <v>0</v>
      </c>
      <c r="AJ430" s="97">
        <f>IFERROR((VLOOKUP(D430,'[1]Sharepoint direct Foncia'!L:T,9,FALSE)), )</f>
        <v>0</v>
      </c>
      <c r="AK430" s="97"/>
    </row>
    <row r="431" spans="1:37" ht="25.2" customHeight="1" x14ac:dyDescent="0.95">
      <c r="A431" s="125"/>
      <c r="B431" s="100"/>
      <c r="C431" s="126"/>
      <c r="D431" s="101"/>
      <c r="E431" s="102"/>
      <c r="F431" s="102"/>
      <c r="G431" s="103"/>
      <c r="H431" s="102"/>
      <c r="I431" s="103"/>
      <c r="J431" s="104"/>
      <c r="K431" s="105"/>
      <c r="L431" s="105"/>
      <c r="M431" s="103"/>
      <c r="N431" s="105"/>
      <c r="O431" s="130"/>
      <c r="P431" s="100"/>
      <c r="Q431" s="131"/>
      <c r="R431" s="133"/>
      <c r="S431" s="93"/>
      <c r="T431" s="134"/>
      <c r="U431" s="135"/>
      <c r="V431" s="108">
        <f t="shared" si="16"/>
        <v>0</v>
      </c>
      <c r="W431" s="136"/>
      <c r="X431" s="94">
        <f>IFERROR((VLOOKUP(D431,[1]!Tableau1[[Nom d''usage]:[Date de Livraison]],9,FALSE)), )</f>
        <v>0</v>
      </c>
      <c r="Y431" s="127"/>
      <c r="Z431" s="132"/>
      <c r="AA431" s="111">
        <f>IFERROR((VLOOKUP(Z431,'[1]Parc FONCIA Base Light'!B:M,12,FALSE)), )</f>
        <v>0</v>
      </c>
      <c r="AB431" s="128" t="s">
        <v>27</v>
      </c>
      <c r="AC431" s="113">
        <f>IFERROR((VLOOKUP(D431,'[1]GP2A-Commandes'!A:B,2,FALSE)), )</f>
        <v>0</v>
      </c>
      <c r="AD431" s="129"/>
      <c r="AE431" s="115">
        <f>IFERROR((VLOOKUP(B431,'[1]Paiement BNP'!G:I,3,FALSE)), )</f>
        <v>0</v>
      </c>
      <c r="AF431" s="116">
        <f t="shared" si="15"/>
        <v>0</v>
      </c>
      <c r="AG431" s="117" cm="1">
        <f t="array" ref="AG431">IFERROR((_xlfn.SWITCH(R431,[1]Synthèse!A$8,[1]Synthèse!B$8,([1]Synthèse!A$10),([1]Synthèse!B$10),([1]Synthèse!A$11),([1]Synthèse!B$11))), )</f>
        <v>0</v>
      </c>
      <c r="AH431" s="95">
        <f>IFERROR((VLOOKUP(AD431,'[1]Paiement BNP'!Q:U,5,FALSE)), )</f>
        <v>0</v>
      </c>
      <c r="AI431" s="96" cm="1">
        <f t="array" ref="AI431">IFERROR((_xlfn.SWITCH(R431,[1]Synthèse!A$8,[1]Synthèse!C$8,([1]Synthèse!A$10),([1]Synthèse!C$10),([1]Synthèse!A$11),([1]Synthèse!C$11))), )</f>
        <v>0</v>
      </c>
      <c r="AJ431" s="97">
        <f>IFERROR((VLOOKUP(D431,'[1]Sharepoint direct Foncia'!L:T,9,FALSE)), )</f>
        <v>0</v>
      </c>
      <c r="AK431" s="97"/>
    </row>
    <row r="432" spans="1:37" ht="25.2" customHeight="1" x14ac:dyDescent="0.95">
      <c r="A432" s="125"/>
      <c r="B432" s="100"/>
      <c r="C432" s="126"/>
      <c r="D432" s="101"/>
      <c r="E432" s="102"/>
      <c r="F432" s="102"/>
      <c r="G432" s="103"/>
      <c r="H432" s="102"/>
      <c r="I432" s="103"/>
      <c r="J432" s="104"/>
      <c r="K432" s="105"/>
      <c r="L432" s="105"/>
      <c r="M432" s="103"/>
      <c r="N432" s="105"/>
      <c r="O432" s="130"/>
      <c r="P432" s="100"/>
      <c r="Q432" s="131"/>
      <c r="R432" s="133"/>
      <c r="S432" s="93"/>
      <c r="T432" s="134"/>
      <c r="U432" s="135"/>
      <c r="V432" s="108">
        <f t="shared" si="16"/>
        <v>0</v>
      </c>
      <c r="W432" s="136"/>
      <c r="X432" s="94">
        <f>IFERROR((VLOOKUP(D432,[1]!Tableau1[[Nom d''usage]:[Date de Livraison]],9,FALSE)), )</f>
        <v>0</v>
      </c>
      <c r="Y432" s="127"/>
      <c r="Z432" s="132"/>
      <c r="AA432" s="111">
        <f>IFERROR((VLOOKUP(Z432,'[1]Parc FONCIA Base Light'!B:M,12,FALSE)), )</f>
        <v>0</v>
      </c>
      <c r="AB432" s="128" t="s">
        <v>27</v>
      </c>
      <c r="AC432" s="113">
        <f>IFERROR((VLOOKUP(D432,'[1]GP2A-Commandes'!A:B,2,FALSE)), )</f>
        <v>0</v>
      </c>
      <c r="AD432" s="129"/>
      <c r="AE432" s="115">
        <f>IFERROR((VLOOKUP(B432,'[1]Paiement BNP'!G:I,3,FALSE)), )</f>
        <v>0</v>
      </c>
      <c r="AF432" s="116">
        <f t="shared" si="15"/>
        <v>0</v>
      </c>
      <c r="AG432" s="117" cm="1">
        <f t="array" ref="AG432">IFERROR((_xlfn.SWITCH(R432,[1]Synthèse!A$8,[1]Synthèse!B$8,([1]Synthèse!A$10),([1]Synthèse!B$10),([1]Synthèse!A$11),([1]Synthèse!B$11))), )</f>
        <v>0</v>
      </c>
      <c r="AH432" s="95">
        <f>IFERROR((VLOOKUP(AD432,'[1]Paiement BNP'!Q:U,5,FALSE)), )</f>
        <v>0</v>
      </c>
      <c r="AI432" s="96" cm="1">
        <f t="array" ref="AI432">IFERROR((_xlfn.SWITCH(R432,[1]Synthèse!A$8,[1]Synthèse!C$8,([1]Synthèse!A$10),([1]Synthèse!C$10),([1]Synthèse!A$11),([1]Synthèse!C$11))), )</f>
        <v>0</v>
      </c>
      <c r="AJ432" s="97">
        <f>IFERROR((VLOOKUP(D432,'[1]Sharepoint direct Foncia'!L:T,9,FALSE)), )</f>
        <v>0</v>
      </c>
      <c r="AK432" s="97"/>
    </row>
    <row r="433" spans="1:37" ht="25.2" customHeight="1" x14ac:dyDescent="0.95">
      <c r="A433" s="125"/>
      <c r="B433" s="100"/>
      <c r="C433" s="126"/>
      <c r="D433" s="101"/>
      <c r="E433" s="102"/>
      <c r="F433" s="102"/>
      <c r="G433" s="103"/>
      <c r="H433" s="102"/>
      <c r="I433" s="103"/>
      <c r="J433" s="104"/>
      <c r="K433" s="105"/>
      <c r="L433" s="105"/>
      <c r="M433" s="103"/>
      <c r="N433" s="105"/>
      <c r="O433" s="130"/>
      <c r="P433" s="100"/>
      <c r="Q433" s="131"/>
      <c r="R433" s="133"/>
      <c r="S433" s="93"/>
      <c r="T433" s="134"/>
      <c r="U433" s="135"/>
      <c r="V433" s="108">
        <f t="shared" si="16"/>
        <v>0</v>
      </c>
      <c r="W433" s="136"/>
      <c r="X433" s="94">
        <f>IFERROR((VLOOKUP(D433,[1]!Tableau1[[Nom d''usage]:[Date de Livraison]],9,FALSE)), )</f>
        <v>0</v>
      </c>
      <c r="Y433" s="127"/>
      <c r="Z433" s="132"/>
      <c r="AA433" s="111">
        <f>IFERROR((VLOOKUP(Z433,'[1]Parc FONCIA Base Light'!B:M,12,FALSE)), )</f>
        <v>0</v>
      </c>
      <c r="AB433" s="128" t="s">
        <v>27</v>
      </c>
      <c r="AC433" s="113">
        <f>IFERROR((VLOOKUP(D433,'[1]GP2A-Commandes'!A:B,2,FALSE)), )</f>
        <v>0</v>
      </c>
      <c r="AD433" s="129"/>
      <c r="AE433" s="115">
        <f>IFERROR((VLOOKUP(B433,'[1]Paiement BNP'!G:I,3,FALSE)), )</f>
        <v>0</v>
      </c>
      <c r="AF433" s="116">
        <f t="shared" si="15"/>
        <v>0</v>
      </c>
      <c r="AG433" s="117" cm="1">
        <f t="array" ref="AG433">IFERROR((_xlfn.SWITCH(R433,[1]Synthèse!A$8,[1]Synthèse!B$8,([1]Synthèse!A$10),([1]Synthèse!B$10),([1]Synthèse!A$11),([1]Synthèse!B$11))), )</f>
        <v>0</v>
      </c>
      <c r="AH433" s="95">
        <f>IFERROR((VLOOKUP(AD433,'[1]Paiement BNP'!Q:U,5,FALSE)), )</f>
        <v>0</v>
      </c>
      <c r="AI433" s="96" cm="1">
        <f t="array" ref="AI433">IFERROR((_xlfn.SWITCH(R433,[1]Synthèse!A$8,[1]Synthèse!C$8,([1]Synthèse!A$10),([1]Synthèse!C$10),([1]Synthèse!A$11),([1]Synthèse!C$11))), )</f>
        <v>0</v>
      </c>
      <c r="AJ433" s="97">
        <f>IFERROR((VLOOKUP(D433,'[1]Sharepoint direct Foncia'!L:T,9,FALSE)), )</f>
        <v>0</v>
      </c>
      <c r="AK433" s="97"/>
    </row>
    <row r="434" spans="1:37" ht="25.2" customHeight="1" x14ac:dyDescent="0.95">
      <c r="A434" s="125"/>
      <c r="B434" s="100"/>
      <c r="C434" s="126"/>
      <c r="D434" s="101"/>
      <c r="E434" s="102"/>
      <c r="F434" s="102"/>
      <c r="G434" s="103"/>
      <c r="H434" s="102"/>
      <c r="I434" s="103"/>
      <c r="J434" s="104"/>
      <c r="K434" s="105"/>
      <c r="L434" s="105"/>
      <c r="M434" s="103"/>
      <c r="N434" s="105"/>
      <c r="O434" s="130"/>
      <c r="P434" s="100"/>
      <c r="Q434" s="131"/>
      <c r="R434" s="133"/>
      <c r="S434" s="93"/>
      <c r="T434" s="134"/>
      <c r="U434" s="135"/>
      <c r="V434" s="108">
        <f t="shared" si="16"/>
        <v>0</v>
      </c>
      <c r="W434" s="136"/>
      <c r="X434" s="94">
        <f>IFERROR((VLOOKUP(D434,[1]!Tableau1[[Nom d''usage]:[Date de Livraison]],9,FALSE)), )</f>
        <v>0</v>
      </c>
      <c r="Y434" s="127"/>
      <c r="Z434" s="132"/>
      <c r="AA434" s="111">
        <f>IFERROR((VLOOKUP(Z434,'[1]Parc FONCIA Base Light'!B:M,12,FALSE)), )</f>
        <v>0</v>
      </c>
      <c r="AB434" s="128" t="s">
        <v>27</v>
      </c>
      <c r="AC434" s="113">
        <f>IFERROR((VLOOKUP(D434,'[1]GP2A-Commandes'!A:B,2,FALSE)), )</f>
        <v>0</v>
      </c>
      <c r="AD434" s="129"/>
      <c r="AE434" s="115">
        <f>IFERROR((VLOOKUP(B434,'[1]Paiement BNP'!G:I,3,FALSE)), )</f>
        <v>0</v>
      </c>
      <c r="AF434" s="116">
        <f t="shared" si="15"/>
        <v>0</v>
      </c>
      <c r="AG434" s="117" cm="1">
        <f t="array" ref="AG434">IFERROR((_xlfn.SWITCH(R434,[1]Synthèse!A$8,[1]Synthèse!B$8,([1]Synthèse!A$10),([1]Synthèse!B$10),([1]Synthèse!A$11),([1]Synthèse!B$11))), )</f>
        <v>0</v>
      </c>
      <c r="AH434" s="95">
        <f>IFERROR((VLOOKUP(AD434,'[1]Paiement BNP'!Q:U,5,FALSE)), )</f>
        <v>0</v>
      </c>
      <c r="AI434" s="96" cm="1">
        <f t="array" ref="AI434">IFERROR((_xlfn.SWITCH(R434,[1]Synthèse!A$8,[1]Synthèse!C$8,([1]Synthèse!A$10),([1]Synthèse!C$10),([1]Synthèse!A$11),([1]Synthèse!C$11))), )</f>
        <v>0</v>
      </c>
      <c r="AJ434" s="97">
        <f>IFERROR((VLOOKUP(D434,'[1]Sharepoint direct Foncia'!L:T,9,FALSE)), )</f>
        <v>0</v>
      </c>
      <c r="AK434" s="97"/>
    </row>
    <row r="435" spans="1:37" ht="25.2" customHeight="1" x14ac:dyDescent="0.95">
      <c r="A435" s="125"/>
      <c r="B435" s="100"/>
      <c r="C435" s="126"/>
      <c r="D435" s="101"/>
      <c r="E435" s="102"/>
      <c r="F435" s="102"/>
      <c r="G435" s="103"/>
      <c r="H435" s="102"/>
      <c r="I435" s="103"/>
      <c r="J435" s="104"/>
      <c r="K435" s="105"/>
      <c r="L435" s="105"/>
      <c r="M435" s="103"/>
      <c r="N435" s="105"/>
      <c r="O435" s="130"/>
      <c r="P435" s="100"/>
      <c r="Q435" s="131"/>
      <c r="R435" s="133"/>
      <c r="S435" s="93"/>
      <c r="T435" s="134"/>
      <c r="U435" s="135"/>
      <c r="V435" s="108">
        <f t="shared" si="16"/>
        <v>0</v>
      </c>
      <c r="W435" s="136"/>
      <c r="X435" s="94">
        <f>IFERROR((VLOOKUP(D435,[1]!Tableau1[[Nom d''usage]:[Date de Livraison]],9,FALSE)), )</f>
        <v>0</v>
      </c>
      <c r="Y435" s="127"/>
      <c r="Z435" s="132"/>
      <c r="AA435" s="111">
        <f>IFERROR((VLOOKUP(Z435,'[1]Parc FONCIA Base Light'!B:M,12,FALSE)), )</f>
        <v>0</v>
      </c>
      <c r="AB435" s="128" t="s">
        <v>27</v>
      </c>
      <c r="AC435" s="113">
        <f>IFERROR((VLOOKUP(D435,'[1]GP2A-Commandes'!A:B,2,FALSE)), )</f>
        <v>0</v>
      </c>
      <c r="AD435" s="129"/>
      <c r="AE435" s="115">
        <f>IFERROR((VLOOKUP(B435,'[1]Paiement BNP'!G:I,3,FALSE)), )</f>
        <v>0</v>
      </c>
      <c r="AF435" s="116">
        <f t="shared" si="15"/>
        <v>0</v>
      </c>
      <c r="AG435" s="117" cm="1">
        <f t="array" ref="AG435">IFERROR((_xlfn.SWITCH(R435,[1]Synthèse!A$8,[1]Synthèse!B$8,([1]Synthèse!A$10),([1]Synthèse!B$10),([1]Synthèse!A$11),([1]Synthèse!B$11))), )</f>
        <v>0</v>
      </c>
      <c r="AH435" s="95">
        <f>IFERROR((VLOOKUP(AD435,'[1]Paiement BNP'!Q:U,5,FALSE)), )</f>
        <v>0</v>
      </c>
      <c r="AI435" s="96" cm="1">
        <f t="array" ref="AI435">IFERROR((_xlfn.SWITCH(R435,[1]Synthèse!A$8,[1]Synthèse!C$8,([1]Synthèse!A$10),([1]Synthèse!C$10),([1]Synthèse!A$11),([1]Synthèse!C$11))), )</f>
        <v>0</v>
      </c>
      <c r="AJ435" s="97">
        <f>IFERROR((VLOOKUP(D435,'[1]Sharepoint direct Foncia'!L:T,9,FALSE)), )</f>
        <v>0</v>
      </c>
      <c r="AK435" s="97"/>
    </row>
    <row r="436" spans="1:37" ht="25.2" customHeight="1" x14ac:dyDescent="0.95">
      <c r="A436" s="125"/>
      <c r="B436" s="100"/>
      <c r="C436" s="126"/>
      <c r="D436" s="101"/>
      <c r="E436" s="102"/>
      <c r="F436" s="102"/>
      <c r="G436" s="103"/>
      <c r="H436" s="102"/>
      <c r="I436" s="103"/>
      <c r="J436" s="104"/>
      <c r="K436" s="105"/>
      <c r="L436" s="105"/>
      <c r="M436" s="103"/>
      <c r="N436" s="105"/>
      <c r="O436" s="130"/>
      <c r="P436" s="100"/>
      <c r="Q436" s="131"/>
      <c r="R436" s="133"/>
      <c r="S436" s="93"/>
      <c r="T436" s="134"/>
      <c r="U436" s="135"/>
      <c r="V436" s="108">
        <f t="shared" si="16"/>
        <v>0</v>
      </c>
      <c r="W436" s="136"/>
      <c r="X436" s="94">
        <f>IFERROR((VLOOKUP(D436,[1]!Tableau1[[Nom d''usage]:[Date de Livraison]],9,FALSE)), )</f>
        <v>0</v>
      </c>
      <c r="Y436" s="127"/>
      <c r="Z436" s="132"/>
      <c r="AA436" s="111">
        <f>IFERROR((VLOOKUP(Z436,'[1]Parc FONCIA Base Light'!B:M,12,FALSE)), )</f>
        <v>0</v>
      </c>
      <c r="AB436" s="128" t="s">
        <v>27</v>
      </c>
      <c r="AC436" s="113">
        <f>IFERROR((VLOOKUP(D436,'[1]GP2A-Commandes'!A:B,2,FALSE)), )</f>
        <v>0</v>
      </c>
      <c r="AD436" s="129"/>
      <c r="AE436" s="115">
        <f>IFERROR((VLOOKUP(B436,'[1]Paiement BNP'!G:I,3,FALSE)), )</f>
        <v>0</v>
      </c>
      <c r="AF436" s="116">
        <f t="shared" si="15"/>
        <v>0</v>
      </c>
      <c r="AG436" s="117" cm="1">
        <f t="array" ref="AG436">IFERROR((_xlfn.SWITCH(R436,[1]Synthèse!A$8,[1]Synthèse!B$8,([1]Synthèse!A$10),([1]Synthèse!B$10),([1]Synthèse!A$11),([1]Synthèse!B$11))), )</f>
        <v>0</v>
      </c>
      <c r="AH436" s="95">
        <f>IFERROR((VLOOKUP(AD436,'[1]Paiement BNP'!Q:U,5,FALSE)), )</f>
        <v>0</v>
      </c>
      <c r="AI436" s="96" cm="1">
        <f t="array" ref="AI436">IFERROR((_xlfn.SWITCH(R436,[1]Synthèse!A$8,[1]Synthèse!C$8,([1]Synthèse!A$10),([1]Synthèse!C$10),([1]Synthèse!A$11),([1]Synthèse!C$11))), )</f>
        <v>0</v>
      </c>
      <c r="AJ436" s="97">
        <f>IFERROR((VLOOKUP(D436,'[1]Sharepoint direct Foncia'!L:T,9,FALSE)), )</f>
        <v>0</v>
      </c>
      <c r="AK436" s="97"/>
    </row>
    <row r="437" spans="1:37" ht="25.2" customHeight="1" x14ac:dyDescent="0.95">
      <c r="A437" s="125"/>
      <c r="B437" s="100"/>
      <c r="C437" s="126"/>
      <c r="D437" s="101"/>
      <c r="E437" s="102"/>
      <c r="F437" s="102"/>
      <c r="G437" s="103"/>
      <c r="H437" s="102"/>
      <c r="I437" s="103"/>
      <c r="J437" s="104"/>
      <c r="K437" s="105"/>
      <c r="L437" s="105"/>
      <c r="M437" s="103"/>
      <c r="N437" s="105"/>
      <c r="O437" s="130"/>
      <c r="P437" s="100"/>
      <c r="Q437" s="131"/>
      <c r="R437" s="133"/>
      <c r="S437" s="93"/>
      <c r="T437" s="134"/>
      <c r="U437" s="135"/>
      <c r="V437" s="108">
        <f t="shared" si="16"/>
        <v>0</v>
      </c>
      <c r="W437" s="136"/>
      <c r="X437" s="94">
        <f>IFERROR((VLOOKUP(D437,[1]!Tableau1[[Nom d''usage]:[Date de Livraison]],9,FALSE)), )</f>
        <v>0</v>
      </c>
      <c r="Y437" s="127"/>
      <c r="Z437" s="132"/>
      <c r="AA437" s="111">
        <f>IFERROR((VLOOKUP(Z437,'[1]Parc FONCIA Base Light'!B:M,12,FALSE)), )</f>
        <v>0</v>
      </c>
      <c r="AB437" s="128" t="s">
        <v>27</v>
      </c>
      <c r="AC437" s="113">
        <f>IFERROR((VLOOKUP(D437,'[1]GP2A-Commandes'!A:B,2,FALSE)), )</f>
        <v>0</v>
      </c>
      <c r="AD437" s="129"/>
      <c r="AE437" s="115">
        <f>IFERROR((VLOOKUP(B437,'[1]Paiement BNP'!G:I,3,FALSE)), )</f>
        <v>0</v>
      </c>
      <c r="AF437" s="116">
        <f t="shared" si="15"/>
        <v>0</v>
      </c>
      <c r="AG437" s="117" cm="1">
        <f t="array" ref="AG437">IFERROR((_xlfn.SWITCH(R437,[1]Synthèse!A$8,[1]Synthèse!B$8,([1]Synthèse!A$10),([1]Synthèse!B$10),([1]Synthèse!A$11),([1]Synthèse!B$11))), )</f>
        <v>0</v>
      </c>
      <c r="AH437" s="95">
        <f>IFERROR((VLOOKUP(AD437,'[1]Paiement BNP'!Q:U,5,FALSE)), )</f>
        <v>0</v>
      </c>
      <c r="AI437" s="96" cm="1">
        <f t="array" ref="AI437">IFERROR((_xlfn.SWITCH(R437,[1]Synthèse!A$8,[1]Synthèse!C$8,([1]Synthèse!A$10),([1]Synthèse!C$10),([1]Synthèse!A$11),([1]Synthèse!C$11))), )</f>
        <v>0</v>
      </c>
      <c r="AJ437" s="97">
        <f>IFERROR((VLOOKUP(D437,'[1]Sharepoint direct Foncia'!L:T,9,FALSE)), )</f>
        <v>0</v>
      </c>
      <c r="AK437" s="97"/>
    </row>
    <row r="438" spans="1:37" ht="25.2" customHeight="1" x14ac:dyDescent="0.95">
      <c r="A438" s="125"/>
      <c r="B438" s="100"/>
      <c r="C438" s="126"/>
      <c r="D438" s="101"/>
      <c r="E438" s="102"/>
      <c r="F438" s="102"/>
      <c r="G438" s="103"/>
      <c r="H438" s="102"/>
      <c r="I438" s="103"/>
      <c r="J438" s="104"/>
      <c r="K438" s="105"/>
      <c r="L438" s="105"/>
      <c r="M438" s="103"/>
      <c r="N438" s="105"/>
      <c r="O438" s="130"/>
      <c r="P438" s="100"/>
      <c r="Q438" s="131"/>
      <c r="R438" s="133"/>
      <c r="S438" s="93"/>
      <c r="T438" s="134"/>
      <c r="U438" s="135"/>
      <c r="V438" s="108">
        <f t="shared" si="16"/>
        <v>0</v>
      </c>
      <c r="W438" s="136"/>
      <c r="X438" s="94">
        <f>IFERROR((VLOOKUP(D438,[1]!Tableau1[[Nom d''usage]:[Date de Livraison]],9,FALSE)), )</f>
        <v>0</v>
      </c>
      <c r="Y438" s="127"/>
      <c r="Z438" s="132"/>
      <c r="AA438" s="111">
        <f>IFERROR((VLOOKUP(Z438,'[1]Parc FONCIA Base Light'!B:M,12,FALSE)), )</f>
        <v>0</v>
      </c>
      <c r="AB438" s="128" t="s">
        <v>27</v>
      </c>
      <c r="AC438" s="113">
        <f>IFERROR((VLOOKUP(D438,'[1]GP2A-Commandes'!A:B,2,FALSE)), )</f>
        <v>0</v>
      </c>
      <c r="AD438" s="129"/>
      <c r="AE438" s="115">
        <f>IFERROR((VLOOKUP(B438,'[1]Paiement BNP'!G:I,3,FALSE)), )</f>
        <v>0</v>
      </c>
      <c r="AF438" s="116">
        <f t="shared" si="15"/>
        <v>0</v>
      </c>
      <c r="AG438" s="117" cm="1">
        <f t="array" ref="AG438">IFERROR((_xlfn.SWITCH(R438,[1]Synthèse!A$8,[1]Synthèse!B$8,([1]Synthèse!A$10),([1]Synthèse!B$10),([1]Synthèse!A$11),([1]Synthèse!B$11))), )</f>
        <v>0</v>
      </c>
      <c r="AH438" s="95">
        <f>IFERROR((VLOOKUP(AD438,'[1]Paiement BNP'!Q:U,5,FALSE)), )</f>
        <v>0</v>
      </c>
      <c r="AI438" s="96" cm="1">
        <f t="array" ref="AI438">IFERROR((_xlfn.SWITCH(R438,[1]Synthèse!A$8,[1]Synthèse!C$8,([1]Synthèse!A$10),([1]Synthèse!C$10),([1]Synthèse!A$11),([1]Synthèse!C$11))), )</f>
        <v>0</v>
      </c>
      <c r="AJ438" s="97">
        <f>IFERROR((VLOOKUP(D438,'[1]Sharepoint direct Foncia'!L:T,9,FALSE)), )</f>
        <v>0</v>
      </c>
      <c r="AK438" s="97"/>
    </row>
    <row r="439" spans="1:37" ht="25.2" customHeight="1" x14ac:dyDescent="0.95">
      <c r="A439" s="125"/>
      <c r="B439" s="100"/>
      <c r="C439" s="126"/>
      <c r="D439" s="101"/>
      <c r="E439" s="102"/>
      <c r="F439" s="102"/>
      <c r="G439" s="103"/>
      <c r="H439" s="102"/>
      <c r="I439" s="103"/>
      <c r="J439" s="104"/>
      <c r="K439" s="105"/>
      <c r="L439" s="105"/>
      <c r="M439" s="103"/>
      <c r="N439" s="105"/>
      <c r="O439" s="130"/>
      <c r="P439" s="100"/>
      <c r="Q439" s="131"/>
      <c r="R439" s="133"/>
      <c r="S439" s="93"/>
      <c r="T439" s="134"/>
      <c r="U439" s="135"/>
      <c r="V439" s="108">
        <f t="shared" si="16"/>
        <v>0</v>
      </c>
      <c r="W439" s="136"/>
      <c r="X439" s="94">
        <f>IFERROR((VLOOKUP(D439,[1]!Tableau1[[Nom d''usage]:[Date de Livraison]],9,FALSE)), )</f>
        <v>0</v>
      </c>
      <c r="Y439" s="127"/>
      <c r="Z439" s="132"/>
      <c r="AA439" s="111">
        <f>IFERROR((VLOOKUP(Z439,'[1]Parc FONCIA Base Light'!B:M,12,FALSE)), )</f>
        <v>0</v>
      </c>
      <c r="AB439" s="128" t="s">
        <v>27</v>
      </c>
      <c r="AC439" s="113">
        <f>IFERROR((VLOOKUP(D439,'[1]GP2A-Commandes'!A:B,2,FALSE)), )</f>
        <v>0</v>
      </c>
      <c r="AD439" s="129"/>
      <c r="AE439" s="115">
        <f>IFERROR((VLOOKUP(B439,'[1]Paiement BNP'!G:I,3,FALSE)), )</f>
        <v>0</v>
      </c>
      <c r="AF439" s="116">
        <f t="shared" si="15"/>
        <v>0</v>
      </c>
      <c r="AG439" s="117" cm="1">
        <f t="array" ref="AG439">IFERROR((_xlfn.SWITCH(R439,[1]Synthèse!A$8,[1]Synthèse!B$8,([1]Synthèse!A$10),([1]Synthèse!B$10),([1]Synthèse!A$11),([1]Synthèse!B$11))), )</f>
        <v>0</v>
      </c>
      <c r="AH439" s="95">
        <f>IFERROR((VLOOKUP(AD439,'[1]Paiement BNP'!Q:U,5,FALSE)), )</f>
        <v>0</v>
      </c>
      <c r="AI439" s="96" cm="1">
        <f t="array" ref="AI439">IFERROR((_xlfn.SWITCH(R439,[1]Synthèse!A$8,[1]Synthèse!C$8,([1]Synthèse!A$10),([1]Synthèse!C$10),([1]Synthèse!A$11),([1]Synthèse!C$11))), )</f>
        <v>0</v>
      </c>
      <c r="AJ439" s="97">
        <f>IFERROR((VLOOKUP(D439,'[1]Sharepoint direct Foncia'!L:T,9,FALSE)), )</f>
        <v>0</v>
      </c>
      <c r="AK439" s="97"/>
    </row>
    <row r="440" spans="1:37" ht="25.2" customHeight="1" x14ac:dyDescent="0.95">
      <c r="A440" s="125"/>
      <c r="B440" s="100"/>
      <c r="C440" s="126"/>
      <c r="D440" s="101"/>
      <c r="E440" s="102"/>
      <c r="F440" s="102"/>
      <c r="G440" s="103"/>
      <c r="H440" s="102"/>
      <c r="I440" s="103"/>
      <c r="J440" s="104"/>
      <c r="K440" s="105"/>
      <c r="L440" s="105"/>
      <c r="M440" s="103"/>
      <c r="N440" s="105"/>
      <c r="O440" s="130"/>
      <c r="P440" s="100"/>
      <c r="Q440" s="131"/>
      <c r="R440" s="133"/>
      <c r="S440" s="93"/>
      <c r="T440" s="134"/>
      <c r="U440" s="135"/>
      <c r="V440" s="108">
        <f t="shared" si="16"/>
        <v>0</v>
      </c>
      <c r="W440" s="136"/>
      <c r="X440" s="94">
        <f>IFERROR((VLOOKUP(D440,[1]!Tableau1[[Nom d''usage]:[Date de Livraison]],9,FALSE)), )</f>
        <v>0</v>
      </c>
      <c r="Y440" s="127"/>
      <c r="Z440" s="132"/>
      <c r="AA440" s="111">
        <f>IFERROR((VLOOKUP(Z440,'[1]Parc FONCIA Base Light'!B:M,12,FALSE)), )</f>
        <v>0</v>
      </c>
      <c r="AB440" s="128" t="s">
        <v>27</v>
      </c>
      <c r="AC440" s="113">
        <f>IFERROR((VLOOKUP(D440,'[1]GP2A-Commandes'!A:B,2,FALSE)), )</f>
        <v>0</v>
      </c>
      <c r="AD440" s="129"/>
      <c r="AE440" s="115">
        <f>IFERROR((VLOOKUP(B440,'[1]Paiement BNP'!G:I,3,FALSE)), )</f>
        <v>0</v>
      </c>
      <c r="AF440" s="116">
        <f t="shared" si="15"/>
        <v>0</v>
      </c>
      <c r="AG440" s="117" cm="1">
        <f t="array" ref="AG440">IFERROR((_xlfn.SWITCH(R440,[1]Synthèse!A$8,[1]Synthèse!B$8,([1]Synthèse!A$10),([1]Synthèse!B$10),([1]Synthèse!A$11),([1]Synthèse!B$11))), )</f>
        <v>0</v>
      </c>
      <c r="AH440" s="95">
        <f>IFERROR((VLOOKUP(AD440,'[1]Paiement BNP'!Q:U,5,FALSE)), )</f>
        <v>0</v>
      </c>
      <c r="AI440" s="96" cm="1">
        <f t="array" ref="AI440">IFERROR((_xlfn.SWITCH(R440,[1]Synthèse!A$8,[1]Synthèse!C$8,([1]Synthèse!A$10),([1]Synthèse!C$10),([1]Synthèse!A$11),([1]Synthèse!C$11))), )</f>
        <v>0</v>
      </c>
      <c r="AJ440" s="97">
        <f>IFERROR((VLOOKUP(D440,'[1]Sharepoint direct Foncia'!L:T,9,FALSE)), )</f>
        <v>0</v>
      </c>
      <c r="AK440" s="97"/>
    </row>
    <row r="441" spans="1:37" ht="25.2" customHeight="1" x14ac:dyDescent="0.95">
      <c r="A441" s="125"/>
      <c r="B441" s="100"/>
      <c r="C441" s="126"/>
      <c r="D441" s="101"/>
      <c r="E441" s="102"/>
      <c r="F441" s="102"/>
      <c r="G441" s="103"/>
      <c r="H441" s="102"/>
      <c r="I441" s="103"/>
      <c r="J441" s="104"/>
      <c r="K441" s="105"/>
      <c r="L441" s="105"/>
      <c r="M441" s="103"/>
      <c r="N441" s="105"/>
      <c r="O441" s="130"/>
      <c r="P441" s="100"/>
      <c r="Q441" s="131"/>
      <c r="R441" s="133"/>
      <c r="S441" s="93"/>
      <c r="T441" s="134"/>
      <c r="U441" s="135"/>
      <c r="V441" s="108">
        <f t="shared" si="16"/>
        <v>0</v>
      </c>
      <c r="W441" s="136"/>
      <c r="X441" s="94">
        <f>IFERROR((VLOOKUP(D441,[1]!Tableau1[[Nom d''usage]:[Date de Livraison]],9,FALSE)), )</f>
        <v>0</v>
      </c>
      <c r="Y441" s="127"/>
      <c r="Z441" s="132"/>
      <c r="AA441" s="111">
        <f>IFERROR((VLOOKUP(Z441,'[1]Parc FONCIA Base Light'!B:M,12,FALSE)), )</f>
        <v>0</v>
      </c>
      <c r="AB441" s="128" t="s">
        <v>27</v>
      </c>
      <c r="AC441" s="113">
        <f>IFERROR((VLOOKUP(D441,'[1]GP2A-Commandes'!A:B,2,FALSE)), )</f>
        <v>0</v>
      </c>
      <c r="AD441" s="129"/>
      <c r="AE441" s="115">
        <f>IFERROR((VLOOKUP(B441,'[1]Paiement BNP'!G:I,3,FALSE)), )</f>
        <v>0</v>
      </c>
      <c r="AF441" s="116">
        <f t="shared" si="15"/>
        <v>0</v>
      </c>
      <c r="AG441" s="117" cm="1">
        <f t="array" ref="AG441">IFERROR((_xlfn.SWITCH(R441,[1]Synthèse!A$8,[1]Synthèse!B$8,([1]Synthèse!A$10),([1]Synthèse!B$10),([1]Synthèse!A$11),([1]Synthèse!B$11))), )</f>
        <v>0</v>
      </c>
      <c r="AH441" s="95">
        <f>IFERROR((VLOOKUP(AD441,'[1]Paiement BNP'!Q:U,5,FALSE)), )</f>
        <v>0</v>
      </c>
      <c r="AI441" s="96" cm="1">
        <f t="array" ref="AI441">IFERROR((_xlfn.SWITCH(R441,[1]Synthèse!A$8,[1]Synthèse!C$8,([1]Synthèse!A$10),([1]Synthèse!C$10),([1]Synthèse!A$11),([1]Synthèse!C$11))), )</f>
        <v>0</v>
      </c>
      <c r="AJ441" s="97">
        <f>IFERROR((VLOOKUP(D441,'[1]Sharepoint direct Foncia'!L:T,9,FALSE)), )</f>
        <v>0</v>
      </c>
      <c r="AK441" s="97"/>
    </row>
    <row r="442" spans="1:37" ht="25.2" customHeight="1" x14ac:dyDescent="0.95">
      <c r="A442" s="125"/>
      <c r="B442" s="100"/>
      <c r="C442" s="126"/>
      <c r="D442" s="101"/>
      <c r="E442" s="102"/>
      <c r="F442" s="102"/>
      <c r="G442" s="103"/>
      <c r="H442" s="102"/>
      <c r="I442" s="103"/>
      <c r="J442" s="104"/>
      <c r="K442" s="105"/>
      <c r="L442" s="105"/>
      <c r="M442" s="103"/>
      <c r="N442" s="105"/>
      <c r="O442" s="130"/>
      <c r="P442" s="100"/>
      <c r="Q442" s="131"/>
      <c r="R442" s="133"/>
      <c r="S442" s="93"/>
      <c r="T442" s="134"/>
      <c r="U442" s="135"/>
      <c r="V442" s="108">
        <f t="shared" si="16"/>
        <v>0</v>
      </c>
      <c r="W442" s="136"/>
      <c r="X442" s="94">
        <f>IFERROR((VLOOKUP(D442,[1]!Tableau1[[Nom d''usage]:[Date de Livraison]],9,FALSE)), )</f>
        <v>0</v>
      </c>
      <c r="Y442" s="127"/>
      <c r="Z442" s="132"/>
      <c r="AA442" s="111">
        <f>IFERROR((VLOOKUP(Z442,'[1]Parc FONCIA Base Light'!B:M,12,FALSE)), )</f>
        <v>0</v>
      </c>
      <c r="AB442" s="128" t="s">
        <v>27</v>
      </c>
      <c r="AC442" s="113">
        <f>IFERROR((VLOOKUP(D442,'[1]GP2A-Commandes'!A:B,2,FALSE)), )</f>
        <v>0</v>
      </c>
      <c r="AD442" s="129"/>
      <c r="AE442" s="115">
        <f>IFERROR((VLOOKUP(B442,'[1]Paiement BNP'!G:I,3,FALSE)), )</f>
        <v>0</v>
      </c>
      <c r="AF442" s="116">
        <f t="shared" si="15"/>
        <v>0</v>
      </c>
      <c r="AG442" s="117" cm="1">
        <f t="array" ref="AG442">IFERROR((_xlfn.SWITCH(R442,[1]Synthèse!A$8,[1]Synthèse!B$8,([1]Synthèse!A$10),([1]Synthèse!B$10),([1]Synthèse!A$11),([1]Synthèse!B$11))), )</f>
        <v>0</v>
      </c>
      <c r="AH442" s="95">
        <f>IFERROR((VLOOKUP(AD442,'[1]Paiement BNP'!Q:U,5,FALSE)), )</f>
        <v>0</v>
      </c>
      <c r="AI442" s="96" cm="1">
        <f t="array" ref="AI442">IFERROR((_xlfn.SWITCH(R442,[1]Synthèse!A$8,[1]Synthèse!C$8,([1]Synthèse!A$10),([1]Synthèse!C$10),([1]Synthèse!A$11),([1]Synthèse!C$11))), )</f>
        <v>0</v>
      </c>
      <c r="AJ442" s="97">
        <f>IFERROR((VLOOKUP(D442,'[1]Sharepoint direct Foncia'!L:T,9,FALSE)), )</f>
        <v>0</v>
      </c>
      <c r="AK442" s="97"/>
    </row>
    <row r="443" spans="1:37" ht="25.2" customHeight="1" x14ac:dyDescent="0.95">
      <c r="A443" s="125"/>
      <c r="B443" s="100"/>
      <c r="C443" s="126"/>
      <c r="D443" s="101"/>
      <c r="E443" s="102"/>
      <c r="F443" s="102"/>
      <c r="G443" s="103"/>
      <c r="H443" s="102"/>
      <c r="I443" s="103"/>
      <c r="J443" s="104"/>
      <c r="K443" s="105"/>
      <c r="L443" s="105"/>
      <c r="M443" s="103"/>
      <c r="N443" s="105"/>
      <c r="O443" s="130"/>
      <c r="P443" s="100"/>
      <c r="Q443" s="131"/>
      <c r="R443" s="133"/>
      <c r="S443" s="93"/>
      <c r="T443" s="134"/>
      <c r="U443" s="135"/>
      <c r="V443" s="108">
        <f t="shared" si="16"/>
        <v>0</v>
      </c>
      <c r="W443" s="136"/>
      <c r="X443" s="94">
        <f>IFERROR((VLOOKUP(D443,[1]!Tableau1[[Nom d''usage]:[Date de Livraison]],9,FALSE)), )</f>
        <v>0</v>
      </c>
      <c r="Y443" s="127"/>
      <c r="Z443" s="132"/>
      <c r="AA443" s="111">
        <f>IFERROR((VLOOKUP(Z443,'[1]Parc FONCIA Base Light'!B:M,12,FALSE)), )</f>
        <v>0</v>
      </c>
      <c r="AB443" s="128" t="s">
        <v>27</v>
      </c>
      <c r="AC443" s="113">
        <f>IFERROR((VLOOKUP(D443,'[1]GP2A-Commandes'!A:B,2,FALSE)), )</f>
        <v>0</v>
      </c>
      <c r="AD443" s="129"/>
      <c r="AE443" s="115">
        <f>IFERROR((VLOOKUP(B443,'[1]Paiement BNP'!G:I,3,FALSE)), )</f>
        <v>0</v>
      </c>
      <c r="AF443" s="116">
        <f t="shared" ref="AF443:AF506" si="17">IFERROR((+AE443-X443), )</f>
        <v>0</v>
      </c>
      <c r="AG443" s="117" cm="1">
        <f t="array" ref="AG443">IFERROR((_xlfn.SWITCH(R443,[1]Synthèse!A$8,[1]Synthèse!B$8,([1]Synthèse!A$10),([1]Synthèse!B$10),([1]Synthèse!A$11),([1]Synthèse!B$11))), )</f>
        <v>0</v>
      </c>
      <c r="AH443" s="95">
        <f>IFERROR((VLOOKUP(AD443,'[1]Paiement BNP'!Q:U,5,FALSE)), )</f>
        <v>0</v>
      </c>
      <c r="AI443" s="96" cm="1">
        <f t="array" ref="AI443">IFERROR((_xlfn.SWITCH(R443,[1]Synthèse!A$8,[1]Synthèse!C$8,([1]Synthèse!A$10),([1]Synthèse!C$10),([1]Synthèse!A$11),([1]Synthèse!C$11))), )</f>
        <v>0</v>
      </c>
      <c r="AJ443" s="97">
        <f>IFERROR((VLOOKUP(D443,'[1]Sharepoint direct Foncia'!L:T,9,FALSE)), )</f>
        <v>0</v>
      </c>
      <c r="AK443" s="97"/>
    </row>
    <row r="444" spans="1:37" ht="25.2" customHeight="1" x14ac:dyDescent="0.95">
      <c r="A444" s="125"/>
      <c r="B444" s="100"/>
      <c r="C444" s="126"/>
      <c r="D444" s="101"/>
      <c r="E444" s="102"/>
      <c r="F444" s="102"/>
      <c r="G444" s="103"/>
      <c r="H444" s="102"/>
      <c r="I444" s="103"/>
      <c r="J444" s="104"/>
      <c r="K444" s="105"/>
      <c r="L444" s="105"/>
      <c r="M444" s="103"/>
      <c r="N444" s="105"/>
      <c r="O444" s="130"/>
      <c r="P444" s="100"/>
      <c r="Q444" s="131"/>
      <c r="R444" s="133"/>
      <c r="S444" s="93"/>
      <c r="T444" s="134"/>
      <c r="U444" s="135"/>
      <c r="V444" s="108">
        <f t="shared" si="16"/>
        <v>0</v>
      </c>
      <c r="W444" s="136"/>
      <c r="X444" s="94">
        <f>IFERROR((VLOOKUP(D444,[1]!Tableau1[[Nom d''usage]:[Date de Livraison]],9,FALSE)), )</f>
        <v>0</v>
      </c>
      <c r="Y444" s="127"/>
      <c r="Z444" s="132"/>
      <c r="AA444" s="111">
        <f>IFERROR((VLOOKUP(Z444,'[1]Parc FONCIA Base Light'!B:M,12,FALSE)), )</f>
        <v>0</v>
      </c>
      <c r="AB444" s="128" t="s">
        <v>27</v>
      </c>
      <c r="AC444" s="113">
        <f>IFERROR((VLOOKUP(D444,'[1]GP2A-Commandes'!A:B,2,FALSE)), )</f>
        <v>0</v>
      </c>
      <c r="AD444" s="129"/>
      <c r="AE444" s="115">
        <f>IFERROR((VLOOKUP(B444,'[1]Paiement BNP'!G:I,3,FALSE)), )</f>
        <v>0</v>
      </c>
      <c r="AF444" s="116">
        <f t="shared" si="17"/>
        <v>0</v>
      </c>
      <c r="AG444" s="117" cm="1">
        <f t="array" ref="AG444">IFERROR((_xlfn.SWITCH(R444,[1]Synthèse!A$8,[1]Synthèse!B$8,([1]Synthèse!A$10),([1]Synthèse!B$10),([1]Synthèse!A$11),([1]Synthèse!B$11))), )</f>
        <v>0</v>
      </c>
      <c r="AH444" s="95">
        <f>IFERROR((VLOOKUP(AD444,'[1]Paiement BNP'!Q:U,5,FALSE)), )</f>
        <v>0</v>
      </c>
      <c r="AI444" s="96" cm="1">
        <f t="array" ref="AI444">IFERROR((_xlfn.SWITCH(R444,[1]Synthèse!A$8,[1]Synthèse!C$8,([1]Synthèse!A$10),([1]Synthèse!C$10),([1]Synthèse!A$11),([1]Synthèse!C$11))), )</f>
        <v>0</v>
      </c>
      <c r="AJ444" s="97">
        <f>IFERROR((VLOOKUP(D444,'[1]Sharepoint direct Foncia'!L:T,9,FALSE)), )</f>
        <v>0</v>
      </c>
      <c r="AK444" s="97"/>
    </row>
    <row r="445" spans="1:37" ht="25.2" customHeight="1" x14ac:dyDescent="0.95">
      <c r="A445" s="125"/>
      <c r="B445" s="100"/>
      <c r="C445" s="126"/>
      <c r="D445" s="101"/>
      <c r="E445" s="102"/>
      <c r="F445" s="102"/>
      <c r="G445" s="103"/>
      <c r="H445" s="102"/>
      <c r="I445" s="103"/>
      <c r="J445" s="104"/>
      <c r="K445" s="105"/>
      <c r="L445" s="105"/>
      <c r="M445" s="103"/>
      <c r="N445" s="105"/>
      <c r="O445" s="130"/>
      <c r="P445" s="100"/>
      <c r="Q445" s="131"/>
      <c r="R445" s="133"/>
      <c r="S445" s="93"/>
      <c r="T445" s="134"/>
      <c r="U445" s="135"/>
      <c r="V445" s="108">
        <f t="shared" si="16"/>
        <v>0</v>
      </c>
      <c r="W445" s="136"/>
      <c r="X445" s="94">
        <f>IFERROR((VLOOKUP(D445,[1]!Tableau1[[Nom d''usage]:[Date de Livraison]],9,FALSE)), )</f>
        <v>0</v>
      </c>
      <c r="Y445" s="127"/>
      <c r="Z445" s="132"/>
      <c r="AA445" s="111">
        <f>IFERROR((VLOOKUP(Z445,'[1]Parc FONCIA Base Light'!B:M,12,FALSE)), )</f>
        <v>0</v>
      </c>
      <c r="AB445" s="128" t="s">
        <v>27</v>
      </c>
      <c r="AC445" s="113">
        <f>IFERROR((VLOOKUP(D445,'[1]GP2A-Commandes'!A:B,2,FALSE)), )</f>
        <v>0</v>
      </c>
      <c r="AD445" s="129"/>
      <c r="AE445" s="115">
        <f>IFERROR((VLOOKUP(B445,'[1]Paiement BNP'!G:I,3,FALSE)), )</f>
        <v>0</v>
      </c>
      <c r="AF445" s="116">
        <f t="shared" si="17"/>
        <v>0</v>
      </c>
      <c r="AG445" s="117" cm="1">
        <f t="array" ref="AG445">IFERROR((_xlfn.SWITCH(R445,[1]Synthèse!A$8,[1]Synthèse!B$8,([1]Synthèse!A$10),([1]Synthèse!B$10),([1]Synthèse!A$11),([1]Synthèse!B$11))), )</f>
        <v>0</v>
      </c>
      <c r="AH445" s="95">
        <f>IFERROR((VLOOKUP(AD445,'[1]Paiement BNP'!Q:U,5,FALSE)), )</f>
        <v>0</v>
      </c>
      <c r="AI445" s="96" cm="1">
        <f t="array" ref="AI445">IFERROR((_xlfn.SWITCH(R445,[1]Synthèse!A$8,[1]Synthèse!C$8,([1]Synthèse!A$10),([1]Synthèse!C$10),([1]Synthèse!A$11),([1]Synthèse!C$11))), )</f>
        <v>0</v>
      </c>
      <c r="AJ445" s="97">
        <f>IFERROR((VLOOKUP(D445,'[1]Sharepoint direct Foncia'!L:T,9,FALSE)), )</f>
        <v>0</v>
      </c>
      <c r="AK445" s="97"/>
    </row>
    <row r="446" spans="1:37" ht="25.2" customHeight="1" x14ac:dyDescent="0.95">
      <c r="A446" s="125"/>
      <c r="B446" s="100"/>
      <c r="C446" s="126"/>
      <c r="D446" s="101"/>
      <c r="E446" s="102"/>
      <c r="F446" s="102"/>
      <c r="G446" s="103"/>
      <c r="H446" s="102"/>
      <c r="I446" s="103"/>
      <c r="J446" s="104"/>
      <c r="K446" s="105"/>
      <c r="L446" s="105"/>
      <c r="M446" s="103"/>
      <c r="N446" s="105"/>
      <c r="O446" s="130"/>
      <c r="P446" s="100"/>
      <c r="Q446" s="131"/>
      <c r="R446" s="133"/>
      <c r="S446" s="93"/>
      <c r="T446" s="134"/>
      <c r="U446" s="135"/>
      <c r="V446" s="108">
        <f t="shared" si="16"/>
        <v>0</v>
      </c>
      <c r="W446" s="136"/>
      <c r="X446" s="94">
        <f>IFERROR((VLOOKUP(D446,[1]!Tableau1[[Nom d''usage]:[Date de Livraison]],9,FALSE)), )</f>
        <v>0</v>
      </c>
      <c r="Y446" s="127"/>
      <c r="Z446" s="132"/>
      <c r="AA446" s="111">
        <f>IFERROR((VLOOKUP(Z446,'[1]Parc FONCIA Base Light'!B:M,12,FALSE)), )</f>
        <v>0</v>
      </c>
      <c r="AB446" s="128" t="s">
        <v>27</v>
      </c>
      <c r="AC446" s="113">
        <f>IFERROR((VLOOKUP(D446,'[1]GP2A-Commandes'!A:B,2,FALSE)), )</f>
        <v>0</v>
      </c>
      <c r="AD446" s="129"/>
      <c r="AE446" s="115">
        <f>IFERROR((VLOOKUP(B446,'[1]Paiement BNP'!G:I,3,FALSE)), )</f>
        <v>0</v>
      </c>
      <c r="AF446" s="116">
        <f t="shared" si="17"/>
        <v>0</v>
      </c>
      <c r="AG446" s="117" cm="1">
        <f t="array" ref="AG446">IFERROR((_xlfn.SWITCH(R446,[1]Synthèse!A$8,[1]Synthèse!B$8,([1]Synthèse!A$10),([1]Synthèse!B$10),([1]Synthèse!A$11),([1]Synthèse!B$11))), )</f>
        <v>0</v>
      </c>
      <c r="AH446" s="95">
        <f>IFERROR((VLOOKUP(AD446,'[1]Paiement BNP'!Q:U,5,FALSE)), )</f>
        <v>0</v>
      </c>
      <c r="AI446" s="96" cm="1">
        <f t="array" ref="AI446">IFERROR((_xlfn.SWITCH(R446,[1]Synthèse!A$8,[1]Synthèse!C$8,([1]Synthèse!A$10),([1]Synthèse!C$10),([1]Synthèse!A$11),([1]Synthèse!C$11))), )</f>
        <v>0</v>
      </c>
      <c r="AJ446" s="97">
        <f>IFERROR((VLOOKUP(D446,'[1]Sharepoint direct Foncia'!L:T,9,FALSE)), )</f>
        <v>0</v>
      </c>
      <c r="AK446" s="97"/>
    </row>
    <row r="447" spans="1:37" ht="25.2" customHeight="1" x14ac:dyDescent="0.95">
      <c r="A447" s="125"/>
      <c r="B447" s="100"/>
      <c r="C447" s="126"/>
      <c r="D447" s="101"/>
      <c r="E447" s="102"/>
      <c r="F447" s="102"/>
      <c r="G447" s="103"/>
      <c r="H447" s="102"/>
      <c r="I447" s="103"/>
      <c r="J447" s="104"/>
      <c r="K447" s="105"/>
      <c r="L447" s="105"/>
      <c r="M447" s="103"/>
      <c r="N447" s="105"/>
      <c r="O447" s="130"/>
      <c r="P447" s="100"/>
      <c r="Q447" s="131"/>
      <c r="R447" s="133"/>
      <c r="S447" s="93"/>
      <c r="T447" s="134"/>
      <c r="U447" s="135"/>
      <c r="V447" s="108">
        <f t="shared" si="16"/>
        <v>0</v>
      </c>
      <c r="W447" s="136"/>
      <c r="X447" s="94">
        <f>IFERROR((VLOOKUP(D447,[1]!Tableau1[[Nom d''usage]:[Date de Livraison]],9,FALSE)), )</f>
        <v>0</v>
      </c>
      <c r="Y447" s="127"/>
      <c r="Z447" s="132"/>
      <c r="AA447" s="111">
        <f>IFERROR((VLOOKUP(Z447,'[1]Parc FONCIA Base Light'!B:M,12,FALSE)), )</f>
        <v>0</v>
      </c>
      <c r="AB447" s="128" t="s">
        <v>27</v>
      </c>
      <c r="AC447" s="113">
        <f>IFERROR((VLOOKUP(D447,'[1]GP2A-Commandes'!A:B,2,FALSE)), )</f>
        <v>0</v>
      </c>
      <c r="AD447" s="129"/>
      <c r="AE447" s="115">
        <f>IFERROR((VLOOKUP(B447,'[1]Paiement BNP'!G:I,3,FALSE)), )</f>
        <v>0</v>
      </c>
      <c r="AF447" s="116">
        <f t="shared" si="17"/>
        <v>0</v>
      </c>
      <c r="AG447" s="117" cm="1">
        <f t="array" ref="AG447">IFERROR((_xlfn.SWITCH(R447,[1]Synthèse!A$8,[1]Synthèse!B$8,([1]Synthèse!A$10),([1]Synthèse!B$10),([1]Synthèse!A$11),([1]Synthèse!B$11))), )</f>
        <v>0</v>
      </c>
      <c r="AH447" s="95">
        <f>IFERROR((VLOOKUP(AD447,'[1]Paiement BNP'!Q:U,5,FALSE)), )</f>
        <v>0</v>
      </c>
      <c r="AI447" s="96" cm="1">
        <f t="array" ref="AI447">IFERROR((_xlfn.SWITCH(R447,[1]Synthèse!A$8,[1]Synthèse!C$8,([1]Synthèse!A$10),([1]Synthèse!C$10),([1]Synthèse!A$11),([1]Synthèse!C$11))), )</f>
        <v>0</v>
      </c>
      <c r="AJ447" s="97">
        <f>IFERROR((VLOOKUP(D447,'[1]Sharepoint direct Foncia'!L:T,9,FALSE)), )</f>
        <v>0</v>
      </c>
      <c r="AK447" s="97"/>
    </row>
    <row r="448" spans="1:37" ht="25.2" customHeight="1" x14ac:dyDescent="0.95">
      <c r="A448" s="125"/>
      <c r="B448" s="100"/>
      <c r="C448" s="126"/>
      <c r="D448" s="101"/>
      <c r="E448" s="102"/>
      <c r="F448" s="102"/>
      <c r="G448" s="103"/>
      <c r="H448" s="102"/>
      <c r="I448" s="103"/>
      <c r="J448" s="104"/>
      <c r="K448" s="105"/>
      <c r="L448" s="105"/>
      <c r="M448" s="103"/>
      <c r="N448" s="105"/>
      <c r="O448" s="130"/>
      <c r="P448" s="100"/>
      <c r="Q448" s="131"/>
      <c r="R448" s="133"/>
      <c r="S448" s="93"/>
      <c r="T448" s="134"/>
      <c r="U448" s="135"/>
      <c r="V448" s="108">
        <f t="shared" si="16"/>
        <v>0</v>
      </c>
      <c r="W448" s="136"/>
      <c r="X448" s="94">
        <f>IFERROR((VLOOKUP(D448,[1]!Tableau1[[Nom d''usage]:[Date de Livraison]],9,FALSE)), )</f>
        <v>0</v>
      </c>
      <c r="Y448" s="127"/>
      <c r="Z448" s="132"/>
      <c r="AA448" s="111">
        <f>IFERROR((VLOOKUP(Z448,'[1]Parc FONCIA Base Light'!B:M,12,FALSE)), )</f>
        <v>0</v>
      </c>
      <c r="AB448" s="128" t="s">
        <v>27</v>
      </c>
      <c r="AC448" s="113">
        <f>IFERROR((VLOOKUP(D448,'[1]GP2A-Commandes'!A:B,2,FALSE)), )</f>
        <v>0</v>
      </c>
      <c r="AD448" s="129"/>
      <c r="AE448" s="115">
        <f>IFERROR((VLOOKUP(B448,'[1]Paiement BNP'!G:I,3,FALSE)), )</f>
        <v>0</v>
      </c>
      <c r="AF448" s="116">
        <f t="shared" si="17"/>
        <v>0</v>
      </c>
      <c r="AG448" s="117" cm="1">
        <f t="array" ref="AG448">IFERROR((_xlfn.SWITCH(R448,[1]Synthèse!A$8,[1]Synthèse!B$8,([1]Synthèse!A$10),([1]Synthèse!B$10),([1]Synthèse!A$11),([1]Synthèse!B$11))), )</f>
        <v>0</v>
      </c>
      <c r="AH448" s="95">
        <f>IFERROR((VLOOKUP(AD448,'[1]Paiement BNP'!Q:U,5,FALSE)), )</f>
        <v>0</v>
      </c>
      <c r="AI448" s="96" cm="1">
        <f t="array" ref="AI448">IFERROR((_xlfn.SWITCH(R448,[1]Synthèse!A$8,[1]Synthèse!C$8,([1]Synthèse!A$10),([1]Synthèse!C$10),([1]Synthèse!A$11),([1]Synthèse!C$11))), )</f>
        <v>0</v>
      </c>
      <c r="AJ448" s="97">
        <f>IFERROR((VLOOKUP(D448,'[1]Sharepoint direct Foncia'!L:T,9,FALSE)), )</f>
        <v>0</v>
      </c>
      <c r="AK448" s="97"/>
    </row>
    <row r="449" spans="1:37" ht="25.2" customHeight="1" x14ac:dyDescent="0.95">
      <c r="A449" s="125"/>
      <c r="B449" s="100"/>
      <c r="C449" s="126"/>
      <c r="D449" s="101"/>
      <c r="E449" s="102"/>
      <c r="F449" s="102"/>
      <c r="G449" s="103"/>
      <c r="H449" s="102"/>
      <c r="I449" s="103"/>
      <c r="J449" s="104"/>
      <c r="K449" s="105"/>
      <c r="L449" s="105"/>
      <c r="M449" s="103"/>
      <c r="N449" s="105"/>
      <c r="O449" s="130"/>
      <c r="P449" s="100"/>
      <c r="Q449" s="131"/>
      <c r="R449" s="133"/>
      <c r="S449" s="93"/>
      <c r="T449" s="134"/>
      <c r="U449" s="135"/>
      <c r="V449" s="108">
        <f t="shared" si="16"/>
        <v>0</v>
      </c>
      <c r="W449" s="136"/>
      <c r="X449" s="94">
        <f>IFERROR((VLOOKUP(D449,[1]!Tableau1[[Nom d''usage]:[Date de Livraison]],9,FALSE)), )</f>
        <v>0</v>
      </c>
      <c r="Y449" s="127"/>
      <c r="Z449" s="132"/>
      <c r="AA449" s="111">
        <f>IFERROR((VLOOKUP(Z449,'[1]Parc FONCIA Base Light'!B:M,12,FALSE)), )</f>
        <v>0</v>
      </c>
      <c r="AB449" s="128" t="s">
        <v>27</v>
      </c>
      <c r="AC449" s="113">
        <f>IFERROR((VLOOKUP(D449,'[1]GP2A-Commandes'!A:B,2,FALSE)), )</f>
        <v>0</v>
      </c>
      <c r="AD449" s="129"/>
      <c r="AE449" s="115">
        <f>IFERROR((VLOOKUP(B449,'[1]Paiement BNP'!G:I,3,FALSE)), )</f>
        <v>0</v>
      </c>
      <c r="AF449" s="116">
        <f t="shared" si="17"/>
        <v>0</v>
      </c>
      <c r="AG449" s="117" cm="1">
        <f t="array" ref="AG449">IFERROR((_xlfn.SWITCH(R449,[1]Synthèse!A$8,[1]Synthèse!B$8,([1]Synthèse!A$10),([1]Synthèse!B$10),([1]Synthèse!A$11),([1]Synthèse!B$11))), )</f>
        <v>0</v>
      </c>
      <c r="AH449" s="95">
        <f>IFERROR((VLOOKUP(AD449,'[1]Paiement BNP'!Q:U,5,FALSE)), )</f>
        <v>0</v>
      </c>
      <c r="AI449" s="96" cm="1">
        <f t="array" ref="AI449">IFERROR((_xlfn.SWITCH(R449,[1]Synthèse!A$8,[1]Synthèse!C$8,([1]Synthèse!A$10),([1]Synthèse!C$10),([1]Synthèse!A$11),([1]Synthèse!C$11))), )</f>
        <v>0</v>
      </c>
      <c r="AJ449" s="97">
        <f>IFERROR((VLOOKUP(D449,'[1]Sharepoint direct Foncia'!L:T,9,FALSE)), )</f>
        <v>0</v>
      </c>
      <c r="AK449" s="97"/>
    </row>
    <row r="450" spans="1:37" ht="25.2" customHeight="1" x14ac:dyDescent="0.95">
      <c r="A450" s="125"/>
      <c r="B450" s="100"/>
      <c r="C450" s="126"/>
      <c r="D450" s="101"/>
      <c r="E450" s="102"/>
      <c r="F450" s="102"/>
      <c r="G450" s="103"/>
      <c r="H450" s="102"/>
      <c r="I450" s="103"/>
      <c r="J450" s="104"/>
      <c r="K450" s="105"/>
      <c r="L450" s="105"/>
      <c r="M450" s="103"/>
      <c r="N450" s="105"/>
      <c r="O450" s="130"/>
      <c r="P450" s="100"/>
      <c r="Q450" s="131"/>
      <c r="R450" s="133"/>
      <c r="S450" s="93"/>
      <c r="T450" s="134"/>
      <c r="U450" s="135"/>
      <c r="V450" s="108">
        <f t="shared" si="16"/>
        <v>0</v>
      </c>
      <c r="W450" s="136"/>
      <c r="X450" s="94">
        <f>IFERROR((VLOOKUP(D450,[1]!Tableau1[[Nom d''usage]:[Date de Livraison]],9,FALSE)), )</f>
        <v>0</v>
      </c>
      <c r="Y450" s="127"/>
      <c r="Z450" s="132"/>
      <c r="AA450" s="111">
        <f>IFERROR((VLOOKUP(Z450,'[1]Parc FONCIA Base Light'!B:M,12,FALSE)), )</f>
        <v>0</v>
      </c>
      <c r="AB450" s="128" t="s">
        <v>27</v>
      </c>
      <c r="AC450" s="113">
        <f>IFERROR((VLOOKUP(D450,'[1]GP2A-Commandes'!A:B,2,FALSE)), )</f>
        <v>0</v>
      </c>
      <c r="AD450" s="129"/>
      <c r="AE450" s="115">
        <f>IFERROR((VLOOKUP(B450,'[1]Paiement BNP'!G:I,3,FALSE)), )</f>
        <v>0</v>
      </c>
      <c r="AF450" s="116">
        <f t="shared" si="17"/>
        <v>0</v>
      </c>
      <c r="AG450" s="117" cm="1">
        <f t="array" ref="AG450">IFERROR((_xlfn.SWITCH(R450,[1]Synthèse!A$8,[1]Synthèse!B$8,([1]Synthèse!A$10),([1]Synthèse!B$10),([1]Synthèse!A$11),([1]Synthèse!B$11))), )</f>
        <v>0</v>
      </c>
      <c r="AH450" s="95">
        <f>IFERROR((VLOOKUP(AD450,'[1]Paiement BNP'!Q:U,5,FALSE)), )</f>
        <v>0</v>
      </c>
      <c r="AI450" s="96" cm="1">
        <f t="array" ref="AI450">IFERROR((_xlfn.SWITCH(R450,[1]Synthèse!A$8,[1]Synthèse!C$8,([1]Synthèse!A$10),([1]Synthèse!C$10),([1]Synthèse!A$11),([1]Synthèse!C$11))), )</f>
        <v>0</v>
      </c>
      <c r="AJ450" s="97">
        <f>IFERROR((VLOOKUP(D450,'[1]Sharepoint direct Foncia'!L:T,9,FALSE)), )</f>
        <v>0</v>
      </c>
      <c r="AK450" s="97"/>
    </row>
    <row r="451" spans="1:37" ht="25.2" customHeight="1" x14ac:dyDescent="0.95">
      <c r="A451" s="125"/>
      <c r="B451" s="100"/>
      <c r="C451" s="126"/>
      <c r="D451" s="101"/>
      <c r="E451" s="102"/>
      <c r="F451" s="102"/>
      <c r="G451" s="103"/>
      <c r="H451" s="102"/>
      <c r="I451" s="103"/>
      <c r="J451" s="104"/>
      <c r="K451" s="105"/>
      <c r="L451" s="105"/>
      <c r="M451" s="103"/>
      <c r="N451" s="105"/>
      <c r="O451" s="130"/>
      <c r="P451" s="100"/>
      <c r="Q451" s="131"/>
      <c r="R451" s="133"/>
      <c r="S451" s="93"/>
      <c r="T451" s="134"/>
      <c r="U451" s="135"/>
      <c r="V451" s="108">
        <f t="shared" si="16"/>
        <v>0</v>
      </c>
      <c r="W451" s="136"/>
      <c r="X451" s="94">
        <f>IFERROR((VLOOKUP(D451,[1]!Tableau1[[Nom d''usage]:[Date de Livraison]],9,FALSE)), )</f>
        <v>0</v>
      </c>
      <c r="Y451" s="127"/>
      <c r="Z451" s="132"/>
      <c r="AA451" s="111">
        <f>IFERROR((VLOOKUP(Z451,'[1]Parc FONCIA Base Light'!B:M,12,FALSE)), )</f>
        <v>0</v>
      </c>
      <c r="AB451" s="128" t="s">
        <v>27</v>
      </c>
      <c r="AC451" s="113">
        <f>IFERROR((VLOOKUP(D451,'[1]GP2A-Commandes'!A:B,2,FALSE)), )</f>
        <v>0</v>
      </c>
      <c r="AD451" s="129"/>
      <c r="AE451" s="115">
        <f>IFERROR((VLOOKUP(B451,'[1]Paiement BNP'!G:I,3,FALSE)), )</f>
        <v>0</v>
      </c>
      <c r="AF451" s="116">
        <f t="shared" si="17"/>
        <v>0</v>
      </c>
      <c r="AG451" s="117" cm="1">
        <f t="array" ref="AG451">IFERROR((_xlfn.SWITCH(R451,[1]Synthèse!A$8,[1]Synthèse!B$8,([1]Synthèse!A$10),([1]Synthèse!B$10),([1]Synthèse!A$11),([1]Synthèse!B$11))), )</f>
        <v>0</v>
      </c>
      <c r="AH451" s="95">
        <f>IFERROR((VLOOKUP(AD451,'[1]Paiement BNP'!Q:U,5,FALSE)), )</f>
        <v>0</v>
      </c>
      <c r="AI451" s="96" cm="1">
        <f t="array" ref="AI451">IFERROR((_xlfn.SWITCH(R451,[1]Synthèse!A$8,[1]Synthèse!C$8,([1]Synthèse!A$10),([1]Synthèse!C$10),([1]Synthèse!A$11),([1]Synthèse!C$11))), )</f>
        <v>0</v>
      </c>
      <c r="AJ451" s="97">
        <f>IFERROR((VLOOKUP(D451,'[1]Sharepoint direct Foncia'!L:T,9,FALSE)), )</f>
        <v>0</v>
      </c>
      <c r="AK451" s="97"/>
    </row>
    <row r="452" spans="1:37" ht="25.2" customHeight="1" x14ac:dyDescent="0.95">
      <c r="A452" s="125"/>
      <c r="B452" s="100"/>
      <c r="C452" s="126"/>
      <c r="D452" s="101"/>
      <c r="E452" s="102"/>
      <c r="F452" s="102"/>
      <c r="G452" s="103"/>
      <c r="H452" s="102"/>
      <c r="I452" s="103"/>
      <c r="J452" s="104"/>
      <c r="K452" s="105"/>
      <c r="L452" s="105"/>
      <c r="M452" s="103"/>
      <c r="N452" s="105"/>
      <c r="O452" s="130"/>
      <c r="P452" s="100"/>
      <c r="Q452" s="131"/>
      <c r="R452" s="133"/>
      <c r="S452" s="93"/>
      <c r="T452" s="134"/>
      <c r="U452" s="135"/>
      <c r="V452" s="108">
        <f t="shared" si="16"/>
        <v>0</v>
      </c>
      <c r="W452" s="136"/>
      <c r="X452" s="94">
        <f>IFERROR((VLOOKUP(D452,[1]!Tableau1[[Nom d''usage]:[Date de Livraison]],9,FALSE)), )</f>
        <v>0</v>
      </c>
      <c r="Y452" s="127"/>
      <c r="Z452" s="132"/>
      <c r="AA452" s="111">
        <f>IFERROR((VLOOKUP(Z452,'[1]Parc FONCIA Base Light'!B:M,12,FALSE)), )</f>
        <v>0</v>
      </c>
      <c r="AB452" s="128" t="s">
        <v>27</v>
      </c>
      <c r="AC452" s="113">
        <f>IFERROR((VLOOKUP(D452,'[1]GP2A-Commandes'!A:B,2,FALSE)), )</f>
        <v>0</v>
      </c>
      <c r="AD452" s="129"/>
      <c r="AE452" s="115">
        <f>IFERROR((VLOOKUP(B452,'[1]Paiement BNP'!G:I,3,FALSE)), )</f>
        <v>0</v>
      </c>
      <c r="AF452" s="116">
        <f t="shared" si="17"/>
        <v>0</v>
      </c>
      <c r="AG452" s="117" cm="1">
        <f t="array" ref="AG452">IFERROR((_xlfn.SWITCH(R452,[1]Synthèse!A$8,[1]Synthèse!B$8,([1]Synthèse!A$10),([1]Synthèse!B$10),([1]Synthèse!A$11),([1]Synthèse!B$11))), )</f>
        <v>0</v>
      </c>
      <c r="AH452" s="95">
        <f>IFERROR((VLOOKUP(AD452,'[1]Paiement BNP'!Q:U,5,FALSE)), )</f>
        <v>0</v>
      </c>
      <c r="AI452" s="96" cm="1">
        <f t="array" ref="AI452">IFERROR((_xlfn.SWITCH(R452,[1]Synthèse!A$8,[1]Synthèse!C$8,([1]Synthèse!A$10),([1]Synthèse!C$10),([1]Synthèse!A$11),([1]Synthèse!C$11))), )</f>
        <v>0</v>
      </c>
      <c r="AJ452" s="97">
        <f>IFERROR((VLOOKUP(D452,'[1]Sharepoint direct Foncia'!L:T,9,FALSE)), )</f>
        <v>0</v>
      </c>
      <c r="AK452" s="97"/>
    </row>
    <row r="453" spans="1:37" ht="25.2" customHeight="1" x14ac:dyDescent="0.95">
      <c r="A453" s="125"/>
      <c r="B453" s="100"/>
      <c r="C453" s="126"/>
      <c r="D453" s="101"/>
      <c r="E453" s="102"/>
      <c r="F453" s="102"/>
      <c r="G453" s="103"/>
      <c r="H453" s="102"/>
      <c r="I453" s="103"/>
      <c r="J453" s="104"/>
      <c r="K453" s="105"/>
      <c r="L453" s="105"/>
      <c r="M453" s="103"/>
      <c r="N453" s="105"/>
      <c r="O453" s="130"/>
      <c r="P453" s="100"/>
      <c r="Q453" s="131"/>
      <c r="R453" s="133"/>
      <c r="S453" s="93"/>
      <c r="T453" s="134"/>
      <c r="U453" s="135"/>
      <c r="V453" s="108">
        <f t="shared" si="16"/>
        <v>0</v>
      </c>
      <c r="W453" s="136"/>
      <c r="X453" s="94">
        <f>IFERROR((VLOOKUP(D453,[1]!Tableau1[[Nom d''usage]:[Date de Livraison]],9,FALSE)), )</f>
        <v>0</v>
      </c>
      <c r="Y453" s="127"/>
      <c r="Z453" s="132"/>
      <c r="AA453" s="111">
        <f>IFERROR((VLOOKUP(Z453,'[1]Parc FONCIA Base Light'!B:M,12,FALSE)), )</f>
        <v>0</v>
      </c>
      <c r="AB453" s="128" t="s">
        <v>27</v>
      </c>
      <c r="AC453" s="113">
        <f>IFERROR((VLOOKUP(D453,'[1]GP2A-Commandes'!A:B,2,FALSE)), )</f>
        <v>0</v>
      </c>
      <c r="AD453" s="129"/>
      <c r="AE453" s="115">
        <f>IFERROR((VLOOKUP(B453,'[1]Paiement BNP'!G:I,3,FALSE)), )</f>
        <v>0</v>
      </c>
      <c r="AF453" s="116">
        <f t="shared" si="17"/>
        <v>0</v>
      </c>
      <c r="AG453" s="117" cm="1">
        <f t="array" ref="AG453">IFERROR((_xlfn.SWITCH(R453,[1]Synthèse!A$8,[1]Synthèse!B$8,([1]Synthèse!A$10),([1]Synthèse!B$10),([1]Synthèse!A$11),([1]Synthèse!B$11))), )</f>
        <v>0</v>
      </c>
      <c r="AH453" s="95">
        <f>IFERROR((VLOOKUP(AD453,'[1]Paiement BNP'!Q:U,5,FALSE)), )</f>
        <v>0</v>
      </c>
      <c r="AI453" s="96" cm="1">
        <f t="array" ref="AI453">IFERROR((_xlfn.SWITCH(R453,[1]Synthèse!A$8,[1]Synthèse!C$8,([1]Synthèse!A$10),([1]Synthèse!C$10),([1]Synthèse!A$11),([1]Synthèse!C$11))), )</f>
        <v>0</v>
      </c>
      <c r="AJ453" s="97">
        <f>IFERROR((VLOOKUP(D453,'[1]Sharepoint direct Foncia'!L:T,9,FALSE)), )</f>
        <v>0</v>
      </c>
      <c r="AK453" s="97"/>
    </row>
    <row r="454" spans="1:37" ht="25.2" customHeight="1" x14ac:dyDescent="0.95">
      <c r="A454" s="125"/>
      <c r="B454" s="100"/>
      <c r="C454" s="126"/>
      <c r="D454" s="101"/>
      <c r="E454" s="102"/>
      <c r="F454" s="102"/>
      <c r="G454" s="103"/>
      <c r="H454" s="102"/>
      <c r="I454" s="103"/>
      <c r="J454" s="104"/>
      <c r="K454" s="105"/>
      <c r="L454" s="105"/>
      <c r="M454" s="103"/>
      <c r="N454" s="105"/>
      <c r="O454" s="130"/>
      <c r="P454" s="100"/>
      <c r="Q454" s="131"/>
      <c r="R454" s="133"/>
      <c r="S454" s="93"/>
      <c r="T454" s="134"/>
      <c r="U454" s="135"/>
      <c r="V454" s="108">
        <f t="shared" si="16"/>
        <v>0</v>
      </c>
      <c r="W454" s="136"/>
      <c r="X454" s="94">
        <f>IFERROR((VLOOKUP(D454,[1]!Tableau1[[Nom d''usage]:[Date de Livraison]],9,FALSE)), )</f>
        <v>0</v>
      </c>
      <c r="Y454" s="127"/>
      <c r="Z454" s="132"/>
      <c r="AA454" s="111">
        <f>IFERROR((VLOOKUP(Z454,'[1]Parc FONCIA Base Light'!B:M,12,FALSE)), )</f>
        <v>0</v>
      </c>
      <c r="AB454" s="128" t="s">
        <v>27</v>
      </c>
      <c r="AC454" s="113">
        <f>IFERROR((VLOOKUP(D454,'[1]GP2A-Commandes'!A:B,2,FALSE)), )</f>
        <v>0</v>
      </c>
      <c r="AD454" s="129"/>
      <c r="AE454" s="115">
        <f>IFERROR((VLOOKUP(B454,'[1]Paiement BNP'!G:I,3,FALSE)), )</f>
        <v>0</v>
      </c>
      <c r="AF454" s="116">
        <f t="shared" si="17"/>
        <v>0</v>
      </c>
      <c r="AG454" s="117" cm="1">
        <f t="array" ref="AG454">IFERROR((_xlfn.SWITCH(R454,[1]Synthèse!A$8,[1]Synthèse!B$8,([1]Synthèse!A$10),([1]Synthèse!B$10),([1]Synthèse!A$11),([1]Synthèse!B$11))), )</f>
        <v>0</v>
      </c>
      <c r="AH454" s="95">
        <f>IFERROR((VLOOKUP(AD454,'[1]Paiement BNP'!Q:U,5,FALSE)), )</f>
        <v>0</v>
      </c>
      <c r="AI454" s="96" cm="1">
        <f t="array" ref="AI454">IFERROR((_xlfn.SWITCH(R454,[1]Synthèse!A$8,[1]Synthèse!C$8,([1]Synthèse!A$10),([1]Synthèse!C$10),([1]Synthèse!A$11),([1]Synthèse!C$11))), )</f>
        <v>0</v>
      </c>
      <c r="AJ454" s="97">
        <f>IFERROR((VLOOKUP(D454,'[1]Sharepoint direct Foncia'!L:T,9,FALSE)), )</f>
        <v>0</v>
      </c>
      <c r="AK454" s="97"/>
    </row>
    <row r="455" spans="1:37" ht="25.2" customHeight="1" x14ac:dyDescent="0.95">
      <c r="A455" s="125"/>
      <c r="B455" s="100"/>
      <c r="C455" s="126"/>
      <c r="D455" s="101"/>
      <c r="E455" s="102"/>
      <c r="F455" s="102"/>
      <c r="G455" s="103"/>
      <c r="H455" s="102"/>
      <c r="I455" s="103"/>
      <c r="J455" s="104"/>
      <c r="K455" s="105"/>
      <c r="L455" s="105"/>
      <c r="M455" s="103"/>
      <c r="N455" s="105"/>
      <c r="O455" s="130"/>
      <c r="P455" s="100"/>
      <c r="Q455" s="131"/>
      <c r="R455" s="133"/>
      <c r="S455" s="93"/>
      <c r="T455" s="134"/>
      <c r="U455" s="135"/>
      <c r="V455" s="108">
        <f t="shared" si="16"/>
        <v>0</v>
      </c>
      <c r="W455" s="136"/>
      <c r="X455" s="94">
        <f>IFERROR((VLOOKUP(D455,[1]!Tableau1[[Nom d''usage]:[Date de Livraison]],9,FALSE)), )</f>
        <v>0</v>
      </c>
      <c r="Y455" s="127"/>
      <c r="Z455" s="132"/>
      <c r="AA455" s="111">
        <f>IFERROR((VLOOKUP(Z455,'[1]Parc FONCIA Base Light'!B:M,12,FALSE)), )</f>
        <v>0</v>
      </c>
      <c r="AB455" s="128" t="s">
        <v>27</v>
      </c>
      <c r="AC455" s="113">
        <f>IFERROR((VLOOKUP(D455,'[1]GP2A-Commandes'!A:B,2,FALSE)), )</f>
        <v>0</v>
      </c>
      <c r="AD455" s="129"/>
      <c r="AE455" s="115">
        <f>IFERROR((VLOOKUP(B455,'[1]Paiement BNP'!G:I,3,FALSE)), )</f>
        <v>0</v>
      </c>
      <c r="AF455" s="116">
        <f t="shared" si="17"/>
        <v>0</v>
      </c>
      <c r="AG455" s="117" cm="1">
        <f t="array" ref="AG455">IFERROR((_xlfn.SWITCH(R455,[1]Synthèse!A$8,[1]Synthèse!B$8,([1]Synthèse!A$10),([1]Synthèse!B$10),([1]Synthèse!A$11),([1]Synthèse!B$11))), )</f>
        <v>0</v>
      </c>
      <c r="AH455" s="95">
        <f>IFERROR((VLOOKUP(AD455,'[1]Paiement BNP'!Q:U,5,FALSE)), )</f>
        <v>0</v>
      </c>
      <c r="AI455" s="96" cm="1">
        <f t="array" ref="AI455">IFERROR((_xlfn.SWITCH(R455,[1]Synthèse!A$8,[1]Synthèse!C$8,([1]Synthèse!A$10),([1]Synthèse!C$10),([1]Synthèse!A$11),([1]Synthèse!C$11))), )</f>
        <v>0</v>
      </c>
      <c r="AJ455" s="97">
        <f>IFERROR((VLOOKUP(D455,'[1]Sharepoint direct Foncia'!L:T,9,FALSE)), )</f>
        <v>0</v>
      </c>
      <c r="AK455" s="97"/>
    </row>
    <row r="456" spans="1:37" ht="25.2" customHeight="1" x14ac:dyDescent="0.95">
      <c r="A456" s="125"/>
      <c r="B456" s="100"/>
      <c r="C456" s="126"/>
      <c r="D456" s="101"/>
      <c r="E456" s="102"/>
      <c r="F456" s="102"/>
      <c r="G456" s="103"/>
      <c r="H456" s="102"/>
      <c r="I456" s="103"/>
      <c r="J456" s="104"/>
      <c r="K456" s="105"/>
      <c r="L456" s="105"/>
      <c r="M456" s="103"/>
      <c r="N456" s="105"/>
      <c r="O456" s="130"/>
      <c r="P456" s="100"/>
      <c r="Q456" s="131"/>
      <c r="R456" s="133"/>
      <c r="S456" s="93"/>
      <c r="T456" s="134"/>
      <c r="U456" s="135"/>
      <c r="V456" s="108">
        <f t="shared" si="16"/>
        <v>0</v>
      </c>
      <c r="W456" s="136"/>
      <c r="X456" s="94">
        <f>IFERROR((VLOOKUP(D456,[1]!Tableau1[[Nom d''usage]:[Date de Livraison]],9,FALSE)), )</f>
        <v>0</v>
      </c>
      <c r="Y456" s="127"/>
      <c r="Z456" s="132"/>
      <c r="AA456" s="111">
        <f>IFERROR((VLOOKUP(Z456,'[1]Parc FONCIA Base Light'!B:M,12,FALSE)), )</f>
        <v>0</v>
      </c>
      <c r="AB456" s="128" t="s">
        <v>27</v>
      </c>
      <c r="AC456" s="113">
        <f>IFERROR((VLOOKUP(D456,'[1]GP2A-Commandes'!A:B,2,FALSE)), )</f>
        <v>0</v>
      </c>
      <c r="AD456" s="129"/>
      <c r="AE456" s="115">
        <f>IFERROR((VLOOKUP(B456,'[1]Paiement BNP'!G:I,3,FALSE)), )</f>
        <v>0</v>
      </c>
      <c r="AF456" s="116">
        <f t="shared" si="17"/>
        <v>0</v>
      </c>
      <c r="AG456" s="117" cm="1">
        <f t="array" ref="AG456">IFERROR((_xlfn.SWITCH(R456,[1]Synthèse!A$8,[1]Synthèse!B$8,([1]Synthèse!A$10),([1]Synthèse!B$10),([1]Synthèse!A$11),([1]Synthèse!B$11))), )</f>
        <v>0</v>
      </c>
      <c r="AH456" s="95">
        <f>IFERROR((VLOOKUP(AD456,'[1]Paiement BNP'!Q:U,5,FALSE)), )</f>
        <v>0</v>
      </c>
      <c r="AI456" s="96" cm="1">
        <f t="array" ref="AI456">IFERROR((_xlfn.SWITCH(R456,[1]Synthèse!A$8,[1]Synthèse!C$8,([1]Synthèse!A$10),([1]Synthèse!C$10),([1]Synthèse!A$11),([1]Synthèse!C$11))), )</f>
        <v>0</v>
      </c>
      <c r="AJ456" s="97">
        <f>IFERROR((VLOOKUP(D456,'[1]Sharepoint direct Foncia'!L:T,9,FALSE)), )</f>
        <v>0</v>
      </c>
      <c r="AK456" s="97"/>
    </row>
    <row r="457" spans="1:37" ht="25.2" customHeight="1" x14ac:dyDescent="0.95">
      <c r="A457" s="125"/>
      <c r="B457" s="100"/>
      <c r="C457" s="126"/>
      <c r="D457" s="101"/>
      <c r="E457" s="102"/>
      <c r="F457" s="102"/>
      <c r="G457" s="103"/>
      <c r="H457" s="102"/>
      <c r="I457" s="103"/>
      <c r="J457" s="104"/>
      <c r="K457" s="105"/>
      <c r="L457" s="105"/>
      <c r="M457" s="103"/>
      <c r="N457" s="105"/>
      <c r="O457" s="130"/>
      <c r="P457" s="100"/>
      <c r="Q457" s="131"/>
      <c r="R457" s="133"/>
      <c r="S457" s="93"/>
      <c r="T457" s="134"/>
      <c r="U457" s="135"/>
      <c r="V457" s="108">
        <f t="shared" si="16"/>
        <v>0</v>
      </c>
      <c r="W457" s="136"/>
      <c r="X457" s="94">
        <f>IFERROR((VLOOKUP(D457,[1]!Tableau1[[Nom d''usage]:[Date de Livraison]],9,FALSE)), )</f>
        <v>0</v>
      </c>
      <c r="Y457" s="127"/>
      <c r="Z457" s="132"/>
      <c r="AA457" s="111">
        <f>IFERROR((VLOOKUP(Z457,'[1]Parc FONCIA Base Light'!B:M,12,FALSE)), )</f>
        <v>0</v>
      </c>
      <c r="AB457" s="128" t="s">
        <v>27</v>
      </c>
      <c r="AC457" s="113">
        <f>IFERROR((VLOOKUP(D457,'[1]GP2A-Commandes'!A:B,2,FALSE)), )</f>
        <v>0</v>
      </c>
      <c r="AD457" s="129"/>
      <c r="AE457" s="115">
        <f>IFERROR((VLOOKUP(B457,'[1]Paiement BNP'!G:I,3,FALSE)), )</f>
        <v>0</v>
      </c>
      <c r="AF457" s="116">
        <f t="shared" si="17"/>
        <v>0</v>
      </c>
      <c r="AG457" s="117" cm="1">
        <f t="array" ref="AG457">IFERROR((_xlfn.SWITCH(R457,[1]Synthèse!A$8,[1]Synthèse!B$8,([1]Synthèse!A$10),([1]Synthèse!B$10),([1]Synthèse!A$11),([1]Synthèse!B$11))), )</f>
        <v>0</v>
      </c>
      <c r="AH457" s="95">
        <f>IFERROR((VLOOKUP(AD457,'[1]Paiement BNP'!Q:U,5,FALSE)), )</f>
        <v>0</v>
      </c>
      <c r="AI457" s="96" cm="1">
        <f t="array" ref="AI457">IFERROR((_xlfn.SWITCH(R457,[1]Synthèse!A$8,[1]Synthèse!C$8,([1]Synthèse!A$10),([1]Synthèse!C$10),([1]Synthèse!A$11),([1]Synthèse!C$11))), )</f>
        <v>0</v>
      </c>
      <c r="AJ457" s="97">
        <f>IFERROR((VLOOKUP(D457,'[1]Sharepoint direct Foncia'!L:T,9,FALSE)), )</f>
        <v>0</v>
      </c>
      <c r="AK457" s="97"/>
    </row>
    <row r="458" spans="1:37" ht="25.2" customHeight="1" x14ac:dyDescent="0.95">
      <c r="A458" s="125"/>
      <c r="B458" s="100"/>
      <c r="C458" s="126"/>
      <c r="D458" s="101"/>
      <c r="E458" s="102"/>
      <c r="F458" s="102"/>
      <c r="G458" s="103"/>
      <c r="H458" s="102"/>
      <c r="I458" s="103"/>
      <c r="J458" s="104"/>
      <c r="K458" s="105"/>
      <c r="L458" s="105"/>
      <c r="M458" s="103"/>
      <c r="N458" s="105"/>
      <c r="O458" s="130"/>
      <c r="P458" s="100"/>
      <c r="Q458" s="131"/>
      <c r="R458" s="133"/>
      <c r="S458" s="93"/>
      <c r="T458" s="134"/>
      <c r="U458" s="135"/>
      <c r="V458" s="108">
        <f t="shared" si="16"/>
        <v>0</v>
      </c>
      <c r="W458" s="136"/>
      <c r="X458" s="94">
        <f>IFERROR((VLOOKUP(D458,[1]!Tableau1[[Nom d''usage]:[Date de Livraison]],9,FALSE)), )</f>
        <v>0</v>
      </c>
      <c r="Y458" s="127"/>
      <c r="Z458" s="132"/>
      <c r="AA458" s="111">
        <f>IFERROR((VLOOKUP(Z458,'[1]Parc FONCIA Base Light'!B:M,12,FALSE)), )</f>
        <v>0</v>
      </c>
      <c r="AB458" s="128" t="s">
        <v>27</v>
      </c>
      <c r="AC458" s="113">
        <f>IFERROR((VLOOKUP(D458,'[1]GP2A-Commandes'!A:B,2,FALSE)), )</f>
        <v>0</v>
      </c>
      <c r="AD458" s="129"/>
      <c r="AE458" s="115">
        <f>IFERROR((VLOOKUP(B458,'[1]Paiement BNP'!G:I,3,FALSE)), )</f>
        <v>0</v>
      </c>
      <c r="AF458" s="116">
        <f t="shared" si="17"/>
        <v>0</v>
      </c>
      <c r="AG458" s="117" cm="1">
        <f t="array" ref="AG458">IFERROR((_xlfn.SWITCH(R458,[1]Synthèse!A$8,[1]Synthèse!B$8,([1]Synthèse!A$10),([1]Synthèse!B$10),([1]Synthèse!A$11),([1]Synthèse!B$11))), )</f>
        <v>0</v>
      </c>
      <c r="AH458" s="95">
        <f>IFERROR((VLOOKUP(AD458,'[1]Paiement BNP'!Q:U,5,FALSE)), )</f>
        <v>0</v>
      </c>
      <c r="AI458" s="96" cm="1">
        <f t="array" ref="AI458">IFERROR((_xlfn.SWITCH(R458,[1]Synthèse!A$8,[1]Synthèse!C$8,([1]Synthèse!A$10),([1]Synthèse!C$10),([1]Synthèse!A$11),([1]Synthèse!C$11))), )</f>
        <v>0</v>
      </c>
      <c r="AJ458" s="97">
        <f>IFERROR((VLOOKUP(D458,'[1]Sharepoint direct Foncia'!L:T,9,FALSE)), )</f>
        <v>0</v>
      </c>
      <c r="AK458" s="97"/>
    </row>
    <row r="459" spans="1:37" ht="25.2" customHeight="1" x14ac:dyDescent="0.95">
      <c r="A459" s="125"/>
      <c r="B459" s="100"/>
      <c r="C459" s="126"/>
      <c r="D459" s="101"/>
      <c r="E459" s="102"/>
      <c r="F459" s="102"/>
      <c r="G459" s="103"/>
      <c r="H459" s="102"/>
      <c r="I459" s="103"/>
      <c r="J459" s="104"/>
      <c r="K459" s="105"/>
      <c r="L459" s="105"/>
      <c r="M459" s="103"/>
      <c r="N459" s="105"/>
      <c r="O459" s="130"/>
      <c r="P459" s="100"/>
      <c r="Q459" s="131"/>
      <c r="R459" s="133"/>
      <c r="S459" s="93"/>
      <c r="T459" s="134"/>
      <c r="U459" s="135"/>
      <c r="V459" s="108">
        <f t="shared" si="16"/>
        <v>0</v>
      </c>
      <c r="W459" s="136"/>
      <c r="X459" s="94">
        <f>IFERROR((VLOOKUP(D459,[1]!Tableau1[[Nom d''usage]:[Date de Livraison]],9,FALSE)), )</f>
        <v>0</v>
      </c>
      <c r="Y459" s="127"/>
      <c r="Z459" s="132"/>
      <c r="AA459" s="111">
        <f>IFERROR((VLOOKUP(Z459,'[1]Parc FONCIA Base Light'!B:M,12,FALSE)), )</f>
        <v>0</v>
      </c>
      <c r="AB459" s="128" t="s">
        <v>27</v>
      </c>
      <c r="AC459" s="113">
        <f>IFERROR((VLOOKUP(D459,'[1]GP2A-Commandes'!A:B,2,FALSE)), )</f>
        <v>0</v>
      </c>
      <c r="AD459" s="129"/>
      <c r="AE459" s="115">
        <f>IFERROR((VLOOKUP(B459,'[1]Paiement BNP'!G:I,3,FALSE)), )</f>
        <v>0</v>
      </c>
      <c r="AF459" s="116">
        <f t="shared" si="17"/>
        <v>0</v>
      </c>
      <c r="AG459" s="117" cm="1">
        <f t="array" ref="AG459">IFERROR((_xlfn.SWITCH(R459,[1]Synthèse!A$8,[1]Synthèse!B$8,([1]Synthèse!A$10),([1]Synthèse!B$10),([1]Synthèse!A$11),([1]Synthèse!B$11))), )</f>
        <v>0</v>
      </c>
      <c r="AH459" s="95">
        <f>IFERROR((VLOOKUP(AD459,'[1]Paiement BNP'!Q:U,5,FALSE)), )</f>
        <v>0</v>
      </c>
      <c r="AI459" s="96" cm="1">
        <f t="array" ref="AI459">IFERROR((_xlfn.SWITCH(R459,[1]Synthèse!A$8,[1]Synthèse!C$8,([1]Synthèse!A$10),([1]Synthèse!C$10),([1]Synthèse!A$11),([1]Synthèse!C$11))), )</f>
        <v>0</v>
      </c>
      <c r="AJ459" s="97">
        <f>IFERROR((VLOOKUP(D459,'[1]Sharepoint direct Foncia'!L:T,9,FALSE)), )</f>
        <v>0</v>
      </c>
      <c r="AK459" s="97"/>
    </row>
    <row r="460" spans="1:37" ht="25.2" customHeight="1" x14ac:dyDescent="0.95">
      <c r="A460" s="125"/>
      <c r="B460" s="100"/>
      <c r="C460" s="126"/>
      <c r="D460" s="101"/>
      <c r="E460" s="102"/>
      <c r="F460" s="102"/>
      <c r="G460" s="103"/>
      <c r="H460" s="102"/>
      <c r="I460" s="103"/>
      <c r="J460" s="104"/>
      <c r="K460" s="105"/>
      <c r="L460" s="105"/>
      <c r="M460" s="103"/>
      <c r="N460" s="105"/>
      <c r="O460" s="130"/>
      <c r="P460" s="100"/>
      <c r="Q460" s="131"/>
      <c r="R460" s="133"/>
      <c r="S460" s="93"/>
      <c r="T460" s="134"/>
      <c r="U460" s="135"/>
      <c r="V460" s="108">
        <f t="shared" si="16"/>
        <v>0</v>
      </c>
      <c r="W460" s="136"/>
      <c r="X460" s="94">
        <f>IFERROR((VLOOKUP(D460,[1]!Tableau1[[Nom d''usage]:[Date de Livraison]],9,FALSE)), )</f>
        <v>0</v>
      </c>
      <c r="Y460" s="127"/>
      <c r="Z460" s="132"/>
      <c r="AA460" s="111">
        <f>IFERROR((VLOOKUP(Z460,'[1]Parc FONCIA Base Light'!B:M,12,FALSE)), )</f>
        <v>0</v>
      </c>
      <c r="AB460" s="128" t="s">
        <v>27</v>
      </c>
      <c r="AC460" s="113">
        <f>IFERROR((VLOOKUP(D460,'[1]GP2A-Commandes'!A:B,2,FALSE)), )</f>
        <v>0</v>
      </c>
      <c r="AD460" s="129"/>
      <c r="AE460" s="115">
        <f>IFERROR((VLOOKUP(B460,'[1]Paiement BNP'!G:I,3,FALSE)), )</f>
        <v>0</v>
      </c>
      <c r="AF460" s="116">
        <f t="shared" si="17"/>
        <v>0</v>
      </c>
      <c r="AG460" s="117" cm="1">
        <f t="array" ref="AG460">IFERROR((_xlfn.SWITCH(R460,[1]Synthèse!A$8,[1]Synthèse!B$8,([1]Synthèse!A$10),([1]Synthèse!B$10),([1]Synthèse!A$11),([1]Synthèse!B$11))), )</f>
        <v>0</v>
      </c>
      <c r="AH460" s="95">
        <f>IFERROR((VLOOKUP(AD460,'[1]Paiement BNP'!Q:U,5,FALSE)), )</f>
        <v>0</v>
      </c>
      <c r="AI460" s="96" cm="1">
        <f t="array" ref="AI460">IFERROR((_xlfn.SWITCH(R460,[1]Synthèse!A$8,[1]Synthèse!C$8,([1]Synthèse!A$10),([1]Synthèse!C$10),([1]Synthèse!A$11),([1]Synthèse!C$11))), )</f>
        <v>0</v>
      </c>
      <c r="AJ460" s="97">
        <f>IFERROR((VLOOKUP(D460,'[1]Sharepoint direct Foncia'!L:T,9,FALSE)), )</f>
        <v>0</v>
      </c>
      <c r="AK460" s="97"/>
    </row>
    <row r="461" spans="1:37" ht="25.2" customHeight="1" x14ac:dyDescent="0.95">
      <c r="A461" s="125"/>
      <c r="B461" s="100"/>
      <c r="C461" s="126"/>
      <c r="D461" s="101"/>
      <c r="E461" s="102"/>
      <c r="F461" s="102"/>
      <c r="G461" s="103"/>
      <c r="H461" s="102"/>
      <c r="I461" s="103"/>
      <c r="J461" s="104"/>
      <c r="K461" s="105"/>
      <c r="L461" s="105"/>
      <c r="M461" s="103"/>
      <c r="N461" s="105"/>
      <c r="O461" s="130"/>
      <c r="P461" s="100"/>
      <c r="Q461" s="131"/>
      <c r="R461" s="133"/>
      <c r="S461" s="93"/>
      <c r="T461" s="134"/>
      <c r="U461" s="135"/>
      <c r="V461" s="108">
        <f t="shared" si="16"/>
        <v>0</v>
      </c>
      <c r="W461" s="136"/>
      <c r="X461" s="94">
        <f>IFERROR((VLOOKUP(D461,[1]!Tableau1[[Nom d''usage]:[Date de Livraison]],9,FALSE)), )</f>
        <v>0</v>
      </c>
      <c r="Y461" s="127"/>
      <c r="Z461" s="132"/>
      <c r="AA461" s="111">
        <f>IFERROR((VLOOKUP(Z461,'[1]Parc FONCIA Base Light'!B:M,12,FALSE)), )</f>
        <v>0</v>
      </c>
      <c r="AB461" s="128" t="s">
        <v>27</v>
      </c>
      <c r="AC461" s="113">
        <f>IFERROR((VLOOKUP(D461,'[1]GP2A-Commandes'!A:B,2,FALSE)), )</f>
        <v>0</v>
      </c>
      <c r="AD461" s="129"/>
      <c r="AE461" s="115">
        <f>IFERROR((VLOOKUP(B461,'[1]Paiement BNP'!G:I,3,FALSE)), )</f>
        <v>0</v>
      </c>
      <c r="AF461" s="116">
        <f t="shared" si="17"/>
        <v>0</v>
      </c>
      <c r="AG461" s="117" cm="1">
        <f t="array" ref="AG461">IFERROR((_xlfn.SWITCH(R461,[1]Synthèse!A$8,[1]Synthèse!B$8,([1]Synthèse!A$10),([1]Synthèse!B$10),([1]Synthèse!A$11),([1]Synthèse!B$11))), )</f>
        <v>0</v>
      </c>
      <c r="AH461" s="95">
        <f>IFERROR((VLOOKUP(AD461,'[1]Paiement BNP'!Q:U,5,FALSE)), )</f>
        <v>0</v>
      </c>
      <c r="AI461" s="96" cm="1">
        <f t="array" ref="AI461">IFERROR((_xlfn.SWITCH(R461,[1]Synthèse!A$8,[1]Synthèse!C$8,([1]Synthèse!A$10),([1]Synthèse!C$10),([1]Synthèse!A$11),([1]Synthèse!C$11))), )</f>
        <v>0</v>
      </c>
      <c r="AJ461" s="97">
        <f>IFERROR((VLOOKUP(D461,'[1]Sharepoint direct Foncia'!L:T,9,FALSE)), )</f>
        <v>0</v>
      </c>
      <c r="AK461" s="97"/>
    </row>
    <row r="462" spans="1:37" ht="25.2" customHeight="1" x14ac:dyDescent="0.95">
      <c r="A462" s="125"/>
      <c r="B462" s="100"/>
      <c r="C462" s="126"/>
      <c r="D462" s="101"/>
      <c r="E462" s="102"/>
      <c r="F462" s="102"/>
      <c r="G462" s="103"/>
      <c r="H462" s="102"/>
      <c r="I462" s="103"/>
      <c r="J462" s="104"/>
      <c r="K462" s="105"/>
      <c r="L462" s="105"/>
      <c r="M462" s="103"/>
      <c r="N462" s="105"/>
      <c r="O462" s="130"/>
      <c r="P462" s="100"/>
      <c r="Q462" s="131"/>
      <c r="R462" s="133"/>
      <c r="S462" s="93"/>
      <c r="T462" s="134"/>
      <c r="U462" s="135"/>
      <c r="V462" s="108">
        <f t="shared" si="16"/>
        <v>0</v>
      </c>
      <c r="W462" s="136"/>
      <c r="X462" s="94">
        <f>IFERROR((VLOOKUP(D462,[1]!Tableau1[[Nom d''usage]:[Date de Livraison]],9,FALSE)), )</f>
        <v>0</v>
      </c>
      <c r="Y462" s="127"/>
      <c r="Z462" s="132"/>
      <c r="AA462" s="111">
        <f>IFERROR((VLOOKUP(Z462,'[1]Parc FONCIA Base Light'!B:M,12,FALSE)), )</f>
        <v>0</v>
      </c>
      <c r="AB462" s="128" t="s">
        <v>27</v>
      </c>
      <c r="AC462" s="113">
        <f>IFERROR((VLOOKUP(D462,'[1]GP2A-Commandes'!A:B,2,FALSE)), )</f>
        <v>0</v>
      </c>
      <c r="AD462" s="129"/>
      <c r="AE462" s="115">
        <f>IFERROR((VLOOKUP(B462,'[1]Paiement BNP'!G:I,3,FALSE)), )</f>
        <v>0</v>
      </c>
      <c r="AF462" s="116">
        <f t="shared" si="17"/>
        <v>0</v>
      </c>
      <c r="AG462" s="117" cm="1">
        <f t="array" ref="AG462">IFERROR((_xlfn.SWITCH(R462,[1]Synthèse!A$8,[1]Synthèse!B$8,([1]Synthèse!A$10),([1]Synthèse!B$10),([1]Synthèse!A$11),([1]Synthèse!B$11))), )</f>
        <v>0</v>
      </c>
      <c r="AH462" s="95">
        <f>IFERROR((VLOOKUP(AD462,'[1]Paiement BNP'!Q:U,5,FALSE)), )</f>
        <v>0</v>
      </c>
      <c r="AI462" s="96" cm="1">
        <f t="array" ref="AI462">IFERROR((_xlfn.SWITCH(R462,[1]Synthèse!A$8,[1]Synthèse!C$8,([1]Synthèse!A$10),([1]Synthèse!C$10),([1]Synthèse!A$11),([1]Synthèse!C$11))), )</f>
        <v>0</v>
      </c>
      <c r="AJ462" s="97">
        <f>IFERROR((VLOOKUP(D462,'[1]Sharepoint direct Foncia'!L:T,9,FALSE)), )</f>
        <v>0</v>
      </c>
      <c r="AK462" s="97"/>
    </row>
    <row r="463" spans="1:37" ht="25.2" customHeight="1" x14ac:dyDescent="0.95">
      <c r="A463" s="125"/>
      <c r="B463" s="100"/>
      <c r="C463" s="126"/>
      <c r="D463" s="101"/>
      <c r="E463" s="102"/>
      <c r="F463" s="102"/>
      <c r="G463" s="103"/>
      <c r="H463" s="102"/>
      <c r="I463" s="103"/>
      <c r="J463" s="104"/>
      <c r="K463" s="105"/>
      <c r="L463" s="105"/>
      <c r="M463" s="103"/>
      <c r="N463" s="105"/>
      <c r="O463" s="130"/>
      <c r="P463" s="100"/>
      <c r="Q463" s="131"/>
      <c r="R463" s="133"/>
      <c r="S463" s="93"/>
      <c r="T463" s="134"/>
      <c r="U463" s="135"/>
      <c r="V463" s="108">
        <f t="shared" si="16"/>
        <v>0</v>
      </c>
      <c r="W463" s="136"/>
      <c r="X463" s="94">
        <f>IFERROR((VLOOKUP(D463,[1]!Tableau1[[Nom d''usage]:[Date de Livraison]],9,FALSE)), )</f>
        <v>0</v>
      </c>
      <c r="Y463" s="127"/>
      <c r="Z463" s="132"/>
      <c r="AA463" s="111">
        <f>IFERROR((VLOOKUP(Z463,'[1]Parc FONCIA Base Light'!B:M,12,FALSE)), )</f>
        <v>0</v>
      </c>
      <c r="AB463" s="128" t="s">
        <v>27</v>
      </c>
      <c r="AC463" s="113">
        <f>IFERROR((VLOOKUP(D463,'[1]GP2A-Commandes'!A:B,2,FALSE)), )</f>
        <v>0</v>
      </c>
      <c r="AD463" s="129"/>
      <c r="AE463" s="115">
        <f>IFERROR((VLOOKUP(B463,'[1]Paiement BNP'!G:I,3,FALSE)), )</f>
        <v>0</v>
      </c>
      <c r="AF463" s="116">
        <f t="shared" si="17"/>
        <v>0</v>
      </c>
      <c r="AG463" s="117" cm="1">
        <f t="array" ref="AG463">IFERROR((_xlfn.SWITCH(R463,[1]Synthèse!A$8,[1]Synthèse!B$8,([1]Synthèse!A$10),([1]Synthèse!B$10),([1]Synthèse!A$11),([1]Synthèse!B$11))), )</f>
        <v>0</v>
      </c>
      <c r="AH463" s="95">
        <f>IFERROR((VLOOKUP(AD463,'[1]Paiement BNP'!Q:U,5,FALSE)), )</f>
        <v>0</v>
      </c>
      <c r="AI463" s="96" cm="1">
        <f t="array" ref="AI463">IFERROR((_xlfn.SWITCH(R463,[1]Synthèse!A$8,[1]Synthèse!C$8,([1]Synthèse!A$10),([1]Synthèse!C$10),([1]Synthèse!A$11),([1]Synthèse!C$11))), )</f>
        <v>0</v>
      </c>
      <c r="AJ463" s="97">
        <f>IFERROR((VLOOKUP(D463,'[1]Sharepoint direct Foncia'!L:T,9,FALSE)), )</f>
        <v>0</v>
      </c>
      <c r="AK463" s="97"/>
    </row>
    <row r="464" spans="1:37" ht="25.2" customHeight="1" x14ac:dyDescent="0.95">
      <c r="A464" s="125"/>
      <c r="B464" s="100"/>
      <c r="C464" s="126"/>
      <c r="D464" s="101"/>
      <c r="E464" s="102"/>
      <c r="F464" s="102"/>
      <c r="G464" s="103"/>
      <c r="H464" s="102"/>
      <c r="I464" s="103"/>
      <c r="J464" s="104"/>
      <c r="K464" s="105"/>
      <c r="L464" s="105"/>
      <c r="M464" s="103"/>
      <c r="N464" s="105"/>
      <c r="O464" s="130"/>
      <c r="P464" s="100"/>
      <c r="Q464" s="131"/>
      <c r="R464" s="133"/>
      <c r="S464" s="93"/>
      <c r="T464" s="134"/>
      <c r="U464" s="135"/>
      <c r="V464" s="108">
        <f t="shared" si="16"/>
        <v>0</v>
      </c>
      <c r="W464" s="136"/>
      <c r="X464" s="94">
        <f>IFERROR((VLOOKUP(D464,[1]!Tableau1[[Nom d''usage]:[Date de Livraison]],9,FALSE)), )</f>
        <v>0</v>
      </c>
      <c r="Y464" s="127"/>
      <c r="Z464" s="132"/>
      <c r="AA464" s="111">
        <f>IFERROR((VLOOKUP(Z464,'[1]Parc FONCIA Base Light'!B:M,12,FALSE)), )</f>
        <v>0</v>
      </c>
      <c r="AB464" s="128" t="s">
        <v>27</v>
      </c>
      <c r="AC464" s="113">
        <f>IFERROR((VLOOKUP(D464,'[1]GP2A-Commandes'!A:B,2,FALSE)), )</f>
        <v>0</v>
      </c>
      <c r="AD464" s="129"/>
      <c r="AE464" s="115">
        <f>IFERROR((VLOOKUP(B464,'[1]Paiement BNP'!G:I,3,FALSE)), )</f>
        <v>0</v>
      </c>
      <c r="AF464" s="116">
        <f t="shared" si="17"/>
        <v>0</v>
      </c>
      <c r="AG464" s="117" cm="1">
        <f t="array" ref="AG464">IFERROR((_xlfn.SWITCH(R464,[1]Synthèse!A$8,[1]Synthèse!B$8,([1]Synthèse!A$10),([1]Synthèse!B$10),([1]Synthèse!A$11),([1]Synthèse!B$11))), )</f>
        <v>0</v>
      </c>
      <c r="AH464" s="95">
        <f>IFERROR((VLOOKUP(AD464,'[1]Paiement BNP'!Q:U,5,FALSE)), )</f>
        <v>0</v>
      </c>
      <c r="AI464" s="96" cm="1">
        <f t="array" ref="AI464">IFERROR((_xlfn.SWITCH(R464,[1]Synthèse!A$8,[1]Synthèse!C$8,([1]Synthèse!A$10),([1]Synthèse!C$10),([1]Synthèse!A$11),([1]Synthèse!C$11))), )</f>
        <v>0</v>
      </c>
      <c r="AJ464" s="97">
        <f>IFERROR((VLOOKUP(D464,'[1]Sharepoint direct Foncia'!L:T,9,FALSE)), )</f>
        <v>0</v>
      </c>
      <c r="AK464" s="97"/>
    </row>
    <row r="465" spans="1:37" ht="25.2" customHeight="1" x14ac:dyDescent="0.95">
      <c r="A465" s="125"/>
      <c r="B465" s="100"/>
      <c r="C465" s="126"/>
      <c r="D465" s="101"/>
      <c r="E465" s="102"/>
      <c r="F465" s="102"/>
      <c r="G465" s="103"/>
      <c r="H465" s="102"/>
      <c r="I465" s="103"/>
      <c r="J465" s="104"/>
      <c r="K465" s="105"/>
      <c r="L465" s="105"/>
      <c r="M465" s="103"/>
      <c r="N465" s="105"/>
      <c r="O465" s="130"/>
      <c r="P465" s="100"/>
      <c r="Q465" s="131"/>
      <c r="R465" s="133"/>
      <c r="S465" s="93"/>
      <c r="T465" s="134"/>
      <c r="U465" s="135"/>
      <c r="V465" s="108">
        <f t="shared" si="16"/>
        <v>0</v>
      </c>
      <c r="W465" s="136"/>
      <c r="X465" s="94">
        <f>IFERROR((VLOOKUP(D465,[1]!Tableau1[[Nom d''usage]:[Date de Livraison]],9,FALSE)), )</f>
        <v>0</v>
      </c>
      <c r="Y465" s="127"/>
      <c r="Z465" s="132"/>
      <c r="AA465" s="111">
        <f>IFERROR((VLOOKUP(Z465,'[1]Parc FONCIA Base Light'!B:M,12,FALSE)), )</f>
        <v>0</v>
      </c>
      <c r="AB465" s="128" t="s">
        <v>27</v>
      </c>
      <c r="AC465" s="113">
        <f>IFERROR((VLOOKUP(D465,'[1]GP2A-Commandes'!A:B,2,FALSE)), )</f>
        <v>0</v>
      </c>
      <c r="AD465" s="129"/>
      <c r="AE465" s="115">
        <f>IFERROR((VLOOKUP(B465,'[1]Paiement BNP'!G:I,3,FALSE)), )</f>
        <v>0</v>
      </c>
      <c r="AF465" s="116">
        <f t="shared" si="17"/>
        <v>0</v>
      </c>
      <c r="AG465" s="117" cm="1">
        <f t="array" ref="AG465">IFERROR((_xlfn.SWITCH(R465,[1]Synthèse!A$8,[1]Synthèse!B$8,([1]Synthèse!A$10),([1]Synthèse!B$10),([1]Synthèse!A$11),([1]Synthèse!B$11))), )</f>
        <v>0</v>
      </c>
      <c r="AH465" s="95">
        <f>IFERROR((VLOOKUP(AD465,'[1]Paiement BNP'!Q:U,5,FALSE)), )</f>
        <v>0</v>
      </c>
      <c r="AI465" s="96" cm="1">
        <f t="array" ref="AI465">IFERROR((_xlfn.SWITCH(R465,[1]Synthèse!A$8,[1]Synthèse!C$8,([1]Synthèse!A$10),([1]Synthèse!C$10),([1]Synthèse!A$11),([1]Synthèse!C$11))), )</f>
        <v>0</v>
      </c>
      <c r="AJ465" s="97">
        <f>IFERROR((VLOOKUP(D465,'[1]Sharepoint direct Foncia'!L:T,9,FALSE)), )</f>
        <v>0</v>
      </c>
      <c r="AK465" s="97"/>
    </row>
    <row r="466" spans="1:37" ht="25.2" customHeight="1" x14ac:dyDescent="0.95">
      <c r="A466" s="125"/>
      <c r="B466" s="100"/>
      <c r="C466" s="126"/>
      <c r="D466" s="101"/>
      <c r="E466" s="102"/>
      <c r="F466" s="102"/>
      <c r="G466" s="103"/>
      <c r="H466" s="102"/>
      <c r="I466" s="103"/>
      <c r="J466" s="104"/>
      <c r="K466" s="105"/>
      <c r="L466" s="105"/>
      <c r="M466" s="103"/>
      <c r="N466" s="105"/>
      <c r="O466" s="130"/>
      <c r="P466" s="100"/>
      <c r="Q466" s="131"/>
      <c r="R466" s="133"/>
      <c r="S466" s="93"/>
      <c r="T466" s="134"/>
      <c r="U466" s="135"/>
      <c r="V466" s="108">
        <f t="shared" si="16"/>
        <v>0</v>
      </c>
      <c r="W466" s="136"/>
      <c r="X466" s="94">
        <f>IFERROR((VLOOKUP(D466,[1]!Tableau1[[Nom d''usage]:[Date de Livraison]],9,FALSE)), )</f>
        <v>0</v>
      </c>
      <c r="Y466" s="127"/>
      <c r="Z466" s="132"/>
      <c r="AA466" s="111">
        <f>IFERROR((VLOOKUP(Z466,'[1]Parc FONCIA Base Light'!B:M,12,FALSE)), )</f>
        <v>0</v>
      </c>
      <c r="AB466" s="128" t="s">
        <v>27</v>
      </c>
      <c r="AC466" s="113">
        <f>IFERROR((VLOOKUP(D466,'[1]GP2A-Commandes'!A:B,2,FALSE)), )</f>
        <v>0</v>
      </c>
      <c r="AD466" s="129"/>
      <c r="AE466" s="115">
        <f>IFERROR((VLOOKUP(B466,'[1]Paiement BNP'!G:I,3,FALSE)), )</f>
        <v>0</v>
      </c>
      <c r="AF466" s="116">
        <f t="shared" si="17"/>
        <v>0</v>
      </c>
      <c r="AG466" s="117" cm="1">
        <f t="array" ref="AG466">IFERROR((_xlfn.SWITCH(R466,[1]Synthèse!A$8,[1]Synthèse!B$8,([1]Synthèse!A$10),([1]Synthèse!B$10),([1]Synthèse!A$11),([1]Synthèse!B$11))), )</f>
        <v>0</v>
      </c>
      <c r="AH466" s="95">
        <f>IFERROR((VLOOKUP(AD466,'[1]Paiement BNP'!Q:U,5,FALSE)), )</f>
        <v>0</v>
      </c>
      <c r="AI466" s="96" cm="1">
        <f t="array" ref="AI466">IFERROR((_xlfn.SWITCH(R466,[1]Synthèse!A$8,[1]Synthèse!C$8,([1]Synthèse!A$10),([1]Synthèse!C$10),([1]Synthèse!A$11),([1]Synthèse!C$11))), )</f>
        <v>0</v>
      </c>
      <c r="AJ466" s="97">
        <f>IFERROR((VLOOKUP(D466,'[1]Sharepoint direct Foncia'!L:T,9,FALSE)), )</f>
        <v>0</v>
      </c>
      <c r="AK466" s="97"/>
    </row>
    <row r="467" spans="1:37" ht="25.2" customHeight="1" x14ac:dyDescent="0.95">
      <c r="A467" s="125"/>
      <c r="B467" s="100"/>
      <c r="C467" s="126"/>
      <c r="D467" s="101"/>
      <c r="E467" s="102"/>
      <c r="F467" s="102"/>
      <c r="G467" s="103"/>
      <c r="H467" s="102"/>
      <c r="I467" s="103"/>
      <c r="J467" s="104"/>
      <c r="K467" s="105"/>
      <c r="L467" s="105"/>
      <c r="M467" s="103"/>
      <c r="N467" s="105"/>
      <c r="O467" s="130"/>
      <c r="P467" s="100"/>
      <c r="Q467" s="131"/>
      <c r="R467" s="133"/>
      <c r="S467" s="93"/>
      <c r="T467" s="134"/>
      <c r="U467" s="135"/>
      <c r="V467" s="108">
        <f t="shared" si="16"/>
        <v>0</v>
      </c>
      <c r="W467" s="136"/>
      <c r="X467" s="94">
        <f>IFERROR((VLOOKUP(D467,[1]!Tableau1[[Nom d''usage]:[Date de Livraison]],9,FALSE)), )</f>
        <v>0</v>
      </c>
      <c r="Y467" s="127"/>
      <c r="Z467" s="132"/>
      <c r="AA467" s="111">
        <f>IFERROR((VLOOKUP(Z467,'[1]Parc FONCIA Base Light'!B:M,12,FALSE)), )</f>
        <v>0</v>
      </c>
      <c r="AB467" s="128" t="s">
        <v>27</v>
      </c>
      <c r="AC467" s="113">
        <f>IFERROR((VLOOKUP(D467,'[1]GP2A-Commandes'!A:B,2,FALSE)), )</f>
        <v>0</v>
      </c>
      <c r="AD467" s="129"/>
      <c r="AE467" s="115">
        <f>IFERROR((VLOOKUP(B467,'[1]Paiement BNP'!G:I,3,FALSE)), )</f>
        <v>0</v>
      </c>
      <c r="AF467" s="116">
        <f t="shared" si="17"/>
        <v>0</v>
      </c>
      <c r="AG467" s="117" cm="1">
        <f t="array" ref="AG467">IFERROR((_xlfn.SWITCH(R467,[1]Synthèse!A$8,[1]Synthèse!B$8,([1]Synthèse!A$10),([1]Synthèse!B$10),([1]Synthèse!A$11),([1]Synthèse!B$11))), )</f>
        <v>0</v>
      </c>
      <c r="AH467" s="95">
        <f>IFERROR((VLOOKUP(AD467,'[1]Paiement BNP'!Q:U,5,FALSE)), )</f>
        <v>0</v>
      </c>
      <c r="AI467" s="96" cm="1">
        <f t="array" ref="AI467">IFERROR((_xlfn.SWITCH(R467,[1]Synthèse!A$8,[1]Synthèse!C$8,([1]Synthèse!A$10),([1]Synthèse!C$10),([1]Synthèse!A$11),([1]Synthèse!C$11))), )</f>
        <v>0</v>
      </c>
      <c r="AJ467" s="97">
        <f>IFERROR((VLOOKUP(D467,'[1]Sharepoint direct Foncia'!L:T,9,FALSE)), )</f>
        <v>0</v>
      </c>
      <c r="AK467" s="97"/>
    </row>
    <row r="468" spans="1:37" ht="25.2" customHeight="1" x14ac:dyDescent="0.95">
      <c r="A468" s="125"/>
      <c r="B468" s="100"/>
      <c r="C468" s="126"/>
      <c r="D468" s="101"/>
      <c r="E468" s="102"/>
      <c r="F468" s="102"/>
      <c r="G468" s="103"/>
      <c r="H468" s="102"/>
      <c r="I468" s="103"/>
      <c r="J468" s="104"/>
      <c r="K468" s="105"/>
      <c r="L468" s="105"/>
      <c r="M468" s="103"/>
      <c r="N468" s="105"/>
      <c r="O468" s="130"/>
      <c r="P468" s="100"/>
      <c r="Q468" s="131"/>
      <c r="R468" s="133"/>
      <c r="S468" s="93"/>
      <c r="T468" s="134"/>
      <c r="U468" s="135"/>
      <c r="V468" s="108">
        <f t="shared" si="16"/>
        <v>0</v>
      </c>
      <c r="W468" s="136"/>
      <c r="X468" s="94">
        <f>IFERROR((VLOOKUP(D468,[1]!Tableau1[[Nom d''usage]:[Date de Livraison]],9,FALSE)), )</f>
        <v>0</v>
      </c>
      <c r="Y468" s="127"/>
      <c r="Z468" s="132"/>
      <c r="AA468" s="111">
        <f>IFERROR((VLOOKUP(Z468,'[1]Parc FONCIA Base Light'!B:M,12,FALSE)), )</f>
        <v>0</v>
      </c>
      <c r="AB468" s="128" t="s">
        <v>27</v>
      </c>
      <c r="AC468" s="113">
        <f>IFERROR((VLOOKUP(D468,'[1]GP2A-Commandes'!A:B,2,FALSE)), )</f>
        <v>0</v>
      </c>
      <c r="AD468" s="129"/>
      <c r="AE468" s="115">
        <f>IFERROR((VLOOKUP(B468,'[1]Paiement BNP'!G:I,3,FALSE)), )</f>
        <v>0</v>
      </c>
      <c r="AF468" s="116">
        <f t="shared" si="17"/>
        <v>0</v>
      </c>
      <c r="AG468" s="117" cm="1">
        <f t="array" ref="AG468">IFERROR((_xlfn.SWITCH(R468,[1]Synthèse!A$8,[1]Synthèse!B$8,([1]Synthèse!A$10),([1]Synthèse!B$10),([1]Synthèse!A$11),([1]Synthèse!B$11))), )</f>
        <v>0</v>
      </c>
      <c r="AH468" s="95">
        <f>IFERROR((VLOOKUP(AD468,'[1]Paiement BNP'!Q:U,5,FALSE)), )</f>
        <v>0</v>
      </c>
      <c r="AI468" s="96" cm="1">
        <f t="array" ref="AI468">IFERROR((_xlfn.SWITCH(R468,[1]Synthèse!A$8,[1]Synthèse!C$8,([1]Synthèse!A$10),([1]Synthèse!C$10),([1]Synthèse!A$11),([1]Synthèse!C$11))), )</f>
        <v>0</v>
      </c>
      <c r="AJ468" s="97">
        <f>IFERROR((VLOOKUP(D468,'[1]Sharepoint direct Foncia'!L:T,9,FALSE)), )</f>
        <v>0</v>
      </c>
      <c r="AK468" s="97"/>
    </row>
    <row r="469" spans="1:37" ht="25.2" customHeight="1" x14ac:dyDescent="0.95">
      <c r="A469" s="125"/>
      <c r="B469" s="100"/>
      <c r="C469" s="126"/>
      <c r="D469" s="101"/>
      <c r="E469" s="102"/>
      <c r="F469" s="102"/>
      <c r="G469" s="103"/>
      <c r="H469" s="102"/>
      <c r="I469" s="103"/>
      <c r="J469" s="104"/>
      <c r="K469" s="105"/>
      <c r="L469" s="105"/>
      <c r="M469" s="103"/>
      <c r="N469" s="105"/>
      <c r="O469" s="130"/>
      <c r="P469" s="100"/>
      <c r="Q469" s="131"/>
      <c r="R469" s="133"/>
      <c r="S469" s="93"/>
      <c r="T469" s="134"/>
      <c r="U469" s="135"/>
      <c r="V469" s="108">
        <f t="shared" si="16"/>
        <v>0</v>
      </c>
      <c r="W469" s="136"/>
      <c r="X469" s="94">
        <f>IFERROR((VLOOKUP(D469,[1]!Tableau1[[Nom d''usage]:[Date de Livraison]],9,FALSE)), )</f>
        <v>0</v>
      </c>
      <c r="Y469" s="127"/>
      <c r="Z469" s="132"/>
      <c r="AA469" s="111">
        <f>IFERROR((VLOOKUP(Z469,'[1]Parc FONCIA Base Light'!B:M,12,FALSE)), )</f>
        <v>0</v>
      </c>
      <c r="AB469" s="128" t="s">
        <v>27</v>
      </c>
      <c r="AC469" s="113">
        <f>IFERROR((VLOOKUP(D469,'[1]GP2A-Commandes'!A:B,2,FALSE)), )</f>
        <v>0</v>
      </c>
      <c r="AD469" s="129"/>
      <c r="AE469" s="115">
        <f>IFERROR((VLOOKUP(B469,'[1]Paiement BNP'!G:I,3,FALSE)), )</f>
        <v>0</v>
      </c>
      <c r="AF469" s="116">
        <f t="shared" si="17"/>
        <v>0</v>
      </c>
      <c r="AG469" s="117" cm="1">
        <f t="array" ref="AG469">IFERROR((_xlfn.SWITCH(R469,[1]Synthèse!A$8,[1]Synthèse!B$8,([1]Synthèse!A$10),([1]Synthèse!B$10),([1]Synthèse!A$11),([1]Synthèse!B$11))), )</f>
        <v>0</v>
      </c>
      <c r="AH469" s="95">
        <f>IFERROR((VLOOKUP(AD469,'[1]Paiement BNP'!Q:U,5,FALSE)), )</f>
        <v>0</v>
      </c>
      <c r="AI469" s="96" cm="1">
        <f t="array" ref="AI469">IFERROR((_xlfn.SWITCH(R469,[1]Synthèse!A$8,[1]Synthèse!C$8,([1]Synthèse!A$10),([1]Synthèse!C$10),([1]Synthèse!A$11),([1]Synthèse!C$11))), )</f>
        <v>0</v>
      </c>
      <c r="AJ469" s="97">
        <f>IFERROR((VLOOKUP(D469,'[1]Sharepoint direct Foncia'!L:T,9,FALSE)), )</f>
        <v>0</v>
      </c>
      <c r="AK469" s="97"/>
    </row>
    <row r="470" spans="1:37" ht="25.2" customHeight="1" x14ac:dyDescent="0.95">
      <c r="A470" s="125"/>
      <c r="B470" s="100"/>
      <c r="C470" s="126"/>
      <c r="D470" s="101"/>
      <c r="E470" s="102"/>
      <c r="F470" s="102"/>
      <c r="G470" s="103"/>
      <c r="H470" s="102"/>
      <c r="I470" s="103"/>
      <c r="J470" s="104"/>
      <c r="K470" s="105"/>
      <c r="L470" s="105"/>
      <c r="M470" s="103"/>
      <c r="N470" s="105"/>
      <c r="O470" s="130"/>
      <c r="P470" s="100"/>
      <c r="Q470" s="131"/>
      <c r="R470" s="133"/>
      <c r="S470" s="93"/>
      <c r="T470" s="134"/>
      <c r="U470" s="135"/>
      <c r="V470" s="108">
        <f t="shared" si="16"/>
        <v>0</v>
      </c>
      <c r="W470" s="136"/>
      <c r="X470" s="94">
        <f>IFERROR((VLOOKUP(D470,[1]!Tableau1[[Nom d''usage]:[Date de Livraison]],9,FALSE)), )</f>
        <v>0</v>
      </c>
      <c r="Y470" s="127"/>
      <c r="Z470" s="132"/>
      <c r="AA470" s="111">
        <f>IFERROR((VLOOKUP(Z470,'[1]Parc FONCIA Base Light'!B:M,12,FALSE)), )</f>
        <v>0</v>
      </c>
      <c r="AB470" s="128" t="s">
        <v>27</v>
      </c>
      <c r="AC470" s="113">
        <f>IFERROR((VLOOKUP(D470,'[1]GP2A-Commandes'!A:B,2,FALSE)), )</f>
        <v>0</v>
      </c>
      <c r="AD470" s="129"/>
      <c r="AE470" s="115">
        <f>IFERROR((VLOOKUP(B470,'[1]Paiement BNP'!G:I,3,FALSE)), )</f>
        <v>0</v>
      </c>
      <c r="AF470" s="116">
        <f t="shared" si="17"/>
        <v>0</v>
      </c>
      <c r="AG470" s="117" cm="1">
        <f t="array" ref="AG470">IFERROR((_xlfn.SWITCH(R470,[1]Synthèse!A$8,[1]Synthèse!B$8,([1]Synthèse!A$10),([1]Synthèse!B$10),([1]Synthèse!A$11),([1]Synthèse!B$11))), )</f>
        <v>0</v>
      </c>
      <c r="AH470" s="95">
        <f>IFERROR((VLOOKUP(AD470,'[1]Paiement BNP'!Q:U,5,FALSE)), )</f>
        <v>0</v>
      </c>
      <c r="AI470" s="96" cm="1">
        <f t="array" ref="AI470">IFERROR((_xlfn.SWITCH(R470,[1]Synthèse!A$8,[1]Synthèse!C$8,([1]Synthèse!A$10),([1]Synthèse!C$10),([1]Synthèse!A$11),([1]Synthèse!C$11))), )</f>
        <v>0</v>
      </c>
      <c r="AJ470" s="97">
        <f>IFERROR((VLOOKUP(D470,'[1]Sharepoint direct Foncia'!L:T,9,FALSE)), )</f>
        <v>0</v>
      </c>
      <c r="AK470" s="97"/>
    </row>
    <row r="471" spans="1:37" ht="25.2" customHeight="1" x14ac:dyDescent="0.95">
      <c r="A471" s="125"/>
      <c r="B471" s="100"/>
      <c r="C471" s="126"/>
      <c r="D471" s="101"/>
      <c r="E471" s="102"/>
      <c r="F471" s="102"/>
      <c r="G471" s="103"/>
      <c r="H471" s="102"/>
      <c r="I471" s="103"/>
      <c r="J471" s="104"/>
      <c r="K471" s="105"/>
      <c r="L471" s="105"/>
      <c r="M471" s="103"/>
      <c r="N471" s="105"/>
      <c r="O471" s="130"/>
      <c r="P471" s="100"/>
      <c r="Q471" s="131"/>
      <c r="R471" s="133"/>
      <c r="S471" s="93"/>
      <c r="T471" s="134"/>
      <c r="U471" s="135"/>
      <c r="V471" s="108">
        <f t="shared" si="16"/>
        <v>0</v>
      </c>
      <c r="W471" s="136"/>
      <c r="X471" s="94">
        <f>IFERROR((VLOOKUP(D471,[1]!Tableau1[[Nom d''usage]:[Date de Livraison]],9,FALSE)), )</f>
        <v>0</v>
      </c>
      <c r="Y471" s="127"/>
      <c r="Z471" s="132"/>
      <c r="AA471" s="111">
        <f>IFERROR((VLOOKUP(Z471,'[1]Parc FONCIA Base Light'!B:M,12,FALSE)), )</f>
        <v>0</v>
      </c>
      <c r="AB471" s="128" t="s">
        <v>27</v>
      </c>
      <c r="AC471" s="113">
        <f>IFERROR((VLOOKUP(D471,'[1]GP2A-Commandes'!A:B,2,FALSE)), )</f>
        <v>0</v>
      </c>
      <c r="AD471" s="129"/>
      <c r="AE471" s="115">
        <f>IFERROR((VLOOKUP(B471,'[1]Paiement BNP'!G:I,3,FALSE)), )</f>
        <v>0</v>
      </c>
      <c r="AF471" s="116">
        <f t="shared" si="17"/>
        <v>0</v>
      </c>
      <c r="AG471" s="117" cm="1">
        <f t="array" ref="AG471">IFERROR((_xlfn.SWITCH(R471,[1]Synthèse!A$8,[1]Synthèse!B$8,([1]Synthèse!A$10),([1]Synthèse!B$10),([1]Synthèse!A$11),([1]Synthèse!B$11))), )</f>
        <v>0</v>
      </c>
      <c r="AH471" s="95">
        <f>IFERROR((VLOOKUP(AD471,'[1]Paiement BNP'!Q:U,5,FALSE)), )</f>
        <v>0</v>
      </c>
      <c r="AI471" s="96" cm="1">
        <f t="array" ref="AI471">IFERROR((_xlfn.SWITCH(R471,[1]Synthèse!A$8,[1]Synthèse!C$8,([1]Synthèse!A$10),([1]Synthèse!C$10),([1]Synthèse!A$11),([1]Synthèse!C$11))), )</f>
        <v>0</v>
      </c>
      <c r="AJ471" s="97">
        <f>IFERROR((VLOOKUP(D471,'[1]Sharepoint direct Foncia'!L:T,9,FALSE)), )</f>
        <v>0</v>
      </c>
      <c r="AK471" s="97"/>
    </row>
    <row r="472" spans="1:37" ht="25.2" customHeight="1" x14ac:dyDescent="0.95">
      <c r="A472" s="125"/>
      <c r="B472" s="100"/>
      <c r="C472" s="126"/>
      <c r="D472" s="101"/>
      <c r="E472" s="102"/>
      <c r="F472" s="102"/>
      <c r="G472" s="103"/>
      <c r="H472" s="102"/>
      <c r="I472" s="103"/>
      <c r="J472" s="104"/>
      <c r="K472" s="105"/>
      <c r="L472" s="105"/>
      <c r="M472" s="103"/>
      <c r="N472" s="105"/>
      <c r="O472" s="130"/>
      <c r="P472" s="100"/>
      <c r="Q472" s="131"/>
      <c r="R472" s="133"/>
      <c r="S472" s="93"/>
      <c r="T472" s="134"/>
      <c r="U472" s="135"/>
      <c r="V472" s="108">
        <f t="shared" si="16"/>
        <v>0</v>
      </c>
      <c r="W472" s="136"/>
      <c r="X472" s="94">
        <f>IFERROR((VLOOKUP(D472,[1]!Tableau1[[Nom d''usage]:[Date de Livraison]],9,FALSE)), )</f>
        <v>0</v>
      </c>
      <c r="Y472" s="127"/>
      <c r="Z472" s="132"/>
      <c r="AA472" s="111">
        <f>IFERROR((VLOOKUP(Z472,'[1]Parc FONCIA Base Light'!B:M,12,FALSE)), )</f>
        <v>0</v>
      </c>
      <c r="AB472" s="128" t="s">
        <v>27</v>
      </c>
      <c r="AC472" s="113">
        <f>IFERROR((VLOOKUP(D472,'[1]GP2A-Commandes'!A:B,2,FALSE)), )</f>
        <v>0</v>
      </c>
      <c r="AD472" s="129"/>
      <c r="AE472" s="115">
        <f>IFERROR((VLOOKUP(B472,'[1]Paiement BNP'!G:I,3,FALSE)), )</f>
        <v>0</v>
      </c>
      <c r="AF472" s="116">
        <f t="shared" si="17"/>
        <v>0</v>
      </c>
      <c r="AG472" s="117" cm="1">
        <f t="array" ref="AG472">IFERROR((_xlfn.SWITCH(R472,[1]Synthèse!A$8,[1]Synthèse!B$8,([1]Synthèse!A$10),([1]Synthèse!B$10),([1]Synthèse!A$11),([1]Synthèse!B$11))), )</f>
        <v>0</v>
      </c>
      <c r="AH472" s="95">
        <f>IFERROR((VLOOKUP(AD472,'[1]Paiement BNP'!Q:U,5,FALSE)), )</f>
        <v>0</v>
      </c>
      <c r="AI472" s="96" cm="1">
        <f t="array" ref="AI472">IFERROR((_xlfn.SWITCH(R472,[1]Synthèse!A$8,[1]Synthèse!C$8,([1]Synthèse!A$10),([1]Synthèse!C$10),([1]Synthèse!A$11),([1]Synthèse!C$11))), )</f>
        <v>0</v>
      </c>
      <c r="AJ472" s="97">
        <f>IFERROR((VLOOKUP(D472,'[1]Sharepoint direct Foncia'!L:T,9,FALSE)), )</f>
        <v>0</v>
      </c>
      <c r="AK472" s="97"/>
    </row>
    <row r="473" spans="1:37" ht="25.2" customHeight="1" x14ac:dyDescent="0.95">
      <c r="A473" s="125"/>
      <c r="B473" s="100"/>
      <c r="C473" s="126"/>
      <c r="D473" s="101"/>
      <c r="E473" s="102"/>
      <c r="F473" s="102"/>
      <c r="G473" s="103"/>
      <c r="H473" s="102"/>
      <c r="I473" s="103"/>
      <c r="J473" s="104"/>
      <c r="K473" s="105"/>
      <c r="L473" s="105"/>
      <c r="M473" s="103"/>
      <c r="N473" s="105"/>
      <c r="O473" s="130"/>
      <c r="P473" s="100"/>
      <c r="Q473" s="131"/>
      <c r="R473" s="133"/>
      <c r="S473" s="93"/>
      <c r="T473" s="134"/>
      <c r="U473" s="135"/>
      <c r="V473" s="108">
        <f t="shared" si="16"/>
        <v>0</v>
      </c>
      <c r="W473" s="136"/>
      <c r="X473" s="94">
        <f>IFERROR((VLOOKUP(D473,[1]!Tableau1[[Nom d''usage]:[Date de Livraison]],9,FALSE)), )</f>
        <v>0</v>
      </c>
      <c r="Y473" s="127"/>
      <c r="Z473" s="132"/>
      <c r="AA473" s="111">
        <f>IFERROR((VLOOKUP(Z473,'[1]Parc FONCIA Base Light'!B:M,12,FALSE)), )</f>
        <v>0</v>
      </c>
      <c r="AB473" s="128" t="s">
        <v>27</v>
      </c>
      <c r="AC473" s="113">
        <f>IFERROR((VLOOKUP(D473,'[1]GP2A-Commandes'!A:B,2,FALSE)), )</f>
        <v>0</v>
      </c>
      <c r="AD473" s="129"/>
      <c r="AE473" s="115">
        <f>IFERROR((VLOOKUP(B473,'[1]Paiement BNP'!G:I,3,FALSE)), )</f>
        <v>0</v>
      </c>
      <c r="AF473" s="116">
        <f t="shared" si="17"/>
        <v>0</v>
      </c>
      <c r="AG473" s="117" cm="1">
        <f t="array" ref="AG473">IFERROR((_xlfn.SWITCH(R473,[1]Synthèse!A$8,[1]Synthèse!B$8,([1]Synthèse!A$10),([1]Synthèse!B$10),([1]Synthèse!A$11),([1]Synthèse!B$11))), )</f>
        <v>0</v>
      </c>
      <c r="AH473" s="95">
        <f>IFERROR((VLOOKUP(AD473,'[1]Paiement BNP'!Q:U,5,FALSE)), )</f>
        <v>0</v>
      </c>
      <c r="AI473" s="96" cm="1">
        <f t="array" ref="AI473">IFERROR((_xlfn.SWITCH(R473,[1]Synthèse!A$8,[1]Synthèse!C$8,([1]Synthèse!A$10),([1]Synthèse!C$10),([1]Synthèse!A$11),([1]Synthèse!C$11))), )</f>
        <v>0</v>
      </c>
      <c r="AJ473" s="97">
        <f>IFERROR((VLOOKUP(D473,'[1]Sharepoint direct Foncia'!L:T,9,FALSE)), )</f>
        <v>0</v>
      </c>
      <c r="AK473" s="97"/>
    </row>
    <row r="474" spans="1:37" ht="25.2" customHeight="1" x14ac:dyDescent="0.95">
      <c r="A474" s="125"/>
      <c r="B474" s="100"/>
      <c r="C474" s="126"/>
      <c r="D474" s="101"/>
      <c r="E474" s="102"/>
      <c r="F474" s="102"/>
      <c r="G474" s="103"/>
      <c r="H474" s="102"/>
      <c r="I474" s="103"/>
      <c r="J474" s="104"/>
      <c r="K474" s="105"/>
      <c r="L474" s="105"/>
      <c r="M474" s="103"/>
      <c r="N474" s="105"/>
      <c r="O474" s="130"/>
      <c r="P474" s="100"/>
      <c r="Q474" s="131"/>
      <c r="R474" s="133"/>
      <c r="S474" s="93"/>
      <c r="T474" s="134"/>
      <c r="U474" s="135"/>
      <c r="V474" s="108">
        <f t="shared" si="16"/>
        <v>0</v>
      </c>
      <c r="W474" s="136"/>
      <c r="X474" s="94">
        <f>IFERROR((VLOOKUP(D474,[1]!Tableau1[[Nom d''usage]:[Date de Livraison]],9,FALSE)), )</f>
        <v>0</v>
      </c>
      <c r="Y474" s="127"/>
      <c r="Z474" s="132"/>
      <c r="AA474" s="111">
        <f>IFERROR((VLOOKUP(Z474,'[1]Parc FONCIA Base Light'!B:M,12,FALSE)), )</f>
        <v>0</v>
      </c>
      <c r="AB474" s="128" t="s">
        <v>27</v>
      </c>
      <c r="AC474" s="113">
        <f>IFERROR((VLOOKUP(D474,'[1]GP2A-Commandes'!A:B,2,FALSE)), )</f>
        <v>0</v>
      </c>
      <c r="AD474" s="129"/>
      <c r="AE474" s="115">
        <f>IFERROR((VLOOKUP(B474,'[1]Paiement BNP'!G:I,3,FALSE)), )</f>
        <v>0</v>
      </c>
      <c r="AF474" s="116">
        <f t="shared" si="17"/>
        <v>0</v>
      </c>
      <c r="AG474" s="117" cm="1">
        <f t="array" ref="AG474">IFERROR((_xlfn.SWITCH(R474,[1]Synthèse!A$8,[1]Synthèse!B$8,([1]Synthèse!A$10),([1]Synthèse!B$10),([1]Synthèse!A$11),([1]Synthèse!B$11))), )</f>
        <v>0</v>
      </c>
      <c r="AH474" s="95">
        <f>IFERROR((VLOOKUP(AD474,'[1]Paiement BNP'!Q:U,5,FALSE)), )</f>
        <v>0</v>
      </c>
      <c r="AI474" s="96" cm="1">
        <f t="array" ref="AI474">IFERROR((_xlfn.SWITCH(R474,[1]Synthèse!A$8,[1]Synthèse!C$8,([1]Synthèse!A$10),([1]Synthèse!C$10),([1]Synthèse!A$11),([1]Synthèse!C$11))), )</f>
        <v>0</v>
      </c>
      <c r="AJ474" s="97">
        <f>IFERROR((VLOOKUP(D474,'[1]Sharepoint direct Foncia'!L:T,9,FALSE)), )</f>
        <v>0</v>
      </c>
      <c r="AK474" s="97"/>
    </row>
    <row r="475" spans="1:37" ht="25.2" customHeight="1" x14ac:dyDescent="0.95">
      <c r="A475" s="125"/>
      <c r="B475" s="100"/>
      <c r="C475" s="126"/>
      <c r="D475" s="101"/>
      <c r="E475" s="102"/>
      <c r="F475" s="102"/>
      <c r="G475" s="103"/>
      <c r="H475" s="102"/>
      <c r="I475" s="103"/>
      <c r="J475" s="104"/>
      <c r="K475" s="105"/>
      <c r="L475" s="105"/>
      <c r="M475" s="103"/>
      <c r="N475" s="105"/>
      <c r="O475" s="130"/>
      <c r="P475" s="100"/>
      <c r="Q475" s="131"/>
      <c r="R475" s="133"/>
      <c r="S475" s="93"/>
      <c r="T475" s="134"/>
      <c r="U475" s="135"/>
      <c r="V475" s="108">
        <f t="shared" si="16"/>
        <v>0</v>
      </c>
      <c r="W475" s="136"/>
      <c r="X475" s="94">
        <f>IFERROR((VLOOKUP(D475,[1]!Tableau1[[Nom d''usage]:[Date de Livraison]],9,FALSE)), )</f>
        <v>0</v>
      </c>
      <c r="Y475" s="127"/>
      <c r="Z475" s="132"/>
      <c r="AA475" s="111">
        <f>IFERROR((VLOOKUP(Z475,'[1]Parc FONCIA Base Light'!B:M,12,FALSE)), )</f>
        <v>0</v>
      </c>
      <c r="AB475" s="128" t="s">
        <v>27</v>
      </c>
      <c r="AC475" s="113">
        <f>IFERROR((VLOOKUP(D475,'[1]GP2A-Commandes'!A:B,2,FALSE)), )</f>
        <v>0</v>
      </c>
      <c r="AD475" s="129"/>
      <c r="AE475" s="115">
        <f>IFERROR((VLOOKUP(B475,'[1]Paiement BNP'!G:I,3,FALSE)), )</f>
        <v>0</v>
      </c>
      <c r="AF475" s="116">
        <f t="shared" si="17"/>
        <v>0</v>
      </c>
      <c r="AG475" s="117" cm="1">
        <f t="array" ref="AG475">IFERROR((_xlfn.SWITCH(R475,[1]Synthèse!A$8,[1]Synthèse!B$8,([1]Synthèse!A$10),([1]Synthèse!B$10),([1]Synthèse!A$11),([1]Synthèse!B$11))), )</f>
        <v>0</v>
      </c>
      <c r="AH475" s="95">
        <f>IFERROR((VLOOKUP(AD475,'[1]Paiement BNP'!Q:U,5,FALSE)), )</f>
        <v>0</v>
      </c>
      <c r="AI475" s="96" cm="1">
        <f t="array" ref="AI475">IFERROR((_xlfn.SWITCH(R475,[1]Synthèse!A$8,[1]Synthèse!C$8,([1]Synthèse!A$10),([1]Synthèse!C$10),([1]Synthèse!A$11),([1]Synthèse!C$11))), )</f>
        <v>0</v>
      </c>
      <c r="AJ475" s="97">
        <f>IFERROR((VLOOKUP(D475,'[1]Sharepoint direct Foncia'!L:T,9,FALSE)), )</f>
        <v>0</v>
      </c>
      <c r="AK475" s="97"/>
    </row>
    <row r="476" spans="1:37" ht="25.2" customHeight="1" x14ac:dyDescent="0.95">
      <c r="A476" s="125"/>
      <c r="B476" s="100"/>
      <c r="C476" s="126"/>
      <c r="D476" s="101"/>
      <c r="E476" s="102"/>
      <c r="F476" s="102"/>
      <c r="G476" s="103"/>
      <c r="H476" s="102"/>
      <c r="I476" s="103"/>
      <c r="J476" s="104"/>
      <c r="K476" s="105"/>
      <c r="L476" s="105"/>
      <c r="M476" s="103"/>
      <c r="N476" s="105"/>
      <c r="O476" s="130"/>
      <c r="P476" s="100"/>
      <c r="Q476" s="131"/>
      <c r="R476" s="133"/>
      <c r="S476" s="93"/>
      <c r="T476" s="134"/>
      <c r="U476" s="135"/>
      <c r="V476" s="108">
        <f t="shared" si="16"/>
        <v>0</v>
      </c>
      <c r="W476" s="136"/>
      <c r="X476" s="94">
        <f>IFERROR((VLOOKUP(D476,[1]!Tableau1[[Nom d''usage]:[Date de Livraison]],9,FALSE)), )</f>
        <v>0</v>
      </c>
      <c r="Y476" s="127"/>
      <c r="Z476" s="132"/>
      <c r="AA476" s="111">
        <f>IFERROR((VLOOKUP(Z476,'[1]Parc FONCIA Base Light'!B:M,12,FALSE)), )</f>
        <v>0</v>
      </c>
      <c r="AB476" s="128" t="s">
        <v>27</v>
      </c>
      <c r="AC476" s="113">
        <f>IFERROR((VLOOKUP(D476,'[1]GP2A-Commandes'!A:B,2,FALSE)), )</f>
        <v>0</v>
      </c>
      <c r="AD476" s="129"/>
      <c r="AE476" s="115">
        <f>IFERROR((VLOOKUP(B476,'[1]Paiement BNP'!G:I,3,FALSE)), )</f>
        <v>0</v>
      </c>
      <c r="AF476" s="116">
        <f t="shared" si="17"/>
        <v>0</v>
      </c>
      <c r="AG476" s="117" cm="1">
        <f t="array" ref="AG476">IFERROR((_xlfn.SWITCH(R476,[1]Synthèse!A$8,[1]Synthèse!B$8,([1]Synthèse!A$10),([1]Synthèse!B$10),([1]Synthèse!A$11),([1]Synthèse!B$11))), )</f>
        <v>0</v>
      </c>
      <c r="AH476" s="95">
        <f>IFERROR((VLOOKUP(AD476,'[1]Paiement BNP'!Q:U,5,FALSE)), )</f>
        <v>0</v>
      </c>
      <c r="AI476" s="96" cm="1">
        <f t="array" ref="AI476">IFERROR((_xlfn.SWITCH(R476,[1]Synthèse!A$8,[1]Synthèse!C$8,([1]Synthèse!A$10),([1]Synthèse!C$10),([1]Synthèse!A$11),([1]Synthèse!C$11))), )</f>
        <v>0</v>
      </c>
      <c r="AJ476" s="97">
        <f>IFERROR((VLOOKUP(D476,'[1]Sharepoint direct Foncia'!L:T,9,FALSE)), )</f>
        <v>0</v>
      </c>
      <c r="AK476" s="97"/>
    </row>
    <row r="477" spans="1:37" ht="25.2" customHeight="1" x14ac:dyDescent="0.95">
      <c r="A477" s="125"/>
      <c r="B477" s="100"/>
      <c r="C477" s="126"/>
      <c r="D477" s="101"/>
      <c r="E477" s="102"/>
      <c r="F477" s="102"/>
      <c r="G477" s="103"/>
      <c r="H477" s="102"/>
      <c r="I477" s="103"/>
      <c r="J477" s="104"/>
      <c r="K477" s="105"/>
      <c r="L477" s="105"/>
      <c r="M477" s="103"/>
      <c r="N477" s="105"/>
      <c r="O477" s="130"/>
      <c r="P477" s="100"/>
      <c r="Q477" s="131"/>
      <c r="R477" s="133"/>
      <c r="S477" s="93"/>
      <c r="T477" s="134"/>
      <c r="U477" s="135"/>
      <c r="V477" s="108">
        <f t="shared" si="16"/>
        <v>0</v>
      </c>
      <c r="W477" s="136"/>
      <c r="X477" s="94">
        <f>IFERROR((VLOOKUP(D477,[1]!Tableau1[[Nom d''usage]:[Date de Livraison]],9,FALSE)), )</f>
        <v>0</v>
      </c>
      <c r="Y477" s="127"/>
      <c r="Z477" s="132"/>
      <c r="AA477" s="111">
        <f>IFERROR((VLOOKUP(Z477,'[1]Parc FONCIA Base Light'!B:M,12,FALSE)), )</f>
        <v>0</v>
      </c>
      <c r="AB477" s="128" t="s">
        <v>27</v>
      </c>
      <c r="AC477" s="113">
        <f>IFERROR((VLOOKUP(D477,'[1]GP2A-Commandes'!A:B,2,FALSE)), )</f>
        <v>0</v>
      </c>
      <c r="AD477" s="129"/>
      <c r="AE477" s="115">
        <f>IFERROR((VLOOKUP(B477,'[1]Paiement BNP'!G:I,3,FALSE)), )</f>
        <v>0</v>
      </c>
      <c r="AF477" s="116">
        <f t="shared" si="17"/>
        <v>0</v>
      </c>
      <c r="AG477" s="117" cm="1">
        <f t="array" ref="AG477">IFERROR((_xlfn.SWITCH(R477,[1]Synthèse!A$8,[1]Synthèse!B$8,([1]Synthèse!A$10),([1]Synthèse!B$10),([1]Synthèse!A$11),([1]Synthèse!B$11))), )</f>
        <v>0</v>
      </c>
      <c r="AH477" s="95">
        <f>IFERROR((VLOOKUP(AD477,'[1]Paiement BNP'!Q:U,5,FALSE)), )</f>
        <v>0</v>
      </c>
      <c r="AI477" s="96" cm="1">
        <f t="array" ref="AI477">IFERROR((_xlfn.SWITCH(R477,[1]Synthèse!A$8,[1]Synthèse!C$8,([1]Synthèse!A$10),([1]Synthèse!C$10),([1]Synthèse!A$11),([1]Synthèse!C$11))), )</f>
        <v>0</v>
      </c>
      <c r="AJ477" s="97">
        <f>IFERROR((VLOOKUP(D477,'[1]Sharepoint direct Foncia'!L:T,9,FALSE)), )</f>
        <v>0</v>
      </c>
      <c r="AK477" s="97"/>
    </row>
    <row r="478" spans="1:37" ht="25.2" customHeight="1" x14ac:dyDescent="0.95">
      <c r="A478" s="125"/>
      <c r="B478" s="100"/>
      <c r="C478" s="126"/>
      <c r="D478" s="101"/>
      <c r="E478" s="102"/>
      <c r="F478" s="102"/>
      <c r="G478" s="103"/>
      <c r="H478" s="102"/>
      <c r="I478" s="103"/>
      <c r="J478" s="104"/>
      <c r="K478" s="105"/>
      <c r="L478" s="105"/>
      <c r="M478" s="103"/>
      <c r="N478" s="105"/>
      <c r="O478" s="130"/>
      <c r="P478" s="100"/>
      <c r="Q478" s="131"/>
      <c r="R478" s="133"/>
      <c r="S478" s="93"/>
      <c r="T478" s="134"/>
      <c r="U478" s="135"/>
      <c r="V478" s="108">
        <f t="shared" si="16"/>
        <v>0</v>
      </c>
      <c r="W478" s="136"/>
      <c r="X478" s="94">
        <f>IFERROR((VLOOKUP(D478,[1]!Tableau1[[Nom d''usage]:[Date de Livraison]],9,FALSE)), )</f>
        <v>0</v>
      </c>
      <c r="Y478" s="127"/>
      <c r="Z478" s="132"/>
      <c r="AA478" s="111">
        <f>IFERROR((VLOOKUP(Z478,'[1]Parc FONCIA Base Light'!B:M,12,FALSE)), )</f>
        <v>0</v>
      </c>
      <c r="AB478" s="128" t="s">
        <v>27</v>
      </c>
      <c r="AC478" s="113">
        <f>IFERROR((VLOOKUP(D478,'[1]GP2A-Commandes'!A:B,2,FALSE)), )</f>
        <v>0</v>
      </c>
      <c r="AD478" s="129"/>
      <c r="AE478" s="115">
        <f>IFERROR((VLOOKUP(B478,'[1]Paiement BNP'!G:I,3,FALSE)), )</f>
        <v>0</v>
      </c>
      <c r="AF478" s="116">
        <f t="shared" si="17"/>
        <v>0</v>
      </c>
      <c r="AG478" s="117" cm="1">
        <f t="array" ref="AG478">IFERROR((_xlfn.SWITCH(R478,[1]Synthèse!A$8,[1]Synthèse!B$8,([1]Synthèse!A$10),([1]Synthèse!B$10),([1]Synthèse!A$11),([1]Synthèse!B$11))), )</f>
        <v>0</v>
      </c>
      <c r="AH478" s="95">
        <f>IFERROR((VLOOKUP(AD478,'[1]Paiement BNP'!Q:U,5,FALSE)), )</f>
        <v>0</v>
      </c>
      <c r="AI478" s="96" cm="1">
        <f t="array" ref="AI478">IFERROR((_xlfn.SWITCH(R478,[1]Synthèse!A$8,[1]Synthèse!C$8,([1]Synthèse!A$10),([1]Synthèse!C$10),([1]Synthèse!A$11),([1]Synthèse!C$11))), )</f>
        <v>0</v>
      </c>
      <c r="AJ478" s="97">
        <f>IFERROR((VLOOKUP(D478,'[1]Sharepoint direct Foncia'!L:T,9,FALSE)), )</f>
        <v>0</v>
      </c>
      <c r="AK478" s="97"/>
    </row>
    <row r="479" spans="1:37" ht="25.2" customHeight="1" x14ac:dyDescent="0.95">
      <c r="A479" s="125"/>
      <c r="B479" s="100"/>
      <c r="C479" s="126"/>
      <c r="D479" s="101"/>
      <c r="E479" s="102"/>
      <c r="F479" s="102"/>
      <c r="G479" s="103"/>
      <c r="H479" s="102"/>
      <c r="I479" s="103"/>
      <c r="J479" s="104"/>
      <c r="K479" s="105"/>
      <c r="L479" s="105"/>
      <c r="M479" s="103"/>
      <c r="N479" s="105"/>
      <c r="O479" s="130"/>
      <c r="P479" s="100"/>
      <c r="Q479" s="131"/>
      <c r="R479" s="133"/>
      <c r="S479" s="93"/>
      <c r="T479" s="134"/>
      <c r="U479" s="135"/>
      <c r="V479" s="108">
        <f t="shared" si="16"/>
        <v>0</v>
      </c>
      <c r="W479" s="136"/>
      <c r="X479" s="94">
        <f>IFERROR((VLOOKUP(D479,[1]!Tableau1[[Nom d''usage]:[Date de Livraison]],9,FALSE)), )</f>
        <v>0</v>
      </c>
      <c r="Y479" s="127"/>
      <c r="Z479" s="132"/>
      <c r="AA479" s="111">
        <f>IFERROR((VLOOKUP(Z479,'[1]Parc FONCIA Base Light'!B:M,12,FALSE)), )</f>
        <v>0</v>
      </c>
      <c r="AB479" s="128" t="s">
        <v>27</v>
      </c>
      <c r="AC479" s="113">
        <f>IFERROR((VLOOKUP(D479,'[1]GP2A-Commandes'!A:B,2,FALSE)), )</f>
        <v>0</v>
      </c>
      <c r="AD479" s="129"/>
      <c r="AE479" s="115">
        <f>IFERROR((VLOOKUP(B479,'[1]Paiement BNP'!G:I,3,FALSE)), )</f>
        <v>0</v>
      </c>
      <c r="AF479" s="116">
        <f t="shared" si="17"/>
        <v>0</v>
      </c>
      <c r="AG479" s="117" cm="1">
        <f t="array" ref="AG479">IFERROR((_xlfn.SWITCH(R479,[1]Synthèse!A$8,[1]Synthèse!B$8,([1]Synthèse!A$10),([1]Synthèse!B$10),([1]Synthèse!A$11),([1]Synthèse!B$11))), )</f>
        <v>0</v>
      </c>
      <c r="AH479" s="95">
        <f>IFERROR((VLOOKUP(AD479,'[1]Paiement BNP'!Q:U,5,FALSE)), )</f>
        <v>0</v>
      </c>
      <c r="AI479" s="96" cm="1">
        <f t="array" ref="AI479">IFERROR((_xlfn.SWITCH(R479,[1]Synthèse!A$8,[1]Synthèse!C$8,([1]Synthèse!A$10),([1]Synthèse!C$10),([1]Synthèse!A$11),([1]Synthèse!C$11))), )</f>
        <v>0</v>
      </c>
      <c r="AJ479" s="97">
        <f>IFERROR((VLOOKUP(D479,'[1]Sharepoint direct Foncia'!L:T,9,FALSE)), )</f>
        <v>0</v>
      </c>
      <c r="AK479" s="97"/>
    </row>
    <row r="480" spans="1:37" ht="25.2" customHeight="1" x14ac:dyDescent="0.95">
      <c r="A480" s="125"/>
      <c r="B480" s="100"/>
      <c r="C480" s="126"/>
      <c r="D480" s="101"/>
      <c r="E480" s="102"/>
      <c r="F480" s="102"/>
      <c r="G480" s="103"/>
      <c r="H480" s="102"/>
      <c r="I480" s="103"/>
      <c r="J480" s="104"/>
      <c r="K480" s="105"/>
      <c r="L480" s="105"/>
      <c r="M480" s="103"/>
      <c r="N480" s="105"/>
      <c r="O480" s="130"/>
      <c r="P480" s="100"/>
      <c r="Q480" s="131"/>
      <c r="R480" s="133"/>
      <c r="S480" s="93"/>
      <c r="T480" s="134"/>
      <c r="U480" s="135"/>
      <c r="V480" s="108">
        <f t="shared" si="16"/>
        <v>0</v>
      </c>
      <c r="W480" s="136"/>
      <c r="X480" s="94">
        <f>IFERROR((VLOOKUP(D480,[1]!Tableau1[[Nom d''usage]:[Date de Livraison]],9,FALSE)), )</f>
        <v>0</v>
      </c>
      <c r="Y480" s="127"/>
      <c r="Z480" s="132"/>
      <c r="AA480" s="111">
        <f>IFERROR((VLOOKUP(Z480,'[1]Parc FONCIA Base Light'!B:M,12,FALSE)), )</f>
        <v>0</v>
      </c>
      <c r="AB480" s="128" t="s">
        <v>27</v>
      </c>
      <c r="AC480" s="113">
        <f>IFERROR((VLOOKUP(D480,'[1]GP2A-Commandes'!A:B,2,FALSE)), )</f>
        <v>0</v>
      </c>
      <c r="AD480" s="129"/>
      <c r="AE480" s="115">
        <f>IFERROR((VLOOKUP(B480,'[1]Paiement BNP'!G:I,3,FALSE)), )</f>
        <v>0</v>
      </c>
      <c r="AF480" s="116">
        <f t="shared" si="17"/>
        <v>0</v>
      </c>
      <c r="AG480" s="117" cm="1">
        <f t="array" ref="AG480">IFERROR((_xlfn.SWITCH(R480,[1]Synthèse!A$8,[1]Synthèse!B$8,([1]Synthèse!A$10),([1]Synthèse!B$10),([1]Synthèse!A$11),([1]Synthèse!B$11))), )</f>
        <v>0</v>
      </c>
      <c r="AH480" s="95">
        <f>IFERROR((VLOOKUP(AD480,'[1]Paiement BNP'!Q:U,5,FALSE)), )</f>
        <v>0</v>
      </c>
      <c r="AI480" s="96" cm="1">
        <f t="array" ref="AI480">IFERROR((_xlfn.SWITCH(R480,[1]Synthèse!A$8,[1]Synthèse!C$8,([1]Synthèse!A$10),([1]Synthèse!C$10),([1]Synthèse!A$11),([1]Synthèse!C$11))), )</f>
        <v>0</v>
      </c>
      <c r="AJ480" s="97">
        <f>IFERROR((VLOOKUP(D480,'[1]Sharepoint direct Foncia'!L:T,9,FALSE)), )</f>
        <v>0</v>
      </c>
      <c r="AK480" s="97"/>
    </row>
    <row r="481" spans="1:37" ht="25.2" customHeight="1" x14ac:dyDescent="0.95">
      <c r="A481" s="125"/>
      <c r="B481" s="100"/>
      <c r="C481" s="126"/>
      <c r="D481" s="101"/>
      <c r="E481" s="102"/>
      <c r="F481" s="102"/>
      <c r="G481" s="103"/>
      <c r="H481" s="102"/>
      <c r="I481" s="103"/>
      <c r="J481" s="104"/>
      <c r="K481" s="105"/>
      <c r="L481" s="105"/>
      <c r="M481" s="103"/>
      <c r="N481" s="105"/>
      <c r="O481" s="130"/>
      <c r="P481" s="100"/>
      <c r="Q481" s="131"/>
      <c r="R481" s="133"/>
      <c r="S481" s="93"/>
      <c r="T481" s="134"/>
      <c r="U481" s="135"/>
      <c r="V481" s="108">
        <f t="shared" si="16"/>
        <v>0</v>
      </c>
      <c r="W481" s="136"/>
      <c r="X481" s="94">
        <f>IFERROR((VLOOKUP(D481,[1]!Tableau1[[Nom d''usage]:[Date de Livraison]],9,FALSE)), )</f>
        <v>0</v>
      </c>
      <c r="Y481" s="127"/>
      <c r="Z481" s="132"/>
      <c r="AA481" s="111">
        <f>IFERROR((VLOOKUP(Z481,'[1]Parc FONCIA Base Light'!B:M,12,FALSE)), )</f>
        <v>0</v>
      </c>
      <c r="AB481" s="128" t="s">
        <v>27</v>
      </c>
      <c r="AC481" s="113">
        <f>IFERROR((VLOOKUP(D481,'[1]GP2A-Commandes'!A:B,2,FALSE)), )</f>
        <v>0</v>
      </c>
      <c r="AD481" s="129"/>
      <c r="AE481" s="115">
        <f>IFERROR((VLOOKUP(B481,'[1]Paiement BNP'!G:I,3,FALSE)), )</f>
        <v>0</v>
      </c>
      <c r="AF481" s="116">
        <f t="shared" si="17"/>
        <v>0</v>
      </c>
      <c r="AG481" s="117" cm="1">
        <f t="array" ref="AG481">IFERROR((_xlfn.SWITCH(R481,[1]Synthèse!A$8,[1]Synthèse!B$8,([1]Synthèse!A$10),([1]Synthèse!B$10),([1]Synthèse!A$11),([1]Synthèse!B$11))), )</f>
        <v>0</v>
      </c>
      <c r="AH481" s="95">
        <f>IFERROR((VLOOKUP(AD481,'[1]Paiement BNP'!Q:U,5,FALSE)), )</f>
        <v>0</v>
      </c>
      <c r="AI481" s="96" cm="1">
        <f t="array" ref="AI481">IFERROR((_xlfn.SWITCH(R481,[1]Synthèse!A$8,[1]Synthèse!C$8,([1]Synthèse!A$10),([1]Synthèse!C$10),([1]Synthèse!A$11),([1]Synthèse!C$11))), )</f>
        <v>0</v>
      </c>
      <c r="AJ481" s="97">
        <f>IFERROR((VLOOKUP(D481,'[1]Sharepoint direct Foncia'!L:T,9,FALSE)), )</f>
        <v>0</v>
      </c>
      <c r="AK481" s="97"/>
    </row>
    <row r="482" spans="1:37" ht="25.2" customHeight="1" x14ac:dyDescent="0.95">
      <c r="A482" s="125"/>
      <c r="B482" s="100"/>
      <c r="C482" s="126"/>
      <c r="D482" s="101"/>
      <c r="E482" s="102"/>
      <c r="F482" s="102"/>
      <c r="G482" s="103"/>
      <c r="H482" s="102"/>
      <c r="I482" s="103"/>
      <c r="J482" s="104"/>
      <c r="K482" s="105"/>
      <c r="L482" s="105"/>
      <c r="M482" s="103"/>
      <c r="N482" s="105"/>
      <c r="O482" s="130"/>
      <c r="P482" s="100"/>
      <c r="Q482" s="131"/>
      <c r="R482" s="133"/>
      <c r="S482" s="93"/>
      <c r="T482" s="134"/>
      <c r="U482" s="135"/>
      <c r="V482" s="108">
        <f t="shared" si="16"/>
        <v>0</v>
      </c>
      <c r="W482" s="136"/>
      <c r="X482" s="94">
        <f>IFERROR((VLOOKUP(D482,[1]!Tableau1[[Nom d''usage]:[Date de Livraison]],9,FALSE)), )</f>
        <v>0</v>
      </c>
      <c r="Y482" s="127"/>
      <c r="Z482" s="132"/>
      <c r="AA482" s="111">
        <f>IFERROR((VLOOKUP(Z482,'[1]Parc FONCIA Base Light'!B:M,12,FALSE)), )</f>
        <v>0</v>
      </c>
      <c r="AB482" s="128" t="s">
        <v>27</v>
      </c>
      <c r="AC482" s="113">
        <f>IFERROR((VLOOKUP(D482,'[1]GP2A-Commandes'!A:B,2,FALSE)), )</f>
        <v>0</v>
      </c>
      <c r="AD482" s="129"/>
      <c r="AE482" s="115">
        <f>IFERROR((VLOOKUP(B482,'[1]Paiement BNP'!G:I,3,FALSE)), )</f>
        <v>0</v>
      </c>
      <c r="AF482" s="116">
        <f t="shared" si="17"/>
        <v>0</v>
      </c>
      <c r="AG482" s="117" cm="1">
        <f t="array" ref="AG482">IFERROR((_xlfn.SWITCH(R482,[1]Synthèse!A$8,[1]Synthèse!B$8,([1]Synthèse!A$10),([1]Synthèse!B$10),([1]Synthèse!A$11),([1]Synthèse!B$11))), )</f>
        <v>0</v>
      </c>
      <c r="AH482" s="95">
        <f>IFERROR((VLOOKUP(AD482,'[1]Paiement BNP'!Q:U,5,FALSE)), )</f>
        <v>0</v>
      </c>
      <c r="AI482" s="96" cm="1">
        <f t="array" ref="AI482">IFERROR((_xlfn.SWITCH(R482,[1]Synthèse!A$8,[1]Synthèse!C$8,([1]Synthèse!A$10),([1]Synthèse!C$10),([1]Synthèse!A$11),([1]Synthèse!C$11))), )</f>
        <v>0</v>
      </c>
      <c r="AJ482" s="97">
        <f>IFERROR((VLOOKUP(D482,'[1]Sharepoint direct Foncia'!L:T,9,FALSE)), )</f>
        <v>0</v>
      </c>
      <c r="AK482" s="97"/>
    </row>
    <row r="483" spans="1:37" ht="25.2" customHeight="1" x14ac:dyDescent="0.95">
      <c r="A483" s="125"/>
      <c r="B483" s="100"/>
      <c r="C483" s="126"/>
      <c r="D483" s="101"/>
      <c r="E483" s="102"/>
      <c r="F483" s="102"/>
      <c r="G483" s="103"/>
      <c r="H483" s="102"/>
      <c r="I483" s="103"/>
      <c r="J483" s="104"/>
      <c r="K483" s="105"/>
      <c r="L483" s="105"/>
      <c r="M483" s="103"/>
      <c r="N483" s="105"/>
      <c r="O483" s="130"/>
      <c r="P483" s="100"/>
      <c r="Q483" s="131"/>
      <c r="R483" s="133"/>
      <c r="S483" s="93"/>
      <c r="T483" s="134"/>
      <c r="U483" s="135"/>
      <c r="V483" s="108">
        <f t="shared" si="16"/>
        <v>0</v>
      </c>
      <c r="W483" s="136"/>
      <c r="X483" s="94">
        <f>IFERROR((VLOOKUP(D483,[1]!Tableau1[[Nom d''usage]:[Date de Livraison]],9,FALSE)), )</f>
        <v>0</v>
      </c>
      <c r="Y483" s="127"/>
      <c r="Z483" s="132"/>
      <c r="AA483" s="111">
        <f>IFERROR((VLOOKUP(Z483,'[1]Parc FONCIA Base Light'!B:M,12,FALSE)), )</f>
        <v>0</v>
      </c>
      <c r="AB483" s="128" t="s">
        <v>27</v>
      </c>
      <c r="AC483" s="113">
        <f>IFERROR((VLOOKUP(D483,'[1]GP2A-Commandes'!A:B,2,FALSE)), )</f>
        <v>0</v>
      </c>
      <c r="AD483" s="129"/>
      <c r="AE483" s="115">
        <f>IFERROR((VLOOKUP(B483,'[1]Paiement BNP'!G:I,3,FALSE)), )</f>
        <v>0</v>
      </c>
      <c r="AF483" s="116">
        <f t="shared" si="17"/>
        <v>0</v>
      </c>
      <c r="AG483" s="117" cm="1">
        <f t="array" ref="AG483">IFERROR((_xlfn.SWITCH(R483,[1]Synthèse!A$8,[1]Synthèse!B$8,([1]Synthèse!A$10),([1]Synthèse!B$10),([1]Synthèse!A$11),([1]Synthèse!B$11))), )</f>
        <v>0</v>
      </c>
      <c r="AH483" s="95">
        <f>IFERROR((VLOOKUP(AD483,'[1]Paiement BNP'!Q:U,5,FALSE)), )</f>
        <v>0</v>
      </c>
      <c r="AI483" s="96" cm="1">
        <f t="array" ref="AI483">IFERROR((_xlfn.SWITCH(R483,[1]Synthèse!A$8,[1]Synthèse!C$8,([1]Synthèse!A$10),([1]Synthèse!C$10),([1]Synthèse!A$11),([1]Synthèse!C$11))), )</f>
        <v>0</v>
      </c>
      <c r="AJ483" s="97">
        <f>IFERROR((VLOOKUP(D483,'[1]Sharepoint direct Foncia'!L:T,9,FALSE)), )</f>
        <v>0</v>
      </c>
      <c r="AK483" s="97"/>
    </row>
    <row r="484" spans="1:37" ht="25.2" customHeight="1" x14ac:dyDescent="0.95">
      <c r="A484" s="125"/>
      <c r="B484" s="100"/>
      <c r="C484" s="126"/>
      <c r="D484" s="101"/>
      <c r="E484" s="102"/>
      <c r="F484" s="102"/>
      <c r="G484" s="103"/>
      <c r="H484" s="102"/>
      <c r="I484" s="103"/>
      <c r="J484" s="104"/>
      <c r="K484" s="105"/>
      <c r="L484" s="105"/>
      <c r="M484" s="103"/>
      <c r="N484" s="105"/>
      <c r="O484" s="130"/>
      <c r="P484" s="100"/>
      <c r="Q484" s="131"/>
      <c r="R484" s="133"/>
      <c r="S484" s="93"/>
      <c r="T484" s="134"/>
      <c r="U484" s="135"/>
      <c r="V484" s="108">
        <f t="shared" si="16"/>
        <v>0</v>
      </c>
      <c r="W484" s="136"/>
      <c r="X484" s="94">
        <f>IFERROR((VLOOKUP(D484,[1]!Tableau1[[Nom d''usage]:[Date de Livraison]],9,FALSE)), )</f>
        <v>0</v>
      </c>
      <c r="Y484" s="127"/>
      <c r="Z484" s="132"/>
      <c r="AA484" s="111">
        <f>IFERROR((VLOOKUP(Z484,'[1]Parc FONCIA Base Light'!B:M,12,FALSE)), )</f>
        <v>0</v>
      </c>
      <c r="AB484" s="128" t="s">
        <v>27</v>
      </c>
      <c r="AC484" s="113">
        <f>IFERROR((VLOOKUP(D484,'[1]GP2A-Commandes'!A:B,2,FALSE)), )</f>
        <v>0</v>
      </c>
      <c r="AD484" s="129"/>
      <c r="AE484" s="115">
        <f>IFERROR((VLOOKUP(B484,'[1]Paiement BNP'!G:I,3,FALSE)), )</f>
        <v>0</v>
      </c>
      <c r="AF484" s="116">
        <f t="shared" si="17"/>
        <v>0</v>
      </c>
      <c r="AG484" s="117" cm="1">
        <f t="array" ref="AG484">IFERROR((_xlfn.SWITCH(R484,[1]Synthèse!A$8,[1]Synthèse!B$8,([1]Synthèse!A$10),([1]Synthèse!B$10),([1]Synthèse!A$11),([1]Synthèse!B$11))), )</f>
        <v>0</v>
      </c>
      <c r="AH484" s="95">
        <f>IFERROR((VLOOKUP(AD484,'[1]Paiement BNP'!Q:U,5,FALSE)), )</f>
        <v>0</v>
      </c>
      <c r="AI484" s="96" cm="1">
        <f t="array" ref="AI484">IFERROR((_xlfn.SWITCH(R484,[1]Synthèse!A$8,[1]Synthèse!C$8,([1]Synthèse!A$10),([1]Synthèse!C$10),([1]Synthèse!A$11),([1]Synthèse!C$11))), )</f>
        <v>0</v>
      </c>
      <c r="AJ484" s="97">
        <f>IFERROR((VLOOKUP(D484,'[1]Sharepoint direct Foncia'!L:T,9,FALSE)), )</f>
        <v>0</v>
      </c>
      <c r="AK484" s="97"/>
    </row>
    <row r="485" spans="1:37" ht="25.2" customHeight="1" x14ac:dyDescent="0.95">
      <c r="A485" s="125"/>
      <c r="B485" s="100"/>
      <c r="C485" s="126"/>
      <c r="D485" s="101"/>
      <c r="E485" s="102"/>
      <c r="F485" s="102"/>
      <c r="G485" s="103"/>
      <c r="H485" s="102"/>
      <c r="I485" s="103"/>
      <c r="J485" s="104"/>
      <c r="K485" s="105"/>
      <c r="L485" s="105"/>
      <c r="M485" s="103"/>
      <c r="N485" s="105"/>
      <c r="O485" s="130"/>
      <c r="P485" s="100"/>
      <c r="Q485" s="131"/>
      <c r="R485" s="133"/>
      <c r="S485" s="93"/>
      <c r="T485" s="134"/>
      <c r="U485" s="135"/>
      <c r="V485" s="108">
        <f t="shared" si="16"/>
        <v>0</v>
      </c>
      <c r="W485" s="136"/>
      <c r="X485" s="94">
        <f>IFERROR((VLOOKUP(D485,[1]!Tableau1[[Nom d''usage]:[Date de Livraison]],9,FALSE)), )</f>
        <v>0</v>
      </c>
      <c r="Y485" s="127"/>
      <c r="Z485" s="132"/>
      <c r="AA485" s="111">
        <f>IFERROR((VLOOKUP(Z485,'[1]Parc FONCIA Base Light'!B:M,12,FALSE)), )</f>
        <v>0</v>
      </c>
      <c r="AB485" s="128" t="s">
        <v>27</v>
      </c>
      <c r="AC485" s="113">
        <f>IFERROR((VLOOKUP(D485,'[1]GP2A-Commandes'!A:B,2,FALSE)), )</f>
        <v>0</v>
      </c>
      <c r="AD485" s="129"/>
      <c r="AE485" s="115">
        <f>IFERROR((VLOOKUP(B485,'[1]Paiement BNP'!G:I,3,FALSE)), )</f>
        <v>0</v>
      </c>
      <c r="AF485" s="116">
        <f t="shared" si="17"/>
        <v>0</v>
      </c>
      <c r="AG485" s="117" cm="1">
        <f t="array" ref="AG485">IFERROR((_xlfn.SWITCH(R485,[1]Synthèse!A$8,[1]Synthèse!B$8,([1]Synthèse!A$10),([1]Synthèse!B$10),([1]Synthèse!A$11),([1]Synthèse!B$11))), )</f>
        <v>0</v>
      </c>
      <c r="AH485" s="95">
        <f>IFERROR((VLOOKUP(AD485,'[1]Paiement BNP'!Q:U,5,FALSE)), )</f>
        <v>0</v>
      </c>
      <c r="AI485" s="96" cm="1">
        <f t="array" ref="AI485">IFERROR((_xlfn.SWITCH(R485,[1]Synthèse!A$8,[1]Synthèse!C$8,([1]Synthèse!A$10),([1]Synthèse!C$10),([1]Synthèse!A$11),([1]Synthèse!C$11))), )</f>
        <v>0</v>
      </c>
      <c r="AJ485" s="97">
        <f>IFERROR((VLOOKUP(D485,'[1]Sharepoint direct Foncia'!L:T,9,FALSE)), )</f>
        <v>0</v>
      </c>
      <c r="AK485" s="97"/>
    </row>
    <row r="486" spans="1:37" ht="25.2" customHeight="1" x14ac:dyDescent="0.95">
      <c r="A486" s="125"/>
      <c r="B486" s="100"/>
      <c r="C486" s="126"/>
      <c r="D486" s="101"/>
      <c r="E486" s="102"/>
      <c r="F486" s="102"/>
      <c r="G486" s="103"/>
      <c r="H486" s="102"/>
      <c r="I486" s="103"/>
      <c r="J486" s="104"/>
      <c r="K486" s="105"/>
      <c r="L486" s="105"/>
      <c r="M486" s="103"/>
      <c r="N486" s="105"/>
      <c r="O486" s="130"/>
      <c r="P486" s="100"/>
      <c r="Q486" s="131"/>
      <c r="R486" s="133"/>
      <c r="S486" s="93"/>
      <c r="T486" s="134"/>
      <c r="U486" s="135"/>
      <c r="V486" s="108">
        <f t="shared" si="16"/>
        <v>0</v>
      </c>
      <c r="W486" s="136"/>
      <c r="X486" s="94">
        <f>IFERROR((VLOOKUP(D486,[1]!Tableau1[[Nom d''usage]:[Date de Livraison]],9,FALSE)), )</f>
        <v>0</v>
      </c>
      <c r="Y486" s="127"/>
      <c r="Z486" s="132"/>
      <c r="AA486" s="111">
        <f>IFERROR((VLOOKUP(Z486,'[1]Parc FONCIA Base Light'!B:M,12,FALSE)), )</f>
        <v>0</v>
      </c>
      <c r="AB486" s="128" t="s">
        <v>27</v>
      </c>
      <c r="AC486" s="113">
        <f>IFERROR((VLOOKUP(D486,'[1]GP2A-Commandes'!A:B,2,FALSE)), )</f>
        <v>0</v>
      </c>
      <c r="AD486" s="129"/>
      <c r="AE486" s="115">
        <f>IFERROR((VLOOKUP(B486,'[1]Paiement BNP'!G:I,3,FALSE)), )</f>
        <v>0</v>
      </c>
      <c r="AF486" s="116">
        <f t="shared" si="17"/>
        <v>0</v>
      </c>
      <c r="AG486" s="117" cm="1">
        <f t="array" ref="AG486">IFERROR((_xlfn.SWITCH(R486,[1]Synthèse!A$8,[1]Synthèse!B$8,([1]Synthèse!A$10),([1]Synthèse!B$10),([1]Synthèse!A$11),([1]Synthèse!B$11))), )</f>
        <v>0</v>
      </c>
      <c r="AH486" s="95">
        <f>IFERROR((VLOOKUP(AD486,'[1]Paiement BNP'!Q:U,5,FALSE)), )</f>
        <v>0</v>
      </c>
      <c r="AI486" s="96" cm="1">
        <f t="array" ref="AI486">IFERROR((_xlfn.SWITCH(R486,[1]Synthèse!A$8,[1]Synthèse!C$8,([1]Synthèse!A$10),([1]Synthèse!C$10),([1]Synthèse!A$11),([1]Synthèse!C$11))), )</f>
        <v>0</v>
      </c>
      <c r="AJ486" s="97">
        <f>IFERROR((VLOOKUP(D486,'[1]Sharepoint direct Foncia'!L:T,9,FALSE)), )</f>
        <v>0</v>
      </c>
      <c r="AK486" s="97"/>
    </row>
    <row r="487" spans="1:37" ht="25.2" customHeight="1" x14ac:dyDescent="0.95">
      <c r="A487" s="125"/>
      <c r="B487" s="100"/>
      <c r="C487" s="126"/>
      <c r="D487" s="101"/>
      <c r="E487" s="102"/>
      <c r="F487" s="102"/>
      <c r="G487" s="103"/>
      <c r="H487" s="102"/>
      <c r="I487" s="103"/>
      <c r="J487" s="104"/>
      <c r="K487" s="105"/>
      <c r="L487" s="105"/>
      <c r="M487" s="103"/>
      <c r="N487" s="105"/>
      <c r="O487" s="130"/>
      <c r="P487" s="100"/>
      <c r="Q487" s="131"/>
      <c r="R487" s="133"/>
      <c r="S487" s="93"/>
      <c r="T487" s="134"/>
      <c r="U487" s="135"/>
      <c r="V487" s="108">
        <f t="shared" si="16"/>
        <v>0</v>
      </c>
      <c r="W487" s="136"/>
      <c r="X487" s="94">
        <f>IFERROR((VLOOKUP(D487,[1]!Tableau1[[Nom d''usage]:[Date de Livraison]],9,FALSE)), )</f>
        <v>0</v>
      </c>
      <c r="Y487" s="127"/>
      <c r="Z487" s="132"/>
      <c r="AA487" s="111">
        <f>IFERROR((VLOOKUP(Z487,'[1]Parc FONCIA Base Light'!B:M,12,FALSE)), )</f>
        <v>0</v>
      </c>
      <c r="AB487" s="128" t="s">
        <v>27</v>
      </c>
      <c r="AC487" s="113">
        <f>IFERROR((VLOOKUP(D487,'[1]GP2A-Commandes'!A:B,2,FALSE)), )</f>
        <v>0</v>
      </c>
      <c r="AD487" s="129"/>
      <c r="AE487" s="115">
        <f>IFERROR((VLOOKUP(B487,'[1]Paiement BNP'!G:I,3,FALSE)), )</f>
        <v>0</v>
      </c>
      <c r="AF487" s="116">
        <f t="shared" si="17"/>
        <v>0</v>
      </c>
      <c r="AG487" s="117" cm="1">
        <f t="array" ref="AG487">IFERROR((_xlfn.SWITCH(R487,[1]Synthèse!A$8,[1]Synthèse!B$8,([1]Synthèse!A$10),([1]Synthèse!B$10),([1]Synthèse!A$11),([1]Synthèse!B$11))), )</f>
        <v>0</v>
      </c>
      <c r="AH487" s="95">
        <f>IFERROR((VLOOKUP(AD487,'[1]Paiement BNP'!Q:U,5,FALSE)), )</f>
        <v>0</v>
      </c>
      <c r="AI487" s="96" cm="1">
        <f t="array" ref="AI487">IFERROR((_xlfn.SWITCH(R487,[1]Synthèse!A$8,[1]Synthèse!C$8,([1]Synthèse!A$10),([1]Synthèse!C$10),([1]Synthèse!A$11),([1]Synthèse!C$11))), )</f>
        <v>0</v>
      </c>
      <c r="AJ487" s="97">
        <f>IFERROR((VLOOKUP(D487,'[1]Sharepoint direct Foncia'!L:T,9,FALSE)), )</f>
        <v>0</v>
      </c>
      <c r="AK487" s="97"/>
    </row>
    <row r="488" spans="1:37" ht="25.2" customHeight="1" x14ac:dyDescent="0.95">
      <c r="A488" s="125"/>
      <c r="B488" s="100"/>
      <c r="C488" s="126"/>
      <c r="D488" s="101"/>
      <c r="E488" s="102"/>
      <c r="F488" s="102"/>
      <c r="G488" s="103"/>
      <c r="H488" s="102"/>
      <c r="I488" s="103"/>
      <c r="J488" s="104"/>
      <c r="K488" s="105"/>
      <c r="L488" s="105"/>
      <c r="M488" s="103"/>
      <c r="N488" s="105"/>
      <c r="O488" s="130"/>
      <c r="P488" s="100"/>
      <c r="Q488" s="131"/>
      <c r="R488" s="133"/>
      <c r="S488" s="93"/>
      <c r="T488" s="134"/>
      <c r="U488" s="135"/>
      <c r="V488" s="108">
        <f t="shared" si="16"/>
        <v>0</v>
      </c>
      <c r="W488" s="136"/>
      <c r="X488" s="94">
        <f>IFERROR((VLOOKUP(D488,[1]!Tableau1[[Nom d''usage]:[Date de Livraison]],9,FALSE)), )</f>
        <v>0</v>
      </c>
      <c r="Y488" s="127"/>
      <c r="Z488" s="132"/>
      <c r="AA488" s="111">
        <f>IFERROR((VLOOKUP(Z488,'[1]Parc FONCIA Base Light'!B:M,12,FALSE)), )</f>
        <v>0</v>
      </c>
      <c r="AB488" s="128" t="s">
        <v>27</v>
      </c>
      <c r="AC488" s="113">
        <f>IFERROR((VLOOKUP(D488,'[1]GP2A-Commandes'!A:B,2,FALSE)), )</f>
        <v>0</v>
      </c>
      <c r="AD488" s="129"/>
      <c r="AE488" s="115">
        <f>IFERROR((VLOOKUP(B488,'[1]Paiement BNP'!G:I,3,FALSE)), )</f>
        <v>0</v>
      </c>
      <c r="AF488" s="116">
        <f t="shared" si="17"/>
        <v>0</v>
      </c>
      <c r="AG488" s="117" cm="1">
        <f t="array" ref="AG488">IFERROR((_xlfn.SWITCH(R488,[1]Synthèse!A$8,[1]Synthèse!B$8,([1]Synthèse!A$10),([1]Synthèse!B$10),([1]Synthèse!A$11),([1]Synthèse!B$11))), )</f>
        <v>0</v>
      </c>
      <c r="AH488" s="95">
        <f>IFERROR((VLOOKUP(AD488,'[1]Paiement BNP'!Q:U,5,FALSE)), )</f>
        <v>0</v>
      </c>
      <c r="AI488" s="96" cm="1">
        <f t="array" ref="AI488">IFERROR((_xlfn.SWITCH(R488,[1]Synthèse!A$8,[1]Synthèse!C$8,([1]Synthèse!A$10),([1]Synthèse!C$10),([1]Synthèse!A$11),([1]Synthèse!C$11))), )</f>
        <v>0</v>
      </c>
      <c r="AJ488" s="97">
        <f>IFERROR((VLOOKUP(D488,'[1]Sharepoint direct Foncia'!L:T,9,FALSE)), )</f>
        <v>0</v>
      </c>
      <c r="AK488" s="97"/>
    </row>
    <row r="489" spans="1:37" ht="25.2" customHeight="1" x14ac:dyDescent="0.95">
      <c r="A489" s="125"/>
      <c r="B489" s="100"/>
      <c r="C489" s="126"/>
      <c r="D489" s="101"/>
      <c r="E489" s="102"/>
      <c r="F489" s="102"/>
      <c r="G489" s="103"/>
      <c r="H489" s="102"/>
      <c r="I489" s="103"/>
      <c r="J489" s="104"/>
      <c r="K489" s="105"/>
      <c r="L489" s="105"/>
      <c r="M489" s="103"/>
      <c r="N489" s="105"/>
      <c r="O489" s="130"/>
      <c r="P489" s="100"/>
      <c r="Q489" s="131"/>
      <c r="R489" s="133"/>
      <c r="S489" s="93"/>
      <c r="T489" s="134"/>
      <c r="U489" s="135"/>
      <c r="V489" s="108">
        <f t="shared" si="16"/>
        <v>0</v>
      </c>
      <c r="W489" s="136"/>
      <c r="X489" s="94">
        <f>IFERROR((VLOOKUP(D489,[1]!Tableau1[[Nom d''usage]:[Date de Livraison]],9,FALSE)), )</f>
        <v>0</v>
      </c>
      <c r="Y489" s="127"/>
      <c r="Z489" s="132"/>
      <c r="AA489" s="111">
        <f>IFERROR((VLOOKUP(Z489,'[1]Parc FONCIA Base Light'!B:M,12,FALSE)), )</f>
        <v>0</v>
      </c>
      <c r="AB489" s="128" t="s">
        <v>27</v>
      </c>
      <c r="AC489" s="113">
        <f>IFERROR((VLOOKUP(D489,'[1]GP2A-Commandes'!A:B,2,FALSE)), )</f>
        <v>0</v>
      </c>
      <c r="AD489" s="129"/>
      <c r="AE489" s="115">
        <f>IFERROR((VLOOKUP(B489,'[1]Paiement BNP'!G:I,3,FALSE)), )</f>
        <v>0</v>
      </c>
      <c r="AF489" s="116">
        <f t="shared" si="17"/>
        <v>0</v>
      </c>
      <c r="AG489" s="117" cm="1">
        <f t="array" ref="AG489">IFERROR((_xlfn.SWITCH(R489,[1]Synthèse!A$8,[1]Synthèse!B$8,([1]Synthèse!A$10),([1]Synthèse!B$10),([1]Synthèse!A$11),([1]Synthèse!B$11))), )</f>
        <v>0</v>
      </c>
      <c r="AH489" s="95">
        <f>IFERROR((VLOOKUP(AD489,'[1]Paiement BNP'!Q:U,5,FALSE)), )</f>
        <v>0</v>
      </c>
      <c r="AI489" s="96" cm="1">
        <f t="array" ref="AI489">IFERROR((_xlfn.SWITCH(R489,[1]Synthèse!A$8,[1]Synthèse!C$8,([1]Synthèse!A$10),([1]Synthèse!C$10),([1]Synthèse!A$11),([1]Synthèse!C$11))), )</f>
        <v>0</v>
      </c>
      <c r="AJ489" s="97">
        <f>IFERROR((VLOOKUP(D489,'[1]Sharepoint direct Foncia'!L:T,9,FALSE)), )</f>
        <v>0</v>
      </c>
      <c r="AK489" s="97"/>
    </row>
    <row r="490" spans="1:37" ht="25.2" customHeight="1" x14ac:dyDescent="0.95">
      <c r="A490" s="125"/>
      <c r="B490" s="100"/>
      <c r="C490" s="126"/>
      <c r="D490" s="101"/>
      <c r="E490" s="102"/>
      <c r="F490" s="102"/>
      <c r="G490" s="103"/>
      <c r="H490" s="102"/>
      <c r="I490" s="103"/>
      <c r="J490" s="104"/>
      <c r="K490" s="105"/>
      <c r="L490" s="105"/>
      <c r="M490" s="103"/>
      <c r="N490" s="105"/>
      <c r="O490" s="130"/>
      <c r="P490" s="100"/>
      <c r="Q490" s="131"/>
      <c r="R490" s="133"/>
      <c r="S490" s="93"/>
      <c r="T490" s="134"/>
      <c r="U490" s="135"/>
      <c r="V490" s="108">
        <f t="shared" si="16"/>
        <v>0</v>
      </c>
      <c r="W490" s="136"/>
      <c r="X490" s="94">
        <f>IFERROR((VLOOKUP(D490,[1]!Tableau1[[Nom d''usage]:[Date de Livraison]],9,FALSE)), )</f>
        <v>0</v>
      </c>
      <c r="Y490" s="127"/>
      <c r="Z490" s="132"/>
      <c r="AA490" s="111">
        <f>IFERROR((VLOOKUP(Z490,'[1]Parc FONCIA Base Light'!B:M,12,FALSE)), )</f>
        <v>0</v>
      </c>
      <c r="AB490" s="128" t="s">
        <v>27</v>
      </c>
      <c r="AC490" s="113">
        <f>IFERROR((VLOOKUP(D490,'[1]GP2A-Commandes'!A:B,2,FALSE)), )</f>
        <v>0</v>
      </c>
      <c r="AD490" s="129"/>
      <c r="AE490" s="115">
        <f>IFERROR((VLOOKUP(B490,'[1]Paiement BNP'!G:I,3,FALSE)), )</f>
        <v>0</v>
      </c>
      <c r="AF490" s="116">
        <f t="shared" si="17"/>
        <v>0</v>
      </c>
      <c r="AG490" s="117" cm="1">
        <f t="array" ref="AG490">IFERROR((_xlfn.SWITCH(R490,[1]Synthèse!A$8,[1]Synthèse!B$8,([1]Synthèse!A$10),([1]Synthèse!B$10),([1]Synthèse!A$11),([1]Synthèse!B$11))), )</f>
        <v>0</v>
      </c>
      <c r="AH490" s="95">
        <f>IFERROR((VLOOKUP(AD490,'[1]Paiement BNP'!Q:U,5,FALSE)), )</f>
        <v>0</v>
      </c>
      <c r="AI490" s="96" cm="1">
        <f t="array" ref="AI490">IFERROR((_xlfn.SWITCH(R490,[1]Synthèse!A$8,[1]Synthèse!C$8,([1]Synthèse!A$10),([1]Synthèse!C$10),([1]Synthèse!A$11),([1]Synthèse!C$11))), )</f>
        <v>0</v>
      </c>
      <c r="AJ490" s="97">
        <f>IFERROR((VLOOKUP(D490,'[1]Sharepoint direct Foncia'!L:T,9,FALSE)), )</f>
        <v>0</v>
      </c>
      <c r="AK490" s="97"/>
    </row>
    <row r="491" spans="1:37" ht="25.2" customHeight="1" x14ac:dyDescent="0.95">
      <c r="A491" s="125"/>
      <c r="B491" s="100"/>
      <c r="C491" s="126"/>
      <c r="D491" s="101"/>
      <c r="E491" s="102"/>
      <c r="F491" s="102"/>
      <c r="G491" s="103"/>
      <c r="H491" s="102"/>
      <c r="I491" s="103"/>
      <c r="J491" s="104"/>
      <c r="K491" s="105"/>
      <c r="L491" s="105"/>
      <c r="M491" s="103"/>
      <c r="N491" s="105"/>
      <c r="O491" s="130"/>
      <c r="P491" s="100"/>
      <c r="Q491" s="131"/>
      <c r="R491" s="133"/>
      <c r="S491" s="93"/>
      <c r="T491" s="134"/>
      <c r="U491" s="135"/>
      <c r="V491" s="108">
        <f t="shared" si="16"/>
        <v>0</v>
      </c>
      <c r="W491" s="136"/>
      <c r="X491" s="94">
        <f>IFERROR((VLOOKUP(D491,[1]!Tableau1[[Nom d''usage]:[Date de Livraison]],9,FALSE)), )</f>
        <v>0</v>
      </c>
      <c r="Y491" s="127"/>
      <c r="Z491" s="132"/>
      <c r="AA491" s="111">
        <f>IFERROR((VLOOKUP(Z491,'[1]Parc FONCIA Base Light'!B:M,12,FALSE)), )</f>
        <v>0</v>
      </c>
      <c r="AB491" s="128" t="s">
        <v>27</v>
      </c>
      <c r="AC491" s="113">
        <f>IFERROR((VLOOKUP(D491,'[1]GP2A-Commandes'!A:B,2,FALSE)), )</f>
        <v>0</v>
      </c>
      <c r="AD491" s="129"/>
      <c r="AE491" s="115">
        <f>IFERROR((VLOOKUP(B491,'[1]Paiement BNP'!G:I,3,FALSE)), )</f>
        <v>0</v>
      </c>
      <c r="AF491" s="116">
        <f t="shared" si="17"/>
        <v>0</v>
      </c>
      <c r="AG491" s="117" cm="1">
        <f t="array" ref="AG491">IFERROR((_xlfn.SWITCH(R491,[1]Synthèse!A$8,[1]Synthèse!B$8,([1]Synthèse!A$10),([1]Synthèse!B$10),([1]Synthèse!A$11),([1]Synthèse!B$11))), )</f>
        <v>0</v>
      </c>
      <c r="AH491" s="95">
        <f>IFERROR((VLOOKUP(AD491,'[1]Paiement BNP'!Q:U,5,FALSE)), )</f>
        <v>0</v>
      </c>
      <c r="AI491" s="96" cm="1">
        <f t="array" ref="AI491">IFERROR((_xlfn.SWITCH(R491,[1]Synthèse!A$8,[1]Synthèse!C$8,([1]Synthèse!A$10),([1]Synthèse!C$10),([1]Synthèse!A$11),([1]Synthèse!C$11))), )</f>
        <v>0</v>
      </c>
      <c r="AJ491" s="97">
        <f>IFERROR((VLOOKUP(D491,'[1]Sharepoint direct Foncia'!L:T,9,FALSE)), )</f>
        <v>0</v>
      </c>
      <c r="AK491" s="97"/>
    </row>
    <row r="492" spans="1:37" ht="25.2" customHeight="1" x14ac:dyDescent="0.95">
      <c r="A492" s="125"/>
      <c r="B492" s="100"/>
      <c r="C492" s="126"/>
      <c r="D492" s="101"/>
      <c r="E492" s="102"/>
      <c r="F492" s="102"/>
      <c r="G492" s="103"/>
      <c r="H492" s="102"/>
      <c r="I492" s="103"/>
      <c r="J492" s="104"/>
      <c r="K492" s="105"/>
      <c r="L492" s="105"/>
      <c r="M492" s="103"/>
      <c r="N492" s="105"/>
      <c r="O492" s="130"/>
      <c r="P492" s="100"/>
      <c r="Q492" s="131"/>
      <c r="R492" s="133"/>
      <c r="S492" s="93"/>
      <c r="T492" s="134"/>
      <c r="U492" s="135"/>
      <c r="V492" s="108">
        <f t="shared" si="16"/>
        <v>0</v>
      </c>
      <c r="W492" s="136"/>
      <c r="X492" s="94">
        <f>IFERROR((VLOOKUP(D492,[1]!Tableau1[[Nom d''usage]:[Date de Livraison]],9,FALSE)), )</f>
        <v>0</v>
      </c>
      <c r="Y492" s="127"/>
      <c r="Z492" s="132"/>
      <c r="AA492" s="111">
        <f>IFERROR((VLOOKUP(Z492,'[1]Parc FONCIA Base Light'!B:M,12,FALSE)), )</f>
        <v>0</v>
      </c>
      <c r="AB492" s="128" t="s">
        <v>27</v>
      </c>
      <c r="AC492" s="113">
        <f>IFERROR((VLOOKUP(D492,'[1]GP2A-Commandes'!A:B,2,FALSE)), )</f>
        <v>0</v>
      </c>
      <c r="AD492" s="129"/>
      <c r="AE492" s="115">
        <f>IFERROR((VLOOKUP(B492,'[1]Paiement BNP'!G:I,3,FALSE)), )</f>
        <v>0</v>
      </c>
      <c r="AF492" s="116">
        <f t="shared" si="17"/>
        <v>0</v>
      </c>
      <c r="AG492" s="117" cm="1">
        <f t="array" ref="AG492">IFERROR((_xlfn.SWITCH(R492,[1]Synthèse!A$8,[1]Synthèse!B$8,([1]Synthèse!A$10),([1]Synthèse!B$10),([1]Synthèse!A$11),([1]Synthèse!B$11))), )</f>
        <v>0</v>
      </c>
      <c r="AH492" s="95">
        <f>IFERROR((VLOOKUP(AD492,'[1]Paiement BNP'!Q:U,5,FALSE)), )</f>
        <v>0</v>
      </c>
      <c r="AI492" s="96" cm="1">
        <f t="array" ref="AI492">IFERROR((_xlfn.SWITCH(R492,[1]Synthèse!A$8,[1]Synthèse!C$8,([1]Synthèse!A$10),([1]Synthèse!C$10),([1]Synthèse!A$11),([1]Synthèse!C$11))), )</f>
        <v>0</v>
      </c>
      <c r="AJ492" s="97">
        <f>IFERROR((VLOOKUP(D492,'[1]Sharepoint direct Foncia'!L:T,9,FALSE)), )</f>
        <v>0</v>
      </c>
      <c r="AK492" s="97"/>
    </row>
    <row r="493" spans="1:37" ht="25.2" customHeight="1" x14ac:dyDescent="0.95">
      <c r="A493" s="125"/>
      <c r="B493" s="100"/>
      <c r="C493" s="126"/>
      <c r="D493" s="101"/>
      <c r="E493" s="102"/>
      <c r="F493" s="102"/>
      <c r="G493" s="103"/>
      <c r="H493" s="102"/>
      <c r="I493" s="103"/>
      <c r="J493" s="104"/>
      <c r="K493" s="105"/>
      <c r="L493" s="105"/>
      <c r="M493" s="103"/>
      <c r="N493" s="105"/>
      <c r="O493" s="130"/>
      <c r="P493" s="100"/>
      <c r="Q493" s="131"/>
      <c r="R493" s="133"/>
      <c r="S493" s="93"/>
      <c r="T493" s="134"/>
      <c r="U493" s="135"/>
      <c r="V493" s="108">
        <f t="shared" ref="V493:V556" si="18">IFERROR((DATEDIF(T493,U493,"d")), )</f>
        <v>0</v>
      </c>
      <c r="W493" s="136"/>
      <c r="X493" s="94">
        <f>IFERROR((VLOOKUP(D493,[1]!Tableau1[[Nom d''usage]:[Date de Livraison]],9,FALSE)), )</f>
        <v>0</v>
      </c>
      <c r="Y493" s="127"/>
      <c r="Z493" s="132"/>
      <c r="AA493" s="111">
        <f>IFERROR((VLOOKUP(Z493,'[1]Parc FONCIA Base Light'!B:M,12,FALSE)), )</f>
        <v>0</v>
      </c>
      <c r="AB493" s="128" t="s">
        <v>27</v>
      </c>
      <c r="AC493" s="113">
        <f>IFERROR((VLOOKUP(D493,'[1]GP2A-Commandes'!A:B,2,FALSE)), )</f>
        <v>0</v>
      </c>
      <c r="AD493" s="129"/>
      <c r="AE493" s="115">
        <f>IFERROR((VLOOKUP(B493,'[1]Paiement BNP'!G:I,3,FALSE)), )</f>
        <v>0</v>
      </c>
      <c r="AF493" s="116">
        <f t="shared" si="17"/>
        <v>0</v>
      </c>
      <c r="AG493" s="117" cm="1">
        <f t="array" ref="AG493">IFERROR((_xlfn.SWITCH(R493,[1]Synthèse!A$8,[1]Synthèse!B$8,([1]Synthèse!A$10),([1]Synthèse!B$10),([1]Synthèse!A$11),([1]Synthèse!B$11))), )</f>
        <v>0</v>
      </c>
      <c r="AH493" s="95">
        <f>IFERROR((VLOOKUP(AD493,'[1]Paiement BNP'!Q:U,5,FALSE)), )</f>
        <v>0</v>
      </c>
      <c r="AI493" s="96" cm="1">
        <f t="array" ref="AI493">IFERROR((_xlfn.SWITCH(R493,[1]Synthèse!A$8,[1]Synthèse!C$8,([1]Synthèse!A$10),([1]Synthèse!C$10),([1]Synthèse!A$11),([1]Synthèse!C$11))), )</f>
        <v>0</v>
      </c>
      <c r="AJ493" s="97">
        <f>IFERROR((VLOOKUP(D493,'[1]Sharepoint direct Foncia'!L:T,9,FALSE)), )</f>
        <v>0</v>
      </c>
      <c r="AK493" s="97"/>
    </row>
    <row r="494" spans="1:37" ht="25.2" customHeight="1" x14ac:dyDescent="0.95">
      <c r="A494" s="125"/>
      <c r="B494" s="100"/>
      <c r="C494" s="126"/>
      <c r="D494" s="101"/>
      <c r="E494" s="102"/>
      <c r="F494" s="102"/>
      <c r="G494" s="103"/>
      <c r="H494" s="102"/>
      <c r="I494" s="103"/>
      <c r="J494" s="104"/>
      <c r="K494" s="105"/>
      <c r="L494" s="105"/>
      <c r="M494" s="103"/>
      <c r="N494" s="105"/>
      <c r="O494" s="130"/>
      <c r="P494" s="100"/>
      <c r="Q494" s="131"/>
      <c r="R494" s="133"/>
      <c r="S494" s="93"/>
      <c r="T494" s="134"/>
      <c r="U494" s="135"/>
      <c r="V494" s="108">
        <f t="shared" si="18"/>
        <v>0</v>
      </c>
      <c r="W494" s="136"/>
      <c r="X494" s="94">
        <f>IFERROR((VLOOKUP(D494,[1]!Tableau1[[Nom d''usage]:[Date de Livraison]],9,FALSE)), )</f>
        <v>0</v>
      </c>
      <c r="Y494" s="127"/>
      <c r="Z494" s="132"/>
      <c r="AA494" s="111">
        <f>IFERROR((VLOOKUP(Z494,'[1]Parc FONCIA Base Light'!B:M,12,FALSE)), )</f>
        <v>0</v>
      </c>
      <c r="AB494" s="128" t="s">
        <v>27</v>
      </c>
      <c r="AC494" s="113">
        <f>IFERROR((VLOOKUP(D494,'[1]GP2A-Commandes'!A:B,2,FALSE)), )</f>
        <v>0</v>
      </c>
      <c r="AD494" s="129"/>
      <c r="AE494" s="115">
        <f>IFERROR((VLOOKUP(B494,'[1]Paiement BNP'!G:I,3,FALSE)), )</f>
        <v>0</v>
      </c>
      <c r="AF494" s="116">
        <f t="shared" si="17"/>
        <v>0</v>
      </c>
      <c r="AG494" s="117" cm="1">
        <f t="array" ref="AG494">IFERROR((_xlfn.SWITCH(R494,[1]Synthèse!A$8,[1]Synthèse!B$8,([1]Synthèse!A$10),([1]Synthèse!B$10),([1]Synthèse!A$11),([1]Synthèse!B$11))), )</f>
        <v>0</v>
      </c>
      <c r="AH494" s="95">
        <f>IFERROR((VLOOKUP(AD494,'[1]Paiement BNP'!Q:U,5,FALSE)), )</f>
        <v>0</v>
      </c>
      <c r="AI494" s="96" cm="1">
        <f t="array" ref="AI494">IFERROR((_xlfn.SWITCH(R494,[1]Synthèse!A$8,[1]Synthèse!C$8,([1]Synthèse!A$10),([1]Synthèse!C$10),([1]Synthèse!A$11),([1]Synthèse!C$11))), )</f>
        <v>0</v>
      </c>
      <c r="AJ494" s="97">
        <f>IFERROR((VLOOKUP(D494,'[1]Sharepoint direct Foncia'!L:T,9,FALSE)), )</f>
        <v>0</v>
      </c>
      <c r="AK494" s="97"/>
    </row>
    <row r="495" spans="1:37" ht="25.2" customHeight="1" x14ac:dyDescent="0.95">
      <c r="A495" s="125"/>
      <c r="B495" s="100"/>
      <c r="C495" s="126"/>
      <c r="D495" s="101"/>
      <c r="E495" s="102"/>
      <c r="F495" s="102"/>
      <c r="G495" s="103"/>
      <c r="H495" s="102"/>
      <c r="I495" s="103"/>
      <c r="J495" s="104"/>
      <c r="K495" s="105"/>
      <c r="L495" s="105"/>
      <c r="M495" s="103"/>
      <c r="N495" s="105"/>
      <c r="O495" s="130"/>
      <c r="P495" s="100"/>
      <c r="Q495" s="131"/>
      <c r="R495" s="133"/>
      <c r="S495" s="93"/>
      <c r="T495" s="134"/>
      <c r="U495" s="135"/>
      <c r="V495" s="108">
        <f t="shared" si="18"/>
        <v>0</v>
      </c>
      <c r="W495" s="136"/>
      <c r="X495" s="94">
        <f>IFERROR((VLOOKUP(D495,[1]!Tableau1[[Nom d''usage]:[Date de Livraison]],9,FALSE)), )</f>
        <v>0</v>
      </c>
      <c r="Y495" s="127"/>
      <c r="Z495" s="132"/>
      <c r="AA495" s="111">
        <f>IFERROR((VLOOKUP(Z495,'[1]Parc FONCIA Base Light'!B:M,12,FALSE)), )</f>
        <v>0</v>
      </c>
      <c r="AB495" s="128" t="s">
        <v>27</v>
      </c>
      <c r="AC495" s="113">
        <f>IFERROR((VLOOKUP(D495,'[1]GP2A-Commandes'!A:B,2,FALSE)), )</f>
        <v>0</v>
      </c>
      <c r="AD495" s="129"/>
      <c r="AE495" s="115">
        <f>IFERROR((VLOOKUP(B495,'[1]Paiement BNP'!G:I,3,FALSE)), )</f>
        <v>0</v>
      </c>
      <c r="AF495" s="116">
        <f t="shared" si="17"/>
        <v>0</v>
      </c>
      <c r="AG495" s="117" cm="1">
        <f t="array" ref="AG495">IFERROR((_xlfn.SWITCH(R495,[1]Synthèse!A$8,[1]Synthèse!B$8,([1]Synthèse!A$10),([1]Synthèse!B$10),([1]Synthèse!A$11),([1]Synthèse!B$11))), )</f>
        <v>0</v>
      </c>
      <c r="AH495" s="95">
        <f>IFERROR((VLOOKUP(AD495,'[1]Paiement BNP'!Q:U,5,FALSE)), )</f>
        <v>0</v>
      </c>
      <c r="AI495" s="96" cm="1">
        <f t="array" ref="AI495">IFERROR((_xlfn.SWITCH(R495,[1]Synthèse!A$8,[1]Synthèse!C$8,([1]Synthèse!A$10),([1]Synthèse!C$10),([1]Synthèse!A$11),([1]Synthèse!C$11))), )</f>
        <v>0</v>
      </c>
      <c r="AJ495" s="97">
        <f>IFERROR((VLOOKUP(D495,'[1]Sharepoint direct Foncia'!L:T,9,FALSE)), )</f>
        <v>0</v>
      </c>
      <c r="AK495" s="97"/>
    </row>
    <row r="496" spans="1:37" ht="25.2" customHeight="1" x14ac:dyDescent="0.95">
      <c r="A496" s="125"/>
      <c r="B496" s="100"/>
      <c r="C496" s="126"/>
      <c r="D496" s="101"/>
      <c r="E496" s="102"/>
      <c r="F496" s="102"/>
      <c r="G496" s="103"/>
      <c r="H496" s="102"/>
      <c r="I496" s="103"/>
      <c r="J496" s="104"/>
      <c r="K496" s="105"/>
      <c r="L496" s="105"/>
      <c r="M496" s="103"/>
      <c r="N496" s="105"/>
      <c r="O496" s="130"/>
      <c r="P496" s="100"/>
      <c r="Q496" s="131"/>
      <c r="R496" s="133"/>
      <c r="S496" s="93"/>
      <c r="T496" s="134"/>
      <c r="U496" s="135"/>
      <c r="V496" s="108">
        <f t="shared" si="18"/>
        <v>0</v>
      </c>
      <c r="W496" s="136"/>
      <c r="X496" s="94">
        <f>IFERROR((VLOOKUP(D496,[1]!Tableau1[[Nom d''usage]:[Date de Livraison]],9,FALSE)), )</f>
        <v>0</v>
      </c>
      <c r="Y496" s="127"/>
      <c r="Z496" s="132"/>
      <c r="AA496" s="111">
        <f>IFERROR((VLOOKUP(Z496,'[1]Parc FONCIA Base Light'!B:M,12,FALSE)), )</f>
        <v>0</v>
      </c>
      <c r="AB496" s="128" t="s">
        <v>27</v>
      </c>
      <c r="AC496" s="113">
        <f>IFERROR((VLOOKUP(D496,'[1]GP2A-Commandes'!A:B,2,FALSE)), )</f>
        <v>0</v>
      </c>
      <c r="AD496" s="129"/>
      <c r="AE496" s="115">
        <f>IFERROR((VLOOKUP(B496,'[1]Paiement BNP'!G:I,3,FALSE)), )</f>
        <v>0</v>
      </c>
      <c r="AF496" s="116">
        <f t="shared" si="17"/>
        <v>0</v>
      </c>
      <c r="AG496" s="117" cm="1">
        <f t="array" ref="AG496">IFERROR((_xlfn.SWITCH(R496,[1]Synthèse!A$8,[1]Synthèse!B$8,([1]Synthèse!A$10),([1]Synthèse!B$10),([1]Synthèse!A$11),([1]Synthèse!B$11))), )</f>
        <v>0</v>
      </c>
      <c r="AH496" s="95">
        <f>IFERROR((VLOOKUP(AD496,'[1]Paiement BNP'!Q:U,5,FALSE)), )</f>
        <v>0</v>
      </c>
      <c r="AI496" s="96" cm="1">
        <f t="array" ref="AI496">IFERROR((_xlfn.SWITCH(R496,[1]Synthèse!A$8,[1]Synthèse!C$8,([1]Synthèse!A$10),([1]Synthèse!C$10),([1]Synthèse!A$11),([1]Synthèse!C$11))), )</f>
        <v>0</v>
      </c>
      <c r="AJ496" s="97">
        <f>IFERROR((VLOOKUP(D496,'[1]Sharepoint direct Foncia'!L:T,9,FALSE)), )</f>
        <v>0</v>
      </c>
      <c r="AK496" s="97"/>
    </row>
    <row r="497" spans="1:37" ht="25.2" customHeight="1" x14ac:dyDescent="0.95">
      <c r="A497" s="125"/>
      <c r="B497" s="100"/>
      <c r="C497" s="126"/>
      <c r="D497" s="101"/>
      <c r="E497" s="102"/>
      <c r="F497" s="102"/>
      <c r="G497" s="103"/>
      <c r="H497" s="102"/>
      <c r="I497" s="103"/>
      <c r="J497" s="104"/>
      <c r="K497" s="105"/>
      <c r="L497" s="105"/>
      <c r="M497" s="103"/>
      <c r="N497" s="105"/>
      <c r="O497" s="130"/>
      <c r="P497" s="100"/>
      <c r="Q497" s="131"/>
      <c r="R497" s="133"/>
      <c r="S497" s="93"/>
      <c r="T497" s="134"/>
      <c r="U497" s="135"/>
      <c r="V497" s="108">
        <f t="shared" si="18"/>
        <v>0</v>
      </c>
      <c r="W497" s="136"/>
      <c r="X497" s="94">
        <f>IFERROR((VLOOKUP(D497,[1]!Tableau1[[Nom d''usage]:[Date de Livraison]],9,FALSE)), )</f>
        <v>0</v>
      </c>
      <c r="Y497" s="127"/>
      <c r="Z497" s="132"/>
      <c r="AA497" s="111">
        <f>IFERROR((VLOOKUP(Z497,'[1]Parc FONCIA Base Light'!B:M,12,FALSE)), )</f>
        <v>0</v>
      </c>
      <c r="AB497" s="128" t="s">
        <v>27</v>
      </c>
      <c r="AC497" s="113">
        <f>IFERROR((VLOOKUP(D497,'[1]GP2A-Commandes'!A:B,2,FALSE)), )</f>
        <v>0</v>
      </c>
      <c r="AD497" s="129"/>
      <c r="AE497" s="115">
        <f>IFERROR((VLOOKUP(B497,'[1]Paiement BNP'!G:I,3,FALSE)), )</f>
        <v>0</v>
      </c>
      <c r="AF497" s="116">
        <f t="shared" si="17"/>
        <v>0</v>
      </c>
      <c r="AG497" s="117" cm="1">
        <f t="array" ref="AG497">IFERROR((_xlfn.SWITCH(R497,[1]Synthèse!A$8,[1]Synthèse!B$8,([1]Synthèse!A$10),([1]Synthèse!B$10),([1]Synthèse!A$11),([1]Synthèse!B$11))), )</f>
        <v>0</v>
      </c>
      <c r="AH497" s="95">
        <f>IFERROR((VLOOKUP(AD497,'[1]Paiement BNP'!Q:U,5,FALSE)), )</f>
        <v>0</v>
      </c>
      <c r="AI497" s="96" cm="1">
        <f t="array" ref="AI497">IFERROR((_xlfn.SWITCH(R497,[1]Synthèse!A$8,[1]Synthèse!C$8,([1]Synthèse!A$10),([1]Synthèse!C$10),([1]Synthèse!A$11),([1]Synthèse!C$11))), )</f>
        <v>0</v>
      </c>
      <c r="AJ497" s="97">
        <f>IFERROR((VLOOKUP(D497,'[1]Sharepoint direct Foncia'!L:T,9,FALSE)), )</f>
        <v>0</v>
      </c>
      <c r="AK497" s="97"/>
    </row>
    <row r="498" spans="1:37" ht="25.2" customHeight="1" x14ac:dyDescent="0.95">
      <c r="A498" s="125"/>
      <c r="B498" s="100"/>
      <c r="C498" s="126"/>
      <c r="D498" s="101"/>
      <c r="E498" s="102"/>
      <c r="F498" s="102"/>
      <c r="G498" s="103"/>
      <c r="H498" s="102"/>
      <c r="I498" s="103"/>
      <c r="J498" s="104"/>
      <c r="K498" s="105"/>
      <c r="L498" s="105"/>
      <c r="M498" s="103"/>
      <c r="N498" s="105"/>
      <c r="O498" s="130"/>
      <c r="P498" s="100"/>
      <c r="Q498" s="131"/>
      <c r="R498" s="133"/>
      <c r="S498" s="93"/>
      <c r="T498" s="134"/>
      <c r="U498" s="135"/>
      <c r="V498" s="108">
        <f t="shared" si="18"/>
        <v>0</v>
      </c>
      <c r="W498" s="136"/>
      <c r="X498" s="94">
        <f>IFERROR((VLOOKUP(D498,[1]!Tableau1[[Nom d''usage]:[Date de Livraison]],9,FALSE)), )</f>
        <v>0</v>
      </c>
      <c r="Y498" s="127"/>
      <c r="Z498" s="132"/>
      <c r="AA498" s="111">
        <f>IFERROR((VLOOKUP(Z498,'[1]Parc FONCIA Base Light'!B:M,12,FALSE)), )</f>
        <v>0</v>
      </c>
      <c r="AB498" s="128" t="s">
        <v>27</v>
      </c>
      <c r="AC498" s="113">
        <f>IFERROR((VLOOKUP(D498,'[1]GP2A-Commandes'!A:B,2,FALSE)), )</f>
        <v>0</v>
      </c>
      <c r="AD498" s="129"/>
      <c r="AE498" s="115">
        <f>IFERROR((VLOOKUP(B498,'[1]Paiement BNP'!G:I,3,FALSE)), )</f>
        <v>0</v>
      </c>
      <c r="AF498" s="116">
        <f t="shared" si="17"/>
        <v>0</v>
      </c>
      <c r="AG498" s="117" cm="1">
        <f t="array" ref="AG498">IFERROR((_xlfn.SWITCH(R498,[1]Synthèse!A$8,[1]Synthèse!B$8,([1]Synthèse!A$10),([1]Synthèse!B$10),([1]Synthèse!A$11),([1]Synthèse!B$11))), )</f>
        <v>0</v>
      </c>
      <c r="AH498" s="95">
        <f>IFERROR((VLOOKUP(AD498,'[1]Paiement BNP'!Q:U,5,FALSE)), )</f>
        <v>0</v>
      </c>
      <c r="AI498" s="96" cm="1">
        <f t="array" ref="AI498">IFERROR((_xlfn.SWITCH(R498,[1]Synthèse!A$8,[1]Synthèse!C$8,([1]Synthèse!A$10),([1]Synthèse!C$10),([1]Synthèse!A$11),([1]Synthèse!C$11))), )</f>
        <v>0</v>
      </c>
      <c r="AJ498" s="97">
        <f>IFERROR((VLOOKUP(D498,'[1]Sharepoint direct Foncia'!L:T,9,FALSE)), )</f>
        <v>0</v>
      </c>
      <c r="AK498" s="97"/>
    </row>
    <row r="499" spans="1:37" ht="25.2" customHeight="1" x14ac:dyDescent="0.95">
      <c r="A499" s="125"/>
      <c r="B499" s="100"/>
      <c r="C499" s="126"/>
      <c r="D499" s="101"/>
      <c r="E499" s="102"/>
      <c r="F499" s="102"/>
      <c r="G499" s="103"/>
      <c r="H499" s="102"/>
      <c r="I499" s="103"/>
      <c r="J499" s="104"/>
      <c r="K499" s="105"/>
      <c r="L499" s="105"/>
      <c r="M499" s="103"/>
      <c r="N499" s="105"/>
      <c r="O499" s="130"/>
      <c r="P499" s="100"/>
      <c r="Q499" s="131"/>
      <c r="R499" s="133"/>
      <c r="S499" s="93"/>
      <c r="T499" s="134"/>
      <c r="U499" s="135"/>
      <c r="V499" s="108">
        <f t="shared" si="18"/>
        <v>0</v>
      </c>
      <c r="W499" s="136"/>
      <c r="X499" s="94">
        <f>IFERROR((VLOOKUP(D499,[1]!Tableau1[[Nom d''usage]:[Date de Livraison]],9,FALSE)), )</f>
        <v>0</v>
      </c>
      <c r="Y499" s="127"/>
      <c r="Z499" s="132"/>
      <c r="AA499" s="111">
        <f>IFERROR((VLOOKUP(Z499,'[1]Parc FONCIA Base Light'!B:M,12,FALSE)), )</f>
        <v>0</v>
      </c>
      <c r="AB499" s="128" t="s">
        <v>27</v>
      </c>
      <c r="AC499" s="113">
        <f>IFERROR((VLOOKUP(D499,'[1]GP2A-Commandes'!A:B,2,FALSE)), )</f>
        <v>0</v>
      </c>
      <c r="AD499" s="129"/>
      <c r="AE499" s="115">
        <f>IFERROR((VLOOKUP(B499,'[1]Paiement BNP'!G:I,3,FALSE)), )</f>
        <v>0</v>
      </c>
      <c r="AF499" s="116">
        <f t="shared" si="17"/>
        <v>0</v>
      </c>
      <c r="AG499" s="117" cm="1">
        <f t="array" ref="AG499">IFERROR((_xlfn.SWITCH(R499,[1]Synthèse!A$8,[1]Synthèse!B$8,([1]Synthèse!A$10),([1]Synthèse!B$10),([1]Synthèse!A$11),([1]Synthèse!B$11))), )</f>
        <v>0</v>
      </c>
      <c r="AH499" s="95">
        <f>IFERROR((VLOOKUP(AD499,'[1]Paiement BNP'!Q:U,5,FALSE)), )</f>
        <v>0</v>
      </c>
      <c r="AI499" s="96" cm="1">
        <f t="array" ref="AI499">IFERROR((_xlfn.SWITCH(R499,[1]Synthèse!A$8,[1]Synthèse!C$8,([1]Synthèse!A$10),([1]Synthèse!C$10),([1]Synthèse!A$11),([1]Synthèse!C$11))), )</f>
        <v>0</v>
      </c>
      <c r="AJ499" s="97">
        <f>IFERROR((VLOOKUP(D499,'[1]Sharepoint direct Foncia'!L:T,9,FALSE)), )</f>
        <v>0</v>
      </c>
      <c r="AK499" s="97"/>
    </row>
    <row r="500" spans="1:37" ht="25.2" customHeight="1" x14ac:dyDescent="0.95">
      <c r="A500" s="125"/>
      <c r="B500" s="100"/>
      <c r="C500" s="126"/>
      <c r="D500" s="101"/>
      <c r="E500" s="102"/>
      <c r="F500" s="102"/>
      <c r="G500" s="103"/>
      <c r="H500" s="102"/>
      <c r="I500" s="103"/>
      <c r="J500" s="104"/>
      <c r="K500" s="105"/>
      <c r="L500" s="105"/>
      <c r="M500" s="103"/>
      <c r="N500" s="105"/>
      <c r="O500" s="130"/>
      <c r="P500" s="100"/>
      <c r="Q500" s="131"/>
      <c r="R500" s="133"/>
      <c r="S500" s="93"/>
      <c r="T500" s="134"/>
      <c r="U500" s="135"/>
      <c r="V500" s="108">
        <f t="shared" si="18"/>
        <v>0</v>
      </c>
      <c r="W500" s="136"/>
      <c r="X500" s="94">
        <f>IFERROR((VLOOKUP(D500,[1]!Tableau1[[Nom d''usage]:[Date de Livraison]],9,FALSE)), )</f>
        <v>0</v>
      </c>
      <c r="Y500" s="127"/>
      <c r="Z500" s="132"/>
      <c r="AA500" s="111">
        <f>IFERROR((VLOOKUP(Z500,'[1]Parc FONCIA Base Light'!B:M,12,FALSE)), )</f>
        <v>0</v>
      </c>
      <c r="AB500" s="128" t="s">
        <v>27</v>
      </c>
      <c r="AC500" s="113">
        <f>IFERROR((VLOOKUP(D500,'[1]GP2A-Commandes'!A:B,2,FALSE)), )</f>
        <v>0</v>
      </c>
      <c r="AD500" s="129"/>
      <c r="AE500" s="115">
        <f>IFERROR((VLOOKUP(B500,'[1]Paiement BNP'!G:I,3,FALSE)), )</f>
        <v>0</v>
      </c>
      <c r="AF500" s="116">
        <f t="shared" si="17"/>
        <v>0</v>
      </c>
      <c r="AG500" s="117" cm="1">
        <f t="array" ref="AG500">IFERROR((_xlfn.SWITCH(R500,[1]Synthèse!A$8,[1]Synthèse!B$8,([1]Synthèse!A$10),([1]Synthèse!B$10),([1]Synthèse!A$11),([1]Synthèse!B$11))), )</f>
        <v>0</v>
      </c>
      <c r="AH500" s="95">
        <f>IFERROR((VLOOKUP(AD500,'[1]Paiement BNP'!Q:U,5,FALSE)), )</f>
        <v>0</v>
      </c>
      <c r="AI500" s="96" cm="1">
        <f t="array" ref="AI500">IFERROR((_xlfn.SWITCH(R500,[1]Synthèse!A$8,[1]Synthèse!C$8,([1]Synthèse!A$10),([1]Synthèse!C$10),([1]Synthèse!A$11),([1]Synthèse!C$11))), )</f>
        <v>0</v>
      </c>
      <c r="AJ500" s="97">
        <f>IFERROR((VLOOKUP(D500,'[1]Sharepoint direct Foncia'!L:T,9,FALSE)), )</f>
        <v>0</v>
      </c>
      <c r="AK500" s="97"/>
    </row>
    <row r="501" spans="1:37" ht="25.2" customHeight="1" x14ac:dyDescent="0.95">
      <c r="A501" s="125"/>
      <c r="B501" s="100"/>
      <c r="C501" s="126"/>
      <c r="D501" s="101"/>
      <c r="E501" s="102"/>
      <c r="F501" s="102"/>
      <c r="G501" s="103"/>
      <c r="H501" s="102"/>
      <c r="I501" s="103"/>
      <c r="J501" s="104"/>
      <c r="K501" s="105"/>
      <c r="L501" s="105"/>
      <c r="M501" s="103"/>
      <c r="N501" s="105"/>
      <c r="O501" s="130"/>
      <c r="P501" s="100"/>
      <c r="Q501" s="131"/>
      <c r="R501" s="133"/>
      <c r="S501" s="93"/>
      <c r="T501" s="134"/>
      <c r="U501" s="135"/>
      <c r="V501" s="108">
        <f t="shared" si="18"/>
        <v>0</v>
      </c>
      <c r="W501" s="136"/>
      <c r="X501" s="94">
        <f>IFERROR((VLOOKUP(D501,[1]!Tableau1[[Nom d''usage]:[Date de Livraison]],9,FALSE)), )</f>
        <v>0</v>
      </c>
      <c r="Y501" s="127"/>
      <c r="Z501" s="132"/>
      <c r="AA501" s="111">
        <f>IFERROR((VLOOKUP(Z501,'[1]Parc FONCIA Base Light'!B:M,12,FALSE)), )</f>
        <v>0</v>
      </c>
      <c r="AB501" s="128" t="s">
        <v>27</v>
      </c>
      <c r="AC501" s="113">
        <f>IFERROR((VLOOKUP(D501,'[1]GP2A-Commandes'!A:B,2,FALSE)), )</f>
        <v>0</v>
      </c>
      <c r="AD501" s="129"/>
      <c r="AE501" s="115">
        <f>IFERROR((VLOOKUP(B501,'[1]Paiement BNP'!G:I,3,FALSE)), )</f>
        <v>0</v>
      </c>
      <c r="AF501" s="116">
        <f t="shared" si="17"/>
        <v>0</v>
      </c>
      <c r="AG501" s="117" cm="1">
        <f t="array" ref="AG501">IFERROR((_xlfn.SWITCH(R501,[1]Synthèse!A$8,[1]Synthèse!B$8,([1]Synthèse!A$10),([1]Synthèse!B$10),([1]Synthèse!A$11),([1]Synthèse!B$11))), )</f>
        <v>0</v>
      </c>
      <c r="AH501" s="95">
        <f>IFERROR((VLOOKUP(AD501,'[1]Paiement BNP'!Q:U,5,FALSE)), )</f>
        <v>0</v>
      </c>
      <c r="AI501" s="96" cm="1">
        <f t="array" ref="AI501">IFERROR((_xlfn.SWITCH(R501,[1]Synthèse!A$8,[1]Synthèse!C$8,([1]Synthèse!A$10),([1]Synthèse!C$10),([1]Synthèse!A$11),([1]Synthèse!C$11))), )</f>
        <v>0</v>
      </c>
      <c r="AJ501" s="97">
        <f>IFERROR((VLOOKUP(D501,'[1]Sharepoint direct Foncia'!L:T,9,FALSE)), )</f>
        <v>0</v>
      </c>
      <c r="AK501" s="97"/>
    </row>
    <row r="502" spans="1:37" ht="25.2" customHeight="1" x14ac:dyDescent="0.95">
      <c r="A502" s="125"/>
      <c r="B502" s="100"/>
      <c r="C502" s="126"/>
      <c r="D502" s="101"/>
      <c r="E502" s="102"/>
      <c r="F502" s="102"/>
      <c r="G502" s="103"/>
      <c r="H502" s="102"/>
      <c r="I502" s="103"/>
      <c r="J502" s="104"/>
      <c r="K502" s="105"/>
      <c r="L502" s="105"/>
      <c r="M502" s="103"/>
      <c r="N502" s="105"/>
      <c r="O502" s="130"/>
      <c r="P502" s="100"/>
      <c r="Q502" s="131"/>
      <c r="R502" s="133"/>
      <c r="S502" s="93"/>
      <c r="T502" s="134"/>
      <c r="U502" s="135"/>
      <c r="V502" s="108">
        <f t="shared" si="18"/>
        <v>0</v>
      </c>
      <c r="W502" s="136"/>
      <c r="X502" s="94">
        <f>IFERROR((VLOOKUP(D502,[1]!Tableau1[[Nom d''usage]:[Date de Livraison]],9,FALSE)), )</f>
        <v>0</v>
      </c>
      <c r="Y502" s="127"/>
      <c r="Z502" s="132"/>
      <c r="AA502" s="111">
        <f>IFERROR((VLOOKUP(Z502,'[1]Parc FONCIA Base Light'!B:M,12,FALSE)), )</f>
        <v>0</v>
      </c>
      <c r="AB502" s="128" t="s">
        <v>27</v>
      </c>
      <c r="AC502" s="113">
        <f>IFERROR((VLOOKUP(D502,'[1]GP2A-Commandes'!A:B,2,FALSE)), )</f>
        <v>0</v>
      </c>
      <c r="AD502" s="129"/>
      <c r="AE502" s="115">
        <f>IFERROR((VLOOKUP(B502,'[1]Paiement BNP'!G:I,3,FALSE)), )</f>
        <v>0</v>
      </c>
      <c r="AF502" s="116">
        <f t="shared" si="17"/>
        <v>0</v>
      </c>
      <c r="AG502" s="117" cm="1">
        <f t="array" ref="AG502">IFERROR((_xlfn.SWITCH(R502,[1]Synthèse!A$8,[1]Synthèse!B$8,([1]Synthèse!A$10),([1]Synthèse!B$10),([1]Synthèse!A$11),([1]Synthèse!B$11))), )</f>
        <v>0</v>
      </c>
      <c r="AH502" s="95">
        <f>IFERROR((VLOOKUP(AD502,'[1]Paiement BNP'!Q:U,5,FALSE)), )</f>
        <v>0</v>
      </c>
      <c r="AI502" s="96" cm="1">
        <f t="array" ref="AI502">IFERROR((_xlfn.SWITCH(R502,[1]Synthèse!A$8,[1]Synthèse!C$8,([1]Synthèse!A$10),([1]Synthèse!C$10),([1]Synthèse!A$11),([1]Synthèse!C$11))), )</f>
        <v>0</v>
      </c>
      <c r="AJ502" s="97">
        <f>IFERROR((VLOOKUP(D502,'[1]Sharepoint direct Foncia'!L:T,9,FALSE)), )</f>
        <v>0</v>
      </c>
      <c r="AK502" s="97"/>
    </row>
    <row r="503" spans="1:37" ht="25.2" customHeight="1" x14ac:dyDescent="0.95">
      <c r="A503" s="125"/>
      <c r="B503" s="100"/>
      <c r="C503" s="126"/>
      <c r="D503" s="101"/>
      <c r="E503" s="102"/>
      <c r="F503" s="102"/>
      <c r="G503" s="103"/>
      <c r="H503" s="102"/>
      <c r="I503" s="103"/>
      <c r="J503" s="104"/>
      <c r="K503" s="105"/>
      <c r="L503" s="105"/>
      <c r="M503" s="103"/>
      <c r="N503" s="105"/>
      <c r="O503" s="130"/>
      <c r="P503" s="100"/>
      <c r="Q503" s="131"/>
      <c r="R503" s="133"/>
      <c r="S503" s="93"/>
      <c r="T503" s="134"/>
      <c r="U503" s="135"/>
      <c r="V503" s="108">
        <f t="shared" si="18"/>
        <v>0</v>
      </c>
      <c r="W503" s="136"/>
      <c r="X503" s="94">
        <f>IFERROR((VLOOKUP(D503,[1]!Tableau1[[Nom d''usage]:[Date de Livraison]],9,FALSE)), )</f>
        <v>0</v>
      </c>
      <c r="Y503" s="127"/>
      <c r="Z503" s="132"/>
      <c r="AA503" s="111">
        <f>IFERROR((VLOOKUP(Z503,'[1]Parc FONCIA Base Light'!B:M,12,FALSE)), )</f>
        <v>0</v>
      </c>
      <c r="AB503" s="128" t="s">
        <v>27</v>
      </c>
      <c r="AC503" s="113">
        <f>IFERROR((VLOOKUP(D503,'[1]GP2A-Commandes'!A:B,2,FALSE)), )</f>
        <v>0</v>
      </c>
      <c r="AD503" s="129"/>
      <c r="AE503" s="115">
        <f>IFERROR((VLOOKUP(B503,'[1]Paiement BNP'!G:I,3,FALSE)), )</f>
        <v>0</v>
      </c>
      <c r="AF503" s="116">
        <f t="shared" si="17"/>
        <v>0</v>
      </c>
      <c r="AG503" s="117" cm="1">
        <f t="array" ref="AG503">IFERROR((_xlfn.SWITCH(R503,[1]Synthèse!A$8,[1]Synthèse!B$8,([1]Synthèse!A$10),([1]Synthèse!B$10),([1]Synthèse!A$11),([1]Synthèse!B$11))), )</f>
        <v>0</v>
      </c>
      <c r="AH503" s="95">
        <f>IFERROR((VLOOKUP(AD503,'[1]Paiement BNP'!Q:U,5,FALSE)), )</f>
        <v>0</v>
      </c>
      <c r="AI503" s="96" cm="1">
        <f t="array" ref="AI503">IFERROR((_xlfn.SWITCH(R503,[1]Synthèse!A$8,[1]Synthèse!C$8,([1]Synthèse!A$10),([1]Synthèse!C$10),([1]Synthèse!A$11),([1]Synthèse!C$11))), )</f>
        <v>0</v>
      </c>
      <c r="AJ503" s="97">
        <f>IFERROR((VLOOKUP(D503,'[1]Sharepoint direct Foncia'!L:T,9,FALSE)), )</f>
        <v>0</v>
      </c>
      <c r="AK503" s="97"/>
    </row>
    <row r="504" spans="1:37" ht="25.2" customHeight="1" x14ac:dyDescent="0.95">
      <c r="A504" s="125"/>
      <c r="B504" s="100"/>
      <c r="C504" s="126"/>
      <c r="D504" s="101"/>
      <c r="E504" s="102"/>
      <c r="F504" s="102"/>
      <c r="G504" s="103"/>
      <c r="H504" s="102"/>
      <c r="I504" s="103"/>
      <c r="J504" s="104"/>
      <c r="K504" s="105"/>
      <c r="L504" s="105"/>
      <c r="M504" s="103"/>
      <c r="N504" s="105"/>
      <c r="O504" s="130"/>
      <c r="P504" s="100"/>
      <c r="Q504" s="131"/>
      <c r="R504" s="133"/>
      <c r="S504" s="93"/>
      <c r="T504" s="134"/>
      <c r="U504" s="135"/>
      <c r="V504" s="108">
        <f t="shared" si="18"/>
        <v>0</v>
      </c>
      <c r="W504" s="136"/>
      <c r="X504" s="94">
        <f>IFERROR((VLOOKUP(D504,[1]!Tableau1[[Nom d''usage]:[Date de Livraison]],9,FALSE)), )</f>
        <v>0</v>
      </c>
      <c r="Y504" s="127"/>
      <c r="Z504" s="132"/>
      <c r="AA504" s="111">
        <f>IFERROR((VLOOKUP(Z504,'[1]Parc FONCIA Base Light'!B:M,12,FALSE)), )</f>
        <v>0</v>
      </c>
      <c r="AB504" s="128" t="s">
        <v>27</v>
      </c>
      <c r="AC504" s="113">
        <f>IFERROR((VLOOKUP(D504,'[1]GP2A-Commandes'!A:B,2,FALSE)), )</f>
        <v>0</v>
      </c>
      <c r="AD504" s="129"/>
      <c r="AE504" s="115">
        <f>IFERROR((VLOOKUP(B504,'[1]Paiement BNP'!G:I,3,FALSE)), )</f>
        <v>0</v>
      </c>
      <c r="AF504" s="116">
        <f t="shared" si="17"/>
        <v>0</v>
      </c>
      <c r="AG504" s="117" cm="1">
        <f t="array" ref="AG504">IFERROR((_xlfn.SWITCH(R504,[1]Synthèse!A$8,[1]Synthèse!B$8,([1]Synthèse!A$10),([1]Synthèse!B$10),([1]Synthèse!A$11),([1]Synthèse!B$11))), )</f>
        <v>0</v>
      </c>
      <c r="AH504" s="95">
        <f>IFERROR((VLOOKUP(AD504,'[1]Paiement BNP'!Q:U,5,FALSE)), )</f>
        <v>0</v>
      </c>
      <c r="AI504" s="96" cm="1">
        <f t="array" ref="AI504">IFERROR((_xlfn.SWITCH(R504,[1]Synthèse!A$8,[1]Synthèse!C$8,([1]Synthèse!A$10),([1]Synthèse!C$10),([1]Synthèse!A$11),([1]Synthèse!C$11))), )</f>
        <v>0</v>
      </c>
      <c r="AJ504" s="97">
        <f>IFERROR((VLOOKUP(D504,'[1]Sharepoint direct Foncia'!L:T,9,FALSE)), )</f>
        <v>0</v>
      </c>
      <c r="AK504" s="97"/>
    </row>
    <row r="505" spans="1:37" ht="25.2" customHeight="1" x14ac:dyDescent="0.95">
      <c r="A505" s="125"/>
      <c r="B505" s="100"/>
      <c r="C505" s="126"/>
      <c r="D505" s="101"/>
      <c r="E505" s="102"/>
      <c r="F505" s="102"/>
      <c r="G505" s="103"/>
      <c r="H505" s="102"/>
      <c r="I505" s="103"/>
      <c r="J505" s="104"/>
      <c r="K505" s="105"/>
      <c r="L505" s="105"/>
      <c r="M505" s="103"/>
      <c r="N505" s="105"/>
      <c r="O505" s="130"/>
      <c r="P505" s="100"/>
      <c r="Q505" s="131"/>
      <c r="R505" s="133"/>
      <c r="S505" s="93"/>
      <c r="T505" s="134"/>
      <c r="U505" s="135"/>
      <c r="V505" s="108">
        <f t="shared" si="18"/>
        <v>0</v>
      </c>
      <c r="W505" s="136"/>
      <c r="X505" s="94">
        <f>IFERROR((VLOOKUP(D505,[1]!Tableau1[[Nom d''usage]:[Date de Livraison]],9,FALSE)), )</f>
        <v>0</v>
      </c>
      <c r="Y505" s="127"/>
      <c r="Z505" s="132"/>
      <c r="AA505" s="111">
        <f>IFERROR((VLOOKUP(Z505,'[1]Parc FONCIA Base Light'!B:M,12,FALSE)), )</f>
        <v>0</v>
      </c>
      <c r="AB505" s="128" t="s">
        <v>27</v>
      </c>
      <c r="AC505" s="113">
        <f>IFERROR((VLOOKUP(D505,'[1]GP2A-Commandes'!A:B,2,FALSE)), )</f>
        <v>0</v>
      </c>
      <c r="AD505" s="129"/>
      <c r="AE505" s="115">
        <f>IFERROR((VLOOKUP(B505,'[1]Paiement BNP'!G:I,3,FALSE)), )</f>
        <v>0</v>
      </c>
      <c r="AF505" s="116">
        <f t="shared" si="17"/>
        <v>0</v>
      </c>
      <c r="AG505" s="117" cm="1">
        <f t="array" ref="AG505">IFERROR((_xlfn.SWITCH(R505,[1]Synthèse!A$8,[1]Synthèse!B$8,([1]Synthèse!A$10),([1]Synthèse!B$10),([1]Synthèse!A$11),([1]Synthèse!B$11))), )</f>
        <v>0</v>
      </c>
      <c r="AH505" s="95">
        <f>IFERROR((VLOOKUP(AD505,'[1]Paiement BNP'!Q:U,5,FALSE)), )</f>
        <v>0</v>
      </c>
      <c r="AI505" s="96" cm="1">
        <f t="array" ref="AI505">IFERROR((_xlfn.SWITCH(R505,[1]Synthèse!A$8,[1]Synthèse!C$8,([1]Synthèse!A$10),([1]Synthèse!C$10),([1]Synthèse!A$11),([1]Synthèse!C$11))), )</f>
        <v>0</v>
      </c>
      <c r="AJ505" s="97">
        <f>IFERROR((VLOOKUP(D505,'[1]Sharepoint direct Foncia'!L:T,9,FALSE)), )</f>
        <v>0</v>
      </c>
      <c r="AK505" s="97"/>
    </row>
    <row r="506" spans="1:37" ht="25.2" customHeight="1" x14ac:dyDescent="0.95">
      <c r="A506" s="125"/>
      <c r="B506" s="100"/>
      <c r="C506" s="126"/>
      <c r="D506" s="101"/>
      <c r="E506" s="102"/>
      <c r="F506" s="102"/>
      <c r="G506" s="103"/>
      <c r="H506" s="102"/>
      <c r="I506" s="103"/>
      <c r="J506" s="104"/>
      <c r="K506" s="105"/>
      <c r="L506" s="105"/>
      <c r="M506" s="103"/>
      <c r="N506" s="105"/>
      <c r="O506" s="130"/>
      <c r="P506" s="100"/>
      <c r="Q506" s="131"/>
      <c r="R506" s="133"/>
      <c r="S506" s="93"/>
      <c r="T506" s="134"/>
      <c r="U506" s="135"/>
      <c r="V506" s="108">
        <f t="shared" si="18"/>
        <v>0</v>
      </c>
      <c r="W506" s="136"/>
      <c r="X506" s="94">
        <f>IFERROR((VLOOKUP(D506,[1]!Tableau1[[Nom d''usage]:[Date de Livraison]],9,FALSE)), )</f>
        <v>0</v>
      </c>
      <c r="Y506" s="127"/>
      <c r="Z506" s="132"/>
      <c r="AA506" s="111">
        <f>IFERROR((VLOOKUP(Z506,'[1]Parc FONCIA Base Light'!B:M,12,FALSE)), )</f>
        <v>0</v>
      </c>
      <c r="AB506" s="128" t="s">
        <v>27</v>
      </c>
      <c r="AC506" s="113">
        <f>IFERROR((VLOOKUP(D506,'[1]GP2A-Commandes'!A:B,2,FALSE)), )</f>
        <v>0</v>
      </c>
      <c r="AD506" s="129"/>
      <c r="AE506" s="115">
        <f>IFERROR((VLOOKUP(B506,'[1]Paiement BNP'!G:I,3,FALSE)), )</f>
        <v>0</v>
      </c>
      <c r="AF506" s="116">
        <f t="shared" si="17"/>
        <v>0</v>
      </c>
      <c r="AG506" s="117" cm="1">
        <f t="array" ref="AG506">IFERROR((_xlfn.SWITCH(R506,[1]Synthèse!A$8,[1]Synthèse!B$8,([1]Synthèse!A$10),([1]Synthèse!B$10),([1]Synthèse!A$11),([1]Synthèse!B$11))), )</f>
        <v>0</v>
      </c>
      <c r="AH506" s="95">
        <f>IFERROR((VLOOKUP(AD506,'[1]Paiement BNP'!Q:U,5,FALSE)), )</f>
        <v>0</v>
      </c>
      <c r="AI506" s="96" cm="1">
        <f t="array" ref="AI506">IFERROR((_xlfn.SWITCH(R506,[1]Synthèse!A$8,[1]Synthèse!C$8,([1]Synthèse!A$10),([1]Synthèse!C$10),([1]Synthèse!A$11),([1]Synthèse!C$11))), )</f>
        <v>0</v>
      </c>
      <c r="AJ506" s="97">
        <f>IFERROR((VLOOKUP(D506,'[1]Sharepoint direct Foncia'!L:T,9,FALSE)), )</f>
        <v>0</v>
      </c>
      <c r="AK506" s="97"/>
    </row>
    <row r="507" spans="1:37" ht="25.2" customHeight="1" x14ac:dyDescent="0.95">
      <c r="A507" s="125"/>
      <c r="B507" s="100"/>
      <c r="C507" s="126"/>
      <c r="D507" s="101"/>
      <c r="E507" s="102"/>
      <c r="F507" s="102"/>
      <c r="G507" s="103"/>
      <c r="H507" s="102"/>
      <c r="I507" s="103"/>
      <c r="J507" s="104"/>
      <c r="K507" s="105"/>
      <c r="L507" s="105"/>
      <c r="M507" s="103"/>
      <c r="N507" s="105"/>
      <c r="O507" s="130"/>
      <c r="P507" s="100"/>
      <c r="Q507" s="131"/>
      <c r="R507" s="133"/>
      <c r="S507" s="93"/>
      <c r="T507" s="134"/>
      <c r="U507" s="135"/>
      <c r="V507" s="108">
        <f t="shared" si="18"/>
        <v>0</v>
      </c>
      <c r="W507" s="136"/>
      <c r="X507" s="94">
        <f>IFERROR((VLOOKUP(D507,[1]!Tableau1[[Nom d''usage]:[Date de Livraison]],9,FALSE)), )</f>
        <v>0</v>
      </c>
      <c r="Y507" s="127"/>
      <c r="Z507" s="132"/>
      <c r="AA507" s="111">
        <f>IFERROR((VLOOKUP(Z507,'[1]Parc FONCIA Base Light'!B:M,12,FALSE)), )</f>
        <v>0</v>
      </c>
      <c r="AB507" s="128" t="s">
        <v>27</v>
      </c>
      <c r="AC507" s="113">
        <f>IFERROR((VLOOKUP(D507,'[1]GP2A-Commandes'!A:B,2,FALSE)), )</f>
        <v>0</v>
      </c>
      <c r="AD507" s="129"/>
      <c r="AE507" s="115">
        <f>IFERROR((VLOOKUP(B507,'[1]Paiement BNP'!G:I,3,FALSE)), )</f>
        <v>0</v>
      </c>
      <c r="AF507" s="116">
        <f t="shared" ref="AF507:AF570" si="19">IFERROR((+AE507-X507), )</f>
        <v>0</v>
      </c>
      <c r="AG507" s="117" cm="1">
        <f t="array" ref="AG507">IFERROR((_xlfn.SWITCH(R507,[1]Synthèse!A$8,[1]Synthèse!B$8,([1]Synthèse!A$10),([1]Synthèse!B$10),([1]Synthèse!A$11),([1]Synthèse!B$11))), )</f>
        <v>0</v>
      </c>
      <c r="AH507" s="95">
        <f>IFERROR((VLOOKUP(AD507,'[1]Paiement BNP'!Q:U,5,FALSE)), )</f>
        <v>0</v>
      </c>
      <c r="AI507" s="96" cm="1">
        <f t="array" ref="AI507">IFERROR((_xlfn.SWITCH(R507,[1]Synthèse!A$8,[1]Synthèse!C$8,([1]Synthèse!A$10),([1]Synthèse!C$10),([1]Synthèse!A$11),([1]Synthèse!C$11))), )</f>
        <v>0</v>
      </c>
      <c r="AJ507" s="97">
        <f>IFERROR((VLOOKUP(D507,'[1]Sharepoint direct Foncia'!L:T,9,FALSE)), )</f>
        <v>0</v>
      </c>
      <c r="AK507" s="97"/>
    </row>
    <row r="508" spans="1:37" ht="25.2" customHeight="1" x14ac:dyDescent="0.95">
      <c r="A508" s="125"/>
      <c r="B508" s="100"/>
      <c r="C508" s="126"/>
      <c r="D508" s="101"/>
      <c r="E508" s="102"/>
      <c r="F508" s="102"/>
      <c r="G508" s="103"/>
      <c r="H508" s="102"/>
      <c r="I508" s="103"/>
      <c r="J508" s="104"/>
      <c r="K508" s="105"/>
      <c r="L508" s="105"/>
      <c r="M508" s="103"/>
      <c r="N508" s="105"/>
      <c r="O508" s="130"/>
      <c r="P508" s="100"/>
      <c r="Q508" s="131"/>
      <c r="R508" s="133"/>
      <c r="S508" s="93"/>
      <c r="T508" s="134"/>
      <c r="U508" s="135"/>
      <c r="V508" s="108">
        <f t="shared" si="18"/>
        <v>0</v>
      </c>
      <c r="W508" s="136"/>
      <c r="X508" s="94">
        <f>IFERROR((VLOOKUP(D508,[1]!Tableau1[[Nom d''usage]:[Date de Livraison]],9,FALSE)), )</f>
        <v>0</v>
      </c>
      <c r="Y508" s="127"/>
      <c r="Z508" s="132"/>
      <c r="AA508" s="111">
        <f>IFERROR((VLOOKUP(Z508,'[1]Parc FONCIA Base Light'!B:M,12,FALSE)), )</f>
        <v>0</v>
      </c>
      <c r="AB508" s="128" t="s">
        <v>27</v>
      </c>
      <c r="AC508" s="113">
        <f>IFERROR((VLOOKUP(D508,'[1]GP2A-Commandes'!A:B,2,FALSE)), )</f>
        <v>0</v>
      </c>
      <c r="AD508" s="129"/>
      <c r="AE508" s="115">
        <f>IFERROR((VLOOKUP(B508,'[1]Paiement BNP'!G:I,3,FALSE)), )</f>
        <v>0</v>
      </c>
      <c r="AF508" s="116">
        <f t="shared" si="19"/>
        <v>0</v>
      </c>
      <c r="AG508" s="117" cm="1">
        <f t="array" ref="AG508">IFERROR((_xlfn.SWITCH(R508,[1]Synthèse!A$8,[1]Synthèse!B$8,([1]Synthèse!A$10),([1]Synthèse!B$10),([1]Synthèse!A$11),([1]Synthèse!B$11))), )</f>
        <v>0</v>
      </c>
      <c r="AH508" s="95">
        <f>IFERROR((VLOOKUP(AD508,'[1]Paiement BNP'!Q:U,5,FALSE)), )</f>
        <v>0</v>
      </c>
      <c r="AI508" s="96" cm="1">
        <f t="array" ref="AI508">IFERROR((_xlfn.SWITCH(R508,[1]Synthèse!A$8,[1]Synthèse!C$8,([1]Synthèse!A$10),([1]Synthèse!C$10),([1]Synthèse!A$11),([1]Synthèse!C$11))), )</f>
        <v>0</v>
      </c>
      <c r="AJ508" s="97">
        <f>IFERROR((VLOOKUP(D508,'[1]Sharepoint direct Foncia'!L:T,9,FALSE)), )</f>
        <v>0</v>
      </c>
      <c r="AK508" s="97"/>
    </row>
    <row r="509" spans="1:37" ht="25.2" customHeight="1" x14ac:dyDescent="0.95">
      <c r="A509" s="125"/>
      <c r="B509" s="100"/>
      <c r="C509" s="126"/>
      <c r="D509" s="101"/>
      <c r="E509" s="102"/>
      <c r="F509" s="102"/>
      <c r="G509" s="103"/>
      <c r="H509" s="102"/>
      <c r="I509" s="103"/>
      <c r="J509" s="104"/>
      <c r="K509" s="105"/>
      <c r="L509" s="105"/>
      <c r="M509" s="103"/>
      <c r="N509" s="105"/>
      <c r="O509" s="130"/>
      <c r="P509" s="100"/>
      <c r="Q509" s="131"/>
      <c r="R509" s="133"/>
      <c r="S509" s="93"/>
      <c r="T509" s="134"/>
      <c r="U509" s="135"/>
      <c r="V509" s="108">
        <f t="shared" si="18"/>
        <v>0</v>
      </c>
      <c r="W509" s="136"/>
      <c r="X509" s="94">
        <f>IFERROR((VLOOKUP(D509,[1]!Tableau1[[Nom d''usage]:[Date de Livraison]],9,FALSE)), )</f>
        <v>0</v>
      </c>
      <c r="Y509" s="127"/>
      <c r="Z509" s="132"/>
      <c r="AA509" s="111">
        <f>IFERROR((VLOOKUP(Z509,'[1]Parc FONCIA Base Light'!B:M,12,FALSE)), )</f>
        <v>0</v>
      </c>
      <c r="AB509" s="128" t="s">
        <v>27</v>
      </c>
      <c r="AC509" s="113">
        <f>IFERROR((VLOOKUP(D509,'[1]GP2A-Commandes'!A:B,2,FALSE)), )</f>
        <v>0</v>
      </c>
      <c r="AD509" s="129"/>
      <c r="AE509" s="115">
        <f>IFERROR((VLOOKUP(B509,'[1]Paiement BNP'!G:I,3,FALSE)), )</f>
        <v>0</v>
      </c>
      <c r="AF509" s="116">
        <f t="shared" si="19"/>
        <v>0</v>
      </c>
      <c r="AG509" s="117" cm="1">
        <f t="array" ref="AG509">IFERROR((_xlfn.SWITCH(R509,[1]Synthèse!A$8,[1]Synthèse!B$8,([1]Synthèse!A$10),([1]Synthèse!B$10),([1]Synthèse!A$11),([1]Synthèse!B$11))), )</f>
        <v>0</v>
      </c>
      <c r="AH509" s="95">
        <f>IFERROR((VLOOKUP(AD509,'[1]Paiement BNP'!Q:U,5,FALSE)), )</f>
        <v>0</v>
      </c>
      <c r="AI509" s="96" cm="1">
        <f t="array" ref="AI509">IFERROR((_xlfn.SWITCH(R509,[1]Synthèse!A$8,[1]Synthèse!C$8,([1]Synthèse!A$10),([1]Synthèse!C$10),([1]Synthèse!A$11),([1]Synthèse!C$11))), )</f>
        <v>0</v>
      </c>
      <c r="AJ509" s="97">
        <f>IFERROR((VLOOKUP(D509,'[1]Sharepoint direct Foncia'!L:T,9,FALSE)), )</f>
        <v>0</v>
      </c>
      <c r="AK509" s="97"/>
    </row>
    <row r="510" spans="1:37" ht="25.2" customHeight="1" x14ac:dyDescent="0.95">
      <c r="A510" s="125"/>
      <c r="B510" s="100"/>
      <c r="C510" s="126"/>
      <c r="D510" s="101"/>
      <c r="E510" s="102"/>
      <c r="F510" s="102"/>
      <c r="G510" s="103"/>
      <c r="H510" s="102"/>
      <c r="I510" s="103"/>
      <c r="J510" s="104"/>
      <c r="K510" s="105"/>
      <c r="L510" s="105"/>
      <c r="M510" s="103"/>
      <c r="N510" s="105"/>
      <c r="O510" s="130"/>
      <c r="P510" s="100"/>
      <c r="Q510" s="131"/>
      <c r="R510" s="133"/>
      <c r="S510" s="93"/>
      <c r="T510" s="134"/>
      <c r="U510" s="135"/>
      <c r="V510" s="108">
        <f t="shared" si="18"/>
        <v>0</v>
      </c>
      <c r="W510" s="136"/>
      <c r="X510" s="94">
        <f>IFERROR((VLOOKUP(D510,[1]!Tableau1[[Nom d''usage]:[Date de Livraison]],9,FALSE)), )</f>
        <v>0</v>
      </c>
      <c r="Y510" s="127"/>
      <c r="Z510" s="132"/>
      <c r="AA510" s="111">
        <f>IFERROR((VLOOKUP(Z510,'[1]Parc FONCIA Base Light'!B:M,12,FALSE)), )</f>
        <v>0</v>
      </c>
      <c r="AB510" s="128" t="s">
        <v>27</v>
      </c>
      <c r="AC510" s="113">
        <f>IFERROR((VLOOKUP(D510,'[1]GP2A-Commandes'!A:B,2,FALSE)), )</f>
        <v>0</v>
      </c>
      <c r="AD510" s="129"/>
      <c r="AE510" s="115">
        <f>IFERROR((VLOOKUP(B510,'[1]Paiement BNP'!G:I,3,FALSE)), )</f>
        <v>0</v>
      </c>
      <c r="AF510" s="116">
        <f t="shared" si="19"/>
        <v>0</v>
      </c>
      <c r="AG510" s="117" cm="1">
        <f t="array" ref="AG510">IFERROR((_xlfn.SWITCH(R510,[1]Synthèse!A$8,[1]Synthèse!B$8,([1]Synthèse!A$10),([1]Synthèse!B$10),([1]Synthèse!A$11),([1]Synthèse!B$11))), )</f>
        <v>0</v>
      </c>
      <c r="AH510" s="95">
        <f>IFERROR((VLOOKUP(AD510,'[1]Paiement BNP'!Q:U,5,FALSE)), )</f>
        <v>0</v>
      </c>
      <c r="AI510" s="96" cm="1">
        <f t="array" ref="AI510">IFERROR((_xlfn.SWITCH(R510,[1]Synthèse!A$8,[1]Synthèse!C$8,([1]Synthèse!A$10),([1]Synthèse!C$10),([1]Synthèse!A$11),([1]Synthèse!C$11))), )</f>
        <v>0</v>
      </c>
      <c r="AJ510" s="97">
        <f>IFERROR((VLOOKUP(D510,'[1]Sharepoint direct Foncia'!L:T,9,FALSE)), )</f>
        <v>0</v>
      </c>
      <c r="AK510" s="97"/>
    </row>
    <row r="511" spans="1:37" ht="25.2" customHeight="1" x14ac:dyDescent="0.95">
      <c r="A511" s="125"/>
      <c r="B511" s="100"/>
      <c r="C511" s="126"/>
      <c r="D511" s="101"/>
      <c r="E511" s="102"/>
      <c r="F511" s="102"/>
      <c r="G511" s="103"/>
      <c r="H511" s="102"/>
      <c r="I511" s="103"/>
      <c r="J511" s="104"/>
      <c r="K511" s="105"/>
      <c r="L511" s="105"/>
      <c r="M511" s="103"/>
      <c r="N511" s="105"/>
      <c r="O511" s="130"/>
      <c r="P511" s="100"/>
      <c r="Q511" s="131"/>
      <c r="R511" s="133"/>
      <c r="S511" s="93"/>
      <c r="T511" s="134"/>
      <c r="U511" s="135"/>
      <c r="V511" s="108">
        <f t="shared" si="18"/>
        <v>0</v>
      </c>
      <c r="W511" s="136"/>
      <c r="X511" s="94">
        <f>IFERROR((VLOOKUP(D511,[1]!Tableau1[[Nom d''usage]:[Date de Livraison]],9,FALSE)), )</f>
        <v>0</v>
      </c>
      <c r="Y511" s="127"/>
      <c r="Z511" s="132"/>
      <c r="AA511" s="111">
        <f>IFERROR((VLOOKUP(Z511,'[1]Parc FONCIA Base Light'!B:M,12,FALSE)), )</f>
        <v>0</v>
      </c>
      <c r="AB511" s="128" t="s">
        <v>27</v>
      </c>
      <c r="AC511" s="113">
        <f>IFERROR((VLOOKUP(D511,'[1]GP2A-Commandes'!A:B,2,FALSE)), )</f>
        <v>0</v>
      </c>
      <c r="AD511" s="129"/>
      <c r="AE511" s="115">
        <f>IFERROR((VLOOKUP(B511,'[1]Paiement BNP'!G:I,3,FALSE)), )</f>
        <v>0</v>
      </c>
      <c r="AF511" s="116">
        <f t="shared" si="19"/>
        <v>0</v>
      </c>
      <c r="AG511" s="117" cm="1">
        <f t="array" ref="AG511">IFERROR((_xlfn.SWITCH(R511,[1]Synthèse!A$8,[1]Synthèse!B$8,([1]Synthèse!A$10),([1]Synthèse!B$10),([1]Synthèse!A$11),([1]Synthèse!B$11))), )</f>
        <v>0</v>
      </c>
      <c r="AH511" s="95">
        <f>IFERROR((VLOOKUP(AD511,'[1]Paiement BNP'!Q:U,5,FALSE)), )</f>
        <v>0</v>
      </c>
      <c r="AI511" s="96" cm="1">
        <f t="array" ref="AI511">IFERROR((_xlfn.SWITCH(R511,[1]Synthèse!A$8,[1]Synthèse!C$8,([1]Synthèse!A$10),([1]Synthèse!C$10),([1]Synthèse!A$11),([1]Synthèse!C$11))), )</f>
        <v>0</v>
      </c>
      <c r="AJ511" s="97">
        <f>IFERROR((VLOOKUP(D511,'[1]Sharepoint direct Foncia'!L:T,9,FALSE)), )</f>
        <v>0</v>
      </c>
      <c r="AK511" s="97"/>
    </row>
    <row r="512" spans="1:37" ht="25.2" customHeight="1" x14ac:dyDescent="0.95">
      <c r="A512" s="125"/>
      <c r="B512" s="100"/>
      <c r="C512" s="126"/>
      <c r="D512" s="101"/>
      <c r="E512" s="102"/>
      <c r="F512" s="102"/>
      <c r="G512" s="103"/>
      <c r="H512" s="102"/>
      <c r="I512" s="103"/>
      <c r="J512" s="104"/>
      <c r="K512" s="105"/>
      <c r="L512" s="105"/>
      <c r="M512" s="103"/>
      <c r="N512" s="105"/>
      <c r="O512" s="130"/>
      <c r="P512" s="100"/>
      <c r="Q512" s="131"/>
      <c r="R512" s="133"/>
      <c r="S512" s="93"/>
      <c r="T512" s="134"/>
      <c r="U512" s="135"/>
      <c r="V512" s="108">
        <f t="shared" si="18"/>
        <v>0</v>
      </c>
      <c r="W512" s="136"/>
      <c r="X512" s="94">
        <f>IFERROR((VLOOKUP(D512,[1]!Tableau1[[Nom d''usage]:[Date de Livraison]],9,FALSE)), )</f>
        <v>0</v>
      </c>
      <c r="Y512" s="127"/>
      <c r="Z512" s="132"/>
      <c r="AA512" s="111">
        <f>IFERROR((VLOOKUP(Z512,'[1]Parc FONCIA Base Light'!B:M,12,FALSE)), )</f>
        <v>0</v>
      </c>
      <c r="AB512" s="128" t="s">
        <v>27</v>
      </c>
      <c r="AC512" s="113">
        <f>IFERROR((VLOOKUP(D512,'[1]GP2A-Commandes'!A:B,2,FALSE)), )</f>
        <v>0</v>
      </c>
      <c r="AD512" s="129"/>
      <c r="AE512" s="115">
        <f>IFERROR((VLOOKUP(B512,'[1]Paiement BNP'!G:I,3,FALSE)), )</f>
        <v>0</v>
      </c>
      <c r="AF512" s="116">
        <f t="shared" si="19"/>
        <v>0</v>
      </c>
      <c r="AG512" s="117" cm="1">
        <f t="array" ref="AG512">IFERROR((_xlfn.SWITCH(R512,[1]Synthèse!A$8,[1]Synthèse!B$8,([1]Synthèse!A$10),([1]Synthèse!B$10),([1]Synthèse!A$11),([1]Synthèse!B$11))), )</f>
        <v>0</v>
      </c>
      <c r="AH512" s="95">
        <f>IFERROR((VLOOKUP(AD512,'[1]Paiement BNP'!Q:U,5,FALSE)), )</f>
        <v>0</v>
      </c>
      <c r="AI512" s="96" cm="1">
        <f t="array" ref="AI512">IFERROR((_xlfn.SWITCH(R512,[1]Synthèse!A$8,[1]Synthèse!C$8,([1]Synthèse!A$10),([1]Synthèse!C$10),([1]Synthèse!A$11),([1]Synthèse!C$11))), )</f>
        <v>0</v>
      </c>
      <c r="AJ512" s="97">
        <f>IFERROR((VLOOKUP(D512,'[1]Sharepoint direct Foncia'!L:T,9,FALSE)), )</f>
        <v>0</v>
      </c>
      <c r="AK512" s="97"/>
    </row>
    <row r="513" spans="1:37" ht="25.2" customHeight="1" x14ac:dyDescent="0.95">
      <c r="A513" s="125"/>
      <c r="B513" s="100"/>
      <c r="C513" s="126"/>
      <c r="D513" s="101"/>
      <c r="E513" s="102"/>
      <c r="F513" s="102"/>
      <c r="G513" s="103"/>
      <c r="H513" s="102"/>
      <c r="I513" s="103"/>
      <c r="J513" s="104"/>
      <c r="K513" s="105"/>
      <c r="L513" s="105"/>
      <c r="M513" s="103"/>
      <c r="N513" s="105"/>
      <c r="O513" s="130"/>
      <c r="P513" s="100"/>
      <c r="Q513" s="131"/>
      <c r="R513" s="133"/>
      <c r="S513" s="93"/>
      <c r="T513" s="134"/>
      <c r="U513" s="135"/>
      <c r="V513" s="108">
        <f t="shared" si="18"/>
        <v>0</v>
      </c>
      <c r="W513" s="136"/>
      <c r="X513" s="94">
        <f>IFERROR((VLOOKUP(D513,[1]!Tableau1[[Nom d''usage]:[Date de Livraison]],9,FALSE)), )</f>
        <v>0</v>
      </c>
      <c r="Y513" s="127"/>
      <c r="Z513" s="132"/>
      <c r="AA513" s="111">
        <f>IFERROR((VLOOKUP(Z513,'[1]Parc FONCIA Base Light'!B:M,12,FALSE)), )</f>
        <v>0</v>
      </c>
      <c r="AB513" s="128" t="s">
        <v>27</v>
      </c>
      <c r="AC513" s="113">
        <f>IFERROR((VLOOKUP(D513,'[1]GP2A-Commandes'!A:B,2,FALSE)), )</f>
        <v>0</v>
      </c>
      <c r="AD513" s="129"/>
      <c r="AE513" s="115">
        <f>IFERROR((VLOOKUP(B513,'[1]Paiement BNP'!G:I,3,FALSE)), )</f>
        <v>0</v>
      </c>
      <c r="AF513" s="116">
        <f t="shared" si="19"/>
        <v>0</v>
      </c>
      <c r="AG513" s="117" cm="1">
        <f t="array" ref="AG513">IFERROR((_xlfn.SWITCH(R513,[1]Synthèse!A$8,[1]Synthèse!B$8,([1]Synthèse!A$10),([1]Synthèse!B$10),([1]Synthèse!A$11),([1]Synthèse!B$11))), )</f>
        <v>0</v>
      </c>
      <c r="AH513" s="95">
        <f>IFERROR((VLOOKUP(AD513,'[1]Paiement BNP'!Q:U,5,FALSE)), )</f>
        <v>0</v>
      </c>
      <c r="AI513" s="96" cm="1">
        <f t="array" ref="AI513">IFERROR((_xlfn.SWITCH(R513,[1]Synthèse!A$8,[1]Synthèse!C$8,([1]Synthèse!A$10),([1]Synthèse!C$10),([1]Synthèse!A$11),([1]Synthèse!C$11))), )</f>
        <v>0</v>
      </c>
      <c r="AJ513" s="97">
        <f>IFERROR((VLOOKUP(D513,'[1]Sharepoint direct Foncia'!L:T,9,FALSE)), )</f>
        <v>0</v>
      </c>
      <c r="AK513" s="97"/>
    </row>
    <row r="514" spans="1:37" ht="25.2" customHeight="1" x14ac:dyDescent="0.95">
      <c r="A514" s="125"/>
      <c r="B514" s="100"/>
      <c r="C514" s="126"/>
      <c r="D514" s="101"/>
      <c r="E514" s="102"/>
      <c r="F514" s="102"/>
      <c r="G514" s="103"/>
      <c r="H514" s="102"/>
      <c r="I514" s="103"/>
      <c r="J514" s="104"/>
      <c r="K514" s="105"/>
      <c r="L514" s="105"/>
      <c r="M514" s="103"/>
      <c r="N514" s="105"/>
      <c r="O514" s="130"/>
      <c r="P514" s="100"/>
      <c r="Q514" s="131"/>
      <c r="R514" s="133"/>
      <c r="S514" s="93"/>
      <c r="T514" s="134"/>
      <c r="U514" s="135"/>
      <c r="V514" s="108">
        <f t="shared" si="18"/>
        <v>0</v>
      </c>
      <c r="W514" s="136"/>
      <c r="X514" s="94">
        <f>IFERROR((VLOOKUP(D514,[1]!Tableau1[[Nom d''usage]:[Date de Livraison]],9,FALSE)), )</f>
        <v>0</v>
      </c>
      <c r="Y514" s="127"/>
      <c r="Z514" s="132"/>
      <c r="AA514" s="111">
        <f>IFERROR((VLOOKUP(Z514,'[1]Parc FONCIA Base Light'!B:M,12,FALSE)), )</f>
        <v>0</v>
      </c>
      <c r="AB514" s="128" t="s">
        <v>27</v>
      </c>
      <c r="AC514" s="113">
        <f>IFERROR((VLOOKUP(D514,'[1]GP2A-Commandes'!A:B,2,FALSE)), )</f>
        <v>0</v>
      </c>
      <c r="AD514" s="129"/>
      <c r="AE514" s="115">
        <f>IFERROR((VLOOKUP(B514,'[1]Paiement BNP'!G:I,3,FALSE)), )</f>
        <v>0</v>
      </c>
      <c r="AF514" s="116">
        <f t="shared" si="19"/>
        <v>0</v>
      </c>
      <c r="AG514" s="117" cm="1">
        <f t="array" ref="AG514">IFERROR((_xlfn.SWITCH(R514,[1]Synthèse!A$8,[1]Synthèse!B$8,([1]Synthèse!A$10),([1]Synthèse!B$10),([1]Synthèse!A$11),([1]Synthèse!B$11))), )</f>
        <v>0</v>
      </c>
      <c r="AH514" s="95">
        <f>IFERROR((VLOOKUP(AD514,'[1]Paiement BNP'!Q:U,5,FALSE)), )</f>
        <v>0</v>
      </c>
      <c r="AI514" s="96" cm="1">
        <f t="array" ref="AI514">IFERROR((_xlfn.SWITCH(R514,[1]Synthèse!A$8,[1]Synthèse!C$8,([1]Synthèse!A$10),([1]Synthèse!C$10),([1]Synthèse!A$11),([1]Synthèse!C$11))), )</f>
        <v>0</v>
      </c>
      <c r="AJ514" s="97">
        <f>IFERROR((VLOOKUP(D514,'[1]Sharepoint direct Foncia'!L:T,9,FALSE)), )</f>
        <v>0</v>
      </c>
      <c r="AK514" s="97"/>
    </row>
    <row r="515" spans="1:37" ht="25.2" customHeight="1" x14ac:dyDescent="0.95">
      <c r="A515" s="125"/>
      <c r="B515" s="100"/>
      <c r="C515" s="126"/>
      <c r="D515" s="101"/>
      <c r="E515" s="102"/>
      <c r="F515" s="102"/>
      <c r="G515" s="103"/>
      <c r="H515" s="102"/>
      <c r="I515" s="103"/>
      <c r="J515" s="104"/>
      <c r="K515" s="105"/>
      <c r="L515" s="105"/>
      <c r="M515" s="103"/>
      <c r="N515" s="105"/>
      <c r="O515" s="130"/>
      <c r="P515" s="100"/>
      <c r="Q515" s="131"/>
      <c r="R515" s="133"/>
      <c r="S515" s="93"/>
      <c r="T515" s="134"/>
      <c r="U515" s="135"/>
      <c r="V515" s="108">
        <f t="shared" si="18"/>
        <v>0</v>
      </c>
      <c r="W515" s="136"/>
      <c r="X515" s="94">
        <f>IFERROR((VLOOKUP(D515,[1]!Tableau1[[Nom d''usage]:[Date de Livraison]],9,FALSE)), )</f>
        <v>0</v>
      </c>
      <c r="Y515" s="127"/>
      <c r="Z515" s="132"/>
      <c r="AA515" s="111">
        <f>IFERROR((VLOOKUP(Z515,'[1]Parc FONCIA Base Light'!B:M,12,FALSE)), )</f>
        <v>0</v>
      </c>
      <c r="AB515" s="128" t="s">
        <v>27</v>
      </c>
      <c r="AC515" s="113">
        <f>IFERROR((VLOOKUP(D515,'[1]GP2A-Commandes'!A:B,2,FALSE)), )</f>
        <v>0</v>
      </c>
      <c r="AD515" s="129"/>
      <c r="AE515" s="115">
        <f>IFERROR((VLOOKUP(B515,'[1]Paiement BNP'!G:I,3,FALSE)), )</f>
        <v>0</v>
      </c>
      <c r="AF515" s="116">
        <f t="shared" si="19"/>
        <v>0</v>
      </c>
      <c r="AG515" s="117" cm="1">
        <f t="array" ref="AG515">IFERROR((_xlfn.SWITCH(R515,[1]Synthèse!A$8,[1]Synthèse!B$8,([1]Synthèse!A$10),([1]Synthèse!B$10),([1]Synthèse!A$11),([1]Synthèse!B$11))), )</f>
        <v>0</v>
      </c>
      <c r="AH515" s="95">
        <f>IFERROR((VLOOKUP(AD515,'[1]Paiement BNP'!Q:U,5,FALSE)), )</f>
        <v>0</v>
      </c>
      <c r="AI515" s="96" cm="1">
        <f t="array" ref="AI515">IFERROR((_xlfn.SWITCH(R515,[1]Synthèse!A$8,[1]Synthèse!C$8,([1]Synthèse!A$10),([1]Synthèse!C$10),([1]Synthèse!A$11),([1]Synthèse!C$11))), )</f>
        <v>0</v>
      </c>
      <c r="AJ515" s="97">
        <f>IFERROR((VLOOKUP(D515,'[1]Sharepoint direct Foncia'!L:T,9,FALSE)), )</f>
        <v>0</v>
      </c>
      <c r="AK515" s="97"/>
    </row>
    <row r="516" spans="1:37" ht="25.2" customHeight="1" x14ac:dyDescent="0.95">
      <c r="A516" s="125"/>
      <c r="B516" s="100"/>
      <c r="C516" s="126"/>
      <c r="D516" s="101"/>
      <c r="E516" s="102"/>
      <c r="F516" s="102"/>
      <c r="G516" s="103"/>
      <c r="H516" s="102"/>
      <c r="I516" s="103"/>
      <c r="J516" s="104"/>
      <c r="K516" s="105"/>
      <c r="L516" s="105"/>
      <c r="M516" s="103"/>
      <c r="N516" s="105"/>
      <c r="O516" s="130"/>
      <c r="P516" s="100"/>
      <c r="Q516" s="131"/>
      <c r="R516" s="133"/>
      <c r="S516" s="93"/>
      <c r="T516" s="134"/>
      <c r="U516" s="135"/>
      <c r="V516" s="108">
        <f t="shared" si="18"/>
        <v>0</v>
      </c>
      <c r="W516" s="136"/>
      <c r="X516" s="94">
        <f>IFERROR((VLOOKUP(D516,[1]!Tableau1[[Nom d''usage]:[Date de Livraison]],9,FALSE)), )</f>
        <v>0</v>
      </c>
      <c r="Y516" s="127"/>
      <c r="Z516" s="132"/>
      <c r="AA516" s="111">
        <f>IFERROR((VLOOKUP(Z516,'[1]Parc FONCIA Base Light'!B:M,12,FALSE)), )</f>
        <v>0</v>
      </c>
      <c r="AB516" s="128" t="s">
        <v>27</v>
      </c>
      <c r="AC516" s="113">
        <f>IFERROR((VLOOKUP(D516,'[1]GP2A-Commandes'!A:B,2,FALSE)), )</f>
        <v>0</v>
      </c>
      <c r="AD516" s="129"/>
      <c r="AE516" s="115">
        <f>IFERROR((VLOOKUP(B516,'[1]Paiement BNP'!G:I,3,FALSE)), )</f>
        <v>0</v>
      </c>
      <c r="AF516" s="116">
        <f t="shared" si="19"/>
        <v>0</v>
      </c>
      <c r="AG516" s="117" cm="1">
        <f t="array" ref="AG516">IFERROR((_xlfn.SWITCH(R516,[1]Synthèse!A$8,[1]Synthèse!B$8,([1]Synthèse!A$10),([1]Synthèse!B$10),([1]Synthèse!A$11),([1]Synthèse!B$11))), )</f>
        <v>0</v>
      </c>
      <c r="AH516" s="95">
        <f>IFERROR((VLOOKUP(AD516,'[1]Paiement BNP'!Q:U,5,FALSE)), )</f>
        <v>0</v>
      </c>
      <c r="AI516" s="96" cm="1">
        <f t="array" ref="AI516">IFERROR((_xlfn.SWITCH(R516,[1]Synthèse!A$8,[1]Synthèse!C$8,([1]Synthèse!A$10),([1]Synthèse!C$10),([1]Synthèse!A$11),([1]Synthèse!C$11))), )</f>
        <v>0</v>
      </c>
      <c r="AJ516" s="97">
        <f>IFERROR((VLOOKUP(D516,'[1]Sharepoint direct Foncia'!L:T,9,FALSE)), )</f>
        <v>0</v>
      </c>
      <c r="AK516" s="97"/>
    </row>
    <row r="517" spans="1:37" ht="25.2" customHeight="1" x14ac:dyDescent="0.95">
      <c r="A517" s="125"/>
      <c r="B517" s="100"/>
      <c r="C517" s="126"/>
      <c r="D517" s="101"/>
      <c r="E517" s="102"/>
      <c r="F517" s="102"/>
      <c r="G517" s="103"/>
      <c r="H517" s="102"/>
      <c r="I517" s="103"/>
      <c r="J517" s="104"/>
      <c r="K517" s="105"/>
      <c r="L517" s="105"/>
      <c r="M517" s="103"/>
      <c r="N517" s="105"/>
      <c r="O517" s="130"/>
      <c r="P517" s="100"/>
      <c r="Q517" s="131"/>
      <c r="R517" s="133"/>
      <c r="S517" s="93"/>
      <c r="T517" s="134"/>
      <c r="U517" s="135"/>
      <c r="V517" s="108">
        <f t="shared" si="18"/>
        <v>0</v>
      </c>
      <c r="W517" s="136"/>
      <c r="X517" s="94">
        <f>IFERROR((VLOOKUP(D517,[1]!Tableau1[[Nom d''usage]:[Date de Livraison]],9,FALSE)), )</f>
        <v>0</v>
      </c>
      <c r="Y517" s="127"/>
      <c r="Z517" s="132"/>
      <c r="AA517" s="111">
        <f>IFERROR((VLOOKUP(Z517,'[1]Parc FONCIA Base Light'!B:M,12,FALSE)), )</f>
        <v>0</v>
      </c>
      <c r="AB517" s="128" t="s">
        <v>27</v>
      </c>
      <c r="AC517" s="113">
        <f>IFERROR((VLOOKUP(D517,'[1]GP2A-Commandes'!A:B,2,FALSE)), )</f>
        <v>0</v>
      </c>
      <c r="AD517" s="129"/>
      <c r="AE517" s="115">
        <f>IFERROR((VLOOKUP(B517,'[1]Paiement BNP'!G:I,3,FALSE)), )</f>
        <v>0</v>
      </c>
      <c r="AF517" s="116">
        <f t="shared" si="19"/>
        <v>0</v>
      </c>
      <c r="AG517" s="117" cm="1">
        <f t="array" ref="AG517">IFERROR((_xlfn.SWITCH(R517,[1]Synthèse!A$8,[1]Synthèse!B$8,([1]Synthèse!A$10),([1]Synthèse!B$10),([1]Synthèse!A$11),([1]Synthèse!B$11))), )</f>
        <v>0</v>
      </c>
      <c r="AH517" s="95">
        <f>IFERROR((VLOOKUP(AD517,'[1]Paiement BNP'!Q:U,5,FALSE)), )</f>
        <v>0</v>
      </c>
      <c r="AI517" s="96" cm="1">
        <f t="array" ref="AI517">IFERROR((_xlfn.SWITCH(R517,[1]Synthèse!A$8,[1]Synthèse!C$8,([1]Synthèse!A$10),([1]Synthèse!C$10),([1]Synthèse!A$11),([1]Synthèse!C$11))), )</f>
        <v>0</v>
      </c>
      <c r="AJ517" s="97">
        <f>IFERROR((VLOOKUP(D517,'[1]Sharepoint direct Foncia'!L:T,9,FALSE)), )</f>
        <v>0</v>
      </c>
      <c r="AK517" s="97"/>
    </row>
    <row r="518" spans="1:37" ht="25.2" customHeight="1" x14ac:dyDescent="0.95">
      <c r="A518" s="125"/>
      <c r="B518" s="100"/>
      <c r="C518" s="126"/>
      <c r="D518" s="101"/>
      <c r="E518" s="102"/>
      <c r="F518" s="102"/>
      <c r="G518" s="103"/>
      <c r="H518" s="102"/>
      <c r="I518" s="103"/>
      <c r="J518" s="104"/>
      <c r="K518" s="105"/>
      <c r="L518" s="105"/>
      <c r="M518" s="103"/>
      <c r="N518" s="105"/>
      <c r="O518" s="130"/>
      <c r="P518" s="100"/>
      <c r="Q518" s="131"/>
      <c r="R518" s="133"/>
      <c r="S518" s="93"/>
      <c r="T518" s="134"/>
      <c r="U518" s="135"/>
      <c r="V518" s="108">
        <f t="shared" si="18"/>
        <v>0</v>
      </c>
      <c r="W518" s="136"/>
      <c r="X518" s="94">
        <f>IFERROR((VLOOKUP(D518,[1]!Tableau1[[Nom d''usage]:[Date de Livraison]],9,FALSE)), )</f>
        <v>0</v>
      </c>
      <c r="Y518" s="127"/>
      <c r="Z518" s="132"/>
      <c r="AA518" s="111">
        <f>IFERROR((VLOOKUP(Z518,'[1]Parc FONCIA Base Light'!B:M,12,FALSE)), )</f>
        <v>0</v>
      </c>
      <c r="AB518" s="128" t="s">
        <v>27</v>
      </c>
      <c r="AC518" s="113">
        <f>IFERROR((VLOOKUP(D518,'[1]GP2A-Commandes'!A:B,2,FALSE)), )</f>
        <v>0</v>
      </c>
      <c r="AD518" s="129"/>
      <c r="AE518" s="115">
        <f>IFERROR((VLOOKUP(B518,'[1]Paiement BNP'!G:I,3,FALSE)), )</f>
        <v>0</v>
      </c>
      <c r="AF518" s="116">
        <f t="shared" si="19"/>
        <v>0</v>
      </c>
      <c r="AG518" s="117" cm="1">
        <f t="array" ref="AG518">IFERROR((_xlfn.SWITCH(R518,[1]Synthèse!A$8,[1]Synthèse!B$8,([1]Synthèse!A$10),([1]Synthèse!B$10),([1]Synthèse!A$11),([1]Synthèse!B$11))), )</f>
        <v>0</v>
      </c>
      <c r="AH518" s="95">
        <f>IFERROR((VLOOKUP(AD518,'[1]Paiement BNP'!Q:U,5,FALSE)), )</f>
        <v>0</v>
      </c>
      <c r="AI518" s="96" cm="1">
        <f t="array" ref="AI518">IFERROR((_xlfn.SWITCH(R518,[1]Synthèse!A$8,[1]Synthèse!C$8,([1]Synthèse!A$10),([1]Synthèse!C$10),([1]Synthèse!A$11),([1]Synthèse!C$11))), )</f>
        <v>0</v>
      </c>
      <c r="AJ518" s="97">
        <f>IFERROR((VLOOKUP(D518,'[1]Sharepoint direct Foncia'!L:T,9,FALSE)), )</f>
        <v>0</v>
      </c>
      <c r="AK518" s="97"/>
    </row>
    <row r="519" spans="1:37" ht="25.2" customHeight="1" x14ac:dyDescent="0.95">
      <c r="A519" s="125"/>
      <c r="B519" s="100"/>
      <c r="C519" s="126"/>
      <c r="D519" s="101"/>
      <c r="E519" s="102"/>
      <c r="F519" s="102"/>
      <c r="G519" s="103"/>
      <c r="H519" s="102"/>
      <c r="I519" s="103"/>
      <c r="J519" s="104"/>
      <c r="K519" s="105"/>
      <c r="L519" s="105"/>
      <c r="M519" s="103"/>
      <c r="N519" s="105"/>
      <c r="O519" s="130"/>
      <c r="P519" s="100"/>
      <c r="Q519" s="131"/>
      <c r="R519" s="133"/>
      <c r="S519" s="93"/>
      <c r="T519" s="134"/>
      <c r="U519" s="135"/>
      <c r="V519" s="108">
        <f t="shared" si="18"/>
        <v>0</v>
      </c>
      <c r="W519" s="136"/>
      <c r="X519" s="94">
        <f>IFERROR((VLOOKUP(D519,[1]!Tableau1[[Nom d''usage]:[Date de Livraison]],9,FALSE)), )</f>
        <v>0</v>
      </c>
      <c r="Y519" s="127"/>
      <c r="Z519" s="132"/>
      <c r="AA519" s="111">
        <f>IFERROR((VLOOKUP(Z519,'[1]Parc FONCIA Base Light'!B:M,12,FALSE)), )</f>
        <v>0</v>
      </c>
      <c r="AB519" s="128" t="s">
        <v>27</v>
      </c>
      <c r="AC519" s="113">
        <f>IFERROR((VLOOKUP(D519,'[1]GP2A-Commandes'!A:B,2,FALSE)), )</f>
        <v>0</v>
      </c>
      <c r="AD519" s="129"/>
      <c r="AE519" s="115">
        <f>IFERROR((VLOOKUP(B519,'[1]Paiement BNP'!G:I,3,FALSE)), )</f>
        <v>0</v>
      </c>
      <c r="AF519" s="116">
        <f t="shared" si="19"/>
        <v>0</v>
      </c>
      <c r="AG519" s="117" cm="1">
        <f t="array" ref="AG519">IFERROR((_xlfn.SWITCH(R519,[1]Synthèse!A$8,[1]Synthèse!B$8,([1]Synthèse!A$10),([1]Synthèse!B$10),([1]Synthèse!A$11),([1]Synthèse!B$11))), )</f>
        <v>0</v>
      </c>
      <c r="AH519" s="95">
        <f>IFERROR((VLOOKUP(AD519,'[1]Paiement BNP'!Q:U,5,FALSE)), )</f>
        <v>0</v>
      </c>
      <c r="AI519" s="96" cm="1">
        <f t="array" ref="AI519">IFERROR((_xlfn.SWITCH(R519,[1]Synthèse!A$8,[1]Synthèse!C$8,([1]Synthèse!A$10),([1]Synthèse!C$10),([1]Synthèse!A$11),([1]Synthèse!C$11))), )</f>
        <v>0</v>
      </c>
      <c r="AJ519" s="97">
        <f>IFERROR((VLOOKUP(D519,'[1]Sharepoint direct Foncia'!L:T,9,FALSE)), )</f>
        <v>0</v>
      </c>
      <c r="AK519" s="97"/>
    </row>
    <row r="520" spans="1:37" ht="25.2" customHeight="1" x14ac:dyDescent="0.95">
      <c r="A520" s="125"/>
      <c r="B520" s="100"/>
      <c r="C520" s="126"/>
      <c r="D520" s="101"/>
      <c r="E520" s="102"/>
      <c r="F520" s="102"/>
      <c r="G520" s="103"/>
      <c r="H520" s="102"/>
      <c r="I520" s="103"/>
      <c r="J520" s="104"/>
      <c r="K520" s="105"/>
      <c r="L520" s="105"/>
      <c r="M520" s="103"/>
      <c r="N520" s="105"/>
      <c r="O520" s="130"/>
      <c r="P520" s="100"/>
      <c r="Q520" s="131"/>
      <c r="R520" s="133"/>
      <c r="S520" s="93"/>
      <c r="T520" s="134"/>
      <c r="U520" s="135"/>
      <c r="V520" s="108">
        <f t="shared" si="18"/>
        <v>0</v>
      </c>
      <c r="W520" s="136"/>
      <c r="X520" s="94">
        <f>IFERROR((VLOOKUP(D520,[1]!Tableau1[[Nom d''usage]:[Date de Livraison]],9,FALSE)), )</f>
        <v>0</v>
      </c>
      <c r="Y520" s="127"/>
      <c r="Z520" s="132"/>
      <c r="AA520" s="111">
        <f>IFERROR((VLOOKUP(Z520,'[1]Parc FONCIA Base Light'!B:M,12,FALSE)), )</f>
        <v>0</v>
      </c>
      <c r="AB520" s="128" t="s">
        <v>27</v>
      </c>
      <c r="AC520" s="113">
        <f>IFERROR((VLOOKUP(D520,'[1]GP2A-Commandes'!A:B,2,FALSE)), )</f>
        <v>0</v>
      </c>
      <c r="AD520" s="129"/>
      <c r="AE520" s="115">
        <f>IFERROR((VLOOKUP(B520,'[1]Paiement BNP'!G:I,3,FALSE)), )</f>
        <v>0</v>
      </c>
      <c r="AF520" s="116">
        <f t="shared" si="19"/>
        <v>0</v>
      </c>
      <c r="AG520" s="117" cm="1">
        <f t="array" ref="AG520">IFERROR((_xlfn.SWITCH(R520,[1]Synthèse!A$8,[1]Synthèse!B$8,([1]Synthèse!A$10),([1]Synthèse!B$10),([1]Synthèse!A$11),([1]Synthèse!B$11))), )</f>
        <v>0</v>
      </c>
      <c r="AH520" s="95">
        <f>IFERROR((VLOOKUP(AD520,'[1]Paiement BNP'!Q:U,5,FALSE)), )</f>
        <v>0</v>
      </c>
      <c r="AI520" s="96" cm="1">
        <f t="array" ref="AI520">IFERROR((_xlfn.SWITCH(R520,[1]Synthèse!A$8,[1]Synthèse!C$8,([1]Synthèse!A$10),([1]Synthèse!C$10),([1]Synthèse!A$11),([1]Synthèse!C$11))), )</f>
        <v>0</v>
      </c>
      <c r="AJ520" s="97">
        <f>IFERROR((VLOOKUP(D520,'[1]Sharepoint direct Foncia'!L:T,9,FALSE)), )</f>
        <v>0</v>
      </c>
      <c r="AK520" s="97"/>
    </row>
    <row r="521" spans="1:37" ht="25.2" customHeight="1" x14ac:dyDescent="0.95">
      <c r="A521" s="125"/>
      <c r="B521" s="100"/>
      <c r="C521" s="126"/>
      <c r="D521" s="101"/>
      <c r="E521" s="102"/>
      <c r="F521" s="102"/>
      <c r="G521" s="103"/>
      <c r="H521" s="102"/>
      <c r="I521" s="103"/>
      <c r="J521" s="104"/>
      <c r="K521" s="105"/>
      <c r="L521" s="105"/>
      <c r="M521" s="103"/>
      <c r="N521" s="105"/>
      <c r="O521" s="130"/>
      <c r="P521" s="100"/>
      <c r="Q521" s="131"/>
      <c r="R521" s="133"/>
      <c r="S521" s="93"/>
      <c r="T521" s="134"/>
      <c r="U521" s="135"/>
      <c r="V521" s="108">
        <f t="shared" si="18"/>
        <v>0</v>
      </c>
      <c r="W521" s="136"/>
      <c r="X521" s="94">
        <f>IFERROR((VLOOKUP(D521,[1]!Tableau1[[Nom d''usage]:[Date de Livraison]],9,FALSE)), )</f>
        <v>0</v>
      </c>
      <c r="Y521" s="127"/>
      <c r="Z521" s="132"/>
      <c r="AA521" s="111">
        <f>IFERROR((VLOOKUP(Z521,'[1]Parc FONCIA Base Light'!B:M,12,FALSE)), )</f>
        <v>0</v>
      </c>
      <c r="AB521" s="128" t="s">
        <v>27</v>
      </c>
      <c r="AC521" s="113">
        <f>IFERROR((VLOOKUP(D521,'[1]GP2A-Commandes'!A:B,2,FALSE)), )</f>
        <v>0</v>
      </c>
      <c r="AD521" s="129"/>
      <c r="AE521" s="115">
        <f>IFERROR((VLOOKUP(B521,'[1]Paiement BNP'!G:I,3,FALSE)), )</f>
        <v>0</v>
      </c>
      <c r="AF521" s="116">
        <f t="shared" si="19"/>
        <v>0</v>
      </c>
      <c r="AG521" s="117" cm="1">
        <f t="array" ref="AG521">IFERROR((_xlfn.SWITCH(R521,[1]Synthèse!A$8,[1]Synthèse!B$8,([1]Synthèse!A$10),([1]Synthèse!B$10),([1]Synthèse!A$11),([1]Synthèse!B$11))), )</f>
        <v>0</v>
      </c>
      <c r="AH521" s="95">
        <f>IFERROR((VLOOKUP(AD521,'[1]Paiement BNP'!Q:U,5,FALSE)), )</f>
        <v>0</v>
      </c>
      <c r="AI521" s="96" cm="1">
        <f t="array" ref="AI521">IFERROR((_xlfn.SWITCH(R521,[1]Synthèse!A$8,[1]Synthèse!C$8,([1]Synthèse!A$10),([1]Synthèse!C$10),([1]Synthèse!A$11),([1]Synthèse!C$11))), )</f>
        <v>0</v>
      </c>
      <c r="AJ521" s="97">
        <f>IFERROR((VLOOKUP(D521,'[1]Sharepoint direct Foncia'!L:T,9,FALSE)), )</f>
        <v>0</v>
      </c>
      <c r="AK521" s="97"/>
    </row>
    <row r="522" spans="1:37" ht="25.2" customHeight="1" x14ac:dyDescent="0.95">
      <c r="A522" s="125"/>
      <c r="B522" s="100"/>
      <c r="C522" s="126"/>
      <c r="D522" s="101"/>
      <c r="E522" s="102"/>
      <c r="F522" s="102"/>
      <c r="G522" s="103"/>
      <c r="H522" s="102"/>
      <c r="I522" s="103"/>
      <c r="J522" s="104"/>
      <c r="K522" s="105"/>
      <c r="L522" s="105"/>
      <c r="M522" s="103"/>
      <c r="N522" s="105"/>
      <c r="O522" s="130"/>
      <c r="P522" s="100"/>
      <c r="Q522" s="131"/>
      <c r="R522" s="133"/>
      <c r="S522" s="93"/>
      <c r="T522" s="134"/>
      <c r="U522" s="135"/>
      <c r="V522" s="108">
        <f t="shared" si="18"/>
        <v>0</v>
      </c>
      <c r="W522" s="136"/>
      <c r="X522" s="94">
        <f>IFERROR((VLOOKUP(D522,[1]!Tableau1[[Nom d''usage]:[Date de Livraison]],9,FALSE)), )</f>
        <v>0</v>
      </c>
      <c r="Y522" s="127"/>
      <c r="Z522" s="132"/>
      <c r="AA522" s="111">
        <f>IFERROR((VLOOKUP(Z522,'[1]Parc FONCIA Base Light'!B:M,12,FALSE)), )</f>
        <v>0</v>
      </c>
      <c r="AB522" s="128" t="s">
        <v>27</v>
      </c>
      <c r="AC522" s="113">
        <f>IFERROR((VLOOKUP(D522,'[1]GP2A-Commandes'!A:B,2,FALSE)), )</f>
        <v>0</v>
      </c>
      <c r="AD522" s="129"/>
      <c r="AE522" s="115">
        <f>IFERROR((VLOOKUP(B522,'[1]Paiement BNP'!G:I,3,FALSE)), )</f>
        <v>0</v>
      </c>
      <c r="AF522" s="116">
        <f t="shared" si="19"/>
        <v>0</v>
      </c>
      <c r="AG522" s="117" cm="1">
        <f t="array" ref="AG522">IFERROR((_xlfn.SWITCH(R522,[1]Synthèse!A$8,[1]Synthèse!B$8,([1]Synthèse!A$10),([1]Synthèse!B$10),([1]Synthèse!A$11),([1]Synthèse!B$11))), )</f>
        <v>0</v>
      </c>
      <c r="AH522" s="95">
        <f>IFERROR((VLOOKUP(AD522,'[1]Paiement BNP'!Q:U,5,FALSE)), )</f>
        <v>0</v>
      </c>
      <c r="AI522" s="96" cm="1">
        <f t="array" ref="AI522">IFERROR((_xlfn.SWITCH(R522,[1]Synthèse!A$8,[1]Synthèse!C$8,([1]Synthèse!A$10),([1]Synthèse!C$10),([1]Synthèse!A$11),([1]Synthèse!C$11))), )</f>
        <v>0</v>
      </c>
      <c r="AJ522" s="97">
        <f>IFERROR((VLOOKUP(D522,'[1]Sharepoint direct Foncia'!L:T,9,FALSE)), )</f>
        <v>0</v>
      </c>
      <c r="AK522" s="97"/>
    </row>
    <row r="523" spans="1:37" ht="25.2" customHeight="1" x14ac:dyDescent="0.95">
      <c r="A523" s="125"/>
      <c r="B523" s="100"/>
      <c r="C523" s="126"/>
      <c r="D523" s="101"/>
      <c r="E523" s="102"/>
      <c r="F523" s="102"/>
      <c r="G523" s="103"/>
      <c r="H523" s="102"/>
      <c r="I523" s="103"/>
      <c r="J523" s="104"/>
      <c r="K523" s="105"/>
      <c r="L523" s="105"/>
      <c r="M523" s="103"/>
      <c r="N523" s="105"/>
      <c r="O523" s="130"/>
      <c r="P523" s="100"/>
      <c r="Q523" s="131"/>
      <c r="R523" s="133"/>
      <c r="S523" s="93"/>
      <c r="T523" s="134"/>
      <c r="U523" s="135"/>
      <c r="V523" s="108">
        <f t="shared" si="18"/>
        <v>0</v>
      </c>
      <c r="W523" s="136"/>
      <c r="X523" s="94">
        <f>IFERROR((VLOOKUP(D523,[1]!Tableau1[[Nom d''usage]:[Date de Livraison]],9,FALSE)), )</f>
        <v>0</v>
      </c>
      <c r="Y523" s="127"/>
      <c r="Z523" s="132"/>
      <c r="AA523" s="111">
        <f>IFERROR((VLOOKUP(Z523,'[1]Parc FONCIA Base Light'!B:M,12,FALSE)), )</f>
        <v>0</v>
      </c>
      <c r="AB523" s="128" t="s">
        <v>27</v>
      </c>
      <c r="AC523" s="113">
        <f>IFERROR((VLOOKUP(D523,'[1]GP2A-Commandes'!A:B,2,FALSE)), )</f>
        <v>0</v>
      </c>
      <c r="AD523" s="129"/>
      <c r="AE523" s="115">
        <f>IFERROR((VLOOKUP(B523,'[1]Paiement BNP'!G:I,3,FALSE)), )</f>
        <v>0</v>
      </c>
      <c r="AF523" s="116">
        <f t="shared" si="19"/>
        <v>0</v>
      </c>
      <c r="AG523" s="117" cm="1">
        <f t="array" ref="AG523">IFERROR((_xlfn.SWITCH(R523,[1]Synthèse!A$8,[1]Synthèse!B$8,([1]Synthèse!A$10),([1]Synthèse!B$10),([1]Synthèse!A$11),([1]Synthèse!B$11))), )</f>
        <v>0</v>
      </c>
      <c r="AH523" s="95">
        <f>IFERROR((VLOOKUP(AD523,'[1]Paiement BNP'!Q:U,5,FALSE)), )</f>
        <v>0</v>
      </c>
      <c r="AI523" s="96" cm="1">
        <f t="array" ref="AI523">IFERROR((_xlfn.SWITCH(R523,[1]Synthèse!A$8,[1]Synthèse!C$8,([1]Synthèse!A$10),([1]Synthèse!C$10),([1]Synthèse!A$11),([1]Synthèse!C$11))), )</f>
        <v>0</v>
      </c>
      <c r="AJ523" s="97">
        <f>IFERROR((VLOOKUP(D523,'[1]Sharepoint direct Foncia'!L:T,9,FALSE)), )</f>
        <v>0</v>
      </c>
      <c r="AK523" s="97"/>
    </row>
    <row r="524" spans="1:37" ht="25.2" customHeight="1" x14ac:dyDescent="0.95">
      <c r="A524" s="125"/>
      <c r="B524" s="100"/>
      <c r="C524" s="126"/>
      <c r="D524" s="101"/>
      <c r="E524" s="102"/>
      <c r="F524" s="102"/>
      <c r="G524" s="103"/>
      <c r="H524" s="102"/>
      <c r="I524" s="103"/>
      <c r="J524" s="104"/>
      <c r="K524" s="105"/>
      <c r="L524" s="105"/>
      <c r="M524" s="103"/>
      <c r="N524" s="105"/>
      <c r="O524" s="130"/>
      <c r="P524" s="100"/>
      <c r="Q524" s="131"/>
      <c r="R524" s="133"/>
      <c r="S524" s="93"/>
      <c r="T524" s="134"/>
      <c r="U524" s="135"/>
      <c r="V524" s="108">
        <f t="shared" si="18"/>
        <v>0</v>
      </c>
      <c r="W524" s="136"/>
      <c r="X524" s="94">
        <f>IFERROR((VLOOKUP(D524,[1]!Tableau1[[Nom d''usage]:[Date de Livraison]],9,FALSE)), )</f>
        <v>0</v>
      </c>
      <c r="Y524" s="127"/>
      <c r="Z524" s="132"/>
      <c r="AA524" s="111">
        <f>IFERROR((VLOOKUP(Z524,'[1]Parc FONCIA Base Light'!B:M,12,FALSE)), )</f>
        <v>0</v>
      </c>
      <c r="AB524" s="128" t="s">
        <v>27</v>
      </c>
      <c r="AC524" s="113">
        <f>IFERROR((VLOOKUP(D524,'[1]GP2A-Commandes'!A:B,2,FALSE)), )</f>
        <v>0</v>
      </c>
      <c r="AD524" s="129"/>
      <c r="AE524" s="115">
        <f>IFERROR((VLOOKUP(B524,'[1]Paiement BNP'!G:I,3,FALSE)), )</f>
        <v>0</v>
      </c>
      <c r="AF524" s="116">
        <f t="shared" si="19"/>
        <v>0</v>
      </c>
      <c r="AG524" s="117" cm="1">
        <f t="array" ref="AG524">IFERROR((_xlfn.SWITCH(R524,[1]Synthèse!A$8,[1]Synthèse!B$8,([1]Synthèse!A$10),([1]Synthèse!B$10),([1]Synthèse!A$11),([1]Synthèse!B$11))), )</f>
        <v>0</v>
      </c>
      <c r="AH524" s="95">
        <f>IFERROR((VLOOKUP(AD524,'[1]Paiement BNP'!Q:U,5,FALSE)), )</f>
        <v>0</v>
      </c>
      <c r="AI524" s="96" cm="1">
        <f t="array" ref="AI524">IFERROR((_xlfn.SWITCH(R524,[1]Synthèse!A$8,[1]Synthèse!C$8,([1]Synthèse!A$10),([1]Synthèse!C$10),([1]Synthèse!A$11),([1]Synthèse!C$11))), )</f>
        <v>0</v>
      </c>
      <c r="AJ524" s="97">
        <f>IFERROR((VLOOKUP(D524,'[1]Sharepoint direct Foncia'!L:T,9,FALSE)), )</f>
        <v>0</v>
      </c>
      <c r="AK524" s="97"/>
    </row>
    <row r="525" spans="1:37" ht="25.2" customHeight="1" x14ac:dyDescent="0.95">
      <c r="A525" s="125"/>
      <c r="B525" s="100"/>
      <c r="C525" s="126"/>
      <c r="D525" s="101"/>
      <c r="E525" s="102"/>
      <c r="F525" s="102"/>
      <c r="G525" s="103"/>
      <c r="H525" s="102"/>
      <c r="I525" s="103"/>
      <c r="J525" s="104"/>
      <c r="K525" s="105"/>
      <c r="L525" s="105"/>
      <c r="M525" s="103"/>
      <c r="N525" s="105"/>
      <c r="O525" s="130"/>
      <c r="P525" s="100"/>
      <c r="Q525" s="131"/>
      <c r="R525" s="133"/>
      <c r="S525" s="93"/>
      <c r="T525" s="134"/>
      <c r="U525" s="135"/>
      <c r="V525" s="108">
        <f t="shared" si="18"/>
        <v>0</v>
      </c>
      <c r="W525" s="136"/>
      <c r="X525" s="94">
        <f>IFERROR((VLOOKUP(D525,[1]!Tableau1[[Nom d''usage]:[Date de Livraison]],9,FALSE)), )</f>
        <v>0</v>
      </c>
      <c r="Y525" s="127"/>
      <c r="Z525" s="132"/>
      <c r="AA525" s="111">
        <f>IFERROR((VLOOKUP(Z525,'[1]Parc FONCIA Base Light'!B:M,12,FALSE)), )</f>
        <v>0</v>
      </c>
      <c r="AB525" s="128" t="s">
        <v>27</v>
      </c>
      <c r="AC525" s="113">
        <f>IFERROR((VLOOKUP(D525,'[1]GP2A-Commandes'!A:B,2,FALSE)), )</f>
        <v>0</v>
      </c>
      <c r="AD525" s="129"/>
      <c r="AE525" s="115">
        <f>IFERROR((VLOOKUP(B525,'[1]Paiement BNP'!G:I,3,FALSE)), )</f>
        <v>0</v>
      </c>
      <c r="AF525" s="116">
        <f t="shared" si="19"/>
        <v>0</v>
      </c>
      <c r="AG525" s="117" cm="1">
        <f t="array" ref="AG525">IFERROR((_xlfn.SWITCH(R525,[1]Synthèse!A$8,[1]Synthèse!B$8,([1]Synthèse!A$10),([1]Synthèse!B$10),([1]Synthèse!A$11),([1]Synthèse!B$11))), )</f>
        <v>0</v>
      </c>
      <c r="AH525" s="95">
        <f>IFERROR((VLOOKUP(AD525,'[1]Paiement BNP'!Q:U,5,FALSE)), )</f>
        <v>0</v>
      </c>
      <c r="AI525" s="96" cm="1">
        <f t="array" ref="AI525">IFERROR((_xlfn.SWITCH(R525,[1]Synthèse!A$8,[1]Synthèse!C$8,([1]Synthèse!A$10),([1]Synthèse!C$10),([1]Synthèse!A$11),([1]Synthèse!C$11))), )</f>
        <v>0</v>
      </c>
      <c r="AJ525" s="97">
        <f>IFERROR((VLOOKUP(D525,'[1]Sharepoint direct Foncia'!L:T,9,FALSE)), )</f>
        <v>0</v>
      </c>
      <c r="AK525" s="97"/>
    </row>
    <row r="526" spans="1:37" ht="25.2" customHeight="1" x14ac:dyDescent="0.95">
      <c r="A526" s="125"/>
      <c r="B526" s="100"/>
      <c r="C526" s="126"/>
      <c r="D526" s="101"/>
      <c r="E526" s="102"/>
      <c r="F526" s="102"/>
      <c r="G526" s="103"/>
      <c r="H526" s="102"/>
      <c r="I526" s="103"/>
      <c r="J526" s="104"/>
      <c r="K526" s="105"/>
      <c r="L526" s="105"/>
      <c r="M526" s="103"/>
      <c r="N526" s="105"/>
      <c r="O526" s="130"/>
      <c r="P526" s="100"/>
      <c r="Q526" s="131"/>
      <c r="R526" s="133"/>
      <c r="S526" s="93"/>
      <c r="T526" s="134"/>
      <c r="U526" s="135"/>
      <c r="V526" s="108">
        <f t="shared" si="18"/>
        <v>0</v>
      </c>
      <c r="W526" s="136"/>
      <c r="X526" s="94">
        <f>IFERROR((VLOOKUP(D526,[1]!Tableau1[[Nom d''usage]:[Date de Livraison]],9,FALSE)), )</f>
        <v>0</v>
      </c>
      <c r="Y526" s="127"/>
      <c r="Z526" s="132"/>
      <c r="AA526" s="111">
        <f>IFERROR((VLOOKUP(Z526,'[1]Parc FONCIA Base Light'!B:M,12,FALSE)), )</f>
        <v>0</v>
      </c>
      <c r="AB526" s="128" t="s">
        <v>27</v>
      </c>
      <c r="AC526" s="113">
        <f>IFERROR((VLOOKUP(D526,'[1]GP2A-Commandes'!A:B,2,FALSE)), )</f>
        <v>0</v>
      </c>
      <c r="AD526" s="129"/>
      <c r="AE526" s="115">
        <f>IFERROR((VLOOKUP(B526,'[1]Paiement BNP'!G:I,3,FALSE)), )</f>
        <v>0</v>
      </c>
      <c r="AF526" s="116">
        <f t="shared" si="19"/>
        <v>0</v>
      </c>
      <c r="AG526" s="117" cm="1">
        <f t="array" ref="AG526">IFERROR((_xlfn.SWITCH(R526,[1]Synthèse!A$8,[1]Synthèse!B$8,([1]Synthèse!A$10),([1]Synthèse!B$10),([1]Synthèse!A$11),([1]Synthèse!B$11))), )</f>
        <v>0</v>
      </c>
      <c r="AH526" s="95">
        <f>IFERROR((VLOOKUP(AD526,'[1]Paiement BNP'!Q:U,5,FALSE)), )</f>
        <v>0</v>
      </c>
      <c r="AI526" s="96" cm="1">
        <f t="array" ref="AI526">IFERROR((_xlfn.SWITCH(R526,[1]Synthèse!A$8,[1]Synthèse!C$8,([1]Synthèse!A$10),([1]Synthèse!C$10),([1]Synthèse!A$11),([1]Synthèse!C$11))), )</f>
        <v>0</v>
      </c>
      <c r="AJ526" s="97">
        <f>IFERROR((VLOOKUP(D526,'[1]Sharepoint direct Foncia'!L:T,9,FALSE)), )</f>
        <v>0</v>
      </c>
      <c r="AK526" s="97"/>
    </row>
    <row r="527" spans="1:37" ht="25.2" customHeight="1" x14ac:dyDescent="0.95">
      <c r="A527" s="125"/>
      <c r="B527" s="100"/>
      <c r="C527" s="126"/>
      <c r="D527" s="101"/>
      <c r="E527" s="102"/>
      <c r="F527" s="102"/>
      <c r="G527" s="103"/>
      <c r="H527" s="102"/>
      <c r="I527" s="103"/>
      <c r="J527" s="104"/>
      <c r="K527" s="105"/>
      <c r="L527" s="105"/>
      <c r="M527" s="103"/>
      <c r="N527" s="105"/>
      <c r="O527" s="130"/>
      <c r="P527" s="100"/>
      <c r="Q527" s="131"/>
      <c r="R527" s="133"/>
      <c r="S527" s="93"/>
      <c r="T527" s="134"/>
      <c r="U527" s="135"/>
      <c r="V527" s="108">
        <f t="shared" si="18"/>
        <v>0</v>
      </c>
      <c r="W527" s="136"/>
      <c r="X527" s="94">
        <f>IFERROR((VLOOKUP(D527,[1]!Tableau1[[Nom d''usage]:[Date de Livraison]],9,FALSE)), )</f>
        <v>0</v>
      </c>
      <c r="Y527" s="127"/>
      <c r="Z527" s="132"/>
      <c r="AA527" s="111">
        <f>IFERROR((VLOOKUP(Z527,'[1]Parc FONCIA Base Light'!B:M,12,FALSE)), )</f>
        <v>0</v>
      </c>
      <c r="AB527" s="128" t="s">
        <v>27</v>
      </c>
      <c r="AC527" s="113">
        <f>IFERROR((VLOOKUP(D527,'[1]GP2A-Commandes'!A:B,2,FALSE)), )</f>
        <v>0</v>
      </c>
      <c r="AD527" s="129"/>
      <c r="AE527" s="115">
        <f>IFERROR((VLOOKUP(B527,'[1]Paiement BNP'!G:I,3,FALSE)), )</f>
        <v>0</v>
      </c>
      <c r="AF527" s="116">
        <f t="shared" si="19"/>
        <v>0</v>
      </c>
      <c r="AG527" s="117" cm="1">
        <f t="array" ref="AG527">IFERROR((_xlfn.SWITCH(R527,[1]Synthèse!A$8,[1]Synthèse!B$8,([1]Synthèse!A$10),([1]Synthèse!B$10),([1]Synthèse!A$11),([1]Synthèse!B$11))), )</f>
        <v>0</v>
      </c>
      <c r="AH527" s="95">
        <f>IFERROR((VLOOKUP(AD527,'[1]Paiement BNP'!Q:U,5,FALSE)), )</f>
        <v>0</v>
      </c>
      <c r="AI527" s="96" cm="1">
        <f t="array" ref="AI527">IFERROR((_xlfn.SWITCH(R527,[1]Synthèse!A$8,[1]Synthèse!C$8,([1]Synthèse!A$10),([1]Synthèse!C$10),([1]Synthèse!A$11),([1]Synthèse!C$11))), )</f>
        <v>0</v>
      </c>
      <c r="AJ527" s="97">
        <f>IFERROR((VLOOKUP(D527,'[1]Sharepoint direct Foncia'!L:T,9,FALSE)), )</f>
        <v>0</v>
      </c>
      <c r="AK527" s="97"/>
    </row>
    <row r="528" spans="1:37" ht="25.2" customHeight="1" x14ac:dyDescent="0.95">
      <c r="A528" s="125"/>
      <c r="B528" s="100"/>
      <c r="C528" s="126"/>
      <c r="D528" s="101"/>
      <c r="E528" s="102"/>
      <c r="F528" s="102"/>
      <c r="G528" s="103"/>
      <c r="H528" s="102"/>
      <c r="I528" s="103"/>
      <c r="J528" s="104"/>
      <c r="K528" s="105"/>
      <c r="L528" s="105"/>
      <c r="M528" s="103"/>
      <c r="N528" s="105"/>
      <c r="O528" s="130"/>
      <c r="P528" s="100"/>
      <c r="Q528" s="131"/>
      <c r="R528" s="133"/>
      <c r="S528" s="93"/>
      <c r="T528" s="134"/>
      <c r="U528" s="135"/>
      <c r="V528" s="108">
        <f t="shared" si="18"/>
        <v>0</v>
      </c>
      <c r="W528" s="136"/>
      <c r="X528" s="94">
        <f>IFERROR((VLOOKUP(D528,[1]!Tableau1[[Nom d''usage]:[Date de Livraison]],9,FALSE)), )</f>
        <v>0</v>
      </c>
      <c r="Y528" s="127"/>
      <c r="Z528" s="132"/>
      <c r="AA528" s="111">
        <f>IFERROR((VLOOKUP(Z528,'[1]Parc FONCIA Base Light'!B:M,12,FALSE)), )</f>
        <v>0</v>
      </c>
      <c r="AB528" s="128" t="s">
        <v>27</v>
      </c>
      <c r="AC528" s="113">
        <f>IFERROR((VLOOKUP(D528,'[1]GP2A-Commandes'!A:B,2,FALSE)), )</f>
        <v>0</v>
      </c>
      <c r="AD528" s="129"/>
      <c r="AE528" s="115">
        <f>IFERROR((VLOOKUP(B528,'[1]Paiement BNP'!G:I,3,FALSE)), )</f>
        <v>0</v>
      </c>
      <c r="AF528" s="116">
        <f t="shared" si="19"/>
        <v>0</v>
      </c>
      <c r="AG528" s="117" cm="1">
        <f t="array" ref="AG528">IFERROR((_xlfn.SWITCH(R528,[1]Synthèse!A$8,[1]Synthèse!B$8,([1]Synthèse!A$10),([1]Synthèse!B$10),([1]Synthèse!A$11),([1]Synthèse!B$11))), )</f>
        <v>0</v>
      </c>
      <c r="AH528" s="95">
        <f>IFERROR((VLOOKUP(AD528,'[1]Paiement BNP'!Q:U,5,FALSE)), )</f>
        <v>0</v>
      </c>
      <c r="AI528" s="96" cm="1">
        <f t="array" ref="AI528">IFERROR((_xlfn.SWITCH(R528,[1]Synthèse!A$8,[1]Synthèse!C$8,([1]Synthèse!A$10),([1]Synthèse!C$10),([1]Synthèse!A$11),([1]Synthèse!C$11))), )</f>
        <v>0</v>
      </c>
      <c r="AJ528" s="97">
        <f>IFERROR((VLOOKUP(D528,'[1]Sharepoint direct Foncia'!L:T,9,FALSE)), )</f>
        <v>0</v>
      </c>
      <c r="AK528" s="97"/>
    </row>
    <row r="529" spans="1:37" ht="25.2" customHeight="1" x14ac:dyDescent="0.95">
      <c r="A529" s="125"/>
      <c r="B529" s="100"/>
      <c r="C529" s="126"/>
      <c r="D529" s="101"/>
      <c r="E529" s="102"/>
      <c r="F529" s="102"/>
      <c r="G529" s="103"/>
      <c r="H529" s="102"/>
      <c r="I529" s="103"/>
      <c r="J529" s="104"/>
      <c r="K529" s="105"/>
      <c r="L529" s="105"/>
      <c r="M529" s="103"/>
      <c r="N529" s="105"/>
      <c r="O529" s="130"/>
      <c r="P529" s="100"/>
      <c r="Q529" s="131"/>
      <c r="R529" s="133"/>
      <c r="S529" s="93"/>
      <c r="T529" s="134"/>
      <c r="U529" s="135"/>
      <c r="V529" s="108">
        <f t="shared" si="18"/>
        <v>0</v>
      </c>
      <c r="W529" s="136"/>
      <c r="X529" s="94">
        <f>IFERROR((VLOOKUP(D529,[1]!Tableau1[[Nom d''usage]:[Date de Livraison]],9,FALSE)), )</f>
        <v>0</v>
      </c>
      <c r="Y529" s="127"/>
      <c r="Z529" s="132"/>
      <c r="AA529" s="111">
        <f>IFERROR((VLOOKUP(Z529,'[1]Parc FONCIA Base Light'!B:M,12,FALSE)), )</f>
        <v>0</v>
      </c>
      <c r="AB529" s="128" t="s">
        <v>27</v>
      </c>
      <c r="AC529" s="113">
        <f>IFERROR((VLOOKUP(D529,'[1]GP2A-Commandes'!A:B,2,FALSE)), )</f>
        <v>0</v>
      </c>
      <c r="AD529" s="129"/>
      <c r="AE529" s="115">
        <f>IFERROR((VLOOKUP(B529,'[1]Paiement BNP'!G:I,3,FALSE)), )</f>
        <v>0</v>
      </c>
      <c r="AF529" s="116">
        <f t="shared" si="19"/>
        <v>0</v>
      </c>
      <c r="AG529" s="117" cm="1">
        <f t="array" ref="AG529">IFERROR((_xlfn.SWITCH(R529,[1]Synthèse!A$8,[1]Synthèse!B$8,([1]Synthèse!A$10),([1]Synthèse!B$10),([1]Synthèse!A$11),([1]Synthèse!B$11))), )</f>
        <v>0</v>
      </c>
      <c r="AH529" s="95">
        <f>IFERROR((VLOOKUP(AD529,'[1]Paiement BNP'!Q:U,5,FALSE)), )</f>
        <v>0</v>
      </c>
      <c r="AI529" s="96" cm="1">
        <f t="array" ref="AI529">IFERROR((_xlfn.SWITCH(R529,[1]Synthèse!A$8,[1]Synthèse!C$8,([1]Synthèse!A$10),([1]Synthèse!C$10),([1]Synthèse!A$11),([1]Synthèse!C$11))), )</f>
        <v>0</v>
      </c>
      <c r="AJ529" s="97">
        <f>IFERROR((VLOOKUP(D529,'[1]Sharepoint direct Foncia'!L:T,9,FALSE)), )</f>
        <v>0</v>
      </c>
      <c r="AK529" s="97"/>
    </row>
    <row r="530" spans="1:37" ht="25.2" customHeight="1" x14ac:dyDescent="0.95">
      <c r="A530" s="125"/>
      <c r="B530" s="100"/>
      <c r="C530" s="126"/>
      <c r="D530" s="101"/>
      <c r="E530" s="102"/>
      <c r="F530" s="102"/>
      <c r="G530" s="103"/>
      <c r="H530" s="102"/>
      <c r="I530" s="103"/>
      <c r="J530" s="104"/>
      <c r="K530" s="105"/>
      <c r="L530" s="105"/>
      <c r="M530" s="103"/>
      <c r="N530" s="105"/>
      <c r="O530" s="130"/>
      <c r="P530" s="100"/>
      <c r="Q530" s="131"/>
      <c r="R530" s="133"/>
      <c r="S530" s="93"/>
      <c r="T530" s="134"/>
      <c r="U530" s="135"/>
      <c r="V530" s="108">
        <f t="shared" si="18"/>
        <v>0</v>
      </c>
      <c r="W530" s="136"/>
      <c r="X530" s="94">
        <f>IFERROR((VLOOKUP(D530,[1]!Tableau1[[Nom d''usage]:[Date de Livraison]],9,FALSE)), )</f>
        <v>0</v>
      </c>
      <c r="Y530" s="127"/>
      <c r="Z530" s="132"/>
      <c r="AA530" s="111">
        <f>IFERROR((VLOOKUP(Z530,'[1]Parc FONCIA Base Light'!B:M,12,FALSE)), )</f>
        <v>0</v>
      </c>
      <c r="AB530" s="128" t="s">
        <v>27</v>
      </c>
      <c r="AC530" s="113">
        <f>IFERROR((VLOOKUP(D530,'[1]GP2A-Commandes'!A:B,2,FALSE)), )</f>
        <v>0</v>
      </c>
      <c r="AD530" s="129"/>
      <c r="AE530" s="115">
        <f>IFERROR((VLOOKUP(B530,'[1]Paiement BNP'!G:I,3,FALSE)), )</f>
        <v>0</v>
      </c>
      <c r="AF530" s="116">
        <f t="shared" si="19"/>
        <v>0</v>
      </c>
      <c r="AG530" s="117" cm="1">
        <f t="array" ref="AG530">IFERROR((_xlfn.SWITCH(R530,[1]Synthèse!A$8,[1]Synthèse!B$8,([1]Synthèse!A$10),([1]Synthèse!B$10),([1]Synthèse!A$11),([1]Synthèse!B$11))), )</f>
        <v>0</v>
      </c>
      <c r="AH530" s="95">
        <f>IFERROR((VLOOKUP(AD530,'[1]Paiement BNP'!Q:U,5,FALSE)), )</f>
        <v>0</v>
      </c>
      <c r="AI530" s="96" cm="1">
        <f t="array" ref="AI530">IFERROR((_xlfn.SWITCH(R530,[1]Synthèse!A$8,[1]Synthèse!C$8,([1]Synthèse!A$10),([1]Synthèse!C$10),([1]Synthèse!A$11),([1]Synthèse!C$11))), )</f>
        <v>0</v>
      </c>
      <c r="AJ530" s="97">
        <f>IFERROR((VLOOKUP(D530,'[1]Sharepoint direct Foncia'!L:T,9,FALSE)), )</f>
        <v>0</v>
      </c>
      <c r="AK530" s="97"/>
    </row>
    <row r="531" spans="1:37" ht="25.2" customHeight="1" x14ac:dyDescent="0.95">
      <c r="A531" s="125"/>
      <c r="B531" s="100"/>
      <c r="C531" s="126"/>
      <c r="D531" s="101"/>
      <c r="E531" s="102"/>
      <c r="F531" s="102"/>
      <c r="G531" s="103"/>
      <c r="H531" s="102"/>
      <c r="I531" s="103"/>
      <c r="J531" s="104"/>
      <c r="K531" s="105"/>
      <c r="L531" s="105"/>
      <c r="M531" s="103"/>
      <c r="N531" s="105"/>
      <c r="O531" s="130"/>
      <c r="P531" s="100"/>
      <c r="Q531" s="131"/>
      <c r="R531" s="133"/>
      <c r="S531" s="93"/>
      <c r="T531" s="134"/>
      <c r="U531" s="135"/>
      <c r="V531" s="108">
        <f t="shared" si="18"/>
        <v>0</v>
      </c>
      <c r="W531" s="136"/>
      <c r="X531" s="94">
        <f>IFERROR((VLOOKUP(D531,[1]!Tableau1[[Nom d''usage]:[Date de Livraison]],9,FALSE)), )</f>
        <v>0</v>
      </c>
      <c r="Y531" s="127"/>
      <c r="Z531" s="132"/>
      <c r="AA531" s="111">
        <f>IFERROR((VLOOKUP(Z531,'[1]Parc FONCIA Base Light'!B:M,12,FALSE)), )</f>
        <v>0</v>
      </c>
      <c r="AB531" s="128" t="s">
        <v>27</v>
      </c>
      <c r="AC531" s="113">
        <f>IFERROR((VLOOKUP(D531,'[1]GP2A-Commandes'!A:B,2,FALSE)), )</f>
        <v>0</v>
      </c>
      <c r="AD531" s="129"/>
      <c r="AE531" s="115">
        <f>IFERROR((VLOOKUP(B531,'[1]Paiement BNP'!G:I,3,FALSE)), )</f>
        <v>0</v>
      </c>
      <c r="AF531" s="116">
        <f t="shared" si="19"/>
        <v>0</v>
      </c>
      <c r="AG531" s="117" cm="1">
        <f t="array" ref="AG531">IFERROR((_xlfn.SWITCH(R531,[1]Synthèse!A$8,[1]Synthèse!B$8,([1]Synthèse!A$10),([1]Synthèse!B$10),([1]Synthèse!A$11),([1]Synthèse!B$11))), )</f>
        <v>0</v>
      </c>
      <c r="AH531" s="95">
        <f>IFERROR((VLOOKUP(AD531,'[1]Paiement BNP'!Q:U,5,FALSE)), )</f>
        <v>0</v>
      </c>
      <c r="AI531" s="96" cm="1">
        <f t="array" ref="AI531">IFERROR((_xlfn.SWITCH(R531,[1]Synthèse!A$8,[1]Synthèse!C$8,([1]Synthèse!A$10),([1]Synthèse!C$10),([1]Synthèse!A$11),([1]Synthèse!C$11))), )</f>
        <v>0</v>
      </c>
      <c r="AJ531" s="97">
        <f>IFERROR((VLOOKUP(D531,'[1]Sharepoint direct Foncia'!L:T,9,FALSE)), )</f>
        <v>0</v>
      </c>
      <c r="AK531" s="97"/>
    </row>
    <row r="532" spans="1:37" ht="25.2" customHeight="1" x14ac:dyDescent="0.95">
      <c r="A532" s="125"/>
      <c r="B532" s="100"/>
      <c r="C532" s="126"/>
      <c r="D532" s="101"/>
      <c r="E532" s="102"/>
      <c r="F532" s="102"/>
      <c r="G532" s="103"/>
      <c r="H532" s="102"/>
      <c r="I532" s="103"/>
      <c r="J532" s="104"/>
      <c r="K532" s="105"/>
      <c r="L532" s="105"/>
      <c r="M532" s="103"/>
      <c r="N532" s="105"/>
      <c r="O532" s="130"/>
      <c r="P532" s="100"/>
      <c r="Q532" s="131"/>
      <c r="R532" s="133"/>
      <c r="S532" s="93"/>
      <c r="T532" s="134"/>
      <c r="U532" s="135"/>
      <c r="V532" s="108">
        <f t="shared" si="18"/>
        <v>0</v>
      </c>
      <c r="W532" s="136"/>
      <c r="X532" s="94">
        <f>IFERROR((VLOOKUP(D532,[1]!Tableau1[[Nom d''usage]:[Date de Livraison]],9,FALSE)), )</f>
        <v>0</v>
      </c>
      <c r="Y532" s="127"/>
      <c r="Z532" s="132"/>
      <c r="AA532" s="111">
        <f>IFERROR((VLOOKUP(Z532,'[1]Parc FONCIA Base Light'!B:M,12,FALSE)), )</f>
        <v>0</v>
      </c>
      <c r="AB532" s="128" t="s">
        <v>27</v>
      </c>
      <c r="AC532" s="113">
        <f>IFERROR((VLOOKUP(D532,'[1]GP2A-Commandes'!A:B,2,FALSE)), )</f>
        <v>0</v>
      </c>
      <c r="AD532" s="129"/>
      <c r="AE532" s="115">
        <f>IFERROR((VLOOKUP(B532,'[1]Paiement BNP'!G:I,3,FALSE)), )</f>
        <v>0</v>
      </c>
      <c r="AF532" s="116">
        <f t="shared" si="19"/>
        <v>0</v>
      </c>
      <c r="AG532" s="117" cm="1">
        <f t="array" ref="AG532">IFERROR((_xlfn.SWITCH(R532,[1]Synthèse!A$8,[1]Synthèse!B$8,([1]Synthèse!A$10),([1]Synthèse!B$10),([1]Synthèse!A$11),([1]Synthèse!B$11))), )</f>
        <v>0</v>
      </c>
      <c r="AH532" s="95">
        <f>IFERROR((VLOOKUP(AD532,'[1]Paiement BNP'!Q:U,5,FALSE)), )</f>
        <v>0</v>
      </c>
      <c r="AI532" s="96" cm="1">
        <f t="array" ref="AI532">IFERROR((_xlfn.SWITCH(R532,[1]Synthèse!A$8,[1]Synthèse!C$8,([1]Synthèse!A$10),([1]Synthèse!C$10),([1]Synthèse!A$11),([1]Synthèse!C$11))), )</f>
        <v>0</v>
      </c>
      <c r="AJ532" s="97">
        <f>IFERROR((VLOOKUP(D532,'[1]Sharepoint direct Foncia'!L:T,9,FALSE)), )</f>
        <v>0</v>
      </c>
      <c r="AK532" s="97"/>
    </row>
    <row r="533" spans="1:37" ht="25.2" customHeight="1" x14ac:dyDescent="0.95">
      <c r="A533" s="125"/>
      <c r="B533" s="100"/>
      <c r="C533" s="126"/>
      <c r="D533" s="101"/>
      <c r="E533" s="102"/>
      <c r="F533" s="102"/>
      <c r="G533" s="103"/>
      <c r="H533" s="102"/>
      <c r="I533" s="103"/>
      <c r="J533" s="104"/>
      <c r="K533" s="105"/>
      <c r="L533" s="105"/>
      <c r="M533" s="103"/>
      <c r="N533" s="105"/>
      <c r="O533" s="130"/>
      <c r="P533" s="100"/>
      <c r="Q533" s="131"/>
      <c r="R533" s="133"/>
      <c r="S533" s="93"/>
      <c r="T533" s="134"/>
      <c r="U533" s="135"/>
      <c r="V533" s="108">
        <f t="shared" si="18"/>
        <v>0</v>
      </c>
      <c r="W533" s="136"/>
      <c r="X533" s="94">
        <f>IFERROR((VLOOKUP(D533,[1]!Tableau1[[Nom d''usage]:[Date de Livraison]],9,FALSE)), )</f>
        <v>0</v>
      </c>
      <c r="Y533" s="127"/>
      <c r="Z533" s="132"/>
      <c r="AA533" s="111">
        <f>IFERROR((VLOOKUP(Z533,'[1]Parc FONCIA Base Light'!B:M,12,FALSE)), )</f>
        <v>0</v>
      </c>
      <c r="AB533" s="128" t="s">
        <v>27</v>
      </c>
      <c r="AC533" s="113">
        <f>IFERROR((VLOOKUP(D533,'[1]GP2A-Commandes'!A:B,2,FALSE)), )</f>
        <v>0</v>
      </c>
      <c r="AD533" s="129"/>
      <c r="AE533" s="115">
        <f>IFERROR((VLOOKUP(B533,'[1]Paiement BNP'!G:I,3,FALSE)), )</f>
        <v>0</v>
      </c>
      <c r="AF533" s="116">
        <f t="shared" si="19"/>
        <v>0</v>
      </c>
      <c r="AG533" s="117" cm="1">
        <f t="array" ref="AG533">IFERROR((_xlfn.SWITCH(R533,[1]Synthèse!A$8,[1]Synthèse!B$8,([1]Synthèse!A$10),([1]Synthèse!B$10),([1]Synthèse!A$11),([1]Synthèse!B$11))), )</f>
        <v>0</v>
      </c>
      <c r="AH533" s="95">
        <f>IFERROR((VLOOKUP(AD533,'[1]Paiement BNP'!Q:U,5,FALSE)), )</f>
        <v>0</v>
      </c>
      <c r="AI533" s="96" cm="1">
        <f t="array" ref="AI533">IFERROR((_xlfn.SWITCH(R533,[1]Synthèse!A$8,[1]Synthèse!C$8,([1]Synthèse!A$10),([1]Synthèse!C$10),([1]Synthèse!A$11),([1]Synthèse!C$11))), )</f>
        <v>0</v>
      </c>
      <c r="AJ533" s="97">
        <f>IFERROR((VLOOKUP(D533,'[1]Sharepoint direct Foncia'!L:T,9,FALSE)), )</f>
        <v>0</v>
      </c>
      <c r="AK533" s="97"/>
    </row>
    <row r="534" spans="1:37" ht="25.2" customHeight="1" x14ac:dyDescent="0.95">
      <c r="A534" s="125"/>
      <c r="B534" s="100"/>
      <c r="C534" s="126"/>
      <c r="D534" s="101"/>
      <c r="E534" s="102"/>
      <c r="F534" s="102"/>
      <c r="G534" s="103"/>
      <c r="H534" s="102"/>
      <c r="I534" s="103"/>
      <c r="J534" s="104"/>
      <c r="K534" s="105"/>
      <c r="L534" s="105"/>
      <c r="M534" s="103"/>
      <c r="N534" s="105"/>
      <c r="O534" s="130"/>
      <c r="P534" s="100"/>
      <c r="Q534" s="131"/>
      <c r="R534" s="133"/>
      <c r="S534" s="93"/>
      <c r="T534" s="134"/>
      <c r="U534" s="135"/>
      <c r="V534" s="108">
        <f t="shared" si="18"/>
        <v>0</v>
      </c>
      <c r="W534" s="136"/>
      <c r="X534" s="94">
        <f>IFERROR((VLOOKUP(D534,[1]!Tableau1[[Nom d''usage]:[Date de Livraison]],9,FALSE)), )</f>
        <v>0</v>
      </c>
      <c r="Y534" s="127"/>
      <c r="Z534" s="132"/>
      <c r="AA534" s="111">
        <f>IFERROR((VLOOKUP(Z534,'[1]Parc FONCIA Base Light'!B:M,12,FALSE)), )</f>
        <v>0</v>
      </c>
      <c r="AB534" s="128" t="s">
        <v>27</v>
      </c>
      <c r="AC534" s="113">
        <f>IFERROR((VLOOKUP(D534,'[1]GP2A-Commandes'!A:B,2,FALSE)), )</f>
        <v>0</v>
      </c>
      <c r="AD534" s="129"/>
      <c r="AE534" s="115">
        <f>IFERROR((VLOOKUP(B534,'[1]Paiement BNP'!G:I,3,FALSE)), )</f>
        <v>0</v>
      </c>
      <c r="AF534" s="116">
        <f t="shared" si="19"/>
        <v>0</v>
      </c>
      <c r="AG534" s="117" cm="1">
        <f t="array" ref="AG534">IFERROR((_xlfn.SWITCH(R534,[1]Synthèse!A$8,[1]Synthèse!B$8,([1]Synthèse!A$10),([1]Synthèse!B$10),([1]Synthèse!A$11),([1]Synthèse!B$11))), )</f>
        <v>0</v>
      </c>
      <c r="AH534" s="95">
        <f>IFERROR((VLOOKUP(AD534,'[1]Paiement BNP'!Q:U,5,FALSE)), )</f>
        <v>0</v>
      </c>
      <c r="AI534" s="96" cm="1">
        <f t="array" ref="AI534">IFERROR((_xlfn.SWITCH(R534,[1]Synthèse!A$8,[1]Synthèse!C$8,([1]Synthèse!A$10),([1]Synthèse!C$10),([1]Synthèse!A$11),([1]Synthèse!C$11))), )</f>
        <v>0</v>
      </c>
      <c r="AJ534" s="97">
        <f>IFERROR((VLOOKUP(D534,'[1]Sharepoint direct Foncia'!L:T,9,FALSE)), )</f>
        <v>0</v>
      </c>
      <c r="AK534" s="97"/>
    </row>
    <row r="535" spans="1:37" ht="25.2" customHeight="1" x14ac:dyDescent="0.95">
      <c r="A535" s="125"/>
      <c r="B535" s="100"/>
      <c r="C535" s="126"/>
      <c r="D535" s="101"/>
      <c r="E535" s="102"/>
      <c r="F535" s="102"/>
      <c r="G535" s="103"/>
      <c r="H535" s="102"/>
      <c r="I535" s="103"/>
      <c r="J535" s="104"/>
      <c r="K535" s="105"/>
      <c r="L535" s="105"/>
      <c r="M535" s="103"/>
      <c r="N535" s="105"/>
      <c r="O535" s="130"/>
      <c r="P535" s="100"/>
      <c r="Q535" s="131"/>
      <c r="R535" s="133"/>
      <c r="S535" s="93"/>
      <c r="T535" s="134"/>
      <c r="U535" s="135"/>
      <c r="V535" s="108">
        <f t="shared" si="18"/>
        <v>0</v>
      </c>
      <c r="W535" s="136"/>
      <c r="X535" s="94">
        <f>IFERROR((VLOOKUP(D535,[1]!Tableau1[[Nom d''usage]:[Date de Livraison]],9,FALSE)), )</f>
        <v>0</v>
      </c>
      <c r="Y535" s="127"/>
      <c r="Z535" s="132"/>
      <c r="AA535" s="111">
        <f>IFERROR((VLOOKUP(Z535,'[1]Parc FONCIA Base Light'!B:M,12,FALSE)), )</f>
        <v>0</v>
      </c>
      <c r="AB535" s="128" t="s">
        <v>27</v>
      </c>
      <c r="AC535" s="113">
        <f>IFERROR((VLOOKUP(D535,'[1]GP2A-Commandes'!A:B,2,FALSE)), )</f>
        <v>0</v>
      </c>
      <c r="AD535" s="129"/>
      <c r="AE535" s="115">
        <f>IFERROR((VLOOKUP(B535,'[1]Paiement BNP'!G:I,3,FALSE)), )</f>
        <v>0</v>
      </c>
      <c r="AF535" s="116">
        <f t="shared" si="19"/>
        <v>0</v>
      </c>
      <c r="AG535" s="117" cm="1">
        <f t="array" ref="AG535">IFERROR((_xlfn.SWITCH(R535,[1]Synthèse!A$8,[1]Synthèse!B$8,([1]Synthèse!A$10),([1]Synthèse!B$10),([1]Synthèse!A$11),([1]Synthèse!B$11))), )</f>
        <v>0</v>
      </c>
      <c r="AH535" s="95">
        <f>IFERROR((VLOOKUP(AD535,'[1]Paiement BNP'!Q:U,5,FALSE)), )</f>
        <v>0</v>
      </c>
      <c r="AI535" s="96" cm="1">
        <f t="array" ref="AI535">IFERROR((_xlfn.SWITCH(R535,[1]Synthèse!A$8,[1]Synthèse!C$8,([1]Synthèse!A$10),([1]Synthèse!C$10),([1]Synthèse!A$11),([1]Synthèse!C$11))), )</f>
        <v>0</v>
      </c>
      <c r="AJ535" s="97">
        <f>IFERROR((VLOOKUP(D535,'[1]Sharepoint direct Foncia'!L:T,9,FALSE)), )</f>
        <v>0</v>
      </c>
      <c r="AK535" s="97"/>
    </row>
    <row r="536" spans="1:37" ht="25.2" customHeight="1" x14ac:dyDescent="0.95">
      <c r="A536" s="125"/>
      <c r="B536" s="100"/>
      <c r="C536" s="126"/>
      <c r="D536" s="101"/>
      <c r="E536" s="102"/>
      <c r="F536" s="102"/>
      <c r="G536" s="103"/>
      <c r="H536" s="102"/>
      <c r="I536" s="103"/>
      <c r="J536" s="104"/>
      <c r="K536" s="105"/>
      <c r="L536" s="105"/>
      <c r="M536" s="103"/>
      <c r="N536" s="105"/>
      <c r="O536" s="130"/>
      <c r="P536" s="100"/>
      <c r="Q536" s="131"/>
      <c r="R536" s="133"/>
      <c r="S536" s="93"/>
      <c r="T536" s="134"/>
      <c r="U536" s="135"/>
      <c r="V536" s="108">
        <f t="shared" si="18"/>
        <v>0</v>
      </c>
      <c r="W536" s="136"/>
      <c r="X536" s="94">
        <f>IFERROR((VLOOKUP(D536,[1]!Tableau1[[Nom d''usage]:[Date de Livraison]],9,FALSE)), )</f>
        <v>0</v>
      </c>
      <c r="Y536" s="127"/>
      <c r="Z536" s="132"/>
      <c r="AA536" s="111">
        <f>IFERROR((VLOOKUP(Z536,'[1]Parc FONCIA Base Light'!B:M,12,FALSE)), )</f>
        <v>0</v>
      </c>
      <c r="AB536" s="128" t="s">
        <v>27</v>
      </c>
      <c r="AC536" s="113">
        <f>IFERROR((VLOOKUP(D536,'[1]GP2A-Commandes'!A:B,2,FALSE)), )</f>
        <v>0</v>
      </c>
      <c r="AD536" s="129"/>
      <c r="AE536" s="115">
        <f>IFERROR((VLOOKUP(B536,'[1]Paiement BNP'!G:I,3,FALSE)), )</f>
        <v>0</v>
      </c>
      <c r="AF536" s="116">
        <f t="shared" si="19"/>
        <v>0</v>
      </c>
      <c r="AG536" s="117" cm="1">
        <f t="array" ref="AG536">IFERROR((_xlfn.SWITCH(R536,[1]Synthèse!A$8,[1]Synthèse!B$8,([1]Synthèse!A$10),([1]Synthèse!B$10),([1]Synthèse!A$11),([1]Synthèse!B$11))), )</f>
        <v>0</v>
      </c>
      <c r="AH536" s="95">
        <f>IFERROR((VLOOKUP(AD536,'[1]Paiement BNP'!Q:U,5,FALSE)), )</f>
        <v>0</v>
      </c>
      <c r="AI536" s="96" cm="1">
        <f t="array" ref="AI536">IFERROR((_xlfn.SWITCH(R536,[1]Synthèse!A$8,[1]Synthèse!C$8,([1]Synthèse!A$10),([1]Synthèse!C$10),([1]Synthèse!A$11),([1]Synthèse!C$11))), )</f>
        <v>0</v>
      </c>
      <c r="AJ536" s="97">
        <f>IFERROR((VLOOKUP(D536,'[1]Sharepoint direct Foncia'!L:T,9,FALSE)), )</f>
        <v>0</v>
      </c>
      <c r="AK536" s="97"/>
    </row>
    <row r="537" spans="1:37" ht="25.2" customHeight="1" x14ac:dyDescent="0.95">
      <c r="A537" s="125"/>
      <c r="B537" s="100"/>
      <c r="C537" s="126"/>
      <c r="D537" s="101"/>
      <c r="E537" s="102"/>
      <c r="F537" s="102"/>
      <c r="G537" s="103"/>
      <c r="H537" s="102"/>
      <c r="I537" s="103"/>
      <c r="J537" s="104"/>
      <c r="K537" s="105"/>
      <c r="L537" s="105"/>
      <c r="M537" s="103"/>
      <c r="N537" s="105"/>
      <c r="O537" s="130"/>
      <c r="P537" s="100"/>
      <c r="Q537" s="131"/>
      <c r="R537" s="133"/>
      <c r="S537" s="93"/>
      <c r="T537" s="134"/>
      <c r="U537" s="135"/>
      <c r="V537" s="108">
        <f t="shared" si="18"/>
        <v>0</v>
      </c>
      <c r="W537" s="136"/>
      <c r="X537" s="94">
        <f>IFERROR((VLOOKUP(D537,[1]!Tableau1[[Nom d''usage]:[Date de Livraison]],9,FALSE)), )</f>
        <v>0</v>
      </c>
      <c r="Y537" s="127"/>
      <c r="Z537" s="132"/>
      <c r="AA537" s="111">
        <f>IFERROR((VLOOKUP(Z537,'[1]Parc FONCIA Base Light'!B:M,12,FALSE)), )</f>
        <v>0</v>
      </c>
      <c r="AB537" s="128" t="s">
        <v>27</v>
      </c>
      <c r="AC537" s="113">
        <f>IFERROR((VLOOKUP(D537,'[1]GP2A-Commandes'!A:B,2,FALSE)), )</f>
        <v>0</v>
      </c>
      <c r="AD537" s="129"/>
      <c r="AE537" s="115">
        <f>IFERROR((VLOOKUP(B537,'[1]Paiement BNP'!G:I,3,FALSE)), )</f>
        <v>0</v>
      </c>
      <c r="AF537" s="116">
        <f t="shared" si="19"/>
        <v>0</v>
      </c>
      <c r="AG537" s="117" cm="1">
        <f t="array" ref="AG537">IFERROR((_xlfn.SWITCH(R537,[1]Synthèse!A$8,[1]Synthèse!B$8,([1]Synthèse!A$10),([1]Synthèse!B$10),([1]Synthèse!A$11),([1]Synthèse!B$11))), )</f>
        <v>0</v>
      </c>
      <c r="AH537" s="95">
        <f>IFERROR((VLOOKUP(AD537,'[1]Paiement BNP'!Q:U,5,FALSE)), )</f>
        <v>0</v>
      </c>
      <c r="AI537" s="96" cm="1">
        <f t="array" ref="AI537">IFERROR((_xlfn.SWITCH(R537,[1]Synthèse!A$8,[1]Synthèse!C$8,([1]Synthèse!A$10),([1]Synthèse!C$10),([1]Synthèse!A$11),([1]Synthèse!C$11))), )</f>
        <v>0</v>
      </c>
      <c r="AJ537" s="97">
        <f>IFERROR((VLOOKUP(D537,'[1]Sharepoint direct Foncia'!L:T,9,FALSE)), )</f>
        <v>0</v>
      </c>
      <c r="AK537" s="97"/>
    </row>
    <row r="538" spans="1:37" ht="25.2" customHeight="1" x14ac:dyDescent="0.95">
      <c r="A538" s="125"/>
      <c r="B538" s="100"/>
      <c r="C538" s="126"/>
      <c r="D538" s="101"/>
      <c r="E538" s="102"/>
      <c r="F538" s="102"/>
      <c r="G538" s="103"/>
      <c r="H538" s="102"/>
      <c r="I538" s="103"/>
      <c r="J538" s="104"/>
      <c r="K538" s="105"/>
      <c r="L538" s="105"/>
      <c r="M538" s="103"/>
      <c r="N538" s="105"/>
      <c r="O538" s="130"/>
      <c r="P538" s="100"/>
      <c r="Q538" s="131"/>
      <c r="R538" s="133"/>
      <c r="S538" s="93"/>
      <c r="T538" s="134"/>
      <c r="U538" s="135"/>
      <c r="V538" s="108">
        <f t="shared" si="18"/>
        <v>0</v>
      </c>
      <c r="W538" s="136"/>
      <c r="X538" s="94">
        <f>IFERROR((VLOOKUP(D538,[1]!Tableau1[[Nom d''usage]:[Date de Livraison]],9,FALSE)), )</f>
        <v>0</v>
      </c>
      <c r="Y538" s="127"/>
      <c r="Z538" s="132"/>
      <c r="AA538" s="111">
        <f>IFERROR((VLOOKUP(Z538,'[1]Parc FONCIA Base Light'!B:M,12,FALSE)), )</f>
        <v>0</v>
      </c>
      <c r="AB538" s="128" t="s">
        <v>27</v>
      </c>
      <c r="AC538" s="113">
        <f>IFERROR((VLOOKUP(D538,'[1]GP2A-Commandes'!A:B,2,FALSE)), )</f>
        <v>0</v>
      </c>
      <c r="AD538" s="129"/>
      <c r="AE538" s="115">
        <f>IFERROR((VLOOKUP(B538,'[1]Paiement BNP'!G:I,3,FALSE)), )</f>
        <v>0</v>
      </c>
      <c r="AF538" s="116">
        <f t="shared" si="19"/>
        <v>0</v>
      </c>
      <c r="AG538" s="117" cm="1">
        <f t="array" ref="AG538">IFERROR((_xlfn.SWITCH(R538,[1]Synthèse!A$8,[1]Synthèse!B$8,([1]Synthèse!A$10),([1]Synthèse!B$10),([1]Synthèse!A$11),([1]Synthèse!B$11))), )</f>
        <v>0</v>
      </c>
      <c r="AH538" s="95">
        <f>IFERROR((VLOOKUP(AD538,'[1]Paiement BNP'!Q:U,5,FALSE)), )</f>
        <v>0</v>
      </c>
      <c r="AI538" s="96" cm="1">
        <f t="array" ref="AI538">IFERROR((_xlfn.SWITCH(R538,[1]Synthèse!A$8,[1]Synthèse!C$8,([1]Synthèse!A$10),([1]Synthèse!C$10),([1]Synthèse!A$11),([1]Synthèse!C$11))), )</f>
        <v>0</v>
      </c>
      <c r="AJ538" s="97">
        <f>IFERROR((VLOOKUP(D538,'[1]Sharepoint direct Foncia'!L:T,9,FALSE)), )</f>
        <v>0</v>
      </c>
      <c r="AK538" s="97"/>
    </row>
    <row r="539" spans="1:37" ht="25.2" customHeight="1" x14ac:dyDescent="0.95">
      <c r="A539" s="125"/>
      <c r="B539" s="100"/>
      <c r="C539" s="126"/>
      <c r="D539" s="101"/>
      <c r="E539" s="102"/>
      <c r="F539" s="102"/>
      <c r="G539" s="103"/>
      <c r="H539" s="102"/>
      <c r="I539" s="103"/>
      <c r="J539" s="104"/>
      <c r="K539" s="105"/>
      <c r="L539" s="105"/>
      <c r="M539" s="103"/>
      <c r="N539" s="105"/>
      <c r="O539" s="130"/>
      <c r="P539" s="100"/>
      <c r="Q539" s="131"/>
      <c r="R539" s="133"/>
      <c r="S539" s="93"/>
      <c r="T539" s="134"/>
      <c r="U539" s="135"/>
      <c r="V539" s="108">
        <f t="shared" si="18"/>
        <v>0</v>
      </c>
      <c r="W539" s="136"/>
      <c r="X539" s="94">
        <f>IFERROR((VLOOKUP(D539,[1]!Tableau1[[Nom d''usage]:[Date de Livraison]],9,FALSE)), )</f>
        <v>0</v>
      </c>
      <c r="Y539" s="127"/>
      <c r="Z539" s="132"/>
      <c r="AA539" s="111">
        <f>IFERROR((VLOOKUP(Z539,'[1]Parc FONCIA Base Light'!B:M,12,FALSE)), )</f>
        <v>0</v>
      </c>
      <c r="AB539" s="128" t="s">
        <v>27</v>
      </c>
      <c r="AC539" s="113">
        <f>IFERROR((VLOOKUP(D539,'[1]GP2A-Commandes'!A:B,2,FALSE)), )</f>
        <v>0</v>
      </c>
      <c r="AD539" s="129"/>
      <c r="AE539" s="115">
        <f>IFERROR((VLOOKUP(B539,'[1]Paiement BNP'!G:I,3,FALSE)), )</f>
        <v>0</v>
      </c>
      <c r="AF539" s="116">
        <f t="shared" si="19"/>
        <v>0</v>
      </c>
      <c r="AG539" s="117" cm="1">
        <f t="array" ref="AG539">IFERROR((_xlfn.SWITCH(R539,[1]Synthèse!A$8,[1]Synthèse!B$8,([1]Synthèse!A$10),([1]Synthèse!B$10),([1]Synthèse!A$11),([1]Synthèse!B$11))), )</f>
        <v>0</v>
      </c>
      <c r="AH539" s="95">
        <f>IFERROR((VLOOKUP(AD539,'[1]Paiement BNP'!Q:U,5,FALSE)), )</f>
        <v>0</v>
      </c>
      <c r="AI539" s="96" cm="1">
        <f t="array" ref="AI539">IFERROR((_xlfn.SWITCH(R539,[1]Synthèse!A$8,[1]Synthèse!C$8,([1]Synthèse!A$10),([1]Synthèse!C$10),([1]Synthèse!A$11),([1]Synthèse!C$11))), )</f>
        <v>0</v>
      </c>
      <c r="AJ539" s="97">
        <f>IFERROR((VLOOKUP(D539,'[1]Sharepoint direct Foncia'!L:T,9,FALSE)), )</f>
        <v>0</v>
      </c>
      <c r="AK539" s="97"/>
    </row>
    <row r="540" spans="1:37" ht="25.2" customHeight="1" x14ac:dyDescent="0.95">
      <c r="A540" s="125"/>
      <c r="B540" s="100"/>
      <c r="C540" s="126"/>
      <c r="D540" s="101"/>
      <c r="E540" s="102"/>
      <c r="F540" s="102"/>
      <c r="G540" s="103"/>
      <c r="H540" s="102"/>
      <c r="I540" s="103"/>
      <c r="J540" s="104"/>
      <c r="K540" s="105"/>
      <c r="L540" s="105"/>
      <c r="M540" s="103"/>
      <c r="N540" s="105"/>
      <c r="O540" s="130"/>
      <c r="P540" s="100"/>
      <c r="Q540" s="131"/>
      <c r="R540" s="133"/>
      <c r="S540" s="93"/>
      <c r="T540" s="134"/>
      <c r="U540" s="135"/>
      <c r="V540" s="108">
        <f t="shared" si="18"/>
        <v>0</v>
      </c>
      <c r="W540" s="136"/>
      <c r="X540" s="94">
        <f>IFERROR((VLOOKUP(D540,[1]!Tableau1[[Nom d''usage]:[Date de Livraison]],9,FALSE)), )</f>
        <v>0</v>
      </c>
      <c r="Y540" s="127"/>
      <c r="Z540" s="132"/>
      <c r="AA540" s="111">
        <f>IFERROR((VLOOKUP(Z540,'[1]Parc FONCIA Base Light'!B:M,12,FALSE)), )</f>
        <v>0</v>
      </c>
      <c r="AB540" s="128" t="s">
        <v>27</v>
      </c>
      <c r="AC540" s="113">
        <f>IFERROR((VLOOKUP(D540,'[1]GP2A-Commandes'!A:B,2,FALSE)), )</f>
        <v>0</v>
      </c>
      <c r="AD540" s="129"/>
      <c r="AE540" s="115">
        <f>IFERROR((VLOOKUP(B540,'[1]Paiement BNP'!G:I,3,FALSE)), )</f>
        <v>0</v>
      </c>
      <c r="AF540" s="116">
        <f t="shared" si="19"/>
        <v>0</v>
      </c>
      <c r="AG540" s="117" cm="1">
        <f t="array" ref="AG540">IFERROR((_xlfn.SWITCH(R540,[1]Synthèse!A$8,[1]Synthèse!B$8,([1]Synthèse!A$10),([1]Synthèse!B$10),([1]Synthèse!A$11),([1]Synthèse!B$11))), )</f>
        <v>0</v>
      </c>
      <c r="AH540" s="95">
        <f>IFERROR((VLOOKUP(AD540,'[1]Paiement BNP'!Q:U,5,FALSE)), )</f>
        <v>0</v>
      </c>
      <c r="AI540" s="96" cm="1">
        <f t="array" ref="AI540">IFERROR((_xlfn.SWITCH(R540,[1]Synthèse!A$8,[1]Synthèse!C$8,([1]Synthèse!A$10),([1]Synthèse!C$10),([1]Synthèse!A$11),([1]Synthèse!C$11))), )</f>
        <v>0</v>
      </c>
      <c r="AJ540" s="97">
        <f>IFERROR((VLOOKUP(D540,'[1]Sharepoint direct Foncia'!L:T,9,FALSE)), )</f>
        <v>0</v>
      </c>
      <c r="AK540" s="97"/>
    </row>
    <row r="541" spans="1:37" ht="25.2" customHeight="1" x14ac:dyDescent="0.95">
      <c r="A541" s="125"/>
      <c r="B541" s="100"/>
      <c r="C541" s="126"/>
      <c r="D541" s="101"/>
      <c r="E541" s="102"/>
      <c r="F541" s="102"/>
      <c r="G541" s="103"/>
      <c r="H541" s="102"/>
      <c r="I541" s="103"/>
      <c r="J541" s="104"/>
      <c r="K541" s="105"/>
      <c r="L541" s="105"/>
      <c r="M541" s="103"/>
      <c r="N541" s="105"/>
      <c r="O541" s="130"/>
      <c r="P541" s="100"/>
      <c r="Q541" s="131"/>
      <c r="R541" s="133"/>
      <c r="S541" s="93"/>
      <c r="T541" s="134"/>
      <c r="U541" s="135"/>
      <c r="V541" s="108">
        <f t="shared" si="18"/>
        <v>0</v>
      </c>
      <c r="W541" s="136"/>
      <c r="X541" s="94">
        <f>IFERROR((VLOOKUP(D541,[1]!Tableau1[[Nom d''usage]:[Date de Livraison]],9,FALSE)), )</f>
        <v>0</v>
      </c>
      <c r="Y541" s="127"/>
      <c r="Z541" s="132"/>
      <c r="AA541" s="111">
        <f>IFERROR((VLOOKUP(Z541,'[1]Parc FONCIA Base Light'!B:M,12,FALSE)), )</f>
        <v>0</v>
      </c>
      <c r="AB541" s="128" t="s">
        <v>27</v>
      </c>
      <c r="AC541" s="113">
        <f>IFERROR((VLOOKUP(D541,'[1]GP2A-Commandes'!A:B,2,FALSE)), )</f>
        <v>0</v>
      </c>
      <c r="AD541" s="129"/>
      <c r="AE541" s="115">
        <f>IFERROR((VLOOKUP(B541,'[1]Paiement BNP'!G:I,3,FALSE)), )</f>
        <v>0</v>
      </c>
      <c r="AF541" s="116">
        <f t="shared" si="19"/>
        <v>0</v>
      </c>
      <c r="AG541" s="117" cm="1">
        <f t="array" ref="AG541">IFERROR((_xlfn.SWITCH(R541,[1]Synthèse!A$8,[1]Synthèse!B$8,([1]Synthèse!A$10),([1]Synthèse!B$10),([1]Synthèse!A$11),([1]Synthèse!B$11))), )</f>
        <v>0</v>
      </c>
      <c r="AH541" s="95">
        <f>IFERROR((VLOOKUP(AD541,'[1]Paiement BNP'!Q:U,5,FALSE)), )</f>
        <v>0</v>
      </c>
      <c r="AI541" s="96" cm="1">
        <f t="array" ref="AI541">IFERROR((_xlfn.SWITCH(R541,[1]Synthèse!A$8,[1]Synthèse!C$8,([1]Synthèse!A$10),([1]Synthèse!C$10),([1]Synthèse!A$11),([1]Synthèse!C$11))), )</f>
        <v>0</v>
      </c>
      <c r="AJ541" s="97">
        <f>IFERROR((VLOOKUP(D541,'[1]Sharepoint direct Foncia'!L:T,9,FALSE)), )</f>
        <v>0</v>
      </c>
      <c r="AK541" s="97"/>
    </row>
    <row r="542" spans="1:37" ht="25.2" customHeight="1" x14ac:dyDescent="0.95">
      <c r="A542" s="125"/>
      <c r="B542" s="100"/>
      <c r="C542" s="126"/>
      <c r="D542" s="101"/>
      <c r="E542" s="102"/>
      <c r="F542" s="102"/>
      <c r="G542" s="103"/>
      <c r="H542" s="102"/>
      <c r="I542" s="103"/>
      <c r="J542" s="104"/>
      <c r="K542" s="105"/>
      <c r="L542" s="105"/>
      <c r="M542" s="103"/>
      <c r="N542" s="105"/>
      <c r="O542" s="130"/>
      <c r="P542" s="100"/>
      <c r="Q542" s="131"/>
      <c r="R542" s="133"/>
      <c r="S542" s="93"/>
      <c r="T542" s="134"/>
      <c r="U542" s="135"/>
      <c r="V542" s="108">
        <f t="shared" si="18"/>
        <v>0</v>
      </c>
      <c r="W542" s="136"/>
      <c r="X542" s="94">
        <f>IFERROR((VLOOKUP(D542,[1]!Tableau1[[Nom d''usage]:[Date de Livraison]],9,FALSE)), )</f>
        <v>0</v>
      </c>
      <c r="Y542" s="127"/>
      <c r="Z542" s="132"/>
      <c r="AA542" s="111">
        <f>IFERROR((VLOOKUP(Z542,'[1]Parc FONCIA Base Light'!B:M,12,FALSE)), )</f>
        <v>0</v>
      </c>
      <c r="AB542" s="128" t="s">
        <v>27</v>
      </c>
      <c r="AC542" s="113">
        <f>IFERROR((VLOOKUP(D542,'[1]GP2A-Commandes'!A:B,2,FALSE)), )</f>
        <v>0</v>
      </c>
      <c r="AD542" s="129"/>
      <c r="AE542" s="115">
        <f>IFERROR((VLOOKUP(B542,'[1]Paiement BNP'!G:I,3,FALSE)), )</f>
        <v>0</v>
      </c>
      <c r="AF542" s="116">
        <f t="shared" si="19"/>
        <v>0</v>
      </c>
      <c r="AG542" s="117" cm="1">
        <f t="array" ref="AG542">IFERROR((_xlfn.SWITCH(R542,[1]Synthèse!A$8,[1]Synthèse!B$8,([1]Synthèse!A$10),([1]Synthèse!B$10),([1]Synthèse!A$11),([1]Synthèse!B$11))), )</f>
        <v>0</v>
      </c>
      <c r="AH542" s="95">
        <f>IFERROR((VLOOKUP(AD542,'[1]Paiement BNP'!Q:U,5,FALSE)), )</f>
        <v>0</v>
      </c>
      <c r="AI542" s="96" cm="1">
        <f t="array" ref="AI542">IFERROR((_xlfn.SWITCH(R542,[1]Synthèse!A$8,[1]Synthèse!C$8,([1]Synthèse!A$10),([1]Synthèse!C$10),([1]Synthèse!A$11),([1]Synthèse!C$11))), )</f>
        <v>0</v>
      </c>
      <c r="AJ542" s="97">
        <f>IFERROR((VLOOKUP(D542,'[1]Sharepoint direct Foncia'!L:T,9,FALSE)), )</f>
        <v>0</v>
      </c>
      <c r="AK542" s="97"/>
    </row>
    <row r="543" spans="1:37" ht="25.2" customHeight="1" x14ac:dyDescent="0.95">
      <c r="A543" s="125"/>
      <c r="B543" s="100"/>
      <c r="C543" s="126"/>
      <c r="D543" s="101"/>
      <c r="E543" s="102"/>
      <c r="F543" s="102"/>
      <c r="G543" s="103"/>
      <c r="H543" s="102"/>
      <c r="I543" s="103"/>
      <c r="J543" s="104"/>
      <c r="K543" s="105"/>
      <c r="L543" s="105"/>
      <c r="M543" s="103"/>
      <c r="N543" s="105"/>
      <c r="O543" s="130"/>
      <c r="P543" s="100"/>
      <c r="Q543" s="131"/>
      <c r="R543" s="133"/>
      <c r="S543" s="93"/>
      <c r="T543" s="134"/>
      <c r="U543" s="135"/>
      <c r="V543" s="108">
        <f t="shared" si="18"/>
        <v>0</v>
      </c>
      <c r="W543" s="136"/>
      <c r="X543" s="94">
        <f>IFERROR((VLOOKUP(D543,[1]!Tableau1[[Nom d''usage]:[Date de Livraison]],9,FALSE)), )</f>
        <v>0</v>
      </c>
      <c r="Y543" s="127"/>
      <c r="Z543" s="132"/>
      <c r="AA543" s="111">
        <f>IFERROR((VLOOKUP(Z543,'[1]Parc FONCIA Base Light'!B:M,12,FALSE)), )</f>
        <v>0</v>
      </c>
      <c r="AB543" s="128" t="s">
        <v>27</v>
      </c>
      <c r="AC543" s="113">
        <f>IFERROR((VLOOKUP(D543,'[1]GP2A-Commandes'!A:B,2,FALSE)), )</f>
        <v>0</v>
      </c>
      <c r="AD543" s="129"/>
      <c r="AE543" s="115">
        <f>IFERROR((VLOOKUP(B543,'[1]Paiement BNP'!G:I,3,FALSE)), )</f>
        <v>0</v>
      </c>
      <c r="AF543" s="116">
        <f t="shared" si="19"/>
        <v>0</v>
      </c>
      <c r="AG543" s="117" cm="1">
        <f t="array" ref="AG543">IFERROR((_xlfn.SWITCH(R543,[1]Synthèse!A$8,[1]Synthèse!B$8,([1]Synthèse!A$10),([1]Synthèse!B$10),([1]Synthèse!A$11),([1]Synthèse!B$11))), )</f>
        <v>0</v>
      </c>
      <c r="AH543" s="95">
        <f>IFERROR((VLOOKUP(AD543,'[1]Paiement BNP'!Q:U,5,FALSE)), )</f>
        <v>0</v>
      </c>
      <c r="AI543" s="96" cm="1">
        <f t="array" ref="AI543">IFERROR((_xlfn.SWITCH(R543,[1]Synthèse!A$8,[1]Synthèse!C$8,([1]Synthèse!A$10),([1]Synthèse!C$10),([1]Synthèse!A$11),([1]Synthèse!C$11))), )</f>
        <v>0</v>
      </c>
      <c r="AJ543" s="97">
        <f>IFERROR((VLOOKUP(D543,'[1]Sharepoint direct Foncia'!L:T,9,FALSE)), )</f>
        <v>0</v>
      </c>
      <c r="AK543" s="97"/>
    </row>
    <row r="544" spans="1:37" ht="25.2" customHeight="1" x14ac:dyDescent="0.95">
      <c r="A544" s="125"/>
      <c r="B544" s="100"/>
      <c r="C544" s="126"/>
      <c r="D544" s="101"/>
      <c r="E544" s="102"/>
      <c r="F544" s="102"/>
      <c r="G544" s="103"/>
      <c r="H544" s="102"/>
      <c r="I544" s="103"/>
      <c r="J544" s="104"/>
      <c r="K544" s="105"/>
      <c r="L544" s="105"/>
      <c r="M544" s="103"/>
      <c r="N544" s="105"/>
      <c r="O544" s="130"/>
      <c r="P544" s="100"/>
      <c r="Q544" s="131"/>
      <c r="R544" s="133"/>
      <c r="S544" s="93"/>
      <c r="T544" s="134"/>
      <c r="U544" s="135"/>
      <c r="V544" s="108">
        <f t="shared" si="18"/>
        <v>0</v>
      </c>
      <c r="W544" s="136"/>
      <c r="X544" s="94">
        <f>IFERROR((VLOOKUP(D544,[1]!Tableau1[[Nom d''usage]:[Date de Livraison]],9,FALSE)), )</f>
        <v>0</v>
      </c>
      <c r="Y544" s="127"/>
      <c r="Z544" s="132"/>
      <c r="AA544" s="111">
        <f>IFERROR((VLOOKUP(Z544,'[1]Parc FONCIA Base Light'!B:M,12,FALSE)), )</f>
        <v>0</v>
      </c>
      <c r="AB544" s="128" t="s">
        <v>27</v>
      </c>
      <c r="AC544" s="113">
        <f>IFERROR((VLOOKUP(D544,'[1]GP2A-Commandes'!A:B,2,FALSE)), )</f>
        <v>0</v>
      </c>
      <c r="AD544" s="129"/>
      <c r="AE544" s="115">
        <f>IFERROR((VLOOKUP(B544,'[1]Paiement BNP'!G:I,3,FALSE)), )</f>
        <v>0</v>
      </c>
      <c r="AF544" s="116">
        <f t="shared" si="19"/>
        <v>0</v>
      </c>
      <c r="AG544" s="117" cm="1">
        <f t="array" ref="AG544">IFERROR((_xlfn.SWITCH(R544,[1]Synthèse!A$8,[1]Synthèse!B$8,([1]Synthèse!A$10),([1]Synthèse!B$10),([1]Synthèse!A$11),([1]Synthèse!B$11))), )</f>
        <v>0</v>
      </c>
      <c r="AH544" s="95">
        <f>IFERROR((VLOOKUP(AD544,'[1]Paiement BNP'!Q:U,5,FALSE)), )</f>
        <v>0</v>
      </c>
      <c r="AI544" s="96" cm="1">
        <f t="array" ref="AI544">IFERROR((_xlfn.SWITCH(R544,[1]Synthèse!A$8,[1]Synthèse!C$8,([1]Synthèse!A$10),([1]Synthèse!C$10),([1]Synthèse!A$11),([1]Synthèse!C$11))), )</f>
        <v>0</v>
      </c>
      <c r="AJ544" s="97">
        <f>IFERROR((VLOOKUP(D544,'[1]Sharepoint direct Foncia'!L:T,9,FALSE)), )</f>
        <v>0</v>
      </c>
      <c r="AK544" s="97"/>
    </row>
    <row r="545" spans="1:37" ht="25.2" customHeight="1" x14ac:dyDescent="0.95">
      <c r="A545" s="125"/>
      <c r="B545" s="100"/>
      <c r="C545" s="126"/>
      <c r="D545" s="101"/>
      <c r="E545" s="102"/>
      <c r="F545" s="102"/>
      <c r="G545" s="103"/>
      <c r="H545" s="102"/>
      <c r="I545" s="103"/>
      <c r="J545" s="104"/>
      <c r="K545" s="105"/>
      <c r="L545" s="105"/>
      <c r="M545" s="103"/>
      <c r="N545" s="105"/>
      <c r="O545" s="130"/>
      <c r="P545" s="100"/>
      <c r="Q545" s="131"/>
      <c r="R545" s="133"/>
      <c r="S545" s="93"/>
      <c r="T545" s="134"/>
      <c r="U545" s="135"/>
      <c r="V545" s="108">
        <f t="shared" si="18"/>
        <v>0</v>
      </c>
      <c r="W545" s="136"/>
      <c r="X545" s="94">
        <f>IFERROR((VLOOKUP(D545,[1]!Tableau1[[Nom d''usage]:[Date de Livraison]],9,FALSE)), )</f>
        <v>0</v>
      </c>
      <c r="Y545" s="127"/>
      <c r="Z545" s="132"/>
      <c r="AA545" s="111">
        <f>IFERROR((VLOOKUP(Z545,'[1]Parc FONCIA Base Light'!B:M,12,FALSE)), )</f>
        <v>0</v>
      </c>
      <c r="AB545" s="128" t="s">
        <v>27</v>
      </c>
      <c r="AC545" s="113">
        <f>IFERROR((VLOOKUP(D545,'[1]GP2A-Commandes'!A:B,2,FALSE)), )</f>
        <v>0</v>
      </c>
      <c r="AD545" s="129"/>
      <c r="AE545" s="115">
        <f>IFERROR((VLOOKUP(B545,'[1]Paiement BNP'!G:I,3,FALSE)), )</f>
        <v>0</v>
      </c>
      <c r="AF545" s="116">
        <f t="shared" si="19"/>
        <v>0</v>
      </c>
      <c r="AG545" s="117" cm="1">
        <f t="array" ref="AG545">IFERROR((_xlfn.SWITCH(R545,[1]Synthèse!A$8,[1]Synthèse!B$8,([1]Synthèse!A$10),([1]Synthèse!B$10),([1]Synthèse!A$11),([1]Synthèse!B$11))), )</f>
        <v>0</v>
      </c>
      <c r="AH545" s="95">
        <f>IFERROR((VLOOKUP(AD545,'[1]Paiement BNP'!Q:U,5,FALSE)), )</f>
        <v>0</v>
      </c>
      <c r="AI545" s="96" cm="1">
        <f t="array" ref="AI545">IFERROR((_xlfn.SWITCH(R545,[1]Synthèse!A$8,[1]Synthèse!C$8,([1]Synthèse!A$10),([1]Synthèse!C$10),([1]Synthèse!A$11),([1]Synthèse!C$11))), )</f>
        <v>0</v>
      </c>
      <c r="AJ545" s="97">
        <f>IFERROR((VLOOKUP(D545,'[1]Sharepoint direct Foncia'!L:T,9,FALSE)), )</f>
        <v>0</v>
      </c>
      <c r="AK545" s="97"/>
    </row>
    <row r="546" spans="1:37" ht="25.2" customHeight="1" x14ac:dyDescent="0.95">
      <c r="A546" s="125"/>
      <c r="B546" s="100"/>
      <c r="C546" s="126"/>
      <c r="D546" s="101"/>
      <c r="E546" s="102"/>
      <c r="F546" s="102"/>
      <c r="G546" s="103"/>
      <c r="H546" s="102"/>
      <c r="I546" s="103"/>
      <c r="J546" s="104"/>
      <c r="K546" s="105"/>
      <c r="L546" s="105"/>
      <c r="M546" s="103"/>
      <c r="N546" s="105"/>
      <c r="O546" s="130"/>
      <c r="P546" s="100"/>
      <c r="Q546" s="131"/>
      <c r="R546" s="133"/>
      <c r="S546" s="93"/>
      <c r="T546" s="134"/>
      <c r="U546" s="135"/>
      <c r="V546" s="108">
        <f t="shared" si="18"/>
        <v>0</v>
      </c>
      <c r="W546" s="136"/>
      <c r="X546" s="94">
        <f>IFERROR((VLOOKUP(D546,[1]!Tableau1[[Nom d''usage]:[Date de Livraison]],9,FALSE)), )</f>
        <v>0</v>
      </c>
      <c r="Y546" s="127"/>
      <c r="Z546" s="132"/>
      <c r="AA546" s="111">
        <f>IFERROR((VLOOKUP(Z546,'[1]Parc FONCIA Base Light'!B:M,12,FALSE)), )</f>
        <v>0</v>
      </c>
      <c r="AB546" s="128" t="s">
        <v>27</v>
      </c>
      <c r="AC546" s="113">
        <f>IFERROR((VLOOKUP(D546,'[1]GP2A-Commandes'!A:B,2,FALSE)), )</f>
        <v>0</v>
      </c>
      <c r="AD546" s="129"/>
      <c r="AE546" s="115">
        <f>IFERROR((VLOOKUP(B546,'[1]Paiement BNP'!G:I,3,FALSE)), )</f>
        <v>0</v>
      </c>
      <c r="AF546" s="116">
        <f t="shared" si="19"/>
        <v>0</v>
      </c>
      <c r="AG546" s="117" cm="1">
        <f t="array" ref="AG546">IFERROR((_xlfn.SWITCH(R546,[1]Synthèse!A$8,[1]Synthèse!B$8,([1]Synthèse!A$10),([1]Synthèse!B$10),([1]Synthèse!A$11),([1]Synthèse!B$11))), )</f>
        <v>0</v>
      </c>
      <c r="AH546" s="95">
        <f>IFERROR((VLOOKUP(AD546,'[1]Paiement BNP'!Q:U,5,FALSE)), )</f>
        <v>0</v>
      </c>
      <c r="AI546" s="96" cm="1">
        <f t="array" ref="AI546">IFERROR((_xlfn.SWITCH(R546,[1]Synthèse!A$8,[1]Synthèse!C$8,([1]Synthèse!A$10),([1]Synthèse!C$10),([1]Synthèse!A$11),([1]Synthèse!C$11))), )</f>
        <v>0</v>
      </c>
      <c r="AJ546" s="97">
        <f>IFERROR((VLOOKUP(D546,'[1]Sharepoint direct Foncia'!L:T,9,FALSE)), )</f>
        <v>0</v>
      </c>
      <c r="AK546" s="97"/>
    </row>
    <row r="547" spans="1:37" ht="25.2" customHeight="1" x14ac:dyDescent="0.95">
      <c r="A547" s="125"/>
      <c r="B547" s="100"/>
      <c r="C547" s="126"/>
      <c r="D547" s="101"/>
      <c r="E547" s="102"/>
      <c r="F547" s="102"/>
      <c r="G547" s="103"/>
      <c r="H547" s="102"/>
      <c r="I547" s="103"/>
      <c r="J547" s="104"/>
      <c r="K547" s="105"/>
      <c r="L547" s="105"/>
      <c r="M547" s="103"/>
      <c r="N547" s="105"/>
      <c r="O547" s="130"/>
      <c r="P547" s="100"/>
      <c r="Q547" s="131"/>
      <c r="R547" s="133"/>
      <c r="S547" s="93"/>
      <c r="T547" s="134"/>
      <c r="U547" s="135"/>
      <c r="V547" s="108">
        <f t="shared" si="18"/>
        <v>0</v>
      </c>
      <c r="W547" s="136"/>
      <c r="X547" s="94">
        <f>IFERROR((VLOOKUP(D547,[1]!Tableau1[[Nom d''usage]:[Date de Livraison]],9,FALSE)), )</f>
        <v>0</v>
      </c>
      <c r="Y547" s="127"/>
      <c r="Z547" s="132"/>
      <c r="AA547" s="111">
        <f>IFERROR((VLOOKUP(Z547,'[1]Parc FONCIA Base Light'!B:M,12,FALSE)), )</f>
        <v>0</v>
      </c>
      <c r="AB547" s="128" t="s">
        <v>27</v>
      </c>
      <c r="AC547" s="113">
        <f>IFERROR((VLOOKUP(D547,'[1]GP2A-Commandes'!A:B,2,FALSE)), )</f>
        <v>0</v>
      </c>
      <c r="AD547" s="129"/>
      <c r="AE547" s="115">
        <f>IFERROR((VLOOKUP(B547,'[1]Paiement BNP'!G:I,3,FALSE)), )</f>
        <v>0</v>
      </c>
      <c r="AF547" s="116">
        <f t="shared" si="19"/>
        <v>0</v>
      </c>
      <c r="AG547" s="117" cm="1">
        <f t="array" ref="AG547">IFERROR((_xlfn.SWITCH(R547,[1]Synthèse!A$8,[1]Synthèse!B$8,([1]Synthèse!A$10),([1]Synthèse!B$10),([1]Synthèse!A$11),([1]Synthèse!B$11))), )</f>
        <v>0</v>
      </c>
      <c r="AH547" s="95">
        <f>IFERROR((VLOOKUP(AD547,'[1]Paiement BNP'!Q:U,5,FALSE)), )</f>
        <v>0</v>
      </c>
      <c r="AI547" s="96" cm="1">
        <f t="array" ref="AI547">IFERROR((_xlfn.SWITCH(R547,[1]Synthèse!A$8,[1]Synthèse!C$8,([1]Synthèse!A$10),([1]Synthèse!C$10),([1]Synthèse!A$11),([1]Synthèse!C$11))), )</f>
        <v>0</v>
      </c>
      <c r="AJ547" s="97">
        <f>IFERROR((VLOOKUP(D547,'[1]Sharepoint direct Foncia'!L:T,9,FALSE)), )</f>
        <v>0</v>
      </c>
      <c r="AK547" s="97"/>
    </row>
    <row r="548" spans="1:37" ht="25.2" customHeight="1" x14ac:dyDescent="0.95">
      <c r="A548" s="125"/>
      <c r="B548" s="100"/>
      <c r="C548" s="126"/>
      <c r="D548" s="101"/>
      <c r="E548" s="102"/>
      <c r="F548" s="102"/>
      <c r="G548" s="103"/>
      <c r="H548" s="102"/>
      <c r="I548" s="103"/>
      <c r="J548" s="104"/>
      <c r="K548" s="105"/>
      <c r="L548" s="105"/>
      <c r="M548" s="103"/>
      <c r="N548" s="105"/>
      <c r="O548" s="130"/>
      <c r="P548" s="100"/>
      <c r="Q548" s="131"/>
      <c r="R548" s="133"/>
      <c r="S548" s="93"/>
      <c r="T548" s="134"/>
      <c r="U548" s="135"/>
      <c r="V548" s="108">
        <f t="shared" si="18"/>
        <v>0</v>
      </c>
      <c r="W548" s="136"/>
      <c r="X548" s="94">
        <f>IFERROR((VLOOKUP(D548,[1]!Tableau1[[Nom d''usage]:[Date de Livraison]],9,FALSE)), )</f>
        <v>0</v>
      </c>
      <c r="Y548" s="127"/>
      <c r="Z548" s="132"/>
      <c r="AA548" s="111">
        <f>IFERROR((VLOOKUP(Z548,'[1]Parc FONCIA Base Light'!B:M,12,FALSE)), )</f>
        <v>0</v>
      </c>
      <c r="AB548" s="128" t="s">
        <v>27</v>
      </c>
      <c r="AC548" s="113">
        <f>IFERROR((VLOOKUP(D548,'[1]GP2A-Commandes'!A:B,2,FALSE)), )</f>
        <v>0</v>
      </c>
      <c r="AD548" s="129"/>
      <c r="AE548" s="115">
        <f>IFERROR((VLOOKUP(B548,'[1]Paiement BNP'!G:I,3,FALSE)), )</f>
        <v>0</v>
      </c>
      <c r="AF548" s="116">
        <f t="shared" si="19"/>
        <v>0</v>
      </c>
      <c r="AG548" s="117" cm="1">
        <f t="array" ref="AG548">IFERROR((_xlfn.SWITCH(R548,[1]Synthèse!A$8,[1]Synthèse!B$8,([1]Synthèse!A$10),([1]Synthèse!B$10),([1]Synthèse!A$11),([1]Synthèse!B$11))), )</f>
        <v>0</v>
      </c>
      <c r="AH548" s="95">
        <f>IFERROR((VLOOKUP(AD548,'[1]Paiement BNP'!Q:U,5,FALSE)), )</f>
        <v>0</v>
      </c>
      <c r="AI548" s="96" cm="1">
        <f t="array" ref="AI548">IFERROR((_xlfn.SWITCH(R548,[1]Synthèse!A$8,[1]Synthèse!C$8,([1]Synthèse!A$10),([1]Synthèse!C$10),([1]Synthèse!A$11),([1]Synthèse!C$11))), )</f>
        <v>0</v>
      </c>
      <c r="AJ548" s="97">
        <f>IFERROR((VLOOKUP(D548,'[1]Sharepoint direct Foncia'!L:T,9,FALSE)), )</f>
        <v>0</v>
      </c>
      <c r="AK548" s="97"/>
    </row>
    <row r="549" spans="1:37" ht="25.2" customHeight="1" x14ac:dyDescent="0.95">
      <c r="A549" s="125"/>
      <c r="B549" s="100"/>
      <c r="C549" s="126"/>
      <c r="D549" s="101"/>
      <c r="E549" s="102"/>
      <c r="F549" s="102"/>
      <c r="G549" s="103"/>
      <c r="H549" s="102"/>
      <c r="I549" s="103"/>
      <c r="J549" s="104"/>
      <c r="K549" s="105"/>
      <c r="L549" s="105"/>
      <c r="M549" s="103"/>
      <c r="N549" s="105"/>
      <c r="O549" s="130"/>
      <c r="P549" s="100"/>
      <c r="Q549" s="131"/>
      <c r="R549" s="133"/>
      <c r="S549" s="93"/>
      <c r="T549" s="134"/>
      <c r="U549" s="135"/>
      <c r="V549" s="108">
        <f t="shared" si="18"/>
        <v>0</v>
      </c>
      <c r="W549" s="136"/>
      <c r="X549" s="94">
        <f>IFERROR((VLOOKUP(D549,[1]!Tableau1[[Nom d''usage]:[Date de Livraison]],9,FALSE)), )</f>
        <v>0</v>
      </c>
      <c r="Y549" s="127"/>
      <c r="Z549" s="132"/>
      <c r="AA549" s="111">
        <f>IFERROR((VLOOKUP(Z549,'[1]Parc FONCIA Base Light'!B:M,12,FALSE)), )</f>
        <v>0</v>
      </c>
      <c r="AB549" s="128" t="s">
        <v>27</v>
      </c>
      <c r="AC549" s="113">
        <f>IFERROR((VLOOKUP(D549,'[1]GP2A-Commandes'!A:B,2,FALSE)), )</f>
        <v>0</v>
      </c>
      <c r="AD549" s="129"/>
      <c r="AE549" s="115">
        <f>IFERROR((VLOOKUP(B549,'[1]Paiement BNP'!G:I,3,FALSE)), )</f>
        <v>0</v>
      </c>
      <c r="AF549" s="116">
        <f t="shared" si="19"/>
        <v>0</v>
      </c>
      <c r="AG549" s="117" cm="1">
        <f t="array" ref="AG549">IFERROR((_xlfn.SWITCH(R549,[1]Synthèse!A$8,[1]Synthèse!B$8,([1]Synthèse!A$10),([1]Synthèse!B$10),([1]Synthèse!A$11),([1]Synthèse!B$11))), )</f>
        <v>0</v>
      </c>
      <c r="AH549" s="95">
        <f>IFERROR((VLOOKUP(AD549,'[1]Paiement BNP'!Q:U,5,FALSE)), )</f>
        <v>0</v>
      </c>
      <c r="AI549" s="96" cm="1">
        <f t="array" ref="AI549">IFERROR((_xlfn.SWITCH(R549,[1]Synthèse!A$8,[1]Synthèse!C$8,([1]Synthèse!A$10),([1]Synthèse!C$10),([1]Synthèse!A$11),([1]Synthèse!C$11))), )</f>
        <v>0</v>
      </c>
      <c r="AJ549" s="97">
        <f>IFERROR((VLOOKUP(D549,'[1]Sharepoint direct Foncia'!L:T,9,FALSE)), )</f>
        <v>0</v>
      </c>
      <c r="AK549" s="97"/>
    </row>
    <row r="550" spans="1:37" ht="25.2" customHeight="1" x14ac:dyDescent="0.95">
      <c r="A550" s="125"/>
      <c r="B550" s="100"/>
      <c r="C550" s="126"/>
      <c r="D550" s="101"/>
      <c r="E550" s="102"/>
      <c r="F550" s="102"/>
      <c r="G550" s="103"/>
      <c r="H550" s="102"/>
      <c r="I550" s="103"/>
      <c r="J550" s="104"/>
      <c r="K550" s="105"/>
      <c r="L550" s="105"/>
      <c r="M550" s="103"/>
      <c r="N550" s="105"/>
      <c r="O550" s="130"/>
      <c r="P550" s="100"/>
      <c r="Q550" s="131"/>
      <c r="R550" s="133"/>
      <c r="S550" s="93"/>
      <c r="T550" s="134"/>
      <c r="U550" s="135"/>
      <c r="V550" s="108">
        <f t="shared" si="18"/>
        <v>0</v>
      </c>
      <c r="W550" s="136"/>
      <c r="X550" s="94">
        <f>IFERROR((VLOOKUP(D550,[1]!Tableau1[[Nom d''usage]:[Date de Livraison]],9,FALSE)), )</f>
        <v>0</v>
      </c>
      <c r="Y550" s="127"/>
      <c r="Z550" s="132"/>
      <c r="AA550" s="111">
        <f>IFERROR((VLOOKUP(Z550,'[1]Parc FONCIA Base Light'!B:M,12,FALSE)), )</f>
        <v>0</v>
      </c>
      <c r="AB550" s="128" t="s">
        <v>27</v>
      </c>
      <c r="AC550" s="113">
        <f>IFERROR((VLOOKUP(D550,'[1]GP2A-Commandes'!A:B,2,FALSE)), )</f>
        <v>0</v>
      </c>
      <c r="AD550" s="129"/>
      <c r="AE550" s="115">
        <f>IFERROR((VLOOKUP(B550,'[1]Paiement BNP'!G:I,3,FALSE)), )</f>
        <v>0</v>
      </c>
      <c r="AF550" s="116">
        <f t="shared" si="19"/>
        <v>0</v>
      </c>
      <c r="AG550" s="117" cm="1">
        <f t="array" ref="AG550">IFERROR((_xlfn.SWITCH(R550,[1]Synthèse!A$8,[1]Synthèse!B$8,([1]Synthèse!A$10),([1]Synthèse!B$10),([1]Synthèse!A$11),([1]Synthèse!B$11))), )</f>
        <v>0</v>
      </c>
      <c r="AH550" s="95">
        <f>IFERROR((VLOOKUP(AD550,'[1]Paiement BNP'!Q:U,5,FALSE)), )</f>
        <v>0</v>
      </c>
      <c r="AI550" s="96" cm="1">
        <f t="array" ref="AI550">IFERROR((_xlfn.SWITCH(R550,[1]Synthèse!A$8,[1]Synthèse!C$8,([1]Synthèse!A$10),([1]Synthèse!C$10),([1]Synthèse!A$11),([1]Synthèse!C$11))), )</f>
        <v>0</v>
      </c>
      <c r="AJ550" s="97">
        <f>IFERROR((VLOOKUP(D550,'[1]Sharepoint direct Foncia'!L:T,9,FALSE)), )</f>
        <v>0</v>
      </c>
      <c r="AK550" s="97"/>
    </row>
    <row r="551" spans="1:37" ht="25.2" customHeight="1" x14ac:dyDescent="0.95">
      <c r="A551" s="125"/>
      <c r="B551" s="100"/>
      <c r="C551" s="126"/>
      <c r="D551" s="101"/>
      <c r="E551" s="102"/>
      <c r="F551" s="102"/>
      <c r="G551" s="103"/>
      <c r="H551" s="102"/>
      <c r="I551" s="103"/>
      <c r="J551" s="104"/>
      <c r="K551" s="105"/>
      <c r="L551" s="105"/>
      <c r="M551" s="103"/>
      <c r="N551" s="105"/>
      <c r="O551" s="130"/>
      <c r="P551" s="100"/>
      <c r="Q551" s="131"/>
      <c r="R551" s="133"/>
      <c r="S551" s="93"/>
      <c r="T551" s="134"/>
      <c r="U551" s="135"/>
      <c r="V551" s="108">
        <f t="shared" si="18"/>
        <v>0</v>
      </c>
      <c r="W551" s="136"/>
      <c r="X551" s="94">
        <f>IFERROR((VLOOKUP(D551,[1]!Tableau1[[Nom d''usage]:[Date de Livraison]],9,FALSE)), )</f>
        <v>0</v>
      </c>
      <c r="Y551" s="127"/>
      <c r="Z551" s="132"/>
      <c r="AA551" s="111">
        <f>IFERROR((VLOOKUP(Z551,'[1]Parc FONCIA Base Light'!B:M,12,FALSE)), )</f>
        <v>0</v>
      </c>
      <c r="AB551" s="128" t="s">
        <v>27</v>
      </c>
      <c r="AC551" s="113">
        <f>IFERROR((VLOOKUP(D551,'[1]GP2A-Commandes'!A:B,2,FALSE)), )</f>
        <v>0</v>
      </c>
      <c r="AD551" s="129"/>
      <c r="AE551" s="115">
        <f>IFERROR((VLOOKUP(B551,'[1]Paiement BNP'!G:I,3,FALSE)), )</f>
        <v>0</v>
      </c>
      <c r="AF551" s="116">
        <f t="shared" si="19"/>
        <v>0</v>
      </c>
      <c r="AG551" s="117" cm="1">
        <f t="array" ref="AG551">IFERROR((_xlfn.SWITCH(R551,[1]Synthèse!A$8,[1]Synthèse!B$8,([1]Synthèse!A$10),([1]Synthèse!B$10),([1]Synthèse!A$11),([1]Synthèse!B$11))), )</f>
        <v>0</v>
      </c>
      <c r="AH551" s="95">
        <f>IFERROR((VLOOKUP(AD551,'[1]Paiement BNP'!Q:U,5,FALSE)), )</f>
        <v>0</v>
      </c>
      <c r="AI551" s="96" cm="1">
        <f t="array" ref="AI551">IFERROR((_xlfn.SWITCH(R551,[1]Synthèse!A$8,[1]Synthèse!C$8,([1]Synthèse!A$10),([1]Synthèse!C$10),([1]Synthèse!A$11),([1]Synthèse!C$11))), )</f>
        <v>0</v>
      </c>
      <c r="AJ551" s="97">
        <f>IFERROR((VLOOKUP(D551,'[1]Sharepoint direct Foncia'!L:T,9,FALSE)), )</f>
        <v>0</v>
      </c>
      <c r="AK551" s="97"/>
    </row>
    <row r="552" spans="1:37" ht="25.2" customHeight="1" x14ac:dyDescent="0.95">
      <c r="A552" s="125"/>
      <c r="B552" s="100"/>
      <c r="C552" s="126"/>
      <c r="D552" s="101"/>
      <c r="E552" s="102"/>
      <c r="F552" s="102"/>
      <c r="G552" s="103"/>
      <c r="H552" s="102"/>
      <c r="I552" s="103"/>
      <c r="J552" s="104"/>
      <c r="K552" s="105"/>
      <c r="L552" s="105"/>
      <c r="M552" s="103"/>
      <c r="N552" s="105"/>
      <c r="O552" s="130"/>
      <c r="P552" s="100"/>
      <c r="Q552" s="131"/>
      <c r="R552" s="133"/>
      <c r="S552" s="93"/>
      <c r="T552" s="134"/>
      <c r="U552" s="135"/>
      <c r="V552" s="108">
        <f t="shared" si="18"/>
        <v>0</v>
      </c>
      <c r="W552" s="136"/>
      <c r="X552" s="94">
        <f>IFERROR((VLOOKUP(D552,[1]!Tableau1[[Nom d''usage]:[Date de Livraison]],9,FALSE)), )</f>
        <v>0</v>
      </c>
      <c r="Y552" s="127"/>
      <c r="Z552" s="132"/>
      <c r="AA552" s="111">
        <f>IFERROR((VLOOKUP(Z552,'[1]Parc FONCIA Base Light'!B:M,12,FALSE)), )</f>
        <v>0</v>
      </c>
      <c r="AB552" s="128" t="s">
        <v>27</v>
      </c>
      <c r="AC552" s="113">
        <f>IFERROR((VLOOKUP(D552,'[1]GP2A-Commandes'!A:B,2,FALSE)), )</f>
        <v>0</v>
      </c>
      <c r="AD552" s="129"/>
      <c r="AE552" s="115">
        <f>IFERROR((VLOOKUP(B552,'[1]Paiement BNP'!G:I,3,FALSE)), )</f>
        <v>0</v>
      </c>
      <c r="AF552" s="116">
        <f t="shared" si="19"/>
        <v>0</v>
      </c>
      <c r="AG552" s="117" cm="1">
        <f t="array" ref="AG552">IFERROR((_xlfn.SWITCH(R552,[1]Synthèse!A$8,[1]Synthèse!B$8,([1]Synthèse!A$10),([1]Synthèse!B$10),([1]Synthèse!A$11),([1]Synthèse!B$11))), )</f>
        <v>0</v>
      </c>
      <c r="AH552" s="95">
        <f>IFERROR((VLOOKUP(AD552,'[1]Paiement BNP'!Q:U,5,FALSE)), )</f>
        <v>0</v>
      </c>
      <c r="AI552" s="96" cm="1">
        <f t="array" ref="AI552">IFERROR((_xlfn.SWITCH(R552,[1]Synthèse!A$8,[1]Synthèse!C$8,([1]Synthèse!A$10),([1]Synthèse!C$10),([1]Synthèse!A$11),([1]Synthèse!C$11))), )</f>
        <v>0</v>
      </c>
      <c r="AJ552" s="97">
        <f>IFERROR((VLOOKUP(D552,'[1]Sharepoint direct Foncia'!L:T,9,FALSE)), )</f>
        <v>0</v>
      </c>
      <c r="AK552" s="97"/>
    </row>
    <row r="553" spans="1:37" ht="25.2" customHeight="1" x14ac:dyDescent="0.95">
      <c r="A553" s="125"/>
      <c r="B553" s="100"/>
      <c r="C553" s="126"/>
      <c r="D553" s="101"/>
      <c r="E553" s="102"/>
      <c r="F553" s="102"/>
      <c r="G553" s="103"/>
      <c r="H553" s="102"/>
      <c r="I553" s="103"/>
      <c r="J553" s="104"/>
      <c r="K553" s="105"/>
      <c r="L553" s="105"/>
      <c r="M553" s="103"/>
      <c r="N553" s="105"/>
      <c r="O553" s="130"/>
      <c r="P553" s="100"/>
      <c r="Q553" s="131"/>
      <c r="R553" s="133"/>
      <c r="S553" s="93"/>
      <c r="T553" s="134"/>
      <c r="U553" s="135"/>
      <c r="V553" s="108">
        <f t="shared" si="18"/>
        <v>0</v>
      </c>
      <c r="W553" s="136"/>
      <c r="X553" s="94">
        <f>IFERROR((VLOOKUP(D553,[1]!Tableau1[[Nom d''usage]:[Date de Livraison]],9,FALSE)), )</f>
        <v>0</v>
      </c>
      <c r="Y553" s="127"/>
      <c r="Z553" s="132"/>
      <c r="AA553" s="111">
        <f>IFERROR((VLOOKUP(Z553,'[1]Parc FONCIA Base Light'!B:M,12,FALSE)), )</f>
        <v>0</v>
      </c>
      <c r="AB553" s="128" t="s">
        <v>27</v>
      </c>
      <c r="AC553" s="113">
        <f>IFERROR((VLOOKUP(D553,'[1]GP2A-Commandes'!A:B,2,FALSE)), )</f>
        <v>0</v>
      </c>
      <c r="AD553" s="129"/>
      <c r="AE553" s="115">
        <f>IFERROR((VLOOKUP(B553,'[1]Paiement BNP'!G:I,3,FALSE)), )</f>
        <v>0</v>
      </c>
      <c r="AF553" s="116">
        <f t="shared" si="19"/>
        <v>0</v>
      </c>
      <c r="AG553" s="117" cm="1">
        <f t="array" ref="AG553">IFERROR((_xlfn.SWITCH(R553,[1]Synthèse!A$8,[1]Synthèse!B$8,([1]Synthèse!A$10),([1]Synthèse!B$10),([1]Synthèse!A$11),([1]Synthèse!B$11))), )</f>
        <v>0</v>
      </c>
      <c r="AH553" s="95">
        <f>IFERROR((VLOOKUP(AD553,'[1]Paiement BNP'!Q:U,5,FALSE)), )</f>
        <v>0</v>
      </c>
      <c r="AI553" s="96" cm="1">
        <f t="array" ref="AI553">IFERROR((_xlfn.SWITCH(R553,[1]Synthèse!A$8,[1]Synthèse!C$8,([1]Synthèse!A$10),([1]Synthèse!C$10),([1]Synthèse!A$11),([1]Synthèse!C$11))), )</f>
        <v>0</v>
      </c>
      <c r="AJ553" s="97">
        <f>IFERROR((VLOOKUP(D553,'[1]Sharepoint direct Foncia'!L:T,9,FALSE)), )</f>
        <v>0</v>
      </c>
      <c r="AK553" s="97"/>
    </row>
    <row r="554" spans="1:37" ht="25.2" customHeight="1" x14ac:dyDescent="0.95">
      <c r="A554" s="125"/>
      <c r="B554" s="100"/>
      <c r="C554" s="126"/>
      <c r="D554" s="101"/>
      <c r="E554" s="102"/>
      <c r="F554" s="102"/>
      <c r="G554" s="103"/>
      <c r="H554" s="102"/>
      <c r="I554" s="103"/>
      <c r="J554" s="104"/>
      <c r="K554" s="105"/>
      <c r="L554" s="105"/>
      <c r="M554" s="103"/>
      <c r="N554" s="105"/>
      <c r="O554" s="130"/>
      <c r="P554" s="100"/>
      <c r="Q554" s="131"/>
      <c r="R554" s="133"/>
      <c r="S554" s="93"/>
      <c r="T554" s="134"/>
      <c r="U554" s="135"/>
      <c r="V554" s="108">
        <f t="shared" si="18"/>
        <v>0</v>
      </c>
      <c r="W554" s="136"/>
      <c r="X554" s="94">
        <f>IFERROR((VLOOKUP(D554,[1]!Tableau1[[Nom d''usage]:[Date de Livraison]],9,FALSE)), )</f>
        <v>0</v>
      </c>
      <c r="Y554" s="127"/>
      <c r="Z554" s="132"/>
      <c r="AA554" s="111">
        <f>IFERROR((VLOOKUP(Z554,'[1]Parc FONCIA Base Light'!B:M,12,FALSE)), )</f>
        <v>0</v>
      </c>
      <c r="AB554" s="128" t="s">
        <v>27</v>
      </c>
      <c r="AC554" s="113">
        <f>IFERROR((VLOOKUP(D554,'[1]GP2A-Commandes'!A:B,2,FALSE)), )</f>
        <v>0</v>
      </c>
      <c r="AD554" s="129"/>
      <c r="AE554" s="115">
        <f>IFERROR((VLOOKUP(B554,'[1]Paiement BNP'!G:I,3,FALSE)), )</f>
        <v>0</v>
      </c>
      <c r="AF554" s="116">
        <f t="shared" si="19"/>
        <v>0</v>
      </c>
      <c r="AG554" s="117" cm="1">
        <f t="array" ref="AG554">IFERROR((_xlfn.SWITCH(R554,[1]Synthèse!A$8,[1]Synthèse!B$8,([1]Synthèse!A$10),([1]Synthèse!B$10),([1]Synthèse!A$11),([1]Synthèse!B$11))), )</f>
        <v>0</v>
      </c>
      <c r="AH554" s="95">
        <f>IFERROR((VLOOKUP(AD554,'[1]Paiement BNP'!Q:U,5,FALSE)), )</f>
        <v>0</v>
      </c>
      <c r="AI554" s="96" cm="1">
        <f t="array" ref="AI554">IFERROR((_xlfn.SWITCH(R554,[1]Synthèse!A$8,[1]Synthèse!C$8,([1]Synthèse!A$10),([1]Synthèse!C$10),([1]Synthèse!A$11),([1]Synthèse!C$11))), )</f>
        <v>0</v>
      </c>
      <c r="AJ554" s="97">
        <f>IFERROR((VLOOKUP(D554,'[1]Sharepoint direct Foncia'!L:T,9,FALSE)), )</f>
        <v>0</v>
      </c>
      <c r="AK554" s="97"/>
    </row>
    <row r="555" spans="1:37" ht="25.2" customHeight="1" x14ac:dyDescent="0.95">
      <c r="A555" s="125"/>
      <c r="B555" s="100"/>
      <c r="C555" s="126"/>
      <c r="D555" s="101"/>
      <c r="E555" s="102"/>
      <c r="F555" s="102"/>
      <c r="G555" s="103"/>
      <c r="H555" s="102"/>
      <c r="I555" s="103"/>
      <c r="J555" s="104"/>
      <c r="K555" s="105"/>
      <c r="L555" s="105"/>
      <c r="M555" s="103"/>
      <c r="N555" s="105"/>
      <c r="O555" s="130"/>
      <c r="P555" s="100"/>
      <c r="Q555" s="131"/>
      <c r="R555" s="133"/>
      <c r="S555" s="93"/>
      <c r="T555" s="134"/>
      <c r="U555" s="135"/>
      <c r="V555" s="108">
        <f t="shared" si="18"/>
        <v>0</v>
      </c>
      <c r="W555" s="136"/>
      <c r="X555" s="94">
        <f>IFERROR((VLOOKUP(D555,[1]!Tableau1[[Nom d''usage]:[Date de Livraison]],9,FALSE)), )</f>
        <v>0</v>
      </c>
      <c r="Y555" s="127"/>
      <c r="Z555" s="132"/>
      <c r="AA555" s="111">
        <f>IFERROR((VLOOKUP(Z555,'[1]Parc FONCIA Base Light'!B:M,12,FALSE)), )</f>
        <v>0</v>
      </c>
      <c r="AB555" s="128" t="s">
        <v>27</v>
      </c>
      <c r="AC555" s="113">
        <f>IFERROR((VLOOKUP(D555,'[1]GP2A-Commandes'!A:B,2,FALSE)), )</f>
        <v>0</v>
      </c>
      <c r="AD555" s="129"/>
      <c r="AE555" s="115">
        <f>IFERROR((VLOOKUP(B555,'[1]Paiement BNP'!G:I,3,FALSE)), )</f>
        <v>0</v>
      </c>
      <c r="AF555" s="116">
        <f t="shared" si="19"/>
        <v>0</v>
      </c>
      <c r="AG555" s="117" cm="1">
        <f t="array" ref="AG555">IFERROR((_xlfn.SWITCH(R555,[1]Synthèse!A$8,[1]Synthèse!B$8,([1]Synthèse!A$10),([1]Synthèse!B$10),([1]Synthèse!A$11),([1]Synthèse!B$11))), )</f>
        <v>0</v>
      </c>
      <c r="AH555" s="95">
        <f>IFERROR((VLOOKUP(AD555,'[1]Paiement BNP'!Q:U,5,FALSE)), )</f>
        <v>0</v>
      </c>
      <c r="AI555" s="96" cm="1">
        <f t="array" ref="AI555">IFERROR((_xlfn.SWITCH(R555,[1]Synthèse!A$8,[1]Synthèse!C$8,([1]Synthèse!A$10),([1]Synthèse!C$10),([1]Synthèse!A$11),([1]Synthèse!C$11))), )</f>
        <v>0</v>
      </c>
      <c r="AJ555" s="97">
        <f>IFERROR((VLOOKUP(D555,'[1]Sharepoint direct Foncia'!L:T,9,FALSE)), )</f>
        <v>0</v>
      </c>
      <c r="AK555" s="97"/>
    </row>
    <row r="556" spans="1:37" ht="25.2" customHeight="1" x14ac:dyDescent="0.95">
      <c r="A556" s="125"/>
      <c r="B556" s="100"/>
      <c r="C556" s="126"/>
      <c r="D556" s="101"/>
      <c r="E556" s="102"/>
      <c r="F556" s="102"/>
      <c r="G556" s="103"/>
      <c r="H556" s="102"/>
      <c r="I556" s="103"/>
      <c r="J556" s="104"/>
      <c r="K556" s="105"/>
      <c r="L556" s="105"/>
      <c r="M556" s="103"/>
      <c r="N556" s="105"/>
      <c r="O556" s="130"/>
      <c r="P556" s="100"/>
      <c r="Q556" s="131"/>
      <c r="R556" s="133"/>
      <c r="S556" s="93"/>
      <c r="T556" s="134"/>
      <c r="U556" s="135"/>
      <c r="V556" s="108">
        <f t="shared" si="18"/>
        <v>0</v>
      </c>
      <c r="W556" s="136"/>
      <c r="X556" s="94">
        <f>IFERROR((VLOOKUP(D556,[1]!Tableau1[[Nom d''usage]:[Date de Livraison]],9,FALSE)), )</f>
        <v>0</v>
      </c>
      <c r="Y556" s="127"/>
      <c r="Z556" s="132"/>
      <c r="AA556" s="111">
        <f>IFERROR((VLOOKUP(Z556,'[1]Parc FONCIA Base Light'!B:M,12,FALSE)), )</f>
        <v>0</v>
      </c>
      <c r="AB556" s="128" t="s">
        <v>27</v>
      </c>
      <c r="AC556" s="113">
        <f>IFERROR((VLOOKUP(D556,'[1]GP2A-Commandes'!A:B,2,FALSE)), )</f>
        <v>0</v>
      </c>
      <c r="AD556" s="129"/>
      <c r="AE556" s="115">
        <f>IFERROR((VLOOKUP(B556,'[1]Paiement BNP'!G:I,3,FALSE)), )</f>
        <v>0</v>
      </c>
      <c r="AF556" s="116">
        <f t="shared" si="19"/>
        <v>0</v>
      </c>
      <c r="AG556" s="117" cm="1">
        <f t="array" ref="AG556">IFERROR((_xlfn.SWITCH(R556,[1]Synthèse!A$8,[1]Synthèse!B$8,([1]Synthèse!A$10),([1]Synthèse!B$10),([1]Synthèse!A$11),([1]Synthèse!B$11))), )</f>
        <v>0</v>
      </c>
      <c r="AH556" s="95">
        <f>IFERROR((VLOOKUP(AD556,'[1]Paiement BNP'!Q:U,5,FALSE)), )</f>
        <v>0</v>
      </c>
      <c r="AI556" s="96" cm="1">
        <f t="array" ref="AI556">IFERROR((_xlfn.SWITCH(R556,[1]Synthèse!A$8,[1]Synthèse!C$8,([1]Synthèse!A$10),([1]Synthèse!C$10),([1]Synthèse!A$11),([1]Synthèse!C$11))), )</f>
        <v>0</v>
      </c>
      <c r="AJ556" s="97">
        <f>IFERROR((VLOOKUP(D556,'[1]Sharepoint direct Foncia'!L:T,9,FALSE)), )</f>
        <v>0</v>
      </c>
      <c r="AK556" s="97"/>
    </row>
    <row r="557" spans="1:37" ht="25.2" customHeight="1" x14ac:dyDescent="0.95">
      <c r="A557" s="125"/>
      <c r="B557" s="100"/>
      <c r="C557" s="126"/>
      <c r="D557" s="101"/>
      <c r="E557" s="102"/>
      <c r="F557" s="102"/>
      <c r="G557" s="103"/>
      <c r="H557" s="102"/>
      <c r="I557" s="103"/>
      <c r="J557" s="104"/>
      <c r="K557" s="105"/>
      <c r="L557" s="105"/>
      <c r="M557" s="103"/>
      <c r="N557" s="105"/>
      <c r="O557" s="130"/>
      <c r="P557" s="100"/>
      <c r="Q557" s="131"/>
      <c r="R557" s="133"/>
      <c r="S557" s="93"/>
      <c r="T557" s="134"/>
      <c r="U557" s="135"/>
      <c r="V557" s="108">
        <f t="shared" ref="V557:V620" si="20">IFERROR((DATEDIF(T557,U557,"d")), )</f>
        <v>0</v>
      </c>
      <c r="W557" s="136"/>
      <c r="X557" s="94">
        <f>IFERROR((VLOOKUP(D557,[1]!Tableau1[[Nom d''usage]:[Date de Livraison]],9,FALSE)), )</f>
        <v>0</v>
      </c>
      <c r="Y557" s="127"/>
      <c r="Z557" s="132"/>
      <c r="AA557" s="111">
        <f>IFERROR((VLOOKUP(Z557,'[1]Parc FONCIA Base Light'!B:M,12,FALSE)), )</f>
        <v>0</v>
      </c>
      <c r="AB557" s="128" t="s">
        <v>27</v>
      </c>
      <c r="AC557" s="113">
        <f>IFERROR((VLOOKUP(D557,'[1]GP2A-Commandes'!A:B,2,FALSE)), )</f>
        <v>0</v>
      </c>
      <c r="AD557" s="129"/>
      <c r="AE557" s="115">
        <f>IFERROR((VLOOKUP(B557,'[1]Paiement BNP'!G:I,3,FALSE)), )</f>
        <v>0</v>
      </c>
      <c r="AF557" s="116">
        <f t="shared" si="19"/>
        <v>0</v>
      </c>
      <c r="AG557" s="117" cm="1">
        <f t="array" ref="AG557">IFERROR((_xlfn.SWITCH(R557,[1]Synthèse!A$8,[1]Synthèse!B$8,([1]Synthèse!A$10),([1]Synthèse!B$10),([1]Synthèse!A$11),([1]Synthèse!B$11))), )</f>
        <v>0</v>
      </c>
      <c r="AH557" s="95">
        <f>IFERROR((VLOOKUP(AD557,'[1]Paiement BNP'!Q:U,5,FALSE)), )</f>
        <v>0</v>
      </c>
      <c r="AI557" s="96" cm="1">
        <f t="array" ref="AI557">IFERROR((_xlfn.SWITCH(R557,[1]Synthèse!A$8,[1]Synthèse!C$8,([1]Synthèse!A$10),([1]Synthèse!C$10),([1]Synthèse!A$11),([1]Synthèse!C$11))), )</f>
        <v>0</v>
      </c>
      <c r="AJ557" s="97">
        <f>IFERROR((VLOOKUP(D557,'[1]Sharepoint direct Foncia'!L:T,9,FALSE)), )</f>
        <v>0</v>
      </c>
      <c r="AK557" s="97"/>
    </row>
    <row r="558" spans="1:37" ht="25.2" customHeight="1" x14ac:dyDescent="0.95">
      <c r="A558" s="125"/>
      <c r="B558" s="100"/>
      <c r="C558" s="126"/>
      <c r="D558" s="101"/>
      <c r="E558" s="102"/>
      <c r="F558" s="102"/>
      <c r="G558" s="103"/>
      <c r="H558" s="102"/>
      <c r="I558" s="103"/>
      <c r="J558" s="104"/>
      <c r="K558" s="105"/>
      <c r="L558" s="105"/>
      <c r="M558" s="103"/>
      <c r="N558" s="105"/>
      <c r="O558" s="130"/>
      <c r="P558" s="100"/>
      <c r="Q558" s="131"/>
      <c r="R558" s="133"/>
      <c r="S558" s="93"/>
      <c r="T558" s="134"/>
      <c r="U558" s="135"/>
      <c r="V558" s="108">
        <f t="shared" si="20"/>
        <v>0</v>
      </c>
      <c r="W558" s="136"/>
      <c r="X558" s="94">
        <f>IFERROR((VLOOKUP(D558,[1]!Tableau1[[Nom d''usage]:[Date de Livraison]],9,FALSE)), )</f>
        <v>0</v>
      </c>
      <c r="Y558" s="127"/>
      <c r="Z558" s="132"/>
      <c r="AA558" s="111">
        <f>IFERROR((VLOOKUP(Z558,'[1]Parc FONCIA Base Light'!B:M,12,FALSE)), )</f>
        <v>0</v>
      </c>
      <c r="AB558" s="128" t="s">
        <v>27</v>
      </c>
      <c r="AC558" s="113">
        <f>IFERROR((VLOOKUP(D558,'[1]GP2A-Commandes'!A:B,2,FALSE)), )</f>
        <v>0</v>
      </c>
      <c r="AD558" s="129"/>
      <c r="AE558" s="115">
        <f>IFERROR((VLOOKUP(B558,'[1]Paiement BNP'!G:I,3,FALSE)), )</f>
        <v>0</v>
      </c>
      <c r="AF558" s="116">
        <f t="shared" si="19"/>
        <v>0</v>
      </c>
      <c r="AG558" s="117" cm="1">
        <f t="array" ref="AG558">IFERROR((_xlfn.SWITCH(R558,[1]Synthèse!A$8,[1]Synthèse!B$8,([1]Synthèse!A$10),([1]Synthèse!B$10),([1]Synthèse!A$11),([1]Synthèse!B$11))), )</f>
        <v>0</v>
      </c>
      <c r="AH558" s="95">
        <f>IFERROR((VLOOKUP(AD558,'[1]Paiement BNP'!Q:U,5,FALSE)), )</f>
        <v>0</v>
      </c>
      <c r="AI558" s="96" cm="1">
        <f t="array" ref="AI558">IFERROR((_xlfn.SWITCH(R558,[1]Synthèse!A$8,[1]Synthèse!C$8,([1]Synthèse!A$10),([1]Synthèse!C$10),([1]Synthèse!A$11),([1]Synthèse!C$11))), )</f>
        <v>0</v>
      </c>
      <c r="AJ558" s="97">
        <f>IFERROR((VLOOKUP(D558,'[1]Sharepoint direct Foncia'!L:T,9,FALSE)), )</f>
        <v>0</v>
      </c>
      <c r="AK558" s="97"/>
    </row>
    <row r="559" spans="1:37" ht="25.2" customHeight="1" x14ac:dyDescent="0.95">
      <c r="A559" s="125"/>
      <c r="B559" s="100"/>
      <c r="C559" s="126"/>
      <c r="D559" s="101"/>
      <c r="E559" s="102"/>
      <c r="F559" s="102"/>
      <c r="G559" s="103"/>
      <c r="H559" s="102"/>
      <c r="I559" s="103"/>
      <c r="J559" s="104"/>
      <c r="K559" s="105"/>
      <c r="L559" s="105"/>
      <c r="M559" s="103"/>
      <c r="N559" s="105"/>
      <c r="O559" s="130"/>
      <c r="P559" s="100"/>
      <c r="Q559" s="131"/>
      <c r="R559" s="133"/>
      <c r="S559" s="93"/>
      <c r="T559" s="134"/>
      <c r="U559" s="135"/>
      <c r="V559" s="108">
        <f t="shared" si="20"/>
        <v>0</v>
      </c>
      <c r="W559" s="136"/>
      <c r="X559" s="94">
        <f>IFERROR((VLOOKUP(D559,[1]!Tableau1[[Nom d''usage]:[Date de Livraison]],9,FALSE)), )</f>
        <v>0</v>
      </c>
      <c r="Y559" s="127"/>
      <c r="Z559" s="132"/>
      <c r="AA559" s="111">
        <f>IFERROR((VLOOKUP(Z559,'[1]Parc FONCIA Base Light'!B:M,12,FALSE)), )</f>
        <v>0</v>
      </c>
      <c r="AB559" s="128" t="s">
        <v>27</v>
      </c>
      <c r="AC559" s="113">
        <f>IFERROR((VLOOKUP(D559,'[1]GP2A-Commandes'!A:B,2,FALSE)), )</f>
        <v>0</v>
      </c>
      <c r="AD559" s="129"/>
      <c r="AE559" s="115">
        <f>IFERROR((VLOOKUP(B559,'[1]Paiement BNP'!G:I,3,FALSE)), )</f>
        <v>0</v>
      </c>
      <c r="AF559" s="116">
        <f t="shared" si="19"/>
        <v>0</v>
      </c>
      <c r="AG559" s="117" cm="1">
        <f t="array" ref="AG559">IFERROR((_xlfn.SWITCH(R559,[1]Synthèse!A$8,[1]Synthèse!B$8,([1]Synthèse!A$10),([1]Synthèse!B$10),([1]Synthèse!A$11),([1]Synthèse!B$11))), )</f>
        <v>0</v>
      </c>
      <c r="AH559" s="95">
        <f>IFERROR((VLOOKUP(AD559,'[1]Paiement BNP'!Q:U,5,FALSE)), )</f>
        <v>0</v>
      </c>
      <c r="AI559" s="96" cm="1">
        <f t="array" ref="AI559">IFERROR((_xlfn.SWITCH(R559,[1]Synthèse!A$8,[1]Synthèse!C$8,([1]Synthèse!A$10),([1]Synthèse!C$10),([1]Synthèse!A$11),([1]Synthèse!C$11))), )</f>
        <v>0</v>
      </c>
      <c r="AJ559" s="97">
        <f>IFERROR((VLOOKUP(D559,'[1]Sharepoint direct Foncia'!L:T,9,FALSE)), )</f>
        <v>0</v>
      </c>
      <c r="AK559" s="97"/>
    </row>
    <row r="560" spans="1:37" ht="25.2" customHeight="1" x14ac:dyDescent="0.95">
      <c r="A560" s="125"/>
      <c r="B560" s="100"/>
      <c r="C560" s="126"/>
      <c r="D560" s="101"/>
      <c r="E560" s="102"/>
      <c r="F560" s="102"/>
      <c r="G560" s="103"/>
      <c r="H560" s="102"/>
      <c r="I560" s="103"/>
      <c r="J560" s="104"/>
      <c r="K560" s="105"/>
      <c r="L560" s="105"/>
      <c r="M560" s="103"/>
      <c r="N560" s="105"/>
      <c r="O560" s="130"/>
      <c r="P560" s="100"/>
      <c r="Q560" s="131"/>
      <c r="R560" s="133"/>
      <c r="S560" s="93"/>
      <c r="T560" s="134"/>
      <c r="U560" s="135"/>
      <c r="V560" s="108">
        <f t="shared" si="20"/>
        <v>0</v>
      </c>
      <c r="W560" s="136"/>
      <c r="X560" s="94">
        <f>IFERROR((VLOOKUP(D560,[1]!Tableau1[[Nom d''usage]:[Date de Livraison]],9,FALSE)), )</f>
        <v>0</v>
      </c>
      <c r="Y560" s="127"/>
      <c r="Z560" s="132"/>
      <c r="AA560" s="111">
        <f>IFERROR((VLOOKUP(Z560,'[1]Parc FONCIA Base Light'!B:M,12,FALSE)), )</f>
        <v>0</v>
      </c>
      <c r="AB560" s="128" t="s">
        <v>27</v>
      </c>
      <c r="AC560" s="113">
        <f>IFERROR((VLOOKUP(D560,'[1]GP2A-Commandes'!A:B,2,FALSE)), )</f>
        <v>0</v>
      </c>
      <c r="AD560" s="129"/>
      <c r="AE560" s="115">
        <f>IFERROR((VLOOKUP(B560,'[1]Paiement BNP'!G:I,3,FALSE)), )</f>
        <v>0</v>
      </c>
      <c r="AF560" s="116">
        <f t="shared" si="19"/>
        <v>0</v>
      </c>
      <c r="AG560" s="117" cm="1">
        <f t="array" ref="AG560">IFERROR((_xlfn.SWITCH(R560,[1]Synthèse!A$8,[1]Synthèse!B$8,([1]Synthèse!A$10),([1]Synthèse!B$10),([1]Synthèse!A$11),([1]Synthèse!B$11))), )</f>
        <v>0</v>
      </c>
      <c r="AH560" s="95">
        <f>IFERROR((VLOOKUP(AD560,'[1]Paiement BNP'!Q:U,5,FALSE)), )</f>
        <v>0</v>
      </c>
      <c r="AI560" s="96" cm="1">
        <f t="array" ref="AI560">IFERROR((_xlfn.SWITCH(R560,[1]Synthèse!A$8,[1]Synthèse!C$8,([1]Synthèse!A$10),([1]Synthèse!C$10),([1]Synthèse!A$11),([1]Synthèse!C$11))), )</f>
        <v>0</v>
      </c>
      <c r="AJ560" s="97">
        <f>IFERROR((VLOOKUP(D560,'[1]Sharepoint direct Foncia'!L:T,9,FALSE)), )</f>
        <v>0</v>
      </c>
      <c r="AK560" s="97"/>
    </row>
    <row r="561" spans="1:37" ht="25.2" customHeight="1" x14ac:dyDescent="0.95">
      <c r="A561" s="125"/>
      <c r="B561" s="100"/>
      <c r="C561" s="126"/>
      <c r="D561" s="101"/>
      <c r="E561" s="102"/>
      <c r="F561" s="102"/>
      <c r="G561" s="103"/>
      <c r="H561" s="102"/>
      <c r="I561" s="103"/>
      <c r="J561" s="104"/>
      <c r="K561" s="105"/>
      <c r="L561" s="105"/>
      <c r="M561" s="103"/>
      <c r="N561" s="105"/>
      <c r="O561" s="130"/>
      <c r="P561" s="100"/>
      <c r="Q561" s="131"/>
      <c r="R561" s="133"/>
      <c r="S561" s="93"/>
      <c r="T561" s="134"/>
      <c r="U561" s="135"/>
      <c r="V561" s="108">
        <f t="shared" si="20"/>
        <v>0</v>
      </c>
      <c r="W561" s="136"/>
      <c r="X561" s="94">
        <f>IFERROR((VLOOKUP(D561,[1]!Tableau1[[Nom d''usage]:[Date de Livraison]],9,FALSE)), )</f>
        <v>0</v>
      </c>
      <c r="Y561" s="127"/>
      <c r="Z561" s="132"/>
      <c r="AA561" s="111">
        <f>IFERROR((VLOOKUP(Z561,'[1]Parc FONCIA Base Light'!B:M,12,FALSE)), )</f>
        <v>0</v>
      </c>
      <c r="AB561" s="128" t="s">
        <v>27</v>
      </c>
      <c r="AC561" s="113">
        <f>IFERROR((VLOOKUP(D561,'[1]GP2A-Commandes'!A:B,2,FALSE)), )</f>
        <v>0</v>
      </c>
      <c r="AD561" s="129"/>
      <c r="AE561" s="115">
        <f>IFERROR((VLOOKUP(B561,'[1]Paiement BNP'!G:I,3,FALSE)), )</f>
        <v>0</v>
      </c>
      <c r="AF561" s="116">
        <f t="shared" si="19"/>
        <v>0</v>
      </c>
      <c r="AG561" s="117" cm="1">
        <f t="array" ref="AG561">IFERROR((_xlfn.SWITCH(R561,[1]Synthèse!A$8,[1]Synthèse!B$8,([1]Synthèse!A$10),([1]Synthèse!B$10),([1]Synthèse!A$11),([1]Synthèse!B$11))), )</f>
        <v>0</v>
      </c>
      <c r="AH561" s="95">
        <f>IFERROR((VLOOKUP(AD561,'[1]Paiement BNP'!Q:U,5,FALSE)), )</f>
        <v>0</v>
      </c>
      <c r="AI561" s="96" cm="1">
        <f t="array" ref="AI561">IFERROR((_xlfn.SWITCH(R561,[1]Synthèse!A$8,[1]Synthèse!C$8,([1]Synthèse!A$10),([1]Synthèse!C$10),([1]Synthèse!A$11),([1]Synthèse!C$11))), )</f>
        <v>0</v>
      </c>
      <c r="AJ561" s="97">
        <f>IFERROR((VLOOKUP(D561,'[1]Sharepoint direct Foncia'!L:T,9,FALSE)), )</f>
        <v>0</v>
      </c>
      <c r="AK561" s="97"/>
    </row>
    <row r="562" spans="1:37" ht="25.2" customHeight="1" x14ac:dyDescent="0.95">
      <c r="A562" s="125"/>
      <c r="B562" s="100"/>
      <c r="C562" s="126"/>
      <c r="D562" s="101"/>
      <c r="E562" s="102"/>
      <c r="F562" s="102"/>
      <c r="G562" s="103"/>
      <c r="H562" s="102"/>
      <c r="I562" s="103"/>
      <c r="J562" s="104"/>
      <c r="K562" s="105"/>
      <c r="L562" s="105"/>
      <c r="M562" s="103"/>
      <c r="N562" s="105"/>
      <c r="O562" s="130"/>
      <c r="P562" s="100"/>
      <c r="Q562" s="131"/>
      <c r="R562" s="133"/>
      <c r="S562" s="93"/>
      <c r="T562" s="134"/>
      <c r="U562" s="135"/>
      <c r="V562" s="108">
        <f t="shared" si="20"/>
        <v>0</v>
      </c>
      <c r="W562" s="136"/>
      <c r="X562" s="94">
        <f>IFERROR((VLOOKUP(D562,[1]!Tableau1[[Nom d''usage]:[Date de Livraison]],9,FALSE)), )</f>
        <v>0</v>
      </c>
      <c r="Y562" s="127"/>
      <c r="Z562" s="132"/>
      <c r="AA562" s="111">
        <f>IFERROR((VLOOKUP(Z562,'[1]Parc FONCIA Base Light'!B:M,12,FALSE)), )</f>
        <v>0</v>
      </c>
      <c r="AB562" s="128" t="s">
        <v>27</v>
      </c>
      <c r="AC562" s="113">
        <f>IFERROR((VLOOKUP(D562,'[1]GP2A-Commandes'!A:B,2,FALSE)), )</f>
        <v>0</v>
      </c>
      <c r="AD562" s="129"/>
      <c r="AE562" s="115">
        <f>IFERROR((VLOOKUP(B562,'[1]Paiement BNP'!G:I,3,FALSE)), )</f>
        <v>0</v>
      </c>
      <c r="AF562" s="116">
        <f t="shared" si="19"/>
        <v>0</v>
      </c>
      <c r="AG562" s="117" cm="1">
        <f t="array" ref="AG562">IFERROR((_xlfn.SWITCH(R562,[1]Synthèse!A$8,[1]Synthèse!B$8,([1]Synthèse!A$10),([1]Synthèse!B$10),([1]Synthèse!A$11),([1]Synthèse!B$11))), )</f>
        <v>0</v>
      </c>
      <c r="AH562" s="95">
        <f>IFERROR((VLOOKUP(AD562,'[1]Paiement BNP'!Q:U,5,FALSE)), )</f>
        <v>0</v>
      </c>
      <c r="AI562" s="96" cm="1">
        <f t="array" ref="AI562">IFERROR((_xlfn.SWITCH(R562,[1]Synthèse!A$8,[1]Synthèse!C$8,([1]Synthèse!A$10),([1]Synthèse!C$10),([1]Synthèse!A$11),([1]Synthèse!C$11))), )</f>
        <v>0</v>
      </c>
      <c r="AJ562" s="97">
        <f>IFERROR((VLOOKUP(D562,'[1]Sharepoint direct Foncia'!L:T,9,FALSE)), )</f>
        <v>0</v>
      </c>
      <c r="AK562" s="97"/>
    </row>
    <row r="563" spans="1:37" ht="25.2" customHeight="1" x14ac:dyDescent="0.95">
      <c r="A563" s="125"/>
      <c r="B563" s="100"/>
      <c r="C563" s="126"/>
      <c r="D563" s="101"/>
      <c r="E563" s="102"/>
      <c r="F563" s="102"/>
      <c r="G563" s="103"/>
      <c r="H563" s="102"/>
      <c r="I563" s="103"/>
      <c r="J563" s="104"/>
      <c r="K563" s="105"/>
      <c r="L563" s="105"/>
      <c r="M563" s="103"/>
      <c r="N563" s="105"/>
      <c r="O563" s="130"/>
      <c r="P563" s="100"/>
      <c r="Q563" s="131"/>
      <c r="R563" s="133"/>
      <c r="S563" s="93"/>
      <c r="T563" s="134"/>
      <c r="U563" s="135"/>
      <c r="V563" s="108">
        <f t="shared" si="20"/>
        <v>0</v>
      </c>
      <c r="W563" s="136"/>
      <c r="X563" s="94">
        <f>IFERROR((VLOOKUP(D563,[1]!Tableau1[[Nom d''usage]:[Date de Livraison]],9,FALSE)), )</f>
        <v>0</v>
      </c>
      <c r="Y563" s="127"/>
      <c r="Z563" s="132"/>
      <c r="AA563" s="111">
        <f>IFERROR((VLOOKUP(Z563,'[1]Parc FONCIA Base Light'!B:M,12,FALSE)), )</f>
        <v>0</v>
      </c>
      <c r="AB563" s="128" t="s">
        <v>27</v>
      </c>
      <c r="AC563" s="113">
        <f>IFERROR((VLOOKUP(D563,'[1]GP2A-Commandes'!A:B,2,FALSE)), )</f>
        <v>0</v>
      </c>
      <c r="AD563" s="129"/>
      <c r="AE563" s="115">
        <f>IFERROR((VLOOKUP(B563,'[1]Paiement BNP'!G:I,3,FALSE)), )</f>
        <v>0</v>
      </c>
      <c r="AF563" s="116">
        <f t="shared" si="19"/>
        <v>0</v>
      </c>
      <c r="AG563" s="117" cm="1">
        <f t="array" ref="AG563">IFERROR((_xlfn.SWITCH(R563,[1]Synthèse!A$8,[1]Synthèse!B$8,([1]Synthèse!A$10),([1]Synthèse!B$10),([1]Synthèse!A$11),([1]Synthèse!B$11))), )</f>
        <v>0</v>
      </c>
      <c r="AH563" s="95">
        <f>IFERROR((VLOOKUP(AD563,'[1]Paiement BNP'!Q:U,5,FALSE)), )</f>
        <v>0</v>
      </c>
      <c r="AI563" s="96" cm="1">
        <f t="array" ref="AI563">IFERROR((_xlfn.SWITCH(R563,[1]Synthèse!A$8,[1]Synthèse!C$8,([1]Synthèse!A$10),([1]Synthèse!C$10),([1]Synthèse!A$11),([1]Synthèse!C$11))), )</f>
        <v>0</v>
      </c>
      <c r="AJ563" s="97">
        <f>IFERROR((VLOOKUP(D563,'[1]Sharepoint direct Foncia'!L:T,9,FALSE)), )</f>
        <v>0</v>
      </c>
      <c r="AK563" s="97"/>
    </row>
    <row r="564" spans="1:37" ht="25.2" customHeight="1" x14ac:dyDescent="0.95">
      <c r="A564" s="125"/>
      <c r="B564" s="100"/>
      <c r="C564" s="126"/>
      <c r="D564" s="101"/>
      <c r="E564" s="102"/>
      <c r="F564" s="102"/>
      <c r="G564" s="103"/>
      <c r="H564" s="102"/>
      <c r="I564" s="103"/>
      <c r="J564" s="104"/>
      <c r="K564" s="105"/>
      <c r="L564" s="105"/>
      <c r="M564" s="103"/>
      <c r="N564" s="105"/>
      <c r="O564" s="130"/>
      <c r="P564" s="100"/>
      <c r="Q564" s="131"/>
      <c r="R564" s="133"/>
      <c r="S564" s="93"/>
      <c r="T564" s="134"/>
      <c r="U564" s="135"/>
      <c r="V564" s="108">
        <f t="shared" si="20"/>
        <v>0</v>
      </c>
      <c r="W564" s="136"/>
      <c r="X564" s="94">
        <f>IFERROR((VLOOKUP(D564,[1]!Tableau1[[Nom d''usage]:[Date de Livraison]],9,FALSE)), )</f>
        <v>0</v>
      </c>
      <c r="Y564" s="127"/>
      <c r="Z564" s="132"/>
      <c r="AA564" s="111">
        <f>IFERROR((VLOOKUP(Z564,'[1]Parc FONCIA Base Light'!B:M,12,FALSE)), )</f>
        <v>0</v>
      </c>
      <c r="AB564" s="128" t="s">
        <v>27</v>
      </c>
      <c r="AC564" s="113">
        <f>IFERROR((VLOOKUP(D564,'[1]GP2A-Commandes'!A:B,2,FALSE)), )</f>
        <v>0</v>
      </c>
      <c r="AD564" s="129"/>
      <c r="AE564" s="115">
        <f>IFERROR((VLOOKUP(B564,'[1]Paiement BNP'!G:I,3,FALSE)), )</f>
        <v>0</v>
      </c>
      <c r="AF564" s="116">
        <f t="shared" si="19"/>
        <v>0</v>
      </c>
      <c r="AG564" s="117" cm="1">
        <f t="array" ref="AG564">IFERROR((_xlfn.SWITCH(R564,[1]Synthèse!A$8,[1]Synthèse!B$8,([1]Synthèse!A$10),([1]Synthèse!B$10),([1]Synthèse!A$11),([1]Synthèse!B$11))), )</f>
        <v>0</v>
      </c>
      <c r="AH564" s="95">
        <f>IFERROR((VLOOKUP(AD564,'[1]Paiement BNP'!Q:U,5,FALSE)), )</f>
        <v>0</v>
      </c>
      <c r="AI564" s="96" cm="1">
        <f t="array" ref="AI564">IFERROR((_xlfn.SWITCH(R564,[1]Synthèse!A$8,[1]Synthèse!C$8,([1]Synthèse!A$10),([1]Synthèse!C$10),([1]Synthèse!A$11),([1]Synthèse!C$11))), )</f>
        <v>0</v>
      </c>
      <c r="AJ564" s="97">
        <f>IFERROR((VLOOKUP(D564,'[1]Sharepoint direct Foncia'!L:T,9,FALSE)), )</f>
        <v>0</v>
      </c>
      <c r="AK564" s="97"/>
    </row>
    <row r="565" spans="1:37" ht="25.2" customHeight="1" x14ac:dyDescent="0.95">
      <c r="A565" s="125"/>
      <c r="B565" s="100"/>
      <c r="C565" s="126"/>
      <c r="D565" s="101"/>
      <c r="E565" s="102"/>
      <c r="F565" s="102"/>
      <c r="G565" s="103"/>
      <c r="H565" s="102"/>
      <c r="I565" s="103"/>
      <c r="J565" s="104"/>
      <c r="K565" s="105"/>
      <c r="L565" s="105"/>
      <c r="M565" s="103"/>
      <c r="N565" s="105"/>
      <c r="O565" s="130"/>
      <c r="P565" s="100"/>
      <c r="Q565" s="131"/>
      <c r="R565" s="133"/>
      <c r="S565" s="93"/>
      <c r="T565" s="134"/>
      <c r="U565" s="135"/>
      <c r="V565" s="108">
        <f t="shared" si="20"/>
        <v>0</v>
      </c>
      <c r="W565" s="136"/>
      <c r="X565" s="94">
        <f>IFERROR((VLOOKUP(D565,[1]!Tableau1[[Nom d''usage]:[Date de Livraison]],9,FALSE)), )</f>
        <v>0</v>
      </c>
      <c r="Y565" s="127"/>
      <c r="Z565" s="132"/>
      <c r="AA565" s="111">
        <f>IFERROR((VLOOKUP(Z565,'[1]Parc FONCIA Base Light'!B:M,12,FALSE)), )</f>
        <v>0</v>
      </c>
      <c r="AB565" s="128" t="s">
        <v>27</v>
      </c>
      <c r="AC565" s="113">
        <f>IFERROR((VLOOKUP(D565,'[1]GP2A-Commandes'!A:B,2,FALSE)), )</f>
        <v>0</v>
      </c>
      <c r="AD565" s="129"/>
      <c r="AE565" s="115">
        <f>IFERROR((VLOOKUP(B565,'[1]Paiement BNP'!G:I,3,FALSE)), )</f>
        <v>0</v>
      </c>
      <c r="AF565" s="116">
        <f t="shared" si="19"/>
        <v>0</v>
      </c>
      <c r="AG565" s="117" cm="1">
        <f t="array" ref="AG565">IFERROR((_xlfn.SWITCH(R565,[1]Synthèse!A$8,[1]Synthèse!B$8,([1]Synthèse!A$10),([1]Synthèse!B$10),([1]Synthèse!A$11),([1]Synthèse!B$11))), )</f>
        <v>0</v>
      </c>
      <c r="AH565" s="95">
        <f>IFERROR((VLOOKUP(AD565,'[1]Paiement BNP'!Q:U,5,FALSE)), )</f>
        <v>0</v>
      </c>
      <c r="AI565" s="96" cm="1">
        <f t="array" ref="AI565">IFERROR((_xlfn.SWITCH(R565,[1]Synthèse!A$8,[1]Synthèse!C$8,([1]Synthèse!A$10),([1]Synthèse!C$10),([1]Synthèse!A$11),([1]Synthèse!C$11))), )</f>
        <v>0</v>
      </c>
      <c r="AJ565" s="97">
        <f>IFERROR((VLOOKUP(D565,'[1]Sharepoint direct Foncia'!L:T,9,FALSE)), )</f>
        <v>0</v>
      </c>
      <c r="AK565" s="97"/>
    </row>
    <row r="566" spans="1:37" ht="25.2" customHeight="1" x14ac:dyDescent="0.95">
      <c r="A566" s="125"/>
      <c r="B566" s="100"/>
      <c r="C566" s="126"/>
      <c r="D566" s="101"/>
      <c r="E566" s="102"/>
      <c r="F566" s="102"/>
      <c r="G566" s="103"/>
      <c r="H566" s="102"/>
      <c r="I566" s="103"/>
      <c r="J566" s="104"/>
      <c r="K566" s="105"/>
      <c r="L566" s="105"/>
      <c r="M566" s="103"/>
      <c r="N566" s="105"/>
      <c r="O566" s="130"/>
      <c r="P566" s="100"/>
      <c r="Q566" s="131"/>
      <c r="R566" s="133"/>
      <c r="S566" s="93"/>
      <c r="T566" s="134"/>
      <c r="U566" s="135"/>
      <c r="V566" s="108">
        <f t="shared" si="20"/>
        <v>0</v>
      </c>
      <c r="W566" s="136"/>
      <c r="X566" s="94">
        <f>IFERROR((VLOOKUP(D566,[1]!Tableau1[[Nom d''usage]:[Date de Livraison]],9,FALSE)), )</f>
        <v>0</v>
      </c>
      <c r="Y566" s="127"/>
      <c r="Z566" s="132"/>
      <c r="AA566" s="111">
        <f>IFERROR((VLOOKUP(Z566,'[1]Parc FONCIA Base Light'!B:M,12,FALSE)), )</f>
        <v>0</v>
      </c>
      <c r="AB566" s="128" t="s">
        <v>27</v>
      </c>
      <c r="AC566" s="113">
        <f>IFERROR((VLOOKUP(D566,'[1]GP2A-Commandes'!A:B,2,FALSE)), )</f>
        <v>0</v>
      </c>
      <c r="AD566" s="129"/>
      <c r="AE566" s="115">
        <f>IFERROR((VLOOKUP(B566,'[1]Paiement BNP'!G:I,3,FALSE)), )</f>
        <v>0</v>
      </c>
      <c r="AF566" s="116">
        <f t="shared" si="19"/>
        <v>0</v>
      </c>
      <c r="AG566" s="117" cm="1">
        <f t="array" ref="AG566">IFERROR((_xlfn.SWITCH(R566,[1]Synthèse!A$8,[1]Synthèse!B$8,([1]Synthèse!A$10),([1]Synthèse!B$10),([1]Synthèse!A$11),([1]Synthèse!B$11))), )</f>
        <v>0</v>
      </c>
      <c r="AH566" s="95">
        <f>IFERROR((VLOOKUP(AD566,'[1]Paiement BNP'!Q:U,5,FALSE)), )</f>
        <v>0</v>
      </c>
      <c r="AI566" s="96" cm="1">
        <f t="array" ref="AI566">IFERROR((_xlfn.SWITCH(R566,[1]Synthèse!A$8,[1]Synthèse!C$8,([1]Synthèse!A$10),([1]Synthèse!C$10),([1]Synthèse!A$11),([1]Synthèse!C$11))), )</f>
        <v>0</v>
      </c>
      <c r="AJ566" s="97">
        <f>IFERROR((VLOOKUP(D566,'[1]Sharepoint direct Foncia'!L:T,9,FALSE)), )</f>
        <v>0</v>
      </c>
      <c r="AK566" s="97"/>
    </row>
    <row r="567" spans="1:37" ht="25.2" customHeight="1" x14ac:dyDescent="0.95">
      <c r="A567" s="125"/>
      <c r="B567" s="100"/>
      <c r="C567" s="126"/>
      <c r="D567" s="101"/>
      <c r="E567" s="102"/>
      <c r="F567" s="102"/>
      <c r="G567" s="103"/>
      <c r="H567" s="102"/>
      <c r="I567" s="103"/>
      <c r="J567" s="104"/>
      <c r="K567" s="105"/>
      <c r="L567" s="105"/>
      <c r="M567" s="103"/>
      <c r="N567" s="105"/>
      <c r="O567" s="130"/>
      <c r="P567" s="100"/>
      <c r="Q567" s="131"/>
      <c r="R567" s="133"/>
      <c r="S567" s="93"/>
      <c r="T567" s="134"/>
      <c r="U567" s="135"/>
      <c r="V567" s="108">
        <f t="shared" si="20"/>
        <v>0</v>
      </c>
      <c r="W567" s="136"/>
      <c r="X567" s="94">
        <f>IFERROR((VLOOKUP(D567,[1]!Tableau1[[Nom d''usage]:[Date de Livraison]],9,FALSE)), )</f>
        <v>0</v>
      </c>
      <c r="Y567" s="127"/>
      <c r="Z567" s="132"/>
      <c r="AA567" s="111">
        <f>IFERROR((VLOOKUP(Z567,'[1]Parc FONCIA Base Light'!B:M,12,FALSE)), )</f>
        <v>0</v>
      </c>
      <c r="AB567" s="128" t="s">
        <v>27</v>
      </c>
      <c r="AC567" s="113">
        <f>IFERROR((VLOOKUP(D567,'[1]GP2A-Commandes'!A:B,2,FALSE)), )</f>
        <v>0</v>
      </c>
      <c r="AD567" s="129"/>
      <c r="AE567" s="115">
        <f>IFERROR((VLOOKUP(B567,'[1]Paiement BNP'!G:I,3,FALSE)), )</f>
        <v>0</v>
      </c>
      <c r="AF567" s="116">
        <f t="shared" si="19"/>
        <v>0</v>
      </c>
      <c r="AG567" s="117" cm="1">
        <f t="array" ref="AG567">IFERROR((_xlfn.SWITCH(R567,[1]Synthèse!A$8,[1]Synthèse!B$8,([1]Synthèse!A$10),([1]Synthèse!B$10),([1]Synthèse!A$11),([1]Synthèse!B$11))), )</f>
        <v>0</v>
      </c>
      <c r="AH567" s="95">
        <f>IFERROR((VLOOKUP(AD567,'[1]Paiement BNP'!Q:U,5,FALSE)), )</f>
        <v>0</v>
      </c>
      <c r="AI567" s="96" cm="1">
        <f t="array" ref="AI567">IFERROR((_xlfn.SWITCH(R567,[1]Synthèse!A$8,[1]Synthèse!C$8,([1]Synthèse!A$10),([1]Synthèse!C$10),([1]Synthèse!A$11),([1]Synthèse!C$11))), )</f>
        <v>0</v>
      </c>
      <c r="AJ567" s="97">
        <f>IFERROR((VLOOKUP(D567,'[1]Sharepoint direct Foncia'!L:T,9,FALSE)), )</f>
        <v>0</v>
      </c>
      <c r="AK567" s="97"/>
    </row>
    <row r="568" spans="1:37" ht="25.2" customHeight="1" x14ac:dyDescent="0.95">
      <c r="A568" s="125"/>
      <c r="B568" s="100"/>
      <c r="C568" s="126"/>
      <c r="D568" s="101"/>
      <c r="E568" s="102"/>
      <c r="F568" s="102"/>
      <c r="G568" s="103"/>
      <c r="H568" s="102"/>
      <c r="I568" s="103"/>
      <c r="J568" s="104"/>
      <c r="K568" s="105"/>
      <c r="L568" s="105"/>
      <c r="M568" s="103"/>
      <c r="N568" s="105"/>
      <c r="O568" s="130"/>
      <c r="P568" s="100"/>
      <c r="Q568" s="131"/>
      <c r="R568" s="133"/>
      <c r="S568" s="93"/>
      <c r="T568" s="134"/>
      <c r="U568" s="135"/>
      <c r="V568" s="108">
        <f t="shared" si="20"/>
        <v>0</v>
      </c>
      <c r="W568" s="136"/>
      <c r="X568" s="94">
        <f>IFERROR((VLOOKUP(D568,[1]!Tableau1[[Nom d''usage]:[Date de Livraison]],9,FALSE)), )</f>
        <v>0</v>
      </c>
      <c r="Y568" s="127"/>
      <c r="Z568" s="132"/>
      <c r="AA568" s="111">
        <f>IFERROR((VLOOKUP(Z568,'[1]Parc FONCIA Base Light'!B:M,12,FALSE)), )</f>
        <v>0</v>
      </c>
      <c r="AB568" s="128" t="s">
        <v>27</v>
      </c>
      <c r="AC568" s="113">
        <f>IFERROR((VLOOKUP(D568,'[1]GP2A-Commandes'!A:B,2,FALSE)), )</f>
        <v>0</v>
      </c>
      <c r="AD568" s="129"/>
      <c r="AE568" s="115">
        <f>IFERROR((VLOOKUP(B568,'[1]Paiement BNP'!G:I,3,FALSE)), )</f>
        <v>0</v>
      </c>
      <c r="AF568" s="116">
        <f t="shared" si="19"/>
        <v>0</v>
      </c>
      <c r="AG568" s="117" cm="1">
        <f t="array" ref="AG568">IFERROR((_xlfn.SWITCH(R568,[1]Synthèse!A$8,[1]Synthèse!B$8,([1]Synthèse!A$10),([1]Synthèse!B$10),([1]Synthèse!A$11),([1]Synthèse!B$11))), )</f>
        <v>0</v>
      </c>
      <c r="AH568" s="95">
        <f>IFERROR((VLOOKUP(AD568,'[1]Paiement BNP'!Q:U,5,FALSE)), )</f>
        <v>0</v>
      </c>
      <c r="AI568" s="96" cm="1">
        <f t="array" ref="AI568">IFERROR((_xlfn.SWITCH(R568,[1]Synthèse!A$8,[1]Synthèse!C$8,([1]Synthèse!A$10),([1]Synthèse!C$10),([1]Synthèse!A$11),([1]Synthèse!C$11))), )</f>
        <v>0</v>
      </c>
      <c r="AJ568" s="97">
        <f>IFERROR((VLOOKUP(D568,'[1]Sharepoint direct Foncia'!L:T,9,FALSE)), )</f>
        <v>0</v>
      </c>
      <c r="AK568" s="97"/>
    </row>
    <row r="569" spans="1:37" ht="25.2" customHeight="1" x14ac:dyDescent="0.95">
      <c r="A569" s="125"/>
      <c r="B569" s="100"/>
      <c r="C569" s="126"/>
      <c r="D569" s="101"/>
      <c r="E569" s="102"/>
      <c r="F569" s="102"/>
      <c r="G569" s="103"/>
      <c r="H569" s="102"/>
      <c r="I569" s="103"/>
      <c r="J569" s="104"/>
      <c r="K569" s="105"/>
      <c r="L569" s="105"/>
      <c r="M569" s="103"/>
      <c r="N569" s="105"/>
      <c r="O569" s="130"/>
      <c r="P569" s="100"/>
      <c r="Q569" s="131"/>
      <c r="R569" s="133"/>
      <c r="S569" s="93"/>
      <c r="T569" s="134"/>
      <c r="U569" s="135"/>
      <c r="V569" s="108">
        <f t="shared" si="20"/>
        <v>0</v>
      </c>
      <c r="W569" s="136"/>
      <c r="X569" s="94">
        <f>IFERROR((VLOOKUP(D569,[1]!Tableau1[[Nom d''usage]:[Date de Livraison]],9,FALSE)), )</f>
        <v>0</v>
      </c>
      <c r="Y569" s="127"/>
      <c r="Z569" s="132"/>
      <c r="AA569" s="111">
        <f>IFERROR((VLOOKUP(Z569,'[1]Parc FONCIA Base Light'!B:M,12,FALSE)), )</f>
        <v>0</v>
      </c>
      <c r="AB569" s="128" t="s">
        <v>27</v>
      </c>
      <c r="AC569" s="113">
        <f>IFERROR((VLOOKUP(D569,'[1]GP2A-Commandes'!A:B,2,FALSE)), )</f>
        <v>0</v>
      </c>
      <c r="AD569" s="129"/>
      <c r="AE569" s="115">
        <f>IFERROR((VLOOKUP(B569,'[1]Paiement BNP'!G:I,3,FALSE)), )</f>
        <v>0</v>
      </c>
      <c r="AF569" s="116">
        <f t="shared" si="19"/>
        <v>0</v>
      </c>
      <c r="AG569" s="117" cm="1">
        <f t="array" ref="AG569">IFERROR((_xlfn.SWITCH(R569,[1]Synthèse!A$8,[1]Synthèse!B$8,([1]Synthèse!A$10),([1]Synthèse!B$10),([1]Synthèse!A$11),([1]Synthèse!B$11))), )</f>
        <v>0</v>
      </c>
      <c r="AH569" s="95">
        <f>IFERROR((VLOOKUP(AD569,'[1]Paiement BNP'!Q:U,5,FALSE)), )</f>
        <v>0</v>
      </c>
      <c r="AI569" s="96" cm="1">
        <f t="array" ref="AI569">IFERROR((_xlfn.SWITCH(R569,[1]Synthèse!A$8,[1]Synthèse!C$8,([1]Synthèse!A$10),([1]Synthèse!C$10),([1]Synthèse!A$11),([1]Synthèse!C$11))), )</f>
        <v>0</v>
      </c>
      <c r="AJ569" s="97">
        <f>IFERROR((VLOOKUP(D569,'[1]Sharepoint direct Foncia'!L:T,9,FALSE)), )</f>
        <v>0</v>
      </c>
      <c r="AK569" s="97"/>
    </row>
    <row r="570" spans="1:37" ht="25.2" customHeight="1" x14ac:dyDescent="0.95">
      <c r="A570" s="125"/>
      <c r="B570" s="100"/>
      <c r="C570" s="126"/>
      <c r="D570" s="101"/>
      <c r="E570" s="102"/>
      <c r="F570" s="102"/>
      <c r="G570" s="103"/>
      <c r="H570" s="102"/>
      <c r="I570" s="103"/>
      <c r="J570" s="104"/>
      <c r="K570" s="105"/>
      <c r="L570" s="105"/>
      <c r="M570" s="103"/>
      <c r="N570" s="105"/>
      <c r="O570" s="130"/>
      <c r="P570" s="100"/>
      <c r="Q570" s="131"/>
      <c r="R570" s="133"/>
      <c r="S570" s="93"/>
      <c r="T570" s="134"/>
      <c r="U570" s="135"/>
      <c r="V570" s="108">
        <f t="shared" si="20"/>
        <v>0</v>
      </c>
      <c r="W570" s="136"/>
      <c r="X570" s="94">
        <f>IFERROR((VLOOKUP(D570,[1]!Tableau1[[Nom d''usage]:[Date de Livraison]],9,FALSE)), )</f>
        <v>0</v>
      </c>
      <c r="Y570" s="127"/>
      <c r="Z570" s="132"/>
      <c r="AA570" s="111">
        <f>IFERROR((VLOOKUP(Z570,'[1]Parc FONCIA Base Light'!B:M,12,FALSE)), )</f>
        <v>0</v>
      </c>
      <c r="AB570" s="128" t="s">
        <v>27</v>
      </c>
      <c r="AC570" s="113">
        <f>IFERROR((VLOOKUP(D570,'[1]GP2A-Commandes'!A:B,2,FALSE)), )</f>
        <v>0</v>
      </c>
      <c r="AD570" s="129"/>
      <c r="AE570" s="115">
        <f>IFERROR((VLOOKUP(B570,'[1]Paiement BNP'!G:I,3,FALSE)), )</f>
        <v>0</v>
      </c>
      <c r="AF570" s="116">
        <f t="shared" si="19"/>
        <v>0</v>
      </c>
      <c r="AG570" s="117" cm="1">
        <f t="array" ref="AG570">IFERROR((_xlfn.SWITCH(R570,[1]Synthèse!A$8,[1]Synthèse!B$8,([1]Synthèse!A$10),([1]Synthèse!B$10),([1]Synthèse!A$11),([1]Synthèse!B$11))), )</f>
        <v>0</v>
      </c>
      <c r="AH570" s="95">
        <f>IFERROR((VLOOKUP(AD570,'[1]Paiement BNP'!Q:U,5,FALSE)), )</f>
        <v>0</v>
      </c>
      <c r="AI570" s="96" cm="1">
        <f t="array" ref="AI570">IFERROR((_xlfn.SWITCH(R570,[1]Synthèse!A$8,[1]Synthèse!C$8,([1]Synthèse!A$10),([1]Synthèse!C$10),([1]Synthèse!A$11),([1]Synthèse!C$11))), )</f>
        <v>0</v>
      </c>
      <c r="AJ570" s="97">
        <f>IFERROR((VLOOKUP(D570,'[1]Sharepoint direct Foncia'!L:T,9,FALSE)), )</f>
        <v>0</v>
      </c>
      <c r="AK570" s="97"/>
    </row>
    <row r="571" spans="1:37" ht="25.2" customHeight="1" x14ac:dyDescent="0.95">
      <c r="A571" s="125"/>
      <c r="B571" s="100"/>
      <c r="C571" s="126"/>
      <c r="D571" s="101"/>
      <c r="E571" s="102"/>
      <c r="F571" s="102"/>
      <c r="G571" s="103"/>
      <c r="H571" s="102"/>
      <c r="I571" s="103"/>
      <c r="J571" s="104"/>
      <c r="K571" s="105"/>
      <c r="L571" s="105"/>
      <c r="M571" s="103"/>
      <c r="N571" s="105"/>
      <c r="O571" s="130"/>
      <c r="P571" s="100"/>
      <c r="Q571" s="131"/>
      <c r="R571" s="133"/>
      <c r="S571" s="93"/>
      <c r="T571" s="134"/>
      <c r="U571" s="135"/>
      <c r="V571" s="108">
        <f t="shared" si="20"/>
        <v>0</v>
      </c>
      <c r="W571" s="136"/>
      <c r="X571" s="94">
        <f>IFERROR((VLOOKUP(D571,[1]!Tableau1[[Nom d''usage]:[Date de Livraison]],9,FALSE)), )</f>
        <v>0</v>
      </c>
      <c r="Y571" s="127"/>
      <c r="Z571" s="132"/>
      <c r="AA571" s="111">
        <f>IFERROR((VLOOKUP(Z571,'[1]Parc FONCIA Base Light'!B:M,12,FALSE)), )</f>
        <v>0</v>
      </c>
      <c r="AB571" s="128" t="s">
        <v>27</v>
      </c>
      <c r="AC571" s="113">
        <f>IFERROR((VLOOKUP(D571,'[1]GP2A-Commandes'!A:B,2,FALSE)), )</f>
        <v>0</v>
      </c>
      <c r="AD571" s="129"/>
      <c r="AE571" s="115">
        <f>IFERROR((VLOOKUP(B571,'[1]Paiement BNP'!G:I,3,FALSE)), )</f>
        <v>0</v>
      </c>
      <c r="AF571" s="116">
        <f t="shared" ref="AF571:AF634" si="21">IFERROR((+AE571-X571), )</f>
        <v>0</v>
      </c>
      <c r="AG571" s="117" cm="1">
        <f t="array" ref="AG571">IFERROR((_xlfn.SWITCH(R571,[1]Synthèse!A$8,[1]Synthèse!B$8,([1]Synthèse!A$10),([1]Synthèse!B$10),([1]Synthèse!A$11),([1]Synthèse!B$11))), )</f>
        <v>0</v>
      </c>
      <c r="AH571" s="95">
        <f>IFERROR((VLOOKUP(AD571,'[1]Paiement BNP'!Q:U,5,FALSE)), )</f>
        <v>0</v>
      </c>
      <c r="AI571" s="96" cm="1">
        <f t="array" ref="AI571">IFERROR((_xlfn.SWITCH(R571,[1]Synthèse!A$8,[1]Synthèse!C$8,([1]Synthèse!A$10),([1]Synthèse!C$10),([1]Synthèse!A$11),([1]Synthèse!C$11))), )</f>
        <v>0</v>
      </c>
      <c r="AJ571" s="97">
        <f>IFERROR((VLOOKUP(D571,'[1]Sharepoint direct Foncia'!L:T,9,FALSE)), )</f>
        <v>0</v>
      </c>
      <c r="AK571" s="97"/>
    </row>
    <row r="572" spans="1:37" ht="25.2" customHeight="1" x14ac:dyDescent="0.95">
      <c r="A572" s="125"/>
      <c r="B572" s="100"/>
      <c r="C572" s="126"/>
      <c r="D572" s="101"/>
      <c r="E572" s="102"/>
      <c r="F572" s="102"/>
      <c r="G572" s="103"/>
      <c r="H572" s="102"/>
      <c r="I572" s="103"/>
      <c r="J572" s="104"/>
      <c r="K572" s="105"/>
      <c r="L572" s="105"/>
      <c r="M572" s="103"/>
      <c r="N572" s="105"/>
      <c r="O572" s="130"/>
      <c r="P572" s="100"/>
      <c r="Q572" s="131"/>
      <c r="R572" s="133"/>
      <c r="S572" s="93"/>
      <c r="T572" s="134"/>
      <c r="U572" s="135"/>
      <c r="V572" s="108">
        <f t="shared" si="20"/>
        <v>0</v>
      </c>
      <c r="W572" s="136"/>
      <c r="X572" s="94">
        <f>IFERROR((VLOOKUP(D572,[1]!Tableau1[[Nom d''usage]:[Date de Livraison]],9,FALSE)), )</f>
        <v>0</v>
      </c>
      <c r="Y572" s="127"/>
      <c r="Z572" s="132"/>
      <c r="AA572" s="111">
        <f>IFERROR((VLOOKUP(Z572,'[1]Parc FONCIA Base Light'!B:M,12,FALSE)), )</f>
        <v>0</v>
      </c>
      <c r="AB572" s="128" t="s">
        <v>27</v>
      </c>
      <c r="AC572" s="113">
        <f>IFERROR((VLOOKUP(D572,'[1]GP2A-Commandes'!A:B,2,FALSE)), )</f>
        <v>0</v>
      </c>
      <c r="AD572" s="129"/>
      <c r="AE572" s="115">
        <f>IFERROR((VLOOKUP(B572,'[1]Paiement BNP'!G:I,3,FALSE)), )</f>
        <v>0</v>
      </c>
      <c r="AF572" s="116">
        <f t="shared" si="21"/>
        <v>0</v>
      </c>
      <c r="AG572" s="117" cm="1">
        <f t="array" ref="AG572">IFERROR((_xlfn.SWITCH(R572,[1]Synthèse!A$8,[1]Synthèse!B$8,([1]Synthèse!A$10),([1]Synthèse!B$10),([1]Synthèse!A$11),([1]Synthèse!B$11))), )</f>
        <v>0</v>
      </c>
      <c r="AH572" s="95">
        <f>IFERROR((VLOOKUP(AD572,'[1]Paiement BNP'!Q:U,5,FALSE)), )</f>
        <v>0</v>
      </c>
      <c r="AI572" s="96" cm="1">
        <f t="array" ref="AI572">IFERROR((_xlfn.SWITCH(R572,[1]Synthèse!A$8,[1]Synthèse!C$8,([1]Synthèse!A$10),([1]Synthèse!C$10),([1]Synthèse!A$11),([1]Synthèse!C$11))), )</f>
        <v>0</v>
      </c>
      <c r="AJ572" s="97">
        <f>IFERROR((VLOOKUP(D572,'[1]Sharepoint direct Foncia'!L:T,9,FALSE)), )</f>
        <v>0</v>
      </c>
      <c r="AK572" s="97"/>
    </row>
    <row r="573" spans="1:37" ht="25.2" customHeight="1" x14ac:dyDescent="0.95">
      <c r="A573" s="125"/>
      <c r="B573" s="100"/>
      <c r="C573" s="126"/>
      <c r="D573" s="101"/>
      <c r="E573" s="102"/>
      <c r="F573" s="102"/>
      <c r="G573" s="103"/>
      <c r="H573" s="102"/>
      <c r="I573" s="103"/>
      <c r="J573" s="104"/>
      <c r="K573" s="105"/>
      <c r="L573" s="105"/>
      <c r="M573" s="103"/>
      <c r="N573" s="105"/>
      <c r="O573" s="130"/>
      <c r="P573" s="100"/>
      <c r="Q573" s="131"/>
      <c r="R573" s="133"/>
      <c r="S573" s="93"/>
      <c r="T573" s="134"/>
      <c r="U573" s="135"/>
      <c r="V573" s="108">
        <f t="shared" si="20"/>
        <v>0</v>
      </c>
      <c r="W573" s="136"/>
      <c r="X573" s="94">
        <f>IFERROR((VLOOKUP(D573,[1]!Tableau1[[Nom d''usage]:[Date de Livraison]],9,FALSE)), )</f>
        <v>0</v>
      </c>
      <c r="Y573" s="127"/>
      <c r="Z573" s="132"/>
      <c r="AA573" s="111">
        <f>IFERROR((VLOOKUP(Z573,'[1]Parc FONCIA Base Light'!B:M,12,FALSE)), )</f>
        <v>0</v>
      </c>
      <c r="AB573" s="128" t="s">
        <v>27</v>
      </c>
      <c r="AC573" s="113">
        <f>IFERROR((VLOOKUP(D573,'[1]GP2A-Commandes'!A:B,2,FALSE)), )</f>
        <v>0</v>
      </c>
      <c r="AD573" s="129"/>
      <c r="AE573" s="115">
        <f>IFERROR((VLOOKUP(B573,'[1]Paiement BNP'!G:I,3,FALSE)), )</f>
        <v>0</v>
      </c>
      <c r="AF573" s="116">
        <f t="shared" si="21"/>
        <v>0</v>
      </c>
      <c r="AG573" s="117" cm="1">
        <f t="array" ref="AG573">IFERROR((_xlfn.SWITCH(R573,[1]Synthèse!A$8,[1]Synthèse!B$8,([1]Synthèse!A$10),([1]Synthèse!B$10),([1]Synthèse!A$11),([1]Synthèse!B$11))), )</f>
        <v>0</v>
      </c>
      <c r="AH573" s="95">
        <f>IFERROR((VLOOKUP(AD573,'[1]Paiement BNP'!Q:U,5,FALSE)), )</f>
        <v>0</v>
      </c>
      <c r="AI573" s="96" cm="1">
        <f t="array" ref="AI573">IFERROR((_xlfn.SWITCH(R573,[1]Synthèse!A$8,[1]Synthèse!C$8,([1]Synthèse!A$10),([1]Synthèse!C$10),([1]Synthèse!A$11),([1]Synthèse!C$11))), )</f>
        <v>0</v>
      </c>
      <c r="AJ573" s="97">
        <f>IFERROR((VLOOKUP(D573,'[1]Sharepoint direct Foncia'!L:T,9,FALSE)), )</f>
        <v>0</v>
      </c>
      <c r="AK573" s="97"/>
    </row>
    <row r="574" spans="1:37" ht="25.2" customHeight="1" x14ac:dyDescent="0.95">
      <c r="A574" s="125"/>
      <c r="B574" s="100"/>
      <c r="C574" s="126"/>
      <c r="D574" s="101"/>
      <c r="E574" s="102"/>
      <c r="F574" s="102"/>
      <c r="G574" s="103"/>
      <c r="H574" s="102"/>
      <c r="I574" s="103"/>
      <c r="J574" s="104"/>
      <c r="K574" s="105"/>
      <c r="L574" s="105"/>
      <c r="M574" s="103"/>
      <c r="N574" s="105"/>
      <c r="O574" s="130"/>
      <c r="P574" s="100"/>
      <c r="Q574" s="131"/>
      <c r="R574" s="133"/>
      <c r="S574" s="93"/>
      <c r="T574" s="134"/>
      <c r="U574" s="135"/>
      <c r="V574" s="108">
        <f t="shared" si="20"/>
        <v>0</v>
      </c>
      <c r="W574" s="136"/>
      <c r="X574" s="94">
        <f>IFERROR((VLOOKUP(D574,[1]!Tableau1[[Nom d''usage]:[Date de Livraison]],9,FALSE)), )</f>
        <v>0</v>
      </c>
      <c r="Y574" s="127"/>
      <c r="Z574" s="132"/>
      <c r="AA574" s="111">
        <f>IFERROR((VLOOKUP(Z574,'[1]Parc FONCIA Base Light'!B:M,12,FALSE)), )</f>
        <v>0</v>
      </c>
      <c r="AB574" s="128" t="s">
        <v>27</v>
      </c>
      <c r="AC574" s="113">
        <f>IFERROR((VLOOKUP(D574,'[1]GP2A-Commandes'!A:B,2,FALSE)), )</f>
        <v>0</v>
      </c>
      <c r="AD574" s="129"/>
      <c r="AE574" s="115">
        <f>IFERROR((VLOOKUP(B574,'[1]Paiement BNP'!G:I,3,FALSE)), )</f>
        <v>0</v>
      </c>
      <c r="AF574" s="116">
        <f t="shared" si="21"/>
        <v>0</v>
      </c>
      <c r="AG574" s="117" cm="1">
        <f t="array" ref="AG574">IFERROR((_xlfn.SWITCH(R574,[1]Synthèse!A$8,[1]Synthèse!B$8,([1]Synthèse!A$10),([1]Synthèse!B$10),([1]Synthèse!A$11),([1]Synthèse!B$11))), )</f>
        <v>0</v>
      </c>
      <c r="AH574" s="95">
        <f>IFERROR((VLOOKUP(AD574,'[1]Paiement BNP'!Q:U,5,FALSE)), )</f>
        <v>0</v>
      </c>
      <c r="AI574" s="96" cm="1">
        <f t="array" ref="AI574">IFERROR((_xlfn.SWITCH(R574,[1]Synthèse!A$8,[1]Synthèse!C$8,([1]Synthèse!A$10),([1]Synthèse!C$10),([1]Synthèse!A$11),([1]Synthèse!C$11))), )</f>
        <v>0</v>
      </c>
      <c r="AJ574" s="97">
        <f>IFERROR((VLOOKUP(D574,'[1]Sharepoint direct Foncia'!L:T,9,FALSE)), )</f>
        <v>0</v>
      </c>
      <c r="AK574" s="97"/>
    </row>
    <row r="575" spans="1:37" ht="25.2" customHeight="1" x14ac:dyDescent="0.95">
      <c r="A575" s="125"/>
      <c r="B575" s="100"/>
      <c r="C575" s="126"/>
      <c r="D575" s="101"/>
      <c r="E575" s="102"/>
      <c r="F575" s="102"/>
      <c r="G575" s="103"/>
      <c r="H575" s="102"/>
      <c r="I575" s="103"/>
      <c r="J575" s="104"/>
      <c r="K575" s="105"/>
      <c r="L575" s="105"/>
      <c r="M575" s="103"/>
      <c r="N575" s="105"/>
      <c r="O575" s="130"/>
      <c r="P575" s="100"/>
      <c r="Q575" s="131"/>
      <c r="R575" s="133"/>
      <c r="S575" s="93"/>
      <c r="T575" s="134"/>
      <c r="U575" s="135"/>
      <c r="V575" s="108">
        <f t="shared" si="20"/>
        <v>0</v>
      </c>
      <c r="W575" s="136"/>
      <c r="X575" s="94">
        <f>IFERROR((VLOOKUP(D575,[1]!Tableau1[[Nom d''usage]:[Date de Livraison]],9,FALSE)), )</f>
        <v>0</v>
      </c>
      <c r="Y575" s="127"/>
      <c r="Z575" s="132"/>
      <c r="AA575" s="111">
        <f>IFERROR((VLOOKUP(Z575,'[1]Parc FONCIA Base Light'!B:M,12,FALSE)), )</f>
        <v>0</v>
      </c>
      <c r="AB575" s="128" t="s">
        <v>27</v>
      </c>
      <c r="AC575" s="113">
        <f>IFERROR((VLOOKUP(D575,'[1]GP2A-Commandes'!A:B,2,FALSE)), )</f>
        <v>0</v>
      </c>
      <c r="AD575" s="129"/>
      <c r="AE575" s="115">
        <f>IFERROR((VLOOKUP(B575,'[1]Paiement BNP'!G:I,3,FALSE)), )</f>
        <v>0</v>
      </c>
      <c r="AF575" s="116">
        <f t="shared" si="21"/>
        <v>0</v>
      </c>
      <c r="AG575" s="117" cm="1">
        <f t="array" ref="AG575">IFERROR((_xlfn.SWITCH(R575,[1]Synthèse!A$8,[1]Synthèse!B$8,([1]Synthèse!A$10),([1]Synthèse!B$10),([1]Synthèse!A$11),([1]Synthèse!B$11))), )</f>
        <v>0</v>
      </c>
      <c r="AH575" s="95">
        <f>IFERROR((VLOOKUP(AD575,'[1]Paiement BNP'!Q:U,5,FALSE)), )</f>
        <v>0</v>
      </c>
      <c r="AI575" s="96" cm="1">
        <f t="array" ref="AI575">IFERROR((_xlfn.SWITCH(R575,[1]Synthèse!A$8,[1]Synthèse!C$8,([1]Synthèse!A$10),([1]Synthèse!C$10),([1]Synthèse!A$11),([1]Synthèse!C$11))), )</f>
        <v>0</v>
      </c>
      <c r="AJ575" s="97">
        <f>IFERROR((VLOOKUP(D575,'[1]Sharepoint direct Foncia'!L:T,9,FALSE)), )</f>
        <v>0</v>
      </c>
      <c r="AK575" s="97"/>
    </row>
    <row r="576" spans="1:37" ht="25.2" customHeight="1" x14ac:dyDescent="0.95">
      <c r="A576" s="125"/>
      <c r="B576" s="100"/>
      <c r="C576" s="126"/>
      <c r="D576" s="101"/>
      <c r="E576" s="102"/>
      <c r="F576" s="102"/>
      <c r="G576" s="103"/>
      <c r="H576" s="102"/>
      <c r="I576" s="103"/>
      <c r="J576" s="104"/>
      <c r="K576" s="105"/>
      <c r="L576" s="105"/>
      <c r="M576" s="103"/>
      <c r="N576" s="105"/>
      <c r="O576" s="130"/>
      <c r="P576" s="100"/>
      <c r="Q576" s="131"/>
      <c r="R576" s="133"/>
      <c r="S576" s="93"/>
      <c r="T576" s="134"/>
      <c r="U576" s="135"/>
      <c r="V576" s="108">
        <f t="shared" si="20"/>
        <v>0</v>
      </c>
      <c r="W576" s="136"/>
      <c r="X576" s="94">
        <f>IFERROR((VLOOKUP(D576,[1]!Tableau1[[Nom d''usage]:[Date de Livraison]],9,FALSE)), )</f>
        <v>0</v>
      </c>
      <c r="Y576" s="127"/>
      <c r="Z576" s="132"/>
      <c r="AA576" s="111">
        <f>IFERROR((VLOOKUP(Z576,'[1]Parc FONCIA Base Light'!B:M,12,FALSE)), )</f>
        <v>0</v>
      </c>
      <c r="AB576" s="128" t="s">
        <v>27</v>
      </c>
      <c r="AC576" s="113">
        <f>IFERROR((VLOOKUP(D576,'[1]GP2A-Commandes'!A:B,2,FALSE)), )</f>
        <v>0</v>
      </c>
      <c r="AD576" s="129"/>
      <c r="AE576" s="115">
        <f>IFERROR((VLOOKUP(B576,'[1]Paiement BNP'!G:I,3,FALSE)), )</f>
        <v>0</v>
      </c>
      <c r="AF576" s="116">
        <f t="shared" si="21"/>
        <v>0</v>
      </c>
      <c r="AG576" s="117" cm="1">
        <f t="array" ref="AG576">IFERROR((_xlfn.SWITCH(R576,[1]Synthèse!A$8,[1]Synthèse!B$8,([1]Synthèse!A$10),([1]Synthèse!B$10),([1]Synthèse!A$11),([1]Synthèse!B$11))), )</f>
        <v>0</v>
      </c>
      <c r="AH576" s="95">
        <f>IFERROR((VLOOKUP(AD576,'[1]Paiement BNP'!Q:U,5,FALSE)), )</f>
        <v>0</v>
      </c>
      <c r="AI576" s="96" cm="1">
        <f t="array" ref="AI576">IFERROR((_xlfn.SWITCH(R576,[1]Synthèse!A$8,[1]Synthèse!C$8,([1]Synthèse!A$10),([1]Synthèse!C$10),([1]Synthèse!A$11),([1]Synthèse!C$11))), )</f>
        <v>0</v>
      </c>
      <c r="AJ576" s="97">
        <f>IFERROR((VLOOKUP(D576,'[1]Sharepoint direct Foncia'!L:T,9,FALSE)), )</f>
        <v>0</v>
      </c>
      <c r="AK576" s="97"/>
    </row>
    <row r="577" spans="1:37" ht="25.2" customHeight="1" x14ac:dyDescent="0.95">
      <c r="A577" s="125"/>
      <c r="B577" s="100"/>
      <c r="C577" s="126"/>
      <c r="D577" s="101"/>
      <c r="E577" s="102"/>
      <c r="F577" s="102"/>
      <c r="G577" s="103"/>
      <c r="H577" s="102"/>
      <c r="I577" s="103"/>
      <c r="J577" s="104"/>
      <c r="K577" s="105"/>
      <c r="L577" s="105"/>
      <c r="M577" s="103"/>
      <c r="N577" s="105"/>
      <c r="O577" s="130"/>
      <c r="P577" s="100"/>
      <c r="Q577" s="131"/>
      <c r="R577" s="133"/>
      <c r="S577" s="93"/>
      <c r="T577" s="134"/>
      <c r="U577" s="135"/>
      <c r="V577" s="108">
        <f t="shared" si="20"/>
        <v>0</v>
      </c>
      <c r="W577" s="136"/>
      <c r="X577" s="94">
        <f>IFERROR((VLOOKUP(D577,[1]!Tableau1[[Nom d''usage]:[Date de Livraison]],9,FALSE)), )</f>
        <v>0</v>
      </c>
      <c r="Y577" s="127"/>
      <c r="Z577" s="132"/>
      <c r="AA577" s="111">
        <f>IFERROR((VLOOKUP(Z577,'[1]Parc FONCIA Base Light'!B:M,12,FALSE)), )</f>
        <v>0</v>
      </c>
      <c r="AB577" s="128" t="s">
        <v>27</v>
      </c>
      <c r="AC577" s="113">
        <f>IFERROR((VLOOKUP(D577,'[1]GP2A-Commandes'!A:B,2,FALSE)), )</f>
        <v>0</v>
      </c>
      <c r="AD577" s="129"/>
      <c r="AE577" s="115">
        <f>IFERROR((VLOOKUP(B577,'[1]Paiement BNP'!G:I,3,FALSE)), )</f>
        <v>0</v>
      </c>
      <c r="AF577" s="116">
        <f t="shared" si="21"/>
        <v>0</v>
      </c>
      <c r="AG577" s="117" cm="1">
        <f t="array" ref="AG577">IFERROR((_xlfn.SWITCH(R577,[1]Synthèse!A$8,[1]Synthèse!B$8,([1]Synthèse!A$10),([1]Synthèse!B$10),([1]Synthèse!A$11),([1]Synthèse!B$11))), )</f>
        <v>0</v>
      </c>
      <c r="AH577" s="95">
        <f>IFERROR((VLOOKUP(AD577,'[1]Paiement BNP'!Q:U,5,FALSE)), )</f>
        <v>0</v>
      </c>
      <c r="AI577" s="96" cm="1">
        <f t="array" ref="AI577">IFERROR((_xlfn.SWITCH(R577,[1]Synthèse!A$8,[1]Synthèse!C$8,([1]Synthèse!A$10),([1]Synthèse!C$10),([1]Synthèse!A$11),([1]Synthèse!C$11))), )</f>
        <v>0</v>
      </c>
      <c r="AJ577" s="97">
        <f>IFERROR((VLOOKUP(D577,'[1]Sharepoint direct Foncia'!L:T,9,FALSE)), )</f>
        <v>0</v>
      </c>
      <c r="AK577" s="97"/>
    </row>
    <row r="578" spans="1:37" ht="25.2" customHeight="1" x14ac:dyDescent="0.95">
      <c r="A578" s="125"/>
      <c r="B578" s="100"/>
      <c r="C578" s="126"/>
      <c r="D578" s="101"/>
      <c r="E578" s="102"/>
      <c r="F578" s="102"/>
      <c r="G578" s="103"/>
      <c r="H578" s="102"/>
      <c r="I578" s="103"/>
      <c r="J578" s="104"/>
      <c r="K578" s="105"/>
      <c r="L578" s="105"/>
      <c r="M578" s="103"/>
      <c r="N578" s="105"/>
      <c r="O578" s="130"/>
      <c r="P578" s="100"/>
      <c r="Q578" s="131"/>
      <c r="R578" s="133"/>
      <c r="S578" s="93"/>
      <c r="T578" s="134"/>
      <c r="U578" s="135"/>
      <c r="V578" s="108">
        <f t="shared" si="20"/>
        <v>0</v>
      </c>
      <c r="W578" s="136"/>
      <c r="X578" s="94">
        <f>IFERROR((VLOOKUP(D578,[1]!Tableau1[[Nom d''usage]:[Date de Livraison]],9,FALSE)), )</f>
        <v>0</v>
      </c>
      <c r="Y578" s="127"/>
      <c r="Z578" s="132"/>
      <c r="AA578" s="111">
        <f>IFERROR((VLOOKUP(Z578,'[1]Parc FONCIA Base Light'!B:M,12,FALSE)), )</f>
        <v>0</v>
      </c>
      <c r="AB578" s="128" t="s">
        <v>27</v>
      </c>
      <c r="AC578" s="113">
        <f>IFERROR((VLOOKUP(D578,'[1]GP2A-Commandes'!A:B,2,FALSE)), )</f>
        <v>0</v>
      </c>
      <c r="AD578" s="129"/>
      <c r="AE578" s="115">
        <f>IFERROR((VLOOKUP(B578,'[1]Paiement BNP'!G:I,3,FALSE)), )</f>
        <v>0</v>
      </c>
      <c r="AF578" s="116">
        <f t="shared" si="21"/>
        <v>0</v>
      </c>
      <c r="AG578" s="117" cm="1">
        <f t="array" ref="AG578">IFERROR((_xlfn.SWITCH(R578,[1]Synthèse!A$8,[1]Synthèse!B$8,([1]Synthèse!A$10),([1]Synthèse!B$10),([1]Synthèse!A$11),([1]Synthèse!B$11))), )</f>
        <v>0</v>
      </c>
      <c r="AH578" s="95">
        <f>IFERROR((VLOOKUP(AD578,'[1]Paiement BNP'!Q:U,5,FALSE)), )</f>
        <v>0</v>
      </c>
      <c r="AI578" s="96" cm="1">
        <f t="array" ref="AI578">IFERROR((_xlfn.SWITCH(R578,[1]Synthèse!A$8,[1]Synthèse!C$8,([1]Synthèse!A$10),([1]Synthèse!C$10),([1]Synthèse!A$11),([1]Synthèse!C$11))), )</f>
        <v>0</v>
      </c>
      <c r="AJ578" s="97">
        <f>IFERROR((VLOOKUP(D578,'[1]Sharepoint direct Foncia'!L:T,9,FALSE)), )</f>
        <v>0</v>
      </c>
      <c r="AK578" s="97"/>
    </row>
    <row r="579" spans="1:37" ht="25.2" customHeight="1" x14ac:dyDescent="0.95">
      <c r="A579" s="125"/>
      <c r="B579" s="100"/>
      <c r="C579" s="126"/>
      <c r="D579" s="101"/>
      <c r="E579" s="102"/>
      <c r="F579" s="102"/>
      <c r="G579" s="103"/>
      <c r="H579" s="102"/>
      <c r="I579" s="103"/>
      <c r="J579" s="104"/>
      <c r="K579" s="105"/>
      <c r="L579" s="105"/>
      <c r="M579" s="103"/>
      <c r="N579" s="105"/>
      <c r="O579" s="130"/>
      <c r="P579" s="100"/>
      <c r="Q579" s="131"/>
      <c r="R579" s="133"/>
      <c r="S579" s="93"/>
      <c r="T579" s="134"/>
      <c r="U579" s="135"/>
      <c r="V579" s="108">
        <f t="shared" si="20"/>
        <v>0</v>
      </c>
      <c r="W579" s="136"/>
      <c r="X579" s="94">
        <f>IFERROR((VLOOKUP(D579,[1]!Tableau1[[Nom d''usage]:[Date de Livraison]],9,FALSE)), )</f>
        <v>0</v>
      </c>
      <c r="Y579" s="127"/>
      <c r="Z579" s="132"/>
      <c r="AA579" s="111">
        <f>IFERROR((VLOOKUP(Z579,'[1]Parc FONCIA Base Light'!B:M,12,FALSE)), )</f>
        <v>0</v>
      </c>
      <c r="AB579" s="128" t="s">
        <v>27</v>
      </c>
      <c r="AC579" s="113">
        <f>IFERROR((VLOOKUP(D579,'[1]GP2A-Commandes'!A:B,2,FALSE)), )</f>
        <v>0</v>
      </c>
      <c r="AD579" s="129"/>
      <c r="AE579" s="115">
        <f>IFERROR((VLOOKUP(B579,'[1]Paiement BNP'!G:I,3,FALSE)), )</f>
        <v>0</v>
      </c>
      <c r="AF579" s="116">
        <f t="shared" si="21"/>
        <v>0</v>
      </c>
      <c r="AG579" s="117" cm="1">
        <f t="array" ref="AG579">IFERROR((_xlfn.SWITCH(R579,[1]Synthèse!A$8,[1]Synthèse!B$8,([1]Synthèse!A$10),([1]Synthèse!B$10),([1]Synthèse!A$11),([1]Synthèse!B$11))), )</f>
        <v>0</v>
      </c>
      <c r="AH579" s="95">
        <f>IFERROR((VLOOKUP(AD579,'[1]Paiement BNP'!Q:U,5,FALSE)), )</f>
        <v>0</v>
      </c>
      <c r="AI579" s="96" cm="1">
        <f t="array" ref="AI579">IFERROR((_xlfn.SWITCH(R579,[1]Synthèse!A$8,[1]Synthèse!C$8,([1]Synthèse!A$10),([1]Synthèse!C$10),([1]Synthèse!A$11),([1]Synthèse!C$11))), )</f>
        <v>0</v>
      </c>
      <c r="AJ579" s="97">
        <f>IFERROR((VLOOKUP(D579,'[1]Sharepoint direct Foncia'!L:T,9,FALSE)), )</f>
        <v>0</v>
      </c>
      <c r="AK579" s="97"/>
    </row>
    <row r="580" spans="1:37" ht="25.2" customHeight="1" x14ac:dyDescent="0.95">
      <c r="A580" s="125"/>
      <c r="B580" s="100"/>
      <c r="C580" s="126"/>
      <c r="D580" s="101"/>
      <c r="E580" s="102"/>
      <c r="F580" s="102"/>
      <c r="G580" s="103"/>
      <c r="H580" s="102"/>
      <c r="I580" s="103"/>
      <c r="J580" s="104"/>
      <c r="K580" s="105"/>
      <c r="L580" s="105"/>
      <c r="M580" s="103"/>
      <c r="N580" s="105"/>
      <c r="O580" s="130"/>
      <c r="P580" s="100"/>
      <c r="Q580" s="131"/>
      <c r="R580" s="133"/>
      <c r="S580" s="93"/>
      <c r="T580" s="134"/>
      <c r="U580" s="135"/>
      <c r="V580" s="108">
        <f t="shared" si="20"/>
        <v>0</v>
      </c>
      <c r="W580" s="136"/>
      <c r="X580" s="94">
        <f>IFERROR((VLOOKUP(D580,[1]!Tableau1[[Nom d''usage]:[Date de Livraison]],9,FALSE)), )</f>
        <v>0</v>
      </c>
      <c r="Y580" s="127"/>
      <c r="Z580" s="132"/>
      <c r="AA580" s="111">
        <f>IFERROR((VLOOKUP(Z580,'[1]Parc FONCIA Base Light'!B:M,12,FALSE)), )</f>
        <v>0</v>
      </c>
      <c r="AB580" s="128" t="s">
        <v>27</v>
      </c>
      <c r="AC580" s="113">
        <f>IFERROR((VLOOKUP(D580,'[1]GP2A-Commandes'!A:B,2,FALSE)), )</f>
        <v>0</v>
      </c>
      <c r="AD580" s="129"/>
      <c r="AE580" s="115">
        <f>IFERROR((VLOOKUP(B580,'[1]Paiement BNP'!G:I,3,FALSE)), )</f>
        <v>0</v>
      </c>
      <c r="AF580" s="116">
        <f t="shared" si="21"/>
        <v>0</v>
      </c>
      <c r="AG580" s="117" cm="1">
        <f t="array" ref="AG580">IFERROR((_xlfn.SWITCH(R580,[1]Synthèse!A$8,[1]Synthèse!B$8,([1]Synthèse!A$10),([1]Synthèse!B$10),([1]Synthèse!A$11),([1]Synthèse!B$11))), )</f>
        <v>0</v>
      </c>
      <c r="AH580" s="95">
        <f>IFERROR((VLOOKUP(AD580,'[1]Paiement BNP'!Q:U,5,FALSE)), )</f>
        <v>0</v>
      </c>
      <c r="AI580" s="96" cm="1">
        <f t="array" ref="AI580">IFERROR((_xlfn.SWITCH(R580,[1]Synthèse!A$8,[1]Synthèse!C$8,([1]Synthèse!A$10),([1]Synthèse!C$10),([1]Synthèse!A$11),([1]Synthèse!C$11))), )</f>
        <v>0</v>
      </c>
      <c r="AJ580" s="97">
        <f>IFERROR((VLOOKUP(D580,'[1]Sharepoint direct Foncia'!L:T,9,FALSE)), )</f>
        <v>0</v>
      </c>
      <c r="AK580" s="97"/>
    </row>
    <row r="581" spans="1:37" ht="25.2" customHeight="1" x14ac:dyDescent="0.95">
      <c r="A581" s="125"/>
      <c r="B581" s="100"/>
      <c r="C581" s="126"/>
      <c r="D581" s="101"/>
      <c r="E581" s="102"/>
      <c r="F581" s="102"/>
      <c r="G581" s="103"/>
      <c r="H581" s="102"/>
      <c r="I581" s="103"/>
      <c r="J581" s="104"/>
      <c r="K581" s="105"/>
      <c r="L581" s="105"/>
      <c r="M581" s="103"/>
      <c r="N581" s="105"/>
      <c r="O581" s="130"/>
      <c r="P581" s="100"/>
      <c r="Q581" s="131"/>
      <c r="R581" s="133"/>
      <c r="S581" s="93"/>
      <c r="T581" s="134"/>
      <c r="U581" s="135"/>
      <c r="V581" s="108">
        <f t="shared" si="20"/>
        <v>0</v>
      </c>
      <c r="W581" s="136"/>
      <c r="X581" s="94">
        <f>IFERROR((VLOOKUP(D581,[1]!Tableau1[[Nom d''usage]:[Date de Livraison]],9,FALSE)), )</f>
        <v>0</v>
      </c>
      <c r="Y581" s="127"/>
      <c r="Z581" s="132"/>
      <c r="AA581" s="111">
        <f>IFERROR((VLOOKUP(Z581,'[1]Parc FONCIA Base Light'!B:M,12,FALSE)), )</f>
        <v>0</v>
      </c>
      <c r="AB581" s="128" t="s">
        <v>27</v>
      </c>
      <c r="AC581" s="113">
        <f>IFERROR((VLOOKUP(D581,'[1]GP2A-Commandes'!A:B,2,FALSE)), )</f>
        <v>0</v>
      </c>
      <c r="AD581" s="129"/>
      <c r="AE581" s="115">
        <f>IFERROR((VLOOKUP(B581,'[1]Paiement BNP'!G:I,3,FALSE)), )</f>
        <v>0</v>
      </c>
      <c r="AF581" s="116">
        <f t="shared" si="21"/>
        <v>0</v>
      </c>
      <c r="AG581" s="117" cm="1">
        <f t="array" ref="AG581">IFERROR((_xlfn.SWITCH(R581,[1]Synthèse!A$8,[1]Synthèse!B$8,([1]Synthèse!A$10),([1]Synthèse!B$10),([1]Synthèse!A$11),([1]Synthèse!B$11))), )</f>
        <v>0</v>
      </c>
      <c r="AH581" s="95">
        <f>IFERROR((VLOOKUP(AD581,'[1]Paiement BNP'!Q:U,5,FALSE)), )</f>
        <v>0</v>
      </c>
      <c r="AI581" s="96" cm="1">
        <f t="array" ref="AI581">IFERROR((_xlfn.SWITCH(R581,[1]Synthèse!A$8,[1]Synthèse!C$8,([1]Synthèse!A$10),([1]Synthèse!C$10),([1]Synthèse!A$11),([1]Synthèse!C$11))), )</f>
        <v>0</v>
      </c>
      <c r="AJ581" s="97">
        <f>IFERROR((VLOOKUP(D581,'[1]Sharepoint direct Foncia'!L:T,9,FALSE)), )</f>
        <v>0</v>
      </c>
      <c r="AK581" s="97"/>
    </row>
    <row r="582" spans="1:37" ht="25.2" customHeight="1" x14ac:dyDescent="0.95">
      <c r="A582" s="125"/>
      <c r="B582" s="100"/>
      <c r="C582" s="126"/>
      <c r="D582" s="101"/>
      <c r="E582" s="102"/>
      <c r="F582" s="102"/>
      <c r="G582" s="103"/>
      <c r="H582" s="102"/>
      <c r="I582" s="103"/>
      <c r="J582" s="104"/>
      <c r="K582" s="105"/>
      <c r="L582" s="105"/>
      <c r="M582" s="103"/>
      <c r="N582" s="105"/>
      <c r="O582" s="130"/>
      <c r="P582" s="100"/>
      <c r="Q582" s="131"/>
      <c r="R582" s="133"/>
      <c r="S582" s="93"/>
      <c r="T582" s="134"/>
      <c r="U582" s="135"/>
      <c r="V582" s="108">
        <f t="shared" si="20"/>
        <v>0</v>
      </c>
      <c r="W582" s="136"/>
      <c r="X582" s="94">
        <f>IFERROR((VLOOKUP(D582,[1]!Tableau1[[Nom d''usage]:[Date de Livraison]],9,FALSE)), )</f>
        <v>0</v>
      </c>
      <c r="Y582" s="127"/>
      <c r="Z582" s="132"/>
      <c r="AA582" s="111">
        <f>IFERROR((VLOOKUP(Z582,'[1]Parc FONCIA Base Light'!B:M,12,FALSE)), )</f>
        <v>0</v>
      </c>
      <c r="AB582" s="128" t="s">
        <v>27</v>
      </c>
      <c r="AC582" s="113">
        <f>IFERROR((VLOOKUP(D582,'[1]GP2A-Commandes'!A:B,2,FALSE)), )</f>
        <v>0</v>
      </c>
      <c r="AD582" s="129"/>
      <c r="AE582" s="115">
        <f>IFERROR((VLOOKUP(B582,'[1]Paiement BNP'!G:I,3,FALSE)), )</f>
        <v>0</v>
      </c>
      <c r="AF582" s="116">
        <f t="shared" si="21"/>
        <v>0</v>
      </c>
      <c r="AG582" s="117" cm="1">
        <f t="array" ref="AG582">IFERROR((_xlfn.SWITCH(R582,[1]Synthèse!A$8,[1]Synthèse!B$8,([1]Synthèse!A$10),([1]Synthèse!B$10),([1]Synthèse!A$11),([1]Synthèse!B$11))), )</f>
        <v>0</v>
      </c>
      <c r="AH582" s="95">
        <f>IFERROR((VLOOKUP(AD582,'[1]Paiement BNP'!Q:U,5,FALSE)), )</f>
        <v>0</v>
      </c>
      <c r="AI582" s="96" cm="1">
        <f t="array" ref="AI582">IFERROR((_xlfn.SWITCH(R582,[1]Synthèse!A$8,[1]Synthèse!C$8,([1]Synthèse!A$10),([1]Synthèse!C$10),([1]Synthèse!A$11),([1]Synthèse!C$11))), )</f>
        <v>0</v>
      </c>
      <c r="AJ582" s="97">
        <f>IFERROR((VLOOKUP(D582,'[1]Sharepoint direct Foncia'!L:T,9,FALSE)), )</f>
        <v>0</v>
      </c>
      <c r="AK582" s="97"/>
    </row>
    <row r="583" spans="1:37" ht="25.2" customHeight="1" x14ac:dyDescent="0.95">
      <c r="A583" s="125"/>
      <c r="B583" s="100"/>
      <c r="C583" s="126"/>
      <c r="D583" s="101"/>
      <c r="E583" s="102"/>
      <c r="F583" s="102"/>
      <c r="G583" s="103"/>
      <c r="H583" s="102"/>
      <c r="I583" s="103"/>
      <c r="J583" s="104"/>
      <c r="K583" s="105"/>
      <c r="L583" s="105"/>
      <c r="M583" s="103"/>
      <c r="N583" s="105"/>
      <c r="O583" s="130"/>
      <c r="P583" s="100"/>
      <c r="Q583" s="131"/>
      <c r="R583" s="133"/>
      <c r="S583" s="93"/>
      <c r="T583" s="134"/>
      <c r="U583" s="135"/>
      <c r="V583" s="108">
        <f t="shared" si="20"/>
        <v>0</v>
      </c>
      <c r="W583" s="136"/>
      <c r="X583" s="94">
        <f>IFERROR((VLOOKUP(D583,[1]!Tableau1[[Nom d''usage]:[Date de Livraison]],9,FALSE)), )</f>
        <v>0</v>
      </c>
      <c r="Y583" s="127"/>
      <c r="Z583" s="132"/>
      <c r="AA583" s="111">
        <f>IFERROR((VLOOKUP(Z583,'[1]Parc FONCIA Base Light'!B:M,12,FALSE)), )</f>
        <v>0</v>
      </c>
      <c r="AB583" s="128" t="s">
        <v>27</v>
      </c>
      <c r="AC583" s="113">
        <f>IFERROR((VLOOKUP(D583,'[1]GP2A-Commandes'!A:B,2,FALSE)), )</f>
        <v>0</v>
      </c>
      <c r="AD583" s="129"/>
      <c r="AE583" s="115">
        <f>IFERROR((VLOOKUP(B583,'[1]Paiement BNP'!G:I,3,FALSE)), )</f>
        <v>0</v>
      </c>
      <c r="AF583" s="116">
        <f t="shared" si="21"/>
        <v>0</v>
      </c>
      <c r="AG583" s="117" cm="1">
        <f t="array" ref="AG583">IFERROR((_xlfn.SWITCH(R583,[1]Synthèse!A$8,[1]Synthèse!B$8,([1]Synthèse!A$10),([1]Synthèse!B$10),([1]Synthèse!A$11),([1]Synthèse!B$11))), )</f>
        <v>0</v>
      </c>
      <c r="AH583" s="95">
        <f>IFERROR((VLOOKUP(AD583,'[1]Paiement BNP'!Q:U,5,FALSE)), )</f>
        <v>0</v>
      </c>
      <c r="AI583" s="96" cm="1">
        <f t="array" ref="AI583">IFERROR((_xlfn.SWITCH(R583,[1]Synthèse!A$8,[1]Synthèse!C$8,([1]Synthèse!A$10),([1]Synthèse!C$10),([1]Synthèse!A$11),([1]Synthèse!C$11))), )</f>
        <v>0</v>
      </c>
      <c r="AJ583" s="97">
        <f>IFERROR((VLOOKUP(D583,'[1]Sharepoint direct Foncia'!L:T,9,FALSE)), )</f>
        <v>0</v>
      </c>
      <c r="AK583" s="97"/>
    </row>
    <row r="584" spans="1:37" ht="25.2" customHeight="1" x14ac:dyDescent="0.95">
      <c r="A584" s="125"/>
      <c r="B584" s="100"/>
      <c r="C584" s="126"/>
      <c r="D584" s="101"/>
      <c r="E584" s="102"/>
      <c r="F584" s="102"/>
      <c r="G584" s="103"/>
      <c r="H584" s="102"/>
      <c r="I584" s="103"/>
      <c r="J584" s="104"/>
      <c r="K584" s="105"/>
      <c r="L584" s="105"/>
      <c r="M584" s="103"/>
      <c r="N584" s="105"/>
      <c r="O584" s="130"/>
      <c r="P584" s="100"/>
      <c r="Q584" s="131"/>
      <c r="R584" s="133"/>
      <c r="S584" s="93"/>
      <c r="T584" s="134"/>
      <c r="U584" s="135"/>
      <c r="V584" s="108">
        <f t="shared" si="20"/>
        <v>0</v>
      </c>
      <c r="W584" s="136"/>
      <c r="X584" s="94">
        <f>IFERROR((VLOOKUP(D584,[1]!Tableau1[[Nom d''usage]:[Date de Livraison]],9,FALSE)), )</f>
        <v>0</v>
      </c>
      <c r="Y584" s="127"/>
      <c r="Z584" s="132"/>
      <c r="AA584" s="111">
        <f>IFERROR((VLOOKUP(Z584,'[1]Parc FONCIA Base Light'!B:M,12,FALSE)), )</f>
        <v>0</v>
      </c>
      <c r="AB584" s="128" t="s">
        <v>27</v>
      </c>
      <c r="AC584" s="113">
        <f>IFERROR((VLOOKUP(D584,'[1]GP2A-Commandes'!A:B,2,FALSE)), )</f>
        <v>0</v>
      </c>
      <c r="AD584" s="129"/>
      <c r="AE584" s="115">
        <f>IFERROR((VLOOKUP(B584,'[1]Paiement BNP'!G:I,3,FALSE)), )</f>
        <v>0</v>
      </c>
      <c r="AF584" s="116">
        <f t="shared" si="21"/>
        <v>0</v>
      </c>
      <c r="AG584" s="117" cm="1">
        <f t="array" ref="AG584">IFERROR((_xlfn.SWITCH(R584,[1]Synthèse!A$8,[1]Synthèse!B$8,([1]Synthèse!A$10),([1]Synthèse!B$10),([1]Synthèse!A$11),([1]Synthèse!B$11))), )</f>
        <v>0</v>
      </c>
      <c r="AH584" s="95">
        <f>IFERROR((VLOOKUP(AD584,'[1]Paiement BNP'!Q:U,5,FALSE)), )</f>
        <v>0</v>
      </c>
      <c r="AI584" s="96" cm="1">
        <f t="array" ref="AI584">IFERROR((_xlfn.SWITCH(R584,[1]Synthèse!A$8,[1]Synthèse!C$8,([1]Synthèse!A$10),([1]Synthèse!C$10),([1]Synthèse!A$11),([1]Synthèse!C$11))), )</f>
        <v>0</v>
      </c>
      <c r="AJ584" s="97">
        <f>IFERROR((VLOOKUP(D584,'[1]Sharepoint direct Foncia'!L:T,9,FALSE)), )</f>
        <v>0</v>
      </c>
      <c r="AK584" s="97"/>
    </row>
    <row r="585" spans="1:37" ht="25.2" customHeight="1" x14ac:dyDescent="0.95">
      <c r="A585" s="125"/>
      <c r="B585" s="100"/>
      <c r="C585" s="126"/>
      <c r="D585" s="101"/>
      <c r="E585" s="102"/>
      <c r="F585" s="102"/>
      <c r="G585" s="103"/>
      <c r="H585" s="102"/>
      <c r="I585" s="103"/>
      <c r="J585" s="104"/>
      <c r="K585" s="105"/>
      <c r="L585" s="105"/>
      <c r="M585" s="103"/>
      <c r="N585" s="105"/>
      <c r="O585" s="130"/>
      <c r="P585" s="100"/>
      <c r="Q585" s="131"/>
      <c r="R585" s="133"/>
      <c r="S585" s="93"/>
      <c r="T585" s="134"/>
      <c r="U585" s="135"/>
      <c r="V585" s="108">
        <f t="shared" si="20"/>
        <v>0</v>
      </c>
      <c r="W585" s="136"/>
      <c r="X585" s="94">
        <f>IFERROR((VLOOKUP(D585,[1]!Tableau1[[Nom d''usage]:[Date de Livraison]],9,FALSE)), )</f>
        <v>0</v>
      </c>
      <c r="Y585" s="127"/>
      <c r="Z585" s="132"/>
      <c r="AA585" s="111">
        <f>IFERROR((VLOOKUP(Z585,'[1]Parc FONCIA Base Light'!B:M,12,FALSE)), )</f>
        <v>0</v>
      </c>
      <c r="AB585" s="128" t="s">
        <v>27</v>
      </c>
      <c r="AC585" s="113">
        <f>IFERROR((VLOOKUP(D585,'[1]GP2A-Commandes'!A:B,2,FALSE)), )</f>
        <v>0</v>
      </c>
      <c r="AD585" s="129"/>
      <c r="AE585" s="115">
        <f>IFERROR((VLOOKUP(B585,'[1]Paiement BNP'!G:I,3,FALSE)), )</f>
        <v>0</v>
      </c>
      <c r="AF585" s="116">
        <f t="shared" si="21"/>
        <v>0</v>
      </c>
      <c r="AG585" s="117" cm="1">
        <f t="array" ref="AG585">IFERROR((_xlfn.SWITCH(R585,[1]Synthèse!A$8,[1]Synthèse!B$8,([1]Synthèse!A$10),([1]Synthèse!B$10),([1]Synthèse!A$11),([1]Synthèse!B$11))), )</f>
        <v>0</v>
      </c>
      <c r="AH585" s="95">
        <f>IFERROR((VLOOKUP(AD585,'[1]Paiement BNP'!Q:U,5,FALSE)), )</f>
        <v>0</v>
      </c>
      <c r="AI585" s="96" cm="1">
        <f t="array" ref="AI585">IFERROR((_xlfn.SWITCH(R585,[1]Synthèse!A$8,[1]Synthèse!C$8,([1]Synthèse!A$10),([1]Synthèse!C$10),([1]Synthèse!A$11),([1]Synthèse!C$11))), )</f>
        <v>0</v>
      </c>
      <c r="AJ585" s="97">
        <f>IFERROR((VLOOKUP(D585,'[1]Sharepoint direct Foncia'!L:T,9,FALSE)), )</f>
        <v>0</v>
      </c>
      <c r="AK585" s="97"/>
    </row>
    <row r="586" spans="1:37" ht="25.2" customHeight="1" x14ac:dyDescent="0.95">
      <c r="A586" s="125"/>
      <c r="B586" s="100"/>
      <c r="C586" s="126"/>
      <c r="D586" s="101"/>
      <c r="E586" s="102"/>
      <c r="F586" s="102"/>
      <c r="G586" s="103"/>
      <c r="H586" s="102"/>
      <c r="I586" s="103"/>
      <c r="J586" s="104"/>
      <c r="K586" s="105"/>
      <c r="L586" s="105"/>
      <c r="M586" s="103"/>
      <c r="N586" s="105"/>
      <c r="O586" s="130"/>
      <c r="P586" s="100"/>
      <c r="Q586" s="131"/>
      <c r="R586" s="133"/>
      <c r="S586" s="93"/>
      <c r="T586" s="134"/>
      <c r="U586" s="135"/>
      <c r="V586" s="108">
        <f t="shared" si="20"/>
        <v>0</v>
      </c>
      <c r="W586" s="136"/>
      <c r="X586" s="94">
        <f>IFERROR((VLOOKUP(D586,[1]!Tableau1[[Nom d''usage]:[Date de Livraison]],9,FALSE)), )</f>
        <v>0</v>
      </c>
      <c r="Y586" s="127"/>
      <c r="Z586" s="132"/>
      <c r="AA586" s="111">
        <f>IFERROR((VLOOKUP(Z586,'[1]Parc FONCIA Base Light'!B:M,12,FALSE)), )</f>
        <v>0</v>
      </c>
      <c r="AB586" s="128" t="s">
        <v>27</v>
      </c>
      <c r="AC586" s="113">
        <f>IFERROR((VLOOKUP(D586,'[1]GP2A-Commandes'!A:B,2,FALSE)), )</f>
        <v>0</v>
      </c>
      <c r="AD586" s="129"/>
      <c r="AE586" s="115">
        <f>IFERROR((VLOOKUP(B586,'[1]Paiement BNP'!G:I,3,FALSE)), )</f>
        <v>0</v>
      </c>
      <c r="AF586" s="116">
        <f t="shared" si="21"/>
        <v>0</v>
      </c>
      <c r="AG586" s="117" cm="1">
        <f t="array" ref="AG586">IFERROR((_xlfn.SWITCH(R586,[1]Synthèse!A$8,[1]Synthèse!B$8,([1]Synthèse!A$10),([1]Synthèse!B$10),([1]Synthèse!A$11),([1]Synthèse!B$11))), )</f>
        <v>0</v>
      </c>
      <c r="AH586" s="95">
        <f>IFERROR((VLOOKUP(AD586,'[1]Paiement BNP'!Q:U,5,FALSE)), )</f>
        <v>0</v>
      </c>
      <c r="AI586" s="96" cm="1">
        <f t="array" ref="AI586">IFERROR((_xlfn.SWITCH(R586,[1]Synthèse!A$8,[1]Synthèse!C$8,([1]Synthèse!A$10),([1]Synthèse!C$10),([1]Synthèse!A$11),([1]Synthèse!C$11))), )</f>
        <v>0</v>
      </c>
      <c r="AJ586" s="97">
        <f>IFERROR((VLOOKUP(D586,'[1]Sharepoint direct Foncia'!L:T,9,FALSE)), )</f>
        <v>0</v>
      </c>
      <c r="AK586" s="97"/>
    </row>
    <row r="587" spans="1:37" ht="25.2" customHeight="1" x14ac:dyDescent="0.95">
      <c r="A587" s="125"/>
      <c r="B587" s="100"/>
      <c r="C587" s="126"/>
      <c r="D587" s="101"/>
      <c r="E587" s="102"/>
      <c r="F587" s="102"/>
      <c r="G587" s="103"/>
      <c r="H587" s="102"/>
      <c r="I587" s="103"/>
      <c r="J587" s="104"/>
      <c r="K587" s="105"/>
      <c r="L587" s="105"/>
      <c r="M587" s="103"/>
      <c r="N587" s="105"/>
      <c r="O587" s="130"/>
      <c r="P587" s="100"/>
      <c r="Q587" s="131"/>
      <c r="R587" s="133"/>
      <c r="S587" s="93"/>
      <c r="T587" s="134"/>
      <c r="U587" s="135"/>
      <c r="V587" s="108">
        <f t="shared" si="20"/>
        <v>0</v>
      </c>
      <c r="W587" s="136"/>
      <c r="X587" s="94">
        <f>IFERROR((VLOOKUP(D587,[1]!Tableau1[[Nom d''usage]:[Date de Livraison]],9,FALSE)), )</f>
        <v>0</v>
      </c>
      <c r="Y587" s="127"/>
      <c r="Z587" s="132"/>
      <c r="AA587" s="111">
        <f>IFERROR((VLOOKUP(Z587,'[1]Parc FONCIA Base Light'!B:M,12,FALSE)), )</f>
        <v>0</v>
      </c>
      <c r="AB587" s="128" t="s">
        <v>27</v>
      </c>
      <c r="AC587" s="113">
        <f>IFERROR((VLOOKUP(D587,'[1]GP2A-Commandes'!A:B,2,FALSE)), )</f>
        <v>0</v>
      </c>
      <c r="AD587" s="129"/>
      <c r="AE587" s="115">
        <f>IFERROR((VLOOKUP(B587,'[1]Paiement BNP'!G:I,3,FALSE)), )</f>
        <v>0</v>
      </c>
      <c r="AF587" s="116">
        <f t="shared" si="21"/>
        <v>0</v>
      </c>
      <c r="AG587" s="117" cm="1">
        <f t="array" ref="AG587">IFERROR((_xlfn.SWITCH(R587,[1]Synthèse!A$8,[1]Synthèse!B$8,([1]Synthèse!A$10),([1]Synthèse!B$10),([1]Synthèse!A$11),([1]Synthèse!B$11))), )</f>
        <v>0</v>
      </c>
      <c r="AH587" s="95">
        <f>IFERROR((VLOOKUP(AD587,'[1]Paiement BNP'!Q:U,5,FALSE)), )</f>
        <v>0</v>
      </c>
      <c r="AI587" s="96" cm="1">
        <f t="array" ref="AI587">IFERROR((_xlfn.SWITCH(R587,[1]Synthèse!A$8,[1]Synthèse!C$8,([1]Synthèse!A$10),([1]Synthèse!C$10),([1]Synthèse!A$11),([1]Synthèse!C$11))), )</f>
        <v>0</v>
      </c>
      <c r="AJ587" s="97">
        <f>IFERROR((VLOOKUP(D587,'[1]Sharepoint direct Foncia'!L:T,9,FALSE)), )</f>
        <v>0</v>
      </c>
      <c r="AK587" s="97"/>
    </row>
    <row r="588" spans="1:37" ht="25.2" customHeight="1" x14ac:dyDescent="0.95">
      <c r="A588" s="125"/>
      <c r="B588" s="100"/>
      <c r="C588" s="126"/>
      <c r="D588" s="101"/>
      <c r="E588" s="102"/>
      <c r="F588" s="102"/>
      <c r="G588" s="103"/>
      <c r="H588" s="102"/>
      <c r="I588" s="103"/>
      <c r="J588" s="104"/>
      <c r="K588" s="105"/>
      <c r="L588" s="105"/>
      <c r="M588" s="103"/>
      <c r="N588" s="105"/>
      <c r="O588" s="130"/>
      <c r="P588" s="100"/>
      <c r="Q588" s="131"/>
      <c r="R588" s="133"/>
      <c r="S588" s="93"/>
      <c r="T588" s="134"/>
      <c r="U588" s="135"/>
      <c r="V588" s="108">
        <f t="shared" si="20"/>
        <v>0</v>
      </c>
      <c r="W588" s="136"/>
      <c r="X588" s="94">
        <f>IFERROR((VLOOKUP(D588,[1]!Tableau1[[Nom d''usage]:[Date de Livraison]],9,FALSE)), )</f>
        <v>0</v>
      </c>
      <c r="Y588" s="127"/>
      <c r="Z588" s="132"/>
      <c r="AA588" s="111">
        <f>IFERROR((VLOOKUP(Z588,'[1]Parc FONCIA Base Light'!B:M,12,FALSE)), )</f>
        <v>0</v>
      </c>
      <c r="AB588" s="128" t="s">
        <v>27</v>
      </c>
      <c r="AC588" s="113">
        <f>IFERROR((VLOOKUP(D588,'[1]GP2A-Commandes'!A:B,2,FALSE)), )</f>
        <v>0</v>
      </c>
      <c r="AD588" s="129"/>
      <c r="AE588" s="115">
        <f>IFERROR((VLOOKUP(B588,'[1]Paiement BNP'!G:I,3,FALSE)), )</f>
        <v>0</v>
      </c>
      <c r="AF588" s="116">
        <f t="shared" si="21"/>
        <v>0</v>
      </c>
      <c r="AG588" s="117" cm="1">
        <f t="array" ref="AG588">IFERROR((_xlfn.SWITCH(R588,[1]Synthèse!A$8,[1]Synthèse!B$8,([1]Synthèse!A$10),([1]Synthèse!B$10),([1]Synthèse!A$11),([1]Synthèse!B$11))), )</f>
        <v>0</v>
      </c>
      <c r="AH588" s="95">
        <f>IFERROR((VLOOKUP(AD588,'[1]Paiement BNP'!Q:U,5,FALSE)), )</f>
        <v>0</v>
      </c>
      <c r="AI588" s="96" cm="1">
        <f t="array" ref="AI588">IFERROR((_xlfn.SWITCH(R588,[1]Synthèse!A$8,[1]Synthèse!C$8,([1]Synthèse!A$10),([1]Synthèse!C$10),([1]Synthèse!A$11),([1]Synthèse!C$11))), )</f>
        <v>0</v>
      </c>
      <c r="AJ588" s="97">
        <f>IFERROR((VLOOKUP(D588,'[1]Sharepoint direct Foncia'!L:T,9,FALSE)), )</f>
        <v>0</v>
      </c>
      <c r="AK588" s="97"/>
    </row>
    <row r="589" spans="1:37" ht="25.2" customHeight="1" x14ac:dyDescent="0.95">
      <c r="A589" s="125"/>
      <c r="B589" s="100"/>
      <c r="C589" s="126"/>
      <c r="D589" s="101"/>
      <c r="E589" s="102"/>
      <c r="F589" s="102"/>
      <c r="G589" s="103"/>
      <c r="H589" s="102"/>
      <c r="I589" s="103"/>
      <c r="J589" s="104"/>
      <c r="K589" s="105"/>
      <c r="L589" s="105"/>
      <c r="M589" s="103"/>
      <c r="N589" s="105"/>
      <c r="O589" s="130"/>
      <c r="P589" s="100"/>
      <c r="Q589" s="131"/>
      <c r="R589" s="133"/>
      <c r="S589" s="93"/>
      <c r="T589" s="134"/>
      <c r="U589" s="135"/>
      <c r="V589" s="108">
        <f t="shared" si="20"/>
        <v>0</v>
      </c>
      <c r="W589" s="136"/>
      <c r="X589" s="94">
        <f>IFERROR((VLOOKUP(D589,[1]!Tableau1[[Nom d''usage]:[Date de Livraison]],9,FALSE)), )</f>
        <v>0</v>
      </c>
      <c r="Y589" s="127"/>
      <c r="Z589" s="132"/>
      <c r="AA589" s="111">
        <f>IFERROR((VLOOKUP(Z589,'[1]Parc FONCIA Base Light'!B:M,12,FALSE)), )</f>
        <v>0</v>
      </c>
      <c r="AB589" s="128" t="s">
        <v>27</v>
      </c>
      <c r="AC589" s="113">
        <f>IFERROR((VLOOKUP(D589,'[1]GP2A-Commandes'!A:B,2,FALSE)), )</f>
        <v>0</v>
      </c>
      <c r="AD589" s="129"/>
      <c r="AE589" s="115">
        <f>IFERROR((VLOOKUP(B589,'[1]Paiement BNP'!G:I,3,FALSE)), )</f>
        <v>0</v>
      </c>
      <c r="AF589" s="116">
        <f t="shared" si="21"/>
        <v>0</v>
      </c>
      <c r="AG589" s="117" cm="1">
        <f t="array" ref="AG589">IFERROR((_xlfn.SWITCH(R589,[1]Synthèse!A$8,[1]Synthèse!B$8,([1]Synthèse!A$10),([1]Synthèse!B$10),([1]Synthèse!A$11),([1]Synthèse!B$11))), )</f>
        <v>0</v>
      </c>
      <c r="AH589" s="95">
        <f>IFERROR((VLOOKUP(AD589,'[1]Paiement BNP'!Q:U,5,FALSE)), )</f>
        <v>0</v>
      </c>
      <c r="AI589" s="96" cm="1">
        <f t="array" ref="AI589">IFERROR((_xlfn.SWITCH(R589,[1]Synthèse!A$8,[1]Synthèse!C$8,([1]Synthèse!A$10),([1]Synthèse!C$10),([1]Synthèse!A$11),([1]Synthèse!C$11))), )</f>
        <v>0</v>
      </c>
      <c r="AJ589" s="97">
        <f>IFERROR((VLOOKUP(D589,'[1]Sharepoint direct Foncia'!L:T,9,FALSE)), )</f>
        <v>0</v>
      </c>
      <c r="AK589" s="97"/>
    </row>
    <row r="590" spans="1:37" ht="25.2" customHeight="1" x14ac:dyDescent="0.95">
      <c r="A590" s="125"/>
      <c r="B590" s="100"/>
      <c r="C590" s="126"/>
      <c r="D590" s="101"/>
      <c r="E590" s="102"/>
      <c r="F590" s="102"/>
      <c r="G590" s="103"/>
      <c r="H590" s="102"/>
      <c r="I590" s="103"/>
      <c r="J590" s="104"/>
      <c r="K590" s="105"/>
      <c r="L590" s="105"/>
      <c r="M590" s="103"/>
      <c r="N590" s="105"/>
      <c r="O590" s="130"/>
      <c r="P590" s="100"/>
      <c r="Q590" s="131"/>
      <c r="R590" s="133"/>
      <c r="S590" s="93"/>
      <c r="T590" s="134"/>
      <c r="U590" s="135"/>
      <c r="V590" s="108">
        <f t="shared" si="20"/>
        <v>0</v>
      </c>
      <c r="W590" s="136"/>
      <c r="X590" s="94">
        <f>IFERROR((VLOOKUP(D590,[1]!Tableau1[[Nom d''usage]:[Date de Livraison]],9,FALSE)), )</f>
        <v>0</v>
      </c>
      <c r="Y590" s="127"/>
      <c r="Z590" s="132"/>
      <c r="AA590" s="111">
        <f>IFERROR((VLOOKUP(Z590,'[1]Parc FONCIA Base Light'!B:M,12,FALSE)), )</f>
        <v>0</v>
      </c>
      <c r="AB590" s="128" t="s">
        <v>27</v>
      </c>
      <c r="AC590" s="113">
        <f>IFERROR((VLOOKUP(D590,'[1]GP2A-Commandes'!A:B,2,FALSE)), )</f>
        <v>0</v>
      </c>
      <c r="AD590" s="129"/>
      <c r="AE590" s="115">
        <f>IFERROR((VLOOKUP(B590,'[1]Paiement BNP'!G:I,3,FALSE)), )</f>
        <v>0</v>
      </c>
      <c r="AF590" s="116">
        <f t="shared" si="21"/>
        <v>0</v>
      </c>
      <c r="AG590" s="117" cm="1">
        <f t="array" ref="AG590">IFERROR((_xlfn.SWITCH(R590,[1]Synthèse!A$8,[1]Synthèse!B$8,([1]Synthèse!A$10),([1]Synthèse!B$10),([1]Synthèse!A$11),([1]Synthèse!B$11))), )</f>
        <v>0</v>
      </c>
      <c r="AH590" s="95">
        <f>IFERROR((VLOOKUP(AD590,'[1]Paiement BNP'!Q:U,5,FALSE)), )</f>
        <v>0</v>
      </c>
      <c r="AI590" s="96" cm="1">
        <f t="array" ref="AI590">IFERROR((_xlfn.SWITCH(R590,[1]Synthèse!A$8,[1]Synthèse!C$8,([1]Synthèse!A$10),([1]Synthèse!C$10),([1]Synthèse!A$11),([1]Synthèse!C$11))), )</f>
        <v>0</v>
      </c>
      <c r="AJ590" s="97">
        <f>IFERROR((VLOOKUP(D590,'[1]Sharepoint direct Foncia'!L:T,9,FALSE)), )</f>
        <v>0</v>
      </c>
      <c r="AK590" s="97"/>
    </row>
    <row r="591" spans="1:37" ht="25.2" customHeight="1" x14ac:dyDescent="0.95">
      <c r="A591" s="125"/>
      <c r="B591" s="100"/>
      <c r="C591" s="126"/>
      <c r="D591" s="101"/>
      <c r="E591" s="102"/>
      <c r="F591" s="102"/>
      <c r="G591" s="103"/>
      <c r="H591" s="102"/>
      <c r="I591" s="103"/>
      <c r="J591" s="104"/>
      <c r="K591" s="105"/>
      <c r="L591" s="105"/>
      <c r="M591" s="103"/>
      <c r="N591" s="105"/>
      <c r="O591" s="130"/>
      <c r="P591" s="100"/>
      <c r="Q591" s="131"/>
      <c r="R591" s="133"/>
      <c r="S591" s="93"/>
      <c r="T591" s="134"/>
      <c r="U591" s="135"/>
      <c r="V591" s="108">
        <f t="shared" si="20"/>
        <v>0</v>
      </c>
      <c r="W591" s="136"/>
      <c r="X591" s="94">
        <f>IFERROR((VLOOKUP(D591,[1]!Tableau1[[Nom d''usage]:[Date de Livraison]],9,FALSE)), )</f>
        <v>0</v>
      </c>
      <c r="Y591" s="127"/>
      <c r="Z591" s="132"/>
      <c r="AA591" s="111">
        <f>IFERROR((VLOOKUP(Z591,'[1]Parc FONCIA Base Light'!B:M,12,FALSE)), )</f>
        <v>0</v>
      </c>
      <c r="AB591" s="128" t="s">
        <v>27</v>
      </c>
      <c r="AC591" s="113">
        <f>IFERROR((VLOOKUP(D591,'[1]GP2A-Commandes'!A:B,2,FALSE)), )</f>
        <v>0</v>
      </c>
      <c r="AD591" s="129"/>
      <c r="AE591" s="115">
        <f>IFERROR((VLOOKUP(B591,'[1]Paiement BNP'!G:I,3,FALSE)), )</f>
        <v>0</v>
      </c>
      <c r="AF591" s="116">
        <f t="shared" si="21"/>
        <v>0</v>
      </c>
      <c r="AG591" s="117" cm="1">
        <f t="array" ref="AG591">IFERROR((_xlfn.SWITCH(R591,[1]Synthèse!A$8,[1]Synthèse!B$8,([1]Synthèse!A$10),([1]Synthèse!B$10),([1]Synthèse!A$11),([1]Synthèse!B$11))), )</f>
        <v>0</v>
      </c>
      <c r="AH591" s="95">
        <f>IFERROR((VLOOKUP(AD591,'[1]Paiement BNP'!Q:U,5,FALSE)), )</f>
        <v>0</v>
      </c>
      <c r="AI591" s="96" cm="1">
        <f t="array" ref="AI591">IFERROR((_xlfn.SWITCH(R591,[1]Synthèse!A$8,[1]Synthèse!C$8,([1]Synthèse!A$10),([1]Synthèse!C$10),([1]Synthèse!A$11),([1]Synthèse!C$11))), )</f>
        <v>0</v>
      </c>
      <c r="AJ591" s="97">
        <f>IFERROR((VLOOKUP(D591,'[1]Sharepoint direct Foncia'!L:T,9,FALSE)), )</f>
        <v>0</v>
      </c>
      <c r="AK591" s="97"/>
    </row>
    <row r="592" spans="1:37" ht="25.2" customHeight="1" x14ac:dyDescent="0.95">
      <c r="A592" s="125"/>
      <c r="B592" s="100"/>
      <c r="C592" s="126"/>
      <c r="D592" s="101"/>
      <c r="E592" s="102"/>
      <c r="F592" s="102"/>
      <c r="G592" s="103"/>
      <c r="H592" s="102"/>
      <c r="I592" s="103"/>
      <c r="J592" s="104"/>
      <c r="K592" s="105"/>
      <c r="L592" s="105"/>
      <c r="M592" s="103"/>
      <c r="N592" s="105"/>
      <c r="O592" s="130"/>
      <c r="P592" s="100"/>
      <c r="Q592" s="131"/>
      <c r="R592" s="133"/>
      <c r="S592" s="93"/>
      <c r="T592" s="134"/>
      <c r="U592" s="135"/>
      <c r="V592" s="108">
        <f t="shared" si="20"/>
        <v>0</v>
      </c>
      <c r="W592" s="136"/>
      <c r="X592" s="94">
        <f>IFERROR((VLOOKUP(D592,[1]!Tableau1[[Nom d''usage]:[Date de Livraison]],9,FALSE)), )</f>
        <v>0</v>
      </c>
      <c r="Y592" s="127"/>
      <c r="Z592" s="132"/>
      <c r="AA592" s="111">
        <f>IFERROR((VLOOKUP(Z592,'[1]Parc FONCIA Base Light'!B:M,12,FALSE)), )</f>
        <v>0</v>
      </c>
      <c r="AB592" s="128" t="s">
        <v>27</v>
      </c>
      <c r="AC592" s="113">
        <f>IFERROR((VLOOKUP(D592,'[1]GP2A-Commandes'!A:B,2,FALSE)), )</f>
        <v>0</v>
      </c>
      <c r="AD592" s="129"/>
      <c r="AE592" s="115">
        <f>IFERROR((VLOOKUP(B592,'[1]Paiement BNP'!G:I,3,FALSE)), )</f>
        <v>0</v>
      </c>
      <c r="AF592" s="116">
        <f t="shared" si="21"/>
        <v>0</v>
      </c>
      <c r="AG592" s="117" cm="1">
        <f t="array" ref="AG592">IFERROR((_xlfn.SWITCH(R592,[1]Synthèse!A$8,[1]Synthèse!B$8,([1]Synthèse!A$10),([1]Synthèse!B$10),([1]Synthèse!A$11),([1]Synthèse!B$11))), )</f>
        <v>0</v>
      </c>
      <c r="AH592" s="95">
        <f>IFERROR((VLOOKUP(AD592,'[1]Paiement BNP'!Q:U,5,FALSE)), )</f>
        <v>0</v>
      </c>
      <c r="AI592" s="96" cm="1">
        <f t="array" ref="AI592">IFERROR((_xlfn.SWITCH(R592,[1]Synthèse!A$8,[1]Synthèse!C$8,([1]Synthèse!A$10),([1]Synthèse!C$10),([1]Synthèse!A$11),([1]Synthèse!C$11))), )</f>
        <v>0</v>
      </c>
      <c r="AJ592" s="97">
        <f>IFERROR((VLOOKUP(D592,'[1]Sharepoint direct Foncia'!L:T,9,FALSE)), )</f>
        <v>0</v>
      </c>
      <c r="AK592" s="97"/>
    </row>
    <row r="593" spans="1:37" ht="25.2" customHeight="1" x14ac:dyDescent="0.95">
      <c r="A593" s="125"/>
      <c r="B593" s="100"/>
      <c r="C593" s="126"/>
      <c r="D593" s="101"/>
      <c r="E593" s="102"/>
      <c r="F593" s="102"/>
      <c r="G593" s="103"/>
      <c r="H593" s="102"/>
      <c r="I593" s="103"/>
      <c r="J593" s="104"/>
      <c r="K593" s="105"/>
      <c r="L593" s="105"/>
      <c r="M593" s="103"/>
      <c r="N593" s="105"/>
      <c r="O593" s="130"/>
      <c r="P593" s="100"/>
      <c r="Q593" s="131"/>
      <c r="R593" s="133"/>
      <c r="S593" s="93"/>
      <c r="T593" s="134"/>
      <c r="U593" s="135"/>
      <c r="V593" s="108">
        <f t="shared" si="20"/>
        <v>0</v>
      </c>
      <c r="W593" s="136"/>
      <c r="X593" s="94">
        <f>IFERROR((VLOOKUP(D593,[1]!Tableau1[[Nom d''usage]:[Date de Livraison]],9,FALSE)), )</f>
        <v>0</v>
      </c>
      <c r="Y593" s="127"/>
      <c r="Z593" s="132"/>
      <c r="AA593" s="111">
        <f>IFERROR((VLOOKUP(Z593,'[1]Parc FONCIA Base Light'!B:M,12,FALSE)), )</f>
        <v>0</v>
      </c>
      <c r="AB593" s="128" t="s">
        <v>27</v>
      </c>
      <c r="AC593" s="113">
        <f>IFERROR((VLOOKUP(D593,'[1]GP2A-Commandes'!A:B,2,FALSE)), )</f>
        <v>0</v>
      </c>
      <c r="AD593" s="129"/>
      <c r="AE593" s="115">
        <f>IFERROR((VLOOKUP(B593,'[1]Paiement BNP'!G:I,3,FALSE)), )</f>
        <v>0</v>
      </c>
      <c r="AF593" s="116">
        <f t="shared" si="21"/>
        <v>0</v>
      </c>
      <c r="AG593" s="117" cm="1">
        <f t="array" ref="AG593">IFERROR((_xlfn.SWITCH(R593,[1]Synthèse!A$8,[1]Synthèse!B$8,([1]Synthèse!A$10),([1]Synthèse!B$10),([1]Synthèse!A$11),([1]Synthèse!B$11))), )</f>
        <v>0</v>
      </c>
      <c r="AH593" s="95">
        <f>IFERROR((VLOOKUP(AD593,'[1]Paiement BNP'!Q:U,5,FALSE)), )</f>
        <v>0</v>
      </c>
      <c r="AI593" s="96" cm="1">
        <f t="array" ref="AI593">IFERROR((_xlfn.SWITCH(R593,[1]Synthèse!A$8,[1]Synthèse!C$8,([1]Synthèse!A$10),([1]Synthèse!C$10),([1]Synthèse!A$11),([1]Synthèse!C$11))), )</f>
        <v>0</v>
      </c>
      <c r="AJ593" s="97">
        <f>IFERROR((VLOOKUP(D593,'[1]Sharepoint direct Foncia'!L:T,9,FALSE)), )</f>
        <v>0</v>
      </c>
      <c r="AK593" s="97"/>
    </row>
    <row r="594" spans="1:37" ht="25.2" customHeight="1" x14ac:dyDescent="0.95">
      <c r="A594" s="125"/>
      <c r="B594" s="100"/>
      <c r="C594" s="126"/>
      <c r="D594" s="101"/>
      <c r="E594" s="102"/>
      <c r="F594" s="102"/>
      <c r="G594" s="103"/>
      <c r="H594" s="102"/>
      <c r="I594" s="103"/>
      <c r="J594" s="104"/>
      <c r="K594" s="105"/>
      <c r="L594" s="105"/>
      <c r="M594" s="103"/>
      <c r="N594" s="105"/>
      <c r="O594" s="130"/>
      <c r="P594" s="100"/>
      <c r="Q594" s="131"/>
      <c r="R594" s="133"/>
      <c r="S594" s="93"/>
      <c r="T594" s="134"/>
      <c r="U594" s="135"/>
      <c r="V594" s="108">
        <f t="shared" si="20"/>
        <v>0</v>
      </c>
      <c r="W594" s="136"/>
      <c r="X594" s="94">
        <f>IFERROR((VLOOKUP(D594,[1]!Tableau1[[Nom d''usage]:[Date de Livraison]],9,FALSE)), )</f>
        <v>0</v>
      </c>
      <c r="Y594" s="127"/>
      <c r="Z594" s="132"/>
      <c r="AA594" s="111">
        <f>IFERROR((VLOOKUP(Z594,'[1]Parc FONCIA Base Light'!B:M,12,FALSE)), )</f>
        <v>0</v>
      </c>
      <c r="AB594" s="128" t="s">
        <v>27</v>
      </c>
      <c r="AC594" s="113">
        <f>IFERROR((VLOOKUP(D594,'[1]GP2A-Commandes'!A:B,2,FALSE)), )</f>
        <v>0</v>
      </c>
      <c r="AD594" s="129"/>
      <c r="AE594" s="115">
        <f>IFERROR((VLOOKUP(B594,'[1]Paiement BNP'!G:I,3,FALSE)), )</f>
        <v>0</v>
      </c>
      <c r="AF594" s="116">
        <f t="shared" si="21"/>
        <v>0</v>
      </c>
      <c r="AG594" s="117" cm="1">
        <f t="array" ref="AG594">IFERROR((_xlfn.SWITCH(R594,[1]Synthèse!A$8,[1]Synthèse!B$8,([1]Synthèse!A$10),([1]Synthèse!B$10),([1]Synthèse!A$11),([1]Synthèse!B$11))), )</f>
        <v>0</v>
      </c>
      <c r="AH594" s="95">
        <f>IFERROR((VLOOKUP(AD594,'[1]Paiement BNP'!Q:U,5,FALSE)), )</f>
        <v>0</v>
      </c>
      <c r="AI594" s="96" cm="1">
        <f t="array" ref="AI594">IFERROR((_xlfn.SWITCH(R594,[1]Synthèse!A$8,[1]Synthèse!C$8,([1]Synthèse!A$10),([1]Synthèse!C$10),([1]Synthèse!A$11),([1]Synthèse!C$11))), )</f>
        <v>0</v>
      </c>
      <c r="AJ594" s="97">
        <f>IFERROR((VLOOKUP(D594,'[1]Sharepoint direct Foncia'!L:T,9,FALSE)), )</f>
        <v>0</v>
      </c>
      <c r="AK594" s="97"/>
    </row>
    <row r="595" spans="1:37" ht="25.2" customHeight="1" x14ac:dyDescent="0.95">
      <c r="A595" s="125"/>
      <c r="B595" s="100"/>
      <c r="C595" s="126"/>
      <c r="D595" s="101"/>
      <c r="E595" s="102"/>
      <c r="F595" s="102"/>
      <c r="G595" s="103"/>
      <c r="H595" s="102"/>
      <c r="I595" s="103"/>
      <c r="J595" s="104"/>
      <c r="K595" s="105"/>
      <c r="L595" s="105"/>
      <c r="M595" s="103"/>
      <c r="N595" s="105"/>
      <c r="O595" s="130"/>
      <c r="P595" s="100"/>
      <c r="Q595" s="131"/>
      <c r="R595" s="133"/>
      <c r="S595" s="93"/>
      <c r="T595" s="134"/>
      <c r="U595" s="135"/>
      <c r="V595" s="108">
        <f t="shared" si="20"/>
        <v>0</v>
      </c>
      <c r="W595" s="136"/>
      <c r="X595" s="94">
        <f>IFERROR((VLOOKUP(D595,[1]!Tableau1[[Nom d''usage]:[Date de Livraison]],9,FALSE)), )</f>
        <v>0</v>
      </c>
      <c r="Y595" s="127"/>
      <c r="Z595" s="132"/>
      <c r="AA595" s="111">
        <f>IFERROR((VLOOKUP(Z595,'[1]Parc FONCIA Base Light'!B:M,12,FALSE)), )</f>
        <v>0</v>
      </c>
      <c r="AB595" s="128" t="s">
        <v>27</v>
      </c>
      <c r="AC595" s="113">
        <f>IFERROR((VLOOKUP(D595,'[1]GP2A-Commandes'!A:B,2,FALSE)), )</f>
        <v>0</v>
      </c>
      <c r="AD595" s="129"/>
      <c r="AE595" s="115">
        <f>IFERROR((VLOOKUP(B595,'[1]Paiement BNP'!G:I,3,FALSE)), )</f>
        <v>0</v>
      </c>
      <c r="AF595" s="116">
        <f t="shared" si="21"/>
        <v>0</v>
      </c>
      <c r="AG595" s="117" cm="1">
        <f t="array" ref="AG595">IFERROR((_xlfn.SWITCH(R595,[1]Synthèse!A$8,[1]Synthèse!B$8,([1]Synthèse!A$10),([1]Synthèse!B$10),([1]Synthèse!A$11),([1]Synthèse!B$11))), )</f>
        <v>0</v>
      </c>
      <c r="AH595" s="95">
        <f>IFERROR((VLOOKUP(AD595,'[1]Paiement BNP'!Q:U,5,FALSE)), )</f>
        <v>0</v>
      </c>
      <c r="AI595" s="96" cm="1">
        <f t="array" ref="AI595">IFERROR((_xlfn.SWITCH(R595,[1]Synthèse!A$8,[1]Synthèse!C$8,([1]Synthèse!A$10),([1]Synthèse!C$10),([1]Synthèse!A$11),([1]Synthèse!C$11))), )</f>
        <v>0</v>
      </c>
      <c r="AJ595" s="97">
        <f>IFERROR((VLOOKUP(D595,'[1]Sharepoint direct Foncia'!L:T,9,FALSE)), )</f>
        <v>0</v>
      </c>
      <c r="AK595" s="97"/>
    </row>
    <row r="596" spans="1:37" ht="25.2" customHeight="1" x14ac:dyDescent="0.95">
      <c r="A596" s="125"/>
      <c r="B596" s="100"/>
      <c r="C596" s="126"/>
      <c r="D596" s="101"/>
      <c r="E596" s="102"/>
      <c r="F596" s="102"/>
      <c r="G596" s="103"/>
      <c r="H596" s="102"/>
      <c r="I596" s="103"/>
      <c r="J596" s="104"/>
      <c r="K596" s="105"/>
      <c r="L596" s="105"/>
      <c r="M596" s="103"/>
      <c r="N596" s="105"/>
      <c r="O596" s="130"/>
      <c r="P596" s="100"/>
      <c r="Q596" s="131"/>
      <c r="R596" s="133"/>
      <c r="S596" s="93"/>
      <c r="T596" s="134"/>
      <c r="U596" s="135"/>
      <c r="V596" s="108">
        <f t="shared" si="20"/>
        <v>0</v>
      </c>
      <c r="W596" s="136"/>
      <c r="X596" s="94">
        <f>IFERROR((VLOOKUP(D596,[1]!Tableau1[[Nom d''usage]:[Date de Livraison]],9,FALSE)), )</f>
        <v>0</v>
      </c>
      <c r="Y596" s="127"/>
      <c r="Z596" s="132"/>
      <c r="AA596" s="111">
        <f>IFERROR((VLOOKUP(Z596,'[1]Parc FONCIA Base Light'!B:M,12,FALSE)), )</f>
        <v>0</v>
      </c>
      <c r="AB596" s="128" t="s">
        <v>27</v>
      </c>
      <c r="AC596" s="113">
        <f>IFERROR((VLOOKUP(D596,'[1]GP2A-Commandes'!A:B,2,FALSE)), )</f>
        <v>0</v>
      </c>
      <c r="AD596" s="129"/>
      <c r="AE596" s="115">
        <f>IFERROR((VLOOKUP(B596,'[1]Paiement BNP'!G:I,3,FALSE)), )</f>
        <v>0</v>
      </c>
      <c r="AF596" s="116">
        <f t="shared" si="21"/>
        <v>0</v>
      </c>
      <c r="AG596" s="117" cm="1">
        <f t="array" ref="AG596">IFERROR((_xlfn.SWITCH(R596,[1]Synthèse!A$8,[1]Synthèse!B$8,([1]Synthèse!A$10),([1]Synthèse!B$10),([1]Synthèse!A$11),([1]Synthèse!B$11))), )</f>
        <v>0</v>
      </c>
      <c r="AH596" s="95">
        <f>IFERROR((VLOOKUP(AD596,'[1]Paiement BNP'!Q:U,5,FALSE)), )</f>
        <v>0</v>
      </c>
      <c r="AI596" s="96" cm="1">
        <f t="array" ref="AI596">IFERROR((_xlfn.SWITCH(R596,[1]Synthèse!A$8,[1]Synthèse!C$8,([1]Synthèse!A$10),([1]Synthèse!C$10),([1]Synthèse!A$11),([1]Synthèse!C$11))), )</f>
        <v>0</v>
      </c>
      <c r="AJ596" s="97">
        <f>IFERROR((VLOOKUP(D596,'[1]Sharepoint direct Foncia'!L:T,9,FALSE)), )</f>
        <v>0</v>
      </c>
      <c r="AK596" s="97"/>
    </row>
    <row r="597" spans="1:37" ht="25.2" customHeight="1" x14ac:dyDescent="0.95">
      <c r="A597" s="125"/>
      <c r="B597" s="100"/>
      <c r="C597" s="126"/>
      <c r="D597" s="101"/>
      <c r="E597" s="102"/>
      <c r="F597" s="102"/>
      <c r="G597" s="103"/>
      <c r="H597" s="102"/>
      <c r="I597" s="103"/>
      <c r="J597" s="104"/>
      <c r="K597" s="105"/>
      <c r="L597" s="105"/>
      <c r="M597" s="103"/>
      <c r="N597" s="105"/>
      <c r="O597" s="130"/>
      <c r="P597" s="100"/>
      <c r="Q597" s="131"/>
      <c r="R597" s="133"/>
      <c r="S597" s="93"/>
      <c r="T597" s="134"/>
      <c r="U597" s="135"/>
      <c r="V597" s="108">
        <f t="shared" si="20"/>
        <v>0</v>
      </c>
      <c r="W597" s="136"/>
      <c r="X597" s="94">
        <f>IFERROR((VLOOKUP(D597,[1]!Tableau1[[Nom d''usage]:[Date de Livraison]],9,FALSE)), )</f>
        <v>0</v>
      </c>
      <c r="Y597" s="127"/>
      <c r="Z597" s="132"/>
      <c r="AA597" s="111">
        <f>IFERROR((VLOOKUP(Z597,'[1]Parc FONCIA Base Light'!B:M,12,FALSE)), )</f>
        <v>0</v>
      </c>
      <c r="AB597" s="128" t="s">
        <v>27</v>
      </c>
      <c r="AC597" s="113">
        <f>IFERROR((VLOOKUP(D597,'[1]GP2A-Commandes'!A:B,2,FALSE)), )</f>
        <v>0</v>
      </c>
      <c r="AD597" s="129"/>
      <c r="AE597" s="115">
        <f>IFERROR((VLOOKUP(B597,'[1]Paiement BNP'!G:I,3,FALSE)), )</f>
        <v>0</v>
      </c>
      <c r="AF597" s="116">
        <f t="shared" si="21"/>
        <v>0</v>
      </c>
      <c r="AG597" s="117" cm="1">
        <f t="array" ref="AG597">IFERROR((_xlfn.SWITCH(R597,[1]Synthèse!A$8,[1]Synthèse!B$8,([1]Synthèse!A$10),([1]Synthèse!B$10),([1]Synthèse!A$11),([1]Synthèse!B$11))), )</f>
        <v>0</v>
      </c>
      <c r="AH597" s="95">
        <f>IFERROR((VLOOKUP(AD597,'[1]Paiement BNP'!Q:U,5,FALSE)), )</f>
        <v>0</v>
      </c>
      <c r="AI597" s="96" cm="1">
        <f t="array" ref="AI597">IFERROR((_xlfn.SWITCH(R597,[1]Synthèse!A$8,[1]Synthèse!C$8,([1]Synthèse!A$10),([1]Synthèse!C$10),([1]Synthèse!A$11),([1]Synthèse!C$11))), )</f>
        <v>0</v>
      </c>
      <c r="AJ597" s="97">
        <f>IFERROR((VLOOKUP(D597,'[1]Sharepoint direct Foncia'!L:T,9,FALSE)), )</f>
        <v>0</v>
      </c>
      <c r="AK597" s="97"/>
    </row>
    <row r="598" spans="1:37" ht="25.2" customHeight="1" x14ac:dyDescent="0.95">
      <c r="A598" s="125"/>
      <c r="B598" s="100"/>
      <c r="C598" s="126"/>
      <c r="D598" s="101"/>
      <c r="E598" s="102"/>
      <c r="F598" s="102"/>
      <c r="G598" s="103"/>
      <c r="H598" s="102"/>
      <c r="I598" s="103"/>
      <c r="J598" s="104"/>
      <c r="K598" s="105"/>
      <c r="L598" s="105"/>
      <c r="M598" s="103"/>
      <c r="N598" s="105"/>
      <c r="O598" s="130"/>
      <c r="P598" s="100"/>
      <c r="Q598" s="131"/>
      <c r="R598" s="133"/>
      <c r="S598" s="93"/>
      <c r="T598" s="134"/>
      <c r="U598" s="135"/>
      <c r="V598" s="108">
        <f t="shared" si="20"/>
        <v>0</v>
      </c>
      <c r="W598" s="136"/>
      <c r="X598" s="94">
        <f>IFERROR((VLOOKUP(D598,[1]!Tableau1[[Nom d''usage]:[Date de Livraison]],9,FALSE)), )</f>
        <v>0</v>
      </c>
      <c r="Y598" s="127"/>
      <c r="Z598" s="132"/>
      <c r="AA598" s="111">
        <f>IFERROR((VLOOKUP(Z598,'[1]Parc FONCIA Base Light'!B:M,12,FALSE)), )</f>
        <v>0</v>
      </c>
      <c r="AB598" s="128" t="s">
        <v>27</v>
      </c>
      <c r="AC598" s="113">
        <f>IFERROR((VLOOKUP(D598,'[1]GP2A-Commandes'!A:B,2,FALSE)), )</f>
        <v>0</v>
      </c>
      <c r="AD598" s="129"/>
      <c r="AE598" s="115">
        <f>IFERROR((VLOOKUP(B598,'[1]Paiement BNP'!G:I,3,FALSE)), )</f>
        <v>0</v>
      </c>
      <c r="AF598" s="116">
        <f t="shared" si="21"/>
        <v>0</v>
      </c>
      <c r="AG598" s="117" cm="1">
        <f t="array" ref="AG598">IFERROR((_xlfn.SWITCH(R598,[1]Synthèse!A$8,[1]Synthèse!B$8,([1]Synthèse!A$10),([1]Synthèse!B$10),([1]Synthèse!A$11),([1]Synthèse!B$11))), )</f>
        <v>0</v>
      </c>
      <c r="AH598" s="95">
        <f>IFERROR((VLOOKUP(AD598,'[1]Paiement BNP'!Q:U,5,FALSE)), )</f>
        <v>0</v>
      </c>
      <c r="AI598" s="96" cm="1">
        <f t="array" ref="AI598">IFERROR((_xlfn.SWITCH(R598,[1]Synthèse!A$8,[1]Synthèse!C$8,([1]Synthèse!A$10),([1]Synthèse!C$10),([1]Synthèse!A$11),([1]Synthèse!C$11))), )</f>
        <v>0</v>
      </c>
      <c r="AJ598" s="97">
        <f>IFERROR((VLOOKUP(D598,'[1]Sharepoint direct Foncia'!L:T,9,FALSE)), )</f>
        <v>0</v>
      </c>
      <c r="AK598" s="97"/>
    </row>
    <row r="599" spans="1:37" ht="25.2" customHeight="1" x14ac:dyDescent="0.95">
      <c r="A599" s="125"/>
      <c r="B599" s="100"/>
      <c r="C599" s="126"/>
      <c r="D599" s="101"/>
      <c r="E599" s="102"/>
      <c r="F599" s="102"/>
      <c r="G599" s="103"/>
      <c r="H599" s="102"/>
      <c r="I599" s="103"/>
      <c r="J599" s="104"/>
      <c r="K599" s="105"/>
      <c r="L599" s="105"/>
      <c r="M599" s="103"/>
      <c r="N599" s="105"/>
      <c r="O599" s="130"/>
      <c r="P599" s="100"/>
      <c r="Q599" s="131"/>
      <c r="R599" s="133"/>
      <c r="S599" s="93"/>
      <c r="T599" s="134"/>
      <c r="U599" s="135"/>
      <c r="V599" s="108">
        <f t="shared" si="20"/>
        <v>0</v>
      </c>
      <c r="W599" s="136"/>
      <c r="X599" s="94">
        <f>IFERROR((VLOOKUP(D599,[1]!Tableau1[[Nom d''usage]:[Date de Livraison]],9,FALSE)), )</f>
        <v>0</v>
      </c>
      <c r="Y599" s="127"/>
      <c r="Z599" s="132"/>
      <c r="AA599" s="111">
        <f>IFERROR((VLOOKUP(Z599,'[1]Parc FONCIA Base Light'!B:M,12,FALSE)), )</f>
        <v>0</v>
      </c>
      <c r="AB599" s="128" t="s">
        <v>27</v>
      </c>
      <c r="AC599" s="113">
        <f>IFERROR((VLOOKUP(D599,'[1]GP2A-Commandes'!A:B,2,FALSE)), )</f>
        <v>0</v>
      </c>
      <c r="AD599" s="129"/>
      <c r="AE599" s="115">
        <f>IFERROR((VLOOKUP(B599,'[1]Paiement BNP'!G:I,3,FALSE)), )</f>
        <v>0</v>
      </c>
      <c r="AF599" s="116">
        <f t="shared" si="21"/>
        <v>0</v>
      </c>
      <c r="AG599" s="117" cm="1">
        <f t="array" ref="AG599">IFERROR((_xlfn.SWITCH(R599,[1]Synthèse!A$8,[1]Synthèse!B$8,([1]Synthèse!A$10),([1]Synthèse!B$10),([1]Synthèse!A$11),([1]Synthèse!B$11))), )</f>
        <v>0</v>
      </c>
      <c r="AH599" s="95">
        <f>IFERROR((VLOOKUP(AD599,'[1]Paiement BNP'!Q:U,5,FALSE)), )</f>
        <v>0</v>
      </c>
      <c r="AI599" s="96" cm="1">
        <f t="array" ref="AI599">IFERROR((_xlfn.SWITCH(R599,[1]Synthèse!A$8,[1]Synthèse!C$8,([1]Synthèse!A$10),([1]Synthèse!C$10),([1]Synthèse!A$11),([1]Synthèse!C$11))), )</f>
        <v>0</v>
      </c>
      <c r="AJ599" s="97">
        <f>IFERROR((VLOOKUP(D599,'[1]Sharepoint direct Foncia'!L:T,9,FALSE)), )</f>
        <v>0</v>
      </c>
      <c r="AK599" s="97"/>
    </row>
    <row r="600" spans="1:37" ht="25.2" customHeight="1" x14ac:dyDescent="0.95">
      <c r="A600" s="125"/>
      <c r="B600" s="100"/>
      <c r="C600" s="126"/>
      <c r="D600" s="101"/>
      <c r="E600" s="102"/>
      <c r="F600" s="102"/>
      <c r="G600" s="103"/>
      <c r="H600" s="102"/>
      <c r="I600" s="103"/>
      <c r="J600" s="104"/>
      <c r="K600" s="105"/>
      <c r="L600" s="105"/>
      <c r="M600" s="103"/>
      <c r="N600" s="105"/>
      <c r="O600" s="130"/>
      <c r="P600" s="100"/>
      <c r="Q600" s="131"/>
      <c r="R600" s="133"/>
      <c r="S600" s="93"/>
      <c r="T600" s="134"/>
      <c r="U600" s="135"/>
      <c r="V600" s="108">
        <f t="shared" si="20"/>
        <v>0</v>
      </c>
      <c r="W600" s="136"/>
      <c r="X600" s="94">
        <f>IFERROR((VLOOKUP(D600,[1]!Tableau1[[Nom d''usage]:[Date de Livraison]],9,FALSE)), )</f>
        <v>0</v>
      </c>
      <c r="Y600" s="127"/>
      <c r="Z600" s="132"/>
      <c r="AA600" s="111">
        <f>IFERROR((VLOOKUP(Z600,'[1]Parc FONCIA Base Light'!B:M,12,FALSE)), )</f>
        <v>0</v>
      </c>
      <c r="AB600" s="128" t="s">
        <v>27</v>
      </c>
      <c r="AC600" s="113">
        <f>IFERROR((VLOOKUP(D600,'[1]GP2A-Commandes'!A:B,2,FALSE)), )</f>
        <v>0</v>
      </c>
      <c r="AD600" s="129"/>
      <c r="AE600" s="115">
        <f>IFERROR((VLOOKUP(B600,'[1]Paiement BNP'!G:I,3,FALSE)), )</f>
        <v>0</v>
      </c>
      <c r="AF600" s="116">
        <f t="shared" si="21"/>
        <v>0</v>
      </c>
      <c r="AG600" s="117" cm="1">
        <f t="array" ref="AG600">IFERROR((_xlfn.SWITCH(R600,[1]Synthèse!A$8,[1]Synthèse!B$8,([1]Synthèse!A$10),([1]Synthèse!B$10),([1]Synthèse!A$11),([1]Synthèse!B$11))), )</f>
        <v>0</v>
      </c>
      <c r="AH600" s="95">
        <f>IFERROR((VLOOKUP(AD600,'[1]Paiement BNP'!Q:U,5,FALSE)), )</f>
        <v>0</v>
      </c>
      <c r="AI600" s="96" cm="1">
        <f t="array" ref="AI600">IFERROR((_xlfn.SWITCH(R600,[1]Synthèse!A$8,[1]Synthèse!C$8,([1]Synthèse!A$10),([1]Synthèse!C$10),([1]Synthèse!A$11),([1]Synthèse!C$11))), )</f>
        <v>0</v>
      </c>
      <c r="AJ600" s="97">
        <f>IFERROR((VLOOKUP(D600,'[1]Sharepoint direct Foncia'!L:T,9,FALSE)), )</f>
        <v>0</v>
      </c>
      <c r="AK600" s="97"/>
    </row>
    <row r="601" spans="1:37" ht="25.2" customHeight="1" x14ac:dyDescent="0.95">
      <c r="A601" s="125"/>
      <c r="B601" s="100"/>
      <c r="C601" s="126"/>
      <c r="D601" s="101"/>
      <c r="E601" s="102"/>
      <c r="F601" s="102"/>
      <c r="G601" s="103"/>
      <c r="H601" s="102"/>
      <c r="I601" s="103"/>
      <c r="J601" s="104"/>
      <c r="K601" s="105"/>
      <c r="L601" s="105"/>
      <c r="M601" s="103"/>
      <c r="N601" s="105"/>
      <c r="O601" s="130"/>
      <c r="P601" s="100"/>
      <c r="Q601" s="131"/>
      <c r="R601" s="133"/>
      <c r="S601" s="93"/>
      <c r="T601" s="134"/>
      <c r="U601" s="135"/>
      <c r="V601" s="108">
        <f t="shared" si="20"/>
        <v>0</v>
      </c>
      <c r="W601" s="136"/>
      <c r="X601" s="94">
        <f>IFERROR((VLOOKUP(D601,[1]!Tableau1[[Nom d''usage]:[Date de Livraison]],9,FALSE)), )</f>
        <v>0</v>
      </c>
      <c r="Y601" s="127"/>
      <c r="Z601" s="132"/>
      <c r="AA601" s="111">
        <f>IFERROR((VLOOKUP(Z601,'[1]Parc FONCIA Base Light'!B:M,12,FALSE)), )</f>
        <v>0</v>
      </c>
      <c r="AB601" s="128" t="s">
        <v>27</v>
      </c>
      <c r="AC601" s="113">
        <f>IFERROR((VLOOKUP(D601,'[1]GP2A-Commandes'!A:B,2,FALSE)), )</f>
        <v>0</v>
      </c>
      <c r="AD601" s="129"/>
      <c r="AE601" s="115">
        <f>IFERROR((VLOOKUP(B601,'[1]Paiement BNP'!G:I,3,FALSE)), )</f>
        <v>0</v>
      </c>
      <c r="AF601" s="116">
        <f t="shared" si="21"/>
        <v>0</v>
      </c>
      <c r="AG601" s="117" cm="1">
        <f t="array" ref="AG601">IFERROR((_xlfn.SWITCH(R601,[1]Synthèse!A$8,[1]Synthèse!B$8,([1]Synthèse!A$10),([1]Synthèse!B$10),([1]Synthèse!A$11),([1]Synthèse!B$11))), )</f>
        <v>0</v>
      </c>
      <c r="AH601" s="95">
        <f>IFERROR((VLOOKUP(AD601,'[1]Paiement BNP'!Q:U,5,FALSE)), )</f>
        <v>0</v>
      </c>
      <c r="AI601" s="96" cm="1">
        <f t="array" ref="AI601">IFERROR((_xlfn.SWITCH(R601,[1]Synthèse!A$8,[1]Synthèse!C$8,([1]Synthèse!A$10),([1]Synthèse!C$10),([1]Synthèse!A$11),([1]Synthèse!C$11))), )</f>
        <v>0</v>
      </c>
      <c r="AJ601" s="97">
        <f>IFERROR((VLOOKUP(D601,'[1]Sharepoint direct Foncia'!L:T,9,FALSE)), )</f>
        <v>0</v>
      </c>
      <c r="AK601" s="97"/>
    </row>
    <row r="602" spans="1:37" ht="25.2" customHeight="1" x14ac:dyDescent="0.95">
      <c r="A602" s="125"/>
      <c r="B602" s="100"/>
      <c r="C602" s="126"/>
      <c r="D602" s="101"/>
      <c r="E602" s="102"/>
      <c r="F602" s="102"/>
      <c r="G602" s="103"/>
      <c r="H602" s="102"/>
      <c r="I602" s="103"/>
      <c r="J602" s="104"/>
      <c r="K602" s="105"/>
      <c r="L602" s="105"/>
      <c r="M602" s="103"/>
      <c r="N602" s="105"/>
      <c r="O602" s="130"/>
      <c r="P602" s="100"/>
      <c r="Q602" s="131"/>
      <c r="R602" s="133"/>
      <c r="S602" s="93"/>
      <c r="T602" s="134"/>
      <c r="U602" s="135"/>
      <c r="V602" s="108">
        <f t="shared" si="20"/>
        <v>0</v>
      </c>
      <c r="W602" s="136"/>
      <c r="X602" s="94">
        <f>IFERROR((VLOOKUP(D602,[1]!Tableau1[[Nom d''usage]:[Date de Livraison]],9,FALSE)), )</f>
        <v>0</v>
      </c>
      <c r="Y602" s="127"/>
      <c r="Z602" s="132"/>
      <c r="AA602" s="111">
        <f>IFERROR((VLOOKUP(Z602,'[1]Parc FONCIA Base Light'!B:M,12,FALSE)), )</f>
        <v>0</v>
      </c>
      <c r="AB602" s="128" t="s">
        <v>27</v>
      </c>
      <c r="AC602" s="113">
        <f>IFERROR((VLOOKUP(D602,'[1]GP2A-Commandes'!A:B,2,FALSE)), )</f>
        <v>0</v>
      </c>
      <c r="AD602" s="129"/>
      <c r="AE602" s="115">
        <f>IFERROR((VLOOKUP(B602,'[1]Paiement BNP'!G:I,3,FALSE)), )</f>
        <v>0</v>
      </c>
      <c r="AF602" s="116">
        <f t="shared" si="21"/>
        <v>0</v>
      </c>
      <c r="AG602" s="117" cm="1">
        <f t="array" ref="AG602">IFERROR((_xlfn.SWITCH(R602,[1]Synthèse!A$8,[1]Synthèse!B$8,([1]Synthèse!A$10),([1]Synthèse!B$10),([1]Synthèse!A$11),([1]Synthèse!B$11))), )</f>
        <v>0</v>
      </c>
      <c r="AH602" s="95">
        <f>IFERROR((VLOOKUP(AD602,'[1]Paiement BNP'!Q:U,5,FALSE)), )</f>
        <v>0</v>
      </c>
      <c r="AI602" s="96" cm="1">
        <f t="array" ref="AI602">IFERROR((_xlfn.SWITCH(R602,[1]Synthèse!A$8,[1]Synthèse!C$8,([1]Synthèse!A$10),([1]Synthèse!C$10),([1]Synthèse!A$11),([1]Synthèse!C$11))), )</f>
        <v>0</v>
      </c>
      <c r="AJ602" s="97">
        <f>IFERROR((VLOOKUP(D602,'[1]Sharepoint direct Foncia'!L:T,9,FALSE)), )</f>
        <v>0</v>
      </c>
      <c r="AK602" s="97"/>
    </row>
    <row r="603" spans="1:37" ht="25.2" customHeight="1" x14ac:dyDescent="0.95">
      <c r="A603" s="125"/>
      <c r="B603" s="100"/>
      <c r="C603" s="126"/>
      <c r="D603" s="101"/>
      <c r="E603" s="102"/>
      <c r="F603" s="102"/>
      <c r="G603" s="103"/>
      <c r="H603" s="102"/>
      <c r="I603" s="103"/>
      <c r="J603" s="104"/>
      <c r="K603" s="105"/>
      <c r="L603" s="105"/>
      <c r="M603" s="103"/>
      <c r="N603" s="105"/>
      <c r="O603" s="130"/>
      <c r="P603" s="100"/>
      <c r="Q603" s="131"/>
      <c r="R603" s="133"/>
      <c r="S603" s="93"/>
      <c r="T603" s="134"/>
      <c r="U603" s="135"/>
      <c r="V603" s="108">
        <f t="shared" si="20"/>
        <v>0</v>
      </c>
      <c r="W603" s="136"/>
      <c r="X603" s="94">
        <f>IFERROR((VLOOKUP(D603,[1]!Tableau1[[Nom d''usage]:[Date de Livraison]],9,FALSE)), )</f>
        <v>0</v>
      </c>
      <c r="Y603" s="127"/>
      <c r="Z603" s="132"/>
      <c r="AA603" s="111">
        <f>IFERROR((VLOOKUP(Z603,'[1]Parc FONCIA Base Light'!B:M,12,FALSE)), )</f>
        <v>0</v>
      </c>
      <c r="AB603" s="128" t="s">
        <v>27</v>
      </c>
      <c r="AC603" s="113">
        <f>IFERROR((VLOOKUP(D603,'[1]GP2A-Commandes'!A:B,2,FALSE)), )</f>
        <v>0</v>
      </c>
      <c r="AD603" s="129"/>
      <c r="AE603" s="115">
        <f>IFERROR((VLOOKUP(B603,'[1]Paiement BNP'!G:I,3,FALSE)), )</f>
        <v>0</v>
      </c>
      <c r="AF603" s="116">
        <f t="shared" si="21"/>
        <v>0</v>
      </c>
      <c r="AG603" s="117" cm="1">
        <f t="array" ref="AG603">IFERROR((_xlfn.SWITCH(R603,[1]Synthèse!A$8,[1]Synthèse!B$8,([1]Synthèse!A$10),([1]Synthèse!B$10),([1]Synthèse!A$11),([1]Synthèse!B$11))), )</f>
        <v>0</v>
      </c>
      <c r="AH603" s="95">
        <f>IFERROR((VLOOKUP(AD603,'[1]Paiement BNP'!Q:U,5,FALSE)), )</f>
        <v>0</v>
      </c>
      <c r="AI603" s="96" cm="1">
        <f t="array" ref="AI603">IFERROR((_xlfn.SWITCH(R603,[1]Synthèse!A$8,[1]Synthèse!C$8,([1]Synthèse!A$10),([1]Synthèse!C$10),([1]Synthèse!A$11),([1]Synthèse!C$11))), )</f>
        <v>0</v>
      </c>
      <c r="AJ603" s="97">
        <f>IFERROR((VLOOKUP(D603,'[1]Sharepoint direct Foncia'!L:T,9,FALSE)), )</f>
        <v>0</v>
      </c>
      <c r="AK603" s="97"/>
    </row>
    <row r="604" spans="1:37" ht="25.2" customHeight="1" x14ac:dyDescent="0.95">
      <c r="A604" s="125"/>
      <c r="B604" s="100"/>
      <c r="C604" s="126"/>
      <c r="D604" s="101"/>
      <c r="E604" s="102"/>
      <c r="F604" s="102"/>
      <c r="G604" s="103"/>
      <c r="H604" s="102"/>
      <c r="I604" s="103"/>
      <c r="J604" s="104"/>
      <c r="K604" s="105"/>
      <c r="L604" s="105"/>
      <c r="M604" s="103"/>
      <c r="N604" s="105"/>
      <c r="O604" s="130"/>
      <c r="P604" s="100"/>
      <c r="Q604" s="131"/>
      <c r="R604" s="133"/>
      <c r="S604" s="93"/>
      <c r="T604" s="134"/>
      <c r="U604" s="135"/>
      <c r="V604" s="108">
        <f t="shared" si="20"/>
        <v>0</v>
      </c>
      <c r="W604" s="136"/>
      <c r="X604" s="94">
        <f>IFERROR((VLOOKUP(D604,[1]!Tableau1[[Nom d''usage]:[Date de Livraison]],9,FALSE)), )</f>
        <v>0</v>
      </c>
      <c r="Y604" s="127"/>
      <c r="Z604" s="132"/>
      <c r="AA604" s="111">
        <f>IFERROR((VLOOKUP(Z604,'[1]Parc FONCIA Base Light'!B:M,12,FALSE)), )</f>
        <v>0</v>
      </c>
      <c r="AB604" s="128" t="s">
        <v>27</v>
      </c>
      <c r="AC604" s="113">
        <f>IFERROR((VLOOKUP(D604,'[1]GP2A-Commandes'!A:B,2,FALSE)), )</f>
        <v>0</v>
      </c>
      <c r="AD604" s="129"/>
      <c r="AE604" s="115">
        <f>IFERROR((VLOOKUP(B604,'[1]Paiement BNP'!G:I,3,FALSE)), )</f>
        <v>0</v>
      </c>
      <c r="AF604" s="116">
        <f t="shared" si="21"/>
        <v>0</v>
      </c>
      <c r="AG604" s="117" cm="1">
        <f t="array" ref="AG604">IFERROR((_xlfn.SWITCH(R604,[1]Synthèse!A$8,[1]Synthèse!B$8,([1]Synthèse!A$10),([1]Synthèse!B$10),([1]Synthèse!A$11),([1]Synthèse!B$11))), )</f>
        <v>0</v>
      </c>
      <c r="AH604" s="95">
        <f>IFERROR((VLOOKUP(AD604,'[1]Paiement BNP'!Q:U,5,FALSE)), )</f>
        <v>0</v>
      </c>
      <c r="AI604" s="96" cm="1">
        <f t="array" ref="AI604">IFERROR((_xlfn.SWITCH(R604,[1]Synthèse!A$8,[1]Synthèse!C$8,([1]Synthèse!A$10),([1]Synthèse!C$10),([1]Synthèse!A$11),([1]Synthèse!C$11))), )</f>
        <v>0</v>
      </c>
      <c r="AJ604" s="97">
        <f>IFERROR((VLOOKUP(D604,'[1]Sharepoint direct Foncia'!L:T,9,FALSE)), )</f>
        <v>0</v>
      </c>
      <c r="AK604" s="97"/>
    </row>
    <row r="605" spans="1:37" ht="25.2" customHeight="1" x14ac:dyDescent="0.95">
      <c r="A605" s="125"/>
      <c r="B605" s="100"/>
      <c r="C605" s="126"/>
      <c r="D605" s="101"/>
      <c r="E605" s="102"/>
      <c r="F605" s="102"/>
      <c r="G605" s="103"/>
      <c r="H605" s="102"/>
      <c r="I605" s="103"/>
      <c r="J605" s="104"/>
      <c r="K605" s="105"/>
      <c r="L605" s="105"/>
      <c r="M605" s="103"/>
      <c r="N605" s="105"/>
      <c r="O605" s="130"/>
      <c r="P605" s="100"/>
      <c r="Q605" s="131"/>
      <c r="R605" s="133"/>
      <c r="S605" s="93"/>
      <c r="T605" s="134"/>
      <c r="U605" s="135"/>
      <c r="V605" s="108">
        <f t="shared" si="20"/>
        <v>0</v>
      </c>
      <c r="W605" s="136"/>
      <c r="X605" s="94">
        <f>IFERROR((VLOOKUP(D605,[1]!Tableau1[[Nom d''usage]:[Date de Livraison]],9,FALSE)), )</f>
        <v>0</v>
      </c>
      <c r="Y605" s="127"/>
      <c r="Z605" s="132"/>
      <c r="AA605" s="111">
        <f>IFERROR((VLOOKUP(Z605,'[1]Parc FONCIA Base Light'!B:M,12,FALSE)), )</f>
        <v>0</v>
      </c>
      <c r="AB605" s="128" t="s">
        <v>27</v>
      </c>
      <c r="AC605" s="113">
        <f>IFERROR((VLOOKUP(D605,'[1]GP2A-Commandes'!A:B,2,FALSE)), )</f>
        <v>0</v>
      </c>
      <c r="AD605" s="129"/>
      <c r="AE605" s="115">
        <f>IFERROR((VLOOKUP(B605,'[1]Paiement BNP'!G:I,3,FALSE)), )</f>
        <v>0</v>
      </c>
      <c r="AF605" s="116">
        <f t="shared" si="21"/>
        <v>0</v>
      </c>
      <c r="AG605" s="117" cm="1">
        <f t="array" ref="AG605">IFERROR((_xlfn.SWITCH(R605,[1]Synthèse!A$8,[1]Synthèse!B$8,([1]Synthèse!A$10),([1]Synthèse!B$10),([1]Synthèse!A$11),([1]Synthèse!B$11))), )</f>
        <v>0</v>
      </c>
      <c r="AH605" s="95">
        <f>IFERROR((VLOOKUP(AD605,'[1]Paiement BNP'!Q:U,5,FALSE)), )</f>
        <v>0</v>
      </c>
      <c r="AI605" s="96" cm="1">
        <f t="array" ref="AI605">IFERROR((_xlfn.SWITCH(R605,[1]Synthèse!A$8,[1]Synthèse!C$8,([1]Synthèse!A$10),([1]Synthèse!C$10),([1]Synthèse!A$11),([1]Synthèse!C$11))), )</f>
        <v>0</v>
      </c>
      <c r="AJ605" s="97">
        <f>IFERROR((VLOOKUP(D605,'[1]Sharepoint direct Foncia'!L:T,9,FALSE)), )</f>
        <v>0</v>
      </c>
      <c r="AK605" s="97"/>
    </row>
    <row r="606" spans="1:37" ht="25.2" customHeight="1" x14ac:dyDescent="0.95">
      <c r="A606" s="125"/>
      <c r="B606" s="100"/>
      <c r="C606" s="126"/>
      <c r="D606" s="101"/>
      <c r="E606" s="102"/>
      <c r="F606" s="102"/>
      <c r="G606" s="103"/>
      <c r="H606" s="102"/>
      <c r="I606" s="103"/>
      <c r="J606" s="104"/>
      <c r="K606" s="105"/>
      <c r="L606" s="105"/>
      <c r="M606" s="103"/>
      <c r="N606" s="105"/>
      <c r="O606" s="130"/>
      <c r="P606" s="100"/>
      <c r="Q606" s="131"/>
      <c r="R606" s="133"/>
      <c r="S606" s="93"/>
      <c r="T606" s="134"/>
      <c r="U606" s="135"/>
      <c r="V606" s="108">
        <f t="shared" si="20"/>
        <v>0</v>
      </c>
      <c r="W606" s="136"/>
      <c r="X606" s="94">
        <f>IFERROR((VLOOKUP(D606,[1]!Tableau1[[Nom d''usage]:[Date de Livraison]],9,FALSE)), )</f>
        <v>0</v>
      </c>
      <c r="Y606" s="127"/>
      <c r="Z606" s="132"/>
      <c r="AA606" s="111">
        <f>IFERROR((VLOOKUP(Z606,'[1]Parc FONCIA Base Light'!B:M,12,FALSE)), )</f>
        <v>0</v>
      </c>
      <c r="AB606" s="128" t="s">
        <v>27</v>
      </c>
      <c r="AC606" s="113">
        <f>IFERROR((VLOOKUP(D606,'[1]GP2A-Commandes'!A:B,2,FALSE)), )</f>
        <v>0</v>
      </c>
      <c r="AD606" s="129"/>
      <c r="AE606" s="115">
        <f>IFERROR((VLOOKUP(B606,'[1]Paiement BNP'!G:I,3,FALSE)), )</f>
        <v>0</v>
      </c>
      <c r="AF606" s="116">
        <f t="shared" si="21"/>
        <v>0</v>
      </c>
      <c r="AG606" s="117" cm="1">
        <f t="array" ref="AG606">IFERROR((_xlfn.SWITCH(R606,[1]Synthèse!A$8,[1]Synthèse!B$8,([1]Synthèse!A$10),([1]Synthèse!B$10),([1]Synthèse!A$11),([1]Synthèse!B$11))), )</f>
        <v>0</v>
      </c>
      <c r="AH606" s="95">
        <f>IFERROR((VLOOKUP(AD606,'[1]Paiement BNP'!Q:U,5,FALSE)), )</f>
        <v>0</v>
      </c>
      <c r="AI606" s="96" cm="1">
        <f t="array" ref="AI606">IFERROR((_xlfn.SWITCH(R606,[1]Synthèse!A$8,[1]Synthèse!C$8,([1]Synthèse!A$10),([1]Synthèse!C$10),([1]Synthèse!A$11),([1]Synthèse!C$11))), )</f>
        <v>0</v>
      </c>
      <c r="AJ606" s="97">
        <f>IFERROR((VLOOKUP(D606,'[1]Sharepoint direct Foncia'!L:T,9,FALSE)), )</f>
        <v>0</v>
      </c>
      <c r="AK606" s="97"/>
    </row>
    <row r="607" spans="1:37" ht="25.2" customHeight="1" x14ac:dyDescent="0.95">
      <c r="A607" s="125"/>
      <c r="B607" s="100"/>
      <c r="C607" s="126"/>
      <c r="D607" s="101"/>
      <c r="E607" s="102"/>
      <c r="F607" s="102"/>
      <c r="G607" s="103"/>
      <c r="H607" s="102"/>
      <c r="I607" s="103"/>
      <c r="J607" s="104"/>
      <c r="K607" s="105"/>
      <c r="L607" s="105"/>
      <c r="M607" s="103"/>
      <c r="N607" s="105"/>
      <c r="O607" s="130"/>
      <c r="P607" s="100"/>
      <c r="Q607" s="131"/>
      <c r="R607" s="133"/>
      <c r="S607" s="93"/>
      <c r="T607" s="134"/>
      <c r="U607" s="135"/>
      <c r="V607" s="108">
        <f t="shared" si="20"/>
        <v>0</v>
      </c>
      <c r="W607" s="136"/>
      <c r="X607" s="94">
        <f>IFERROR((VLOOKUP(D607,[1]!Tableau1[[Nom d''usage]:[Date de Livraison]],9,FALSE)), )</f>
        <v>0</v>
      </c>
      <c r="Y607" s="127"/>
      <c r="Z607" s="132"/>
      <c r="AA607" s="111">
        <f>IFERROR((VLOOKUP(Z607,'[1]Parc FONCIA Base Light'!B:M,12,FALSE)), )</f>
        <v>0</v>
      </c>
      <c r="AB607" s="128" t="s">
        <v>27</v>
      </c>
      <c r="AC607" s="113">
        <f>IFERROR((VLOOKUP(D607,'[1]GP2A-Commandes'!A:B,2,FALSE)), )</f>
        <v>0</v>
      </c>
      <c r="AD607" s="129"/>
      <c r="AE607" s="115">
        <f>IFERROR((VLOOKUP(B607,'[1]Paiement BNP'!G:I,3,FALSE)), )</f>
        <v>0</v>
      </c>
      <c r="AF607" s="116">
        <f t="shared" si="21"/>
        <v>0</v>
      </c>
      <c r="AG607" s="117" cm="1">
        <f t="array" ref="AG607">IFERROR((_xlfn.SWITCH(R607,[1]Synthèse!A$8,[1]Synthèse!B$8,([1]Synthèse!A$10),([1]Synthèse!B$10),([1]Synthèse!A$11),([1]Synthèse!B$11))), )</f>
        <v>0</v>
      </c>
      <c r="AH607" s="95">
        <f>IFERROR((VLOOKUP(AD607,'[1]Paiement BNP'!Q:U,5,FALSE)), )</f>
        <v>0</v>
      </c>
      <c r="AI607" s="96" cm="1">
        <f t="array" ref="AI607">IFERROR((_xlfn.SWITCH(R607,[1]Synthèse!A$8,[1]Synthèse!C$8,([1]Synthèse!A$10),([1]Synthèse!C$10),([1]Synthèse!A$11),([1]Synthèse!C$11))), )</f>
        <v>0</v>
      </c>
      <c r="AJ607" s="97">
        <f>IFERROR((VLOOKUP(D607,'[1]Sharepoint direct Foncia'!L:T,9,FALSE)), )</f>
        <v>0</v>
      </c>
      <c r="AK607" s="97"/>
    </row>
    <row r="608" spans="1:37" ht="25.2" customHeight="1" x14ac:dyDescent="0.95">
      <c r="A608" s="125"/>
      <c r="B608" s="100"/>
      <c r="C608" s="126"/>
      <c r="D608" s="101"/>
      <c r="E608" s="102"/>
      <c r="F608" s="102"/>
      <c r="G608" s="103"/>
      <c r="H608" s="102"/>
      <c r="I608" s="103"/>
      <c r="J608" s="104"/>
      <c r="K608" s="105"/>
      <c r="L608" s="105"/>
      <c r="M608" s="103"/>
      <c r="N608" s="105"/>
      <c r="O608" s="130"/>
      <c r="P608" s="100"/>
      <c r="Q608" s="131"/>
      <c r="R608" s="133"/>
      <c r="S608" s="93"/>
      <c r="T608" s="134"/>
      <c r="U608" s="135"/>
      <c r="V608" s="108">
        <f t="shared" si="20"/>
        <v>0</v>
      </c>
      <c r="W608" s="136"/>
      <c r="X608" s="94">
        <f>IFERROR((VLOOKUP(D608,[1]!Tableau1[[Nom d''usage]:[Date de Livraison]],9,FALSE)), )</f>
        <v>0</v>
      </c>
      <c r="Y608" s="127"/>
      <c r="Z608" s="132"/>
      <c r="AA608" s="111">
        <f>IFERROR((VLOOKUP(Z608,'[1]Parc FONCIA Base Light'!B:M,12,FALSE)), )</f>
        <v>0</v>
      </c>
      <c r="AB608" s="128" t="s">
        <v>27</v>
      </c>
      <c r="AC608" s="113">
        <f>IFERROR((VLOOKUP(D608,'[1]GP2A-Commandes'!A:B,2,FALSE)), )</f>
        <v>0</v>
      </c>
      <c r="AD608" s="129"/>
      <c r="AE608" s="115">
        <f>IFERROR((VLOOKUP(B608,'[1]Paiement BNP'!G:I,3,FALSE)), )</f>
        <v>0</v>
      </c>
      <c r="AF608" s="116">
        <f t="shared" si="21"/>
        <v>0</v>
      </c>
      <c r="AG608" s="117" cm="1">
        <f t="array" ref="AG608">IFERROR((_xlfn.SWITCH(R608,[1]Synthèse!A$8,[1]Synthèse!B$8,([1]Synthèse!A$10),([1]Synthèse!B$10),([1]Synthèse!A$11),([1]Synthèse!B$11))), )</f>
        <v>0</v>
      </c>
      <c r="AH608" s="95">
        <f>IFERROR((VLOOKUP(AD608,'[1]Paiement BNP'!Q:U,5,FALSE)), )</f>
        <v>0</v>
      </c>
      <c r="AI608" s="96" cm="1">
        <f t="array" ref="AI608">IFERROR((_xlfn.SWITCH(R608,[1]Synthèse!A$8,[1]Synthèse!C$8,([1]Synthèse!A$10),([1]Synthèse!C$10),([1]Synthèse!A$11),([1]Synthèse!C$11))), )</f>
        <v>0</v>
      </c>
      <c r="AJ608" s="97">
        <f>IFERROR((VLOOKUP(D608,'[1]Sharepoint direct Foncia'!L:T,9,FALSE)), )</f>
        <v>0</v>
      </c>
      <c r="AK608" s="97"/>
    </row>
    <row r="609" spans="1:37" ht="25.2" customHeight="1" x14ac:dyDescent="0.95">
      <c r="A609" s="125"/>
      <c r="B609" s="100"/>
      <c r="C609" s="126"/>
      <c r="D609" s="101"/>
      <c r="E609" s="102"/>
      <c r="F609" s="102"/>
      <c r="G609" s="103"/>
      <c r="H609" s="102"/>
      <c r="I609" s="103"/>
      <c r="J609" s="104"/>
      <c r="K609" s="105"/>
      <c r="L609" s="105"/>
      <c r="M609" s="103"/>
      <c r="N609" s="105"/>
      <c r="O609" s="130"/>
      <c r="P609" s="100"/>
      <c r="Q609" s="131"/>
      <c r="R609" s="133"/>
      <c r="S609" s="93"/>
      <c r="T609" s="134"/>
      <c r="U609" s="135"/>
      <c r="V609" s="108">
        <f t="shared" si="20"/>
        <v>0</v>
      </c>
      <c r="W609" s="136"/>
      <c r="X609" s="94">
        <f>IFERROR((VLOOKUP(D609,[1]!Tableau1[[Nom d''usage]:[Date de Livraison]],9,FALSE)), )</f>
        <v>0</v>
      </c>
      <c r="Y609" s="127"/>
      <c r="Z609" s="132"/>
      <c r="AA609" s="111">
        <f>IFERROR((VLOOKUP(Z609,'[1]Parc FONCIA Base Light'!B:M,12,FALSE)), )</f>
        <v>0</v>
      </c>
      <c r="AB609" s="128" t="s">
        <v>27</v>
      </c>
      <c r="AC609" s="113">
        <f>IFERROR((VLOOKUP(D609,'[1]GP2A-Commandes'!A:B,2,FALSE)), )</f>
        <v>0</v>
      </c>
      <c r="AD609" s="129"/>
      <c r="AE609" s="115">
        <f>IFERROR((VLOOKUP(B609,'[1]Paiement BNP'!G:I,3,FALSE)), )</f>
        <v>0</v>
      </c>
      <c r="AF609" s="116">
        <f t="shared" si="21"/>
        <v>0</v>
      </c>
      <c r="AG609" s="117" cm="1">
        <f t="array" ref="AG609">IFERROR((_xlfn.SWITCH(R609,[1]Synthèse!A$8,[1]Synthèse!B$8,([1]Synthèse!A$10),([1]Synthèse!B$10),([1]Synthèse!A$11),([1]Synthèse!B$11))), )</f>
        <v>0</v>
      </c>
      <c r="AH609" s="95">
        <f>IFERROR((VLOOKUP(AD609,'[1]Paiement BNP'!Q:U,5,FALSE)), )</f>
        <v>0</v>
      </c>
      <c r="AI609" s="96" cm="1">
        <f t="array" ref="AI609">IFERROR((_xlfn.SWITCH(R609,[1]Synthèse!A$8,[1]Synthèse!C$8,([1]Synthèse!A$10),([1]Synthèse!C$10),([1]Synthèse!A$11),([1]Synthèse!C$11))), )</f>
        <v>0</v>
      </c>
      <c r="AJ609" s="97">
        <f>IFERROR((VLOOKUP(D609,'[1]Sharepoint direct Foncia'!L:T,9,FALSE)), )</f>
        <v>0</v>
      </c>
      <c r="AK609" s="97"/>
    </row>
    <row r="610" spans="1:37" ht="25.2" customHeight="1" x14ac:dyDescent="0.95">
      <c r="A610" s="125"/>
      <c r="B610" s="100"/>
      <c r="C610" s="126"/>
      <c r="D610" s="101"/>
      <c r="E610" s="102"/>
      <c r="F610" s="102"/>
      <c r="G610" s="103"/>
      <c r="H610" s="102"/>
      <c r="I610" s="103"/>
      <c r="J610" s="104"/>
      <c r="K610" s="105"/>
      <c r="L610" s="105"/>
      <c r="M610" s="103"/>
      <c r="N610" s="105"/>
      <c r="O610" s="130"/>
      <c r="P610" s="100"/>
      <c r="Q610" s="131"/>
      <c r="R610" s="133"/>
      <c r="S610" s="93"/>
      <c r="T610" s="134"/>
      <c r="U610" s="135"/>
      <c r="V610" s="108">
        <f t="shared" si="20"/>
        <v>0</v>
      </c>
      <c r="W610" s="136"/>
      <c r="X610" s="94">
        <f>IFERROR((VLOOKUP(D610,[1]!Tableau1[[Nom d''usage]:[Date de Livraison]],9,FALSE)), )</f>
        <v>0</v>
      </c>
      <c r="Y610" s="127"/>
      <c r="Z610" s="132"/>
      <c r="AA610" s="111">
        <f>IFERROR((VLOOKUP(Z610,'[1]Parc FONCIA Base Light'!B:M,12,FALSE)), )</f>
        <v>0</v>
      </c>
      <c r="AB610" s="128" t="s">
        <v>27</v>
      </c>
      <c r="AC610" s="113">
        <f>IFERROR((VLOOKUP(D610,'[1]GP2A-Commandes'!A:B,2,FALSE)), )</f>
        <v>0</v>
      </c>
      <c r="AD610" s="129"/>
      <c r="AE610" s="115">
        <f>IFERROR((VLOOKUP(B610,'[1]Paiement BNP'!G:I,3,FALSE)), )</f>
        <v>0</v>
      </c>
      <c r="AF610" s="116">
        <f t="shared" si="21"/>
        <v>0</v>
      </c>
      <c r="AG610" s="117" cm="1">
        <f t="array" ref="AG610">IFERROR((_xlfn.SWITCH(R610,[1]Synthèse!A$8,[1]Synthèse!B$8,([1]Synthèse!A$10),([1]Synthèse!B$10),([1]Synthèse!A$11),([1]Synthèse!B$11))), )</f>
        <v>0</v>
      </c>
      <c r="AH610" s="95">
        <f>IFERROR((VLOOKUP(AD610,'[1]Paiement BNP'!Q:U,5,FALSE)), )</f>
        <v>0</v>
      </c>
      <c r="AI610" s="96" cm="1">
        <f t="array" ref="AI610">IFERROR((_xlfn.SWITCH(R610,[1]Synthèse!A$8,[1]Synthèse!C$8,([1]Synthèse!A$10),([1]Synthèse!C$10),([1]Synthèse!A$11),([1]Synthèse!C$11))), )</f>
        <v>0</v>
      </c>
      <c r="AJ610" s="97">
        <f>IFERROR((VLOOKUP(D610,'[1]Sharepoint direct Foncia'!L:T,9,FALSE)), )</f>
        <v>0</v>
      </c>
      <c r="AK610" s="97"/>
    </row>
    <row r="611" spans="1:37" ht="25.2" customHeight="1" x14ac:dyDescent="0.95">
      <c r="A611" s="125"/>
      <c r="B611" s="100"/>
      <c r="C611" s="126"/>
      <c r="D611" s="101"/>
      <c r="E611" s="102"/>
      <c r="F611" s="102"/>
      <c r="G611" s="103"/>
      <c r="H611" s="102"/>
      <c r="I611" s="103"/>
      <c r="J611" s="104"/>
      <c r="K611" s="105"/>
      <c r="L611" s="105"/>
      <c r="M611" s="103"/>
      <c r="N611" s="105"/>
      <c r="O611" s="130"/>
      <c r="P611" s="100"/>
      <c r="Q611" s="131"/>
      <c r="R611" s="133"/>
      <c r="S611" s="93"/>
      <c r="T611" s="134"/>
      <c r="U611" s="135"/>
      <c r="V611" s="108">
        <f t="shared" si="20"/>
        <v>0</v>
      </c>
      <c r="W611" s="136"/>
      <c r="X611" s="94">
        <f>IFERROR((VLOOKUP(D611,[1]!Tableau1[[Nom d''usage]:[Date de Livraison]],9,FALSE)), )</f>
        <v>0</v>
      </c>
      <c r="Y611" s="127"/>
      <c r="Z611" s="132"/>
      <c r="AA611" s="111">
        <f>IFERROR((VLOOKUP(Z611,'[1]Parc FONCIA Base Light'!B:M,12,FALSE)), )</f>
        <v>0</v>
      </c>
      <c r="AB611" s="128" t="s">
        <v>27</v>
      </c>
      <c r="AC611" s="113">
        <f>IFERROR((VLOOKUP(D611,'[1]GP2A-Commandes'!A:B,2,FALSE)), )</f>
        <v>0</v>
      </c>
      <c r="AD611" s="129"/>
      <c r="AE611" s="115">
        <f>IFERROR((VLOOKUP(B611,'[1]Paiement BNP'!G:I,3,FALSE)), )</f>
        <v>0</v>
      </c>
      <c r="AF611" s="116">
        <f t="shared" si="21"/>
        <v>0</v>
      </c>
      <c r="AG611" s="117" cm="1">
        <f t="array" ref="AG611">IFERROR((_xlfn.SWITCH(R611,[1]Synthèse!A$8,[1]Synthèse!B$8,([1]Synthèse!A$10),([1]Synthèse!B$10),([1]Synthèse!A$11),([1]Synthèse!B$11))), )</f>
        <v>0</v>
      </c>
      <c r="AH611" s="95">
        <f>IFERROR((VLOOKUP(AD611,'[1]Paiement BNP'!Q:U,5,FALSE)), )</f>
        <v>0</v>
      </c>
      <c r="AI611" s="96" cm="1">
        <f t="array" ref="AI611">IFERROR((_xlfn.SWITCH(R611,[1]Synthèse!A$8,[1]Synthèse!C$8,([1]Synthèse!A$10),([1]Synthèse!C$10),([1]Synthèse!A$11),([1]Synthèse!C$11))), )</f>
        <v>0</v>
      </c>
      <c r="AJ611" s="97">
        <f>IFERROR((VLOOKUP(D611,'[1]Sharepoint direct Foncia'!L:T,9,FALSE)), )</f>
        <v>0</v>
      </c>
      <c r="AK611" s="97"/>
    </row>
    <row r="612" spans="1:37" ht="25.2" customHeight="1" x14ac:dyDescent="0.95">
      <c r="A612" s="125"/>
      <c r="B612" s="100"/>
      <c r="C612" s="126"/>
      <c r="D612" s="101"/>
      <c r="E612" s="102"/>
      <c r="F612" s="102"/>
      <c r="G612" s="103"/>
      <c r="H612" s="102"/>
      <c r="I612" s="103"/>
      <c r="J612" s="104"/>
      <c r="K612" s="105"/>
      <c r="L612" s="105"/>
      <c r="M612" s="103"/>
      <c r="N612" s="105"/>
      <c r="O612" s="130"/>
      <c r="P612" s="100"/>
      <c r="Q612" s="131"/>
      <c r="R612" s="133"/>
      <c r="S612" s="93"/>
      <c r="T612" s="134"/>
      <c r="U612" s="135"/>
      <c r="V612" s="108">
        <f t="shared" si="20"/>
        <v>0</v>
      </c>
      <c r="W612" s="136"/>
      <c r="X612" s="94">
        <f>IFERROR((VLOOKUP(D612,[1]!Tableau1[[Nom d''usage]:[Date de Livraison]],9,FALSE)), )</f>
        <v>0</v>
      </c>
      <c r="Y612" s="127"/>
      <c r="Z612" s="132"/>
      <c r="AA612" s="111">
        <f>IFERROR((VLOOKUP(Z612,'[1]Parc FONCIA Base Light'!B:M,12,FALSE)), )</f>
        <v>0</v>
      </c>
      <c r="AB612" s="128" t="s">
        <v>27</v>
      </c>
      <c r="AC612" s="113">
        <f>IFERROR((VLOOKUP(D612,'[1]GP2A-Commandes'!A:B,2,FALSE)), )</f>
        <v>0</v>
      </c>
      <c r="AD612" s="129"/>
      <c r="AE612" s="115">
        <f>IFERROR((VLOOKUP(B612,'[1]Paiement BNP'!G:I,3,FALSE)), )</f>
        <v>0</v>
      </c>
      <c r="AF612" s="116">
        <f t="shared" si="21"/>
        <v>0</v>
      </c>
      <c r="AG612" s="117" cm="1">
        <f t="array" ref="AG612">IFERROR((_xlfn.SWITCH(R612,[1]Synthèse!A$8,[1]Synthèse!B$8,([1]Synthèse!A$10),([1]Synthèse!B$10),([1]Synthèse!A$11),([1]Synthèse!B$11))), )</f>
        <v>0</v>
      </c>
      <c r="AH612" s="95">
        <f>IFERROR((VLOOKUP(AD612,'[1]Paiement BNP'!Q:U,5,FALSE)), )</f>
        <v>0</v>
      </c>
      <c r="AI612" s="96" cm="1">
        <f t="array" ref="AI612">IFERROR((_xlfn.SWITCH(R612,[1]Synthèse!A$8,[1]Synthèse!C$8,([1]Synthèse!A$10),([1]Synthèse!C$10),([1]Synthèse!A$11),([1]Synthèse!C$11))), )</f>
        <v>0</v>
      </c>
      <c r="AJ612" s="97">
        <f>IFERROR((VLOOKUP(D612,'[1]Sharepoint direct Foncia'!L:T,9,FALSE)), )</f>
        <v>0</v>
      </c>
      <c r="AK612" s="97"/>
    </row>
    <row r="613" spans="1:37" ht="25.2" customHeight="1" x14ac:dyDescent="0.95">
      <c r="A613" s="125"/>
      <c r="B613" s="100"/>
      <c r="C613" s="126"/>
      <c r="D613" s="101"/>
      <c r="E613" s="102"/>
      <c r="F613" s="102"/>
      <c r="G613" s="103"/>
      <c r="H613" s="102"/>
      <c r="I613" s="103"/>
      <c r="J613" s="104"/>
      <c r="K613" s="105"/>
      <c r="L613" s="105"/>
      <c r="M613" s="103"/>
      <c r="N613" s="105"/>
      <c r="O613" s="130"/>
      <c r="P613" s="100"/>
      <c r="Q613" s="131"/>
      <c r="R613" s="133"/>
      <c r="S613" s="93"/>
      <c r="T613" s="134"/>
      <c r="U613" s="135"/>
      <c r="V613" s="108">
        <f t="shared" si="20"/>
        <v>0</v>
      </c>
      <c r="W613" s="136"/>
      <c r="X613" s="94">
        <f>IFERROR((VLOOKUP(D613,[1]!Tableau1[[Nom d''usage]:[Date de Livraison]],9,FALSE)), )</f>
        <v>0</v>
      </c>
      <c r="Y613" s="127"/>
      <c r="Z613" s="132"/>
      <c r="AA613" s="111">
        <f>IFERROR((VLOOKUP(Z613,'[1]Parc FONCIA Base Light'!B:M,12,FALSE)), )</f>
        <v>0</v>
      </c>
      <c r="AB613" s="128" t="s">
        <v>27</v>
      </c>
      <c r="AC613" s="113">
        <f>IFERROR((VLOOKUP(D613,'[1]GP2A-Commandes'!A:B,2,FALSE)), )</f>
        <v>0</v>
      </c>
      <c r="AD613" s="129"/>
      <c r="AE613" s="115">
        <f>IFERROR((VLOOKUP(B613,'[1]Paiement BNP'!G:I,3,FALSE)), )</f>
        <v>0</v>
      </c>
      <c r="AF613" s="116">
        <f t="shared" si="21"/>
        <v>0</v>
      </c>
      <c r="AG613" s="117" cm="1">
        <f t="array" ref="AG613">IFERROR((_xlfn.SWITCH(R613,[1]Synthèse!A$8,[1]Synthèse!B$8,([1]Synthèse!A$10),([1]Synthèse!B$10),([1]Synthèse!A$11),([1]Synthèse!B$11))), )</f>
        <v>0</v>
      </c>
      <c r="AH613" s="95">
        <f>IFERROR((VLOOKUP(AD613,'[1]Paiement BNP'!Q:U,5,FALSE)), )</f>
        <v>0</v>
      </c>
      <c r="AI613" s="96" cm="1">
        <f t="array" ref="AI613">IFERROR((_xlfn.SWITCH(R613,[1]Synthèse!A$8,[1]Synthèse!C$8,([1]Synthèse!A$10),([1]Synthèse!C$10),([1]Synthèse!A$11),([1]Synthèse!C$11))), )</f>
        <v>0</v>
      </c>
      <c r="AJ613" s="97">
        <f>IFERROR((VLOOKUP(D613,'[1]Sharepoint direct Foncia'!L:T,9,FALSE)), )</f>
        <v>0</v>
      </c>
      <c r="AK613" s="97"/>
    </row>
    <row r="614" spans="1:37" ht="25.2" customHeight="1" x14ac:dyDescent="0.95">
      <c r="A614" s="125"/>
      <c r="B614" s="100"/>
      <c r="C614" s="126"/>
      <c r="D614" s="101"/>
      <c r="E614" s="102"/>
      <c r="F614" s="102"/>
      <c r="G614" s="103"/>
      <c r="H614" s="102"/>
      <c r="I614" s="103"/>
      <c r="J614" s="104"/>
      <c r="K614" s="105"/>
      <c r="L614" s="105"/>
      <c r="M614" s="103"/>
      <c r="N614" s="105"/>
      <c r="O614" s="130"/>
      <c r="P614" s="100"/>
      <c r="Q614" s="131"/>
      <c r="R614" s="133"/>
      <c r="S614" s="93"/>
      <c r="T614" s="134"/>
      <c r="U614" s="135"/>
      <c r="V614" s="108">
        <f t="shared" si="20"/>
        <v>0</v>
      </c>
      <c r="W614" s="136"/>
      <c r="X614" s="94">
        <f>IFERROR((VLOOKUP(D614,[1]!Tableau1[[Nom d''usage]:[Date de Livraison]],9,FALSE)), )</f>
        <v>0</v>
      </c>
      <c r="Y614" s="127"/>
      <c r="Z614" s="132"/>
      <c r="AA614" s="111">
        <f>IFERROR((VLOOKUP(Z614,'[1]Parc FONCIA Base Light'!B:M,12,FALSE)), )</f>
        <v>0</v>
      </c>
      <c r="AB614" s="128" t="s">
        <v>27</v>
      </c>
      <c r="AC614" s="113">
        <f>IFERROR((VLOOKUP(D614,'[1]GP2A-Commandes'!A:B,2,FALSE)), )</f>
        <v>0</v>
      </c>
      <c r="AD614" s="129"/>
      <c r="AE614" s="115">
        <f>IFERROR((VLOOKUP(B614,'[1]Paiement BNP'!G:I,3,FALSE)), )</f>
        <v>0</v>
      </c>
      <c r="AF614" s="116">
        <f t="shared" si="21"/>
        <v>0</v>
      </c>
      <c r="AG614" s="117" cm="1">
        <f t="array" ref="AG614">IFERROR((_xlfn.SWITCH(R614,[1]Synthèse!A$8,[1]Synthèse!B$8,([1]Synthèse!A$10),([1]Synthèse!B$10),([1]Synthèse!A$11),([1]Synthèse!B$11))), )</f>
        <v>0</v>
      </c>
      <c r="AH614" s="95">
        <f>IFERROR((VLOOKUP(AD614,'[1]Paiement BNP'!Q:U,5,FALSE)), )</f>
        <v>0</v>
      </c>
      <c r="AI614" s="96" cm="1">
        <f t="array" ref="AI614">IFERROR((_xlfn.SWITCH(R614,[1]Synthèse!A$8,[1]Synthèse!C$8,([1]Synthèse!A$10),([1]Synthèse!C$10),([1]Synthèse!A$11),([1]Synthèse!C$11))), )</f>
        <v>0</v>
      </c>
      <c r="AJ614" s="97">
        <f>IFERROR((VLOOKUP(D614,'[1]Sharepoint direct Foncia'!L:T,9,FALSE)), )</f>
        <v>0</v>
      </c>
      <c r="AK614" s="97"/>
    </row>
    <row r="615" spans="1:37" ht="25.2" customHeight="1" x14ac:dyDescent="0.95">
      <c r="A615" s="125"/>
      <c r="B615" s="100"/>
      <c r="C615" s="126"/>
      <c r="D615" s="101"/>
      <c r="E615" s="102"/>
      <c r="F615" s="102"/>
      <c r="G615" s="103"/>
      <c r="H615" s="102"/>
      <c r="I615" s="103"/>
      <c r="J615" s="104"/>
      <c r="K615" s="105"/>
      <c r="L615" s="105"/>
      <c r="M615" s="103"/>
      <c r="N615" s="105"/>
      <c r="O615" s="130"/>
      <c r="P615" s="100"/>
      <c r="Q615" s="131"/>
      <c r="R615" s="133"/>
      <c r="S615" s="93"/>
      <c r="T615" s="134"/>
      <c r="U615" s="135"/>
      <c r="V615" s="108">
        <f t="shared" si="20"/>
        <v>0</v>
      </c>
      <c r="W615" s="136"/>
      <c r="X615" s="94">
        <f>IFERROR((VLOOKUP(D615,[1]!Tableau1[[Nom d''usage]:[Date de Livraison]],9,FALSE)), )</f>
        <v>0</v>
      </c>
      <c r="Y615" s="127"/>
      <c r="Z615" s="132"/>
      <c r="AA615" s="111">
        <f>IFERROR((VLOOKUP(Z615,'[1]Parc FONCIA Base Light'!B:M,12,FALSE)), )</f>
        <v>0</v>
      </c>
      <c r="AB615" s="128" t="s">
        <v>27</v>
      </c>
      <c r="AC615" s="113">
        <f>IFERROR((VLOOKUP(D615,'[1]GP2A-Commandes'!A:B,2,FALSE)), )</f>
        <v>0</v>
      </c>
      <c r="AD615" s="129"/>
      <c r="AE615" s="115">
        <f>IFERROR((VLOOKUP(B615,'[1]Paiement BNP'!G:I,3,FALSE)), )</f>
        <v>0</v>
      </c>
      <c r="AF615" s="116">
        <f t="shared" si="21"/>
        <v>0</v>
      </c>
      <c r="AG615" s="117" cm="1">
        <f t="array" ref="AG615">IFERROR((_xlfn.SWITCH(R615,[1]Synthèse!A$8,[1]Synthèse!B$8,([1]Synthèse!A$10),([1]Synthèse!B$10),([1]Synthèse!A$11),([1]Synthèse!B$11))), )</f>
        <v>0</v>
      </c>
      <c r="AH615" s="95">
        <f>IFERROR((VLOOKUP(AD615,'[1]Paiement BNP'!Q:U,5,FALSE)), )</f>
        <v>0</v>
      </c>
      <c r="AI615" s="96" cm="1">
        <f t="array" ref="AI615">IFERROR((_xlfn.SWITCH(R615,[1]Synthèse!A$8,[1]Synthèse!C$8,([1]Synthèse!A$10),([1]Synthèse!C$10),([1]Synthèse!A$11),([1]Synthèse!C$11))), )</f>
        <v>0</v>
      </c>
      <c r="AJ615" s="97">
        <f>IFERROR((VLOOKUP(D615,'[1]Sharepoint direct Foncia'!L:T,9,FALSE)), )</f>
        <v>0</v>
      </c>
      <c r="AK615" s="97"/>
    </row>
    <row r="616" spans="1:37" ht="25.2" customHeight="1" x14ac:dyDescent="0.95">
      <c r="A616" s="125"/>
      <c r="B616" s="100"/>
      <c r="C616" s="126"/>
      <c r="D616" s="101"/>
      <c r="E616" s="102"/>
      <c r="F616" s="102"/>
      <c r="G616" s="103"/>
      <c r="H616" s="102"/>
      <c r="I616" s="103"/>
      <c r="J616" s="104"/>
      <c r="K616" s="105"/>
      <c r="L616" s="105"/>
      <c r="M616" s="103"/>
      <c r="N616" s="105"/>
      <c r="O616" s="130"/>
      <c r="P616" s="100"/>
      <c r="Q616" s="131"/>
      <c r="R616" s="133"/>
      <c r="S616" s="93"/>
      <c r="T616" s="134"/>
      <c r="U616" s="135"/>
      <c r="V616" s="108">
        <f t="shared" si="20"/>
        <v>0</v>
      </c>
      <c r="W616" s="136"/>
      <c r="X616" s="94">
        <f>IFERROR((VLOOKUP(D616,[1]!Tableau1[[Nom d''usage]:[Date de Livraison]],9,FALSE)), )</f>
        <v>0</v>
      </c>
      <c r="Y616" s="127"/>
      <c r="Z616" s="132"/>
      <c r="AA616" s="111">
        <f>IFERROR((VLOOKUP(Z616,'[1]Parc FONCIA Base Light'!B:M,12,FALSE)), )</f>
        <v>0</v>
      </c>
      <c r="AB616" s="128" t="s">
        <v>27</v>
      </c>
      <c r="AC616" s="113">
        <f>IFERROR((VLOOKUP(D616,'[1]GP2A-Commandes'!A:B,2,FALSE)), )</f>
        <v>0</v>
      </c>
      <c r="AD616" s="129"/>
      <c r="AE616" s="115">
        <f>IFERROR((VLOOKUP(B616,'[1]Paiement BNP'!G:I,3,FALSE)), )</f>
        <v>0</v>
      </c>
      <c r="AF616" s="116">
        <f t="shared" si="21"/>
        <v>0</v>
      </c>
      <c r="AG616" s="117" cm="1">
        <f t="array" ref="AG616">IFERROR((_xlfn.SWITCH(R616,[1]Synthèse!A$8,[1]Synthèse!B$8,([1]Synthèse!A$10),([1]Synthèse!B$10),([1]Synthèse!A$11),([1]Synthèse!B$11))), )</f>
        <v>0</v>
      </c>
      <c r="AH616" s="95">
        <f>IFERROR((VLOOKUP(AD616,'[1]Paiement BNP'!Q:U,5,FALSE)), )</f>
        <v>0</v>
      </c>
      <c r="AI616" s="96" cm="1">
        <f t="array" ref="AI616">IFERROR((_xlfn.SWITCH(R616,[1]Synthèse!A$8,[1]Synthèse!C$8,([1]Synthèse!A$10),([1]Synthèse!C$10),([1]Synthèse!A$11),([1]Synthèse!C$11))), )</f>
        <v>0</v>
      </c>
      <c r="AJ616" s="97">
        <f>IFERROR((VLOOKUP(D616,'[1]Sharepoint direct Foncia'!L:T,9,FALSE)), )</f>
        <v>0</v>
      </c>
      <c r="AK616" s="97"/>
    </row>
    <row r="617" spans="1:37" ht="25.2" customHeight="1" x14ac:dyDescent="0.95">
      <c r="A617" s="125"/>
      <c r="B617" s="100"/>
      <c r="C617" s="126"/>
      <c r="D617" s="101"/>
      <c r="E617" s="102"/>
      <c r="F617" s="102"/>
      <c r="G617" s="103"/>
      <c r="H617" s="102"/>
      <c r="I617" s="103"/>
      <c r="J617" s="104"/>
      <c r="K617" s="105"/>
      <c r="L617" s="105"/>
      <c r="M617" s="103"/>
      <c r="N617" s="105"/>
      <c r="O617" s="130"/>
      <c r="P617" s="100"/>
      <c r="Q617" s="131"/>
      <c r="R617" s="133"/>
      <c r="S617" s="93"/>
      <c r="T617" s="134"/>
      <c r="U617" s="135"/>
      <c r="V617" s="108">
        <f t="shared" si="20"/>
        <v>0</v>
      </c>
      <c r="W617" s="136"/>
      <c r="X617" s="94">
        <f>IFERROR((VLOOKUP(D617,[1]!Tableau1[[Nom d''usage]:[Date de Livraison]],9,FALSE)), )</f>
        <v>0</v>
      </c>
      <c r="Y617" s="127"/>
      <c r="Z617" s="132"/>
      <c r="AA617" s="111">
        <f>IFERROR((VLOOKUP(Z617,'[1]Parc FONCIA Base Light'!B:M,12,FALSE)), )</f>
        <v>0</v>
      </c>
      <c r="AB617" s="128" t="s">
        <v>27</v>
      </c>
      <c r="AC617" s="113">
        <f>IFERROR((VLOOKUP(D617,'[1]GP2A-Commandes'!A:B,2,FALSE)), )</f>
        <v>0</v>
      </c>
      <c r="AD617" s="129"/>
      <c r="AE617" s="115">
        <f>IFERROR((VLOOKUP(B617,'[1]Paiement BNP'!G:I,3,FALSE)), )</f>
        <v>0</v>
      </c>
      <c r="AF617" s="116">
        <f t="shared" si="21"/>
        <v>0</v>
      </c>
      <c r="AG617" s="117" cm="1">
        <f t="array" ref="AG617">IFERROR((_xlfn.SWITCH(R617,[1]Synthèse!A$8,[1]Synthèse!B$8,([1]Synthèse!A$10),([1]Synthèse!B$10),([1]Synthèse!A$11),([1]Synthèse!B$11))), )</f>
        <v>0</v>
      </c>
      <c r="AH617" s="95">
        <f>IFERROR((VLOOKUP(AD617,'[1]Paiement BNP'!Q:U,5,FALSE)), )</f>
        <v>0</v>
      </c>
      <c r="AI617" s="96" cm="1">
        <f t="array" ref="AI617">IFERROR((_xlfn.SWITCH(R617,[1]Synthèse!A$8,[1]Synthèse!C$8,([1]Synthèse!A$10),([1]Synthèse!C$10),([1]Synthèse!A$11),([1]Synthèse!C$11))), )</f>
        <v>0</v>
      </c>
      <c r="AJ617" s="97">
        <f>IFERROR((VLOOKUP(D617,'[1]Sharepoint direct Foncia'!L:T,9,FALSE)), )</f>
        <v>0</v>
      </c>
      <c r="AK617" s="97"/>
    </row>
    <row r="618" spans="1:37" ht="25.2" customHeight="1" x14ac:dyDescent="0.95">
      <c r="A618" s="125"/>
      <c r="B618" s="100"/>
      <c r="C618" s="126"/>
      <c r="D618" s="101"/>
      <c r="E618" s="102"/>
      <c r="F618" s="102"/>
      <c r="G618" s="103"/>
      <c r="H618" s="102"/>
      <c r="I618" s="103"/>
      <c r="J618" s="104"/>
      <c r="K618" s="105"/>
      <c r="L618" s="105"/>
      <c r="M618" s="103"/>
      <c r="N618" s="105"/>
      <c r="O618" s="130"/>
      <c r="P618" s="100"/>
      <c r="Q618" s="131"/>
      <c r="R618" s="133"/>
      <c r="S618" s="93"/>
      <c r="T618" s="134"/>
      <c r="U618" s="135"/>
      <c r="V618" s="108">
        <f t="shared" si="20"/>
        <v>0</v>
      </c>
      <c r="W618" s="136"/>
      <c r="X618" s="94">
        <f>IFERROR((VLOOKUP(D618,[1]!Tableau1[[Nom d''usage]:[Date de Livraison]],9,FALSE)), )</f>
        <v>0</v>
      </c>
      <c r="Y618" s="127"/>
      <c r="Z618" s="132"/>
      <c r="AA618" s="111">
        <f>IFERROR((VLOOKUP(Z618,'[1]Parc FONCIA Base Light'!B:M,12,FALSE)), )</f>
        <v>0</v>
      </c>
      <c r="AB618" s="128" t="s">
        <v>27</v>
      </c>
      <c r="AC618" s="113">
        <f>IFERROR((VLOOKUP(D618,'[1]GP2A-Commandes'!A:B,2,FALSE)), )</f>
        <v>0</v>
      </c>
      <c r="AD618" s="129"/>
      <c r="AE618" s="115">
        <f>IFERROR((VLOOKUP(B618,'[1]Paiement BNP'!G:I,3,FALSE)), )</f>
        <v>0</v>
      </c>
      <c r="AF618" s="116">
        <f t="shared" si="21"/>
        <v>0</v>
      </c>
      <c r="AG618" s="117" cm="1">
        <f t="array" ref="AG618">IFERROR((_xlfn.SWITCH(R618,[1]Synthèse!A$8,[1]Synthèse!B$8,([1]Synthèse!A$10),([1]Synthèse!B$10),([1]Synthèse!A$11),([1]Synthèse!B$11))), )</f>
        <v>0</v>
      </c>
      <c r="AH618" s="95">
        <f>IFERROR((VLOOKUP(AD618,'[1]Paiement BNP'!Q:U,5,FALSE)), )</f>
        <v>0</v>
      </c>
      <c r="AI618" s="96" cm="1">
        <f t="array" ref="AI618">IFERROR((_xlfn.SWITCH(R618,[1]Synthèse!A$8,[1]Synthèse!C$8,([1]Synthèse!A$10),([1]Synthèse!C$10),([1]Synthèse!A$11),([1]Synthèse!C$11))), )</f>
        <v>0</v>
      </c>
      <c r="AJ618" s="97">
        <f>IFERROR((VLOOKUP(D618,'[1]Sharepoint direct Foncia'!L:T,9,FALSE)), )</f>
        <v>0</v>
      </c>
      <c r="AK618" s="97"/>
    </row>
    <row r="619" spans="1:37" ht="25.2" customHeight="1" x14ac:dyDescent="0.95">
      <c r="A619" s="125"/>
      <c r="B619" s="100"/>
      <c r="C619" s="126"/>
      <c r="D619" s="101"/>
      <c r="E619" s="102"/>
      <c r="F619" s="102"/>
      <c r="G619" s="103"/>
      <c r="H619" s="102"/>
      <c r="I619" s="103"/>
      <c r="J619" s="104"/>
      <c r="K619" s="105"/>
      <c r="L619" s="105"/>
      <c r="M619" s="103"/>
      <c r="N619" s="105"/>
      <c r="O619" s="130"/>
      <c r="P619" s="100"/>
      <c r="Q619" s="131"/>
      <c r="R619" s="133"/>
      <c r="S619" s="93"/>
      <c r="T619" s="134"/>
      <c r="U619" s="135"/>
      <c r="V619" s="108">
        <f t="shared" si="20"/>
        <v>0</v>
      </c>
      <c r="W619" s="136"/>
      <c r="X619" s="94">
        <f>IFERROR((VLOOKUP(D619,[1]!Tableau1[[Nom d''usage]:[Date de Livraison]],9,FALSE)), )</f>
        <v>0</v>
      </c>
      <c r="Y619" s="127"/>
      <c r="Z619" s="132"/>
      <c r="AA619" s="111">
        <f>IFERROR((VLOOKUP(Z619,'[1]Parc FONCIA Base Light'!B:M,12,FALSE)), )</f>
        <v>0</v>
      </c>
      <c r="AB619" s="128" t="s">
        <v>27</v>
      </c>
      <c r="AC619" s="113">
        <f>IFERROR((VLOOKUP(D619,'[1]GP2A-Commandes'!A:B,2,FALSE)), )</f>
        <v>0</v>
      </c>
      <c r="AD619" s="129"/>
      <c r="AE619" s="115">
        <f>IFERROR((VLOOKUP(B619,'[1]Paiement BNP'!G:I,3,FALSE)), )</f>
        <v>0</v>
      </c>
      <c r="AF619" s="116">
        <f t="shared" si="21"/>
        <v>0</v>
      </c>
      <c r="AG619" s="117" cm="1">
        <f t="array" ref="AG619">IFERROR((_xlfn.SWITCH(R619,[1]Synthèse!A$8,[1]Synthèse!B$8,([1]Synthèse!A$10),([1]Synthèse!B$10),([1]Synthèse!A$11),([1]Synthèse!B$11))), )</f>
        <v>0</v>
      </c>
      <c r="AH619" s="95">
        <f>IFERROR((VLOOKUP(AD619,'[1]Paiement BNP'!Q:U,5,FALSE)), )</f>
        <v>0</v>
      </c>
      <c r="AI619" s="96" cm="1">
        <f t="array" ref="AI619">IFERROR((_xlfn.SWITCH(R619,[1]Synthèse!A$8,[1]Synthèse!C$8,([1]Synthèse!A$10),([1]Synthèse!C$10),([1]Synthèse!A$11),([1]Synthèse!C$11))), )</f>
        <v>0</v>
      </c>
      <c r="AJ619" s="97">
        <f>IFERROR((VLOOKUP(D619,'[1]Sharepoint direct Foncia'!L:T,9,FALSE)), )</f>
        <v>0</v>
      </c>
      <c r="AK619" s="97"/>
    </row>
    <row r="620" spans="1:37" ht="25.2" customHeight="1" x14ac:dyDescent="0.95">
      <c r="A620" s="125"/>
      <c r="B620" s="100"/>
      <c r="C620" s="126"/>
      <c r="D620" s="101"/>
      <c r="E620" s="102"/>
      <c r="F620" s="102"/>
      <c r="G620" s="103"/>
      <c r="H620" s="102"/>
      <c r="I620" s="103"/>
      <c r="J620" s="104"/>
      <c r="K620" s="105"/>
      <c r="L620" s="105"/>
      <c r="M620" s="103"/>
      <c r="N620" s="105"/>
      <c r="O620" s="130"/>
      <c r="P620" s="100"/>
      <c r="Q620" s="131"/>
      <c r="R620" s="133"/>
      <c r="S620" s="93"/>
      <c r="T620" s="134"/>
      <c r="U620" s="135"/>
      <c r="V620" s="108">
        <f t="shared" si="20"/>
        <v>0</v>
      </c>
      <c r="W620" s="136"/>
      <c r="X620" s="94">
        <f>IFERROR((VLOOKUP(D620,[1]!Tableau1[[Nom d''usage]:[Date de Livraison]],9,FALSE)), )</f>
        <v>0</v>
      </c>
      <c r="Y620" s="127"/>
      <c r="Z620" s="132"/>
      <c r="AA620" s="111">
        <f>IFERROR((VLOOKUP(Z620,'[1]Parc FONCIA Base Light'!B:M,12,FALSE)), )</f>
        <v>0</v>
      </c>
      <c r="AB620" s="128" t="s">
        <v>27</v>
      </c>
      <c r="AC620" s="113">
        <f>IFERROR((VLOOKUP(D620,'[1]GP2A-Commandes'!A:B,2,FALSE)), )</f>
        <v>0</v>
      </c>
      <c r="AD620" s="129"/>
      <c r="AE620" s="115">
        <f>IFERROR((VLOOKUP(B620,'[1]Paiement BNP'!G:I,3,FALSE)), )</f>
        <v>0</v>
      </c>
      <c r="AF620" s="116">
        <f t="shared" si="21"/>
        <v>0</v>
      </c>
      <c r="AG620" s="117" cm="1">
        <f t="array" ref="AG620">IFERROR((_xlfn.SWITCH(R620,[1]Synthèse!A$8,[1]Synthèse!B$8,([1]Synthèse!A$10),([1]Synthèse!B$10),([1]Synthèse!A$11),([1]Synthèse!B$11))), )</f>
        <v>0</v>
      </c>
      <c r="AH620" s="95">
        <f>IFERROR((VLOOKUP(AD620,'[1]Paiement BNP'!Q:U,5,FALSE)), )</f>
        <v>0</v>
      </c>
      <c r="AI620" s="96" cm="1">
        <f t="array" ref="AI620">IFERROR((_xlfn.SWITCH(R620,[1]Synthèse!A$8,[1]Synthèse!C$8,([1]Synthèse!A$10),([1]Synthèse!C$10),([1]Synthèse!A$11),([1]Synthèse!C$11))), )</f>
        <v>0</v>
      </c>
      <c r="AJ620" s="97">
        <f>IFERROR((VLOOKUP(D620,'[1]Sharepoint direct Foncia'!L:T,9,FALSE)), )</f>
        <v>0</v>
      </c>
      <c r="AK620" s="97"/>
    </row>
    <row r="621" spans="1:37" ht="25.2" customHeight="1" x14ac:dyDescent="0.95">
      <c r="A621" s="125"/>
      <c r="B621" s="100"/>
      <c r="C621" s="126"/>
      <c r="D621" s="101"/>
      <c r="E621" s="102"/>
      <c r="F621" s="102"/>
      <c r="G621" s="103"/>
      <c r="H621" s="102"/>
      <c r="I621" s="103"/>
      <c r="J621" s="104"/>
      <c r="K621" s="105"/>
      <c r="L621" s="105"/>
      <c r="M621" s="103"/>
      <c r="N621" s="105"/>
      <c r="O621" s="130"/>
      <c r="P621" s="100"/>
      <c r="Q621" s="131"/>
      <c r="R621" s="133"/>
      <c r="S621" s="93"/>
      <c r="T621" s="134"/>
      <c r="U621" s="135"/>
      <c r="V621" s="108">
        <f t="shared" ref="V621:V673" si="22">IFERROR((DATEDIF(T621,U621,"d")), )</f>
        <v>0</v>
      </c>
      <c r="W621" s="136"/>
      <c r="X621" s="94">
        <f>IFERROR((VLOOKUP(D621,[1]!Tableau1[[Nom d''usage]:[Date de Livraison]],9,FALSE)), )</f>
        <v>0</v>
      </c>
      <c r="Y621" s="127"/>
      <c r="Z621" s="132"/>
      <c r="AA621" s="111">
        <f>IFERROR((VLOOKUP(Z621,'[1]Parc FONCIA Base Light'!B:M,12,FALSE)), )</f>
        <v>0</v>
      </c>
      <c r="AB621" s="128" t="s">
        <v>27</v>
      </c>
      <c r="AC621" s="113">
        <f>IFERROR((VLOOKUP(D621,'[1]GP2A-Commandes'!A:B,2,FALSE)), )</f>
        <v>0</v>
      </c>
      <c r="AD621" s="129"/>
      <c r="AE621" s="115">
        <f>IFERROR((VLOOKUP(B621,'[1]Paiement BNP'!G:I,3,FALSE)), )</f>
        <v>0</v>
      </c>
      <c r="AF621" s="116">
        <f t="shared" si="21"/>
        <v>0</v>
      </c>
      <c r="AG621" s="117" cm="1">
        <f t="array" ref="AG621">IFERROR((_xlfn.SWITCH(R621,[1]Synthèse!A$8,[1]Synthèse!B$8,([1]Synthèse!A$10),([1]Synthèse!B$10),([1]Synthèse!A$11),([1]Synthèse!B$11))), )</f>
        <v>0</v>
      </c>
      <c r="AH621" s="95">
        <f>IFERROR((VLOOKUP(AD621,'[1]Paiement BNP'!Q:U,5,FALSE)), )</f>
        <v>0</v>
      </c>
      <c r="AI621" s="96" cm="1">
        <f t="array" ref="AI621">IFERROR((_xlfn.SWITCH(R621,[1]Synthèse!A$8,[1]Synthèse!C$8,([1]Synthèse!A$10),([1]Synthèse!C$10),([1]Synthèse!A$11),([1]Synthèse!C$11))), )</f>
        <v>0</v>
      </c>
      <c r="AJ621" s="97">
        <f>IFERROR((VLOOKUP(D621,'[1]Sharepoint direct Foncia'!L:T,9,FALSE)), )</f>
        <v>0</v>
      </c>
      <c r="AK621" s="97"/>
    </row>
    <row r="622" spans="1:37" ht="25.2" customHeight="1" x14ac:dyDescent="0.95">
      <c r="A622" s="125"/>
      <c r="B622" s="100"/>
      <c r="C622" s="126"/>
      <c r="D622" s="101"/>
      <c r="E622" s="102"/>
      <c r="F622" s="102"/>
      <c r="G622" s="103"/>
      <c r="H622" s="102"/>
      <c r="I622" s="103"/>
      <c r="J622" s="104"/>
      <c r="K622" s="105"/>
      <c r="L622" s="105"/>
      <c r="M622" s="103"/>
      <c r="N622" s="105"/>
      <c r="O622" s="130"/>
      <c r="P622" s="100"/>
      <c r="Q622" s="131"/>
      <c r="R622" s="133"/>
      <c r="S622" s="93"/>
      <c r="T622" s="134"/>
      <c r="U622" s="135"/>
      <c r="V622" s="108">
        <f t="shared" si="22"/>
        <v>0</v>
      </c>
      <c r="W622" s="136"/>
      <c r="X622" s="94">
        <f>IFERROR((VLOOKUP(D622,[1]!Tableau1[[Nom d''usage]:[Date de Livraison]],9,FALSE)), )</f>
        <v>0</v>
      </c>
      <c r="Y622" s="127"/>
      <c r="Z622" s="132"/>
      <c r="AA622" s="111">
        <f>IFERROR((VLOOKUP(Z622,'[1]Parc FONCIA Base Light'!B:M,12,FALSE)), )</f>
        <v>0</v>
      </c>
      <c r="AB622" s="128" t="s">
        <v>27</v>
      </c>
      <c r="AC622" s="113">
        <f>IFERROR((VLOOKUP(D622,'[1]GP2A-Commandes'!A:B,2,FALSE)), )</f>
        <v>0</v>
      </c>
      <c r="AD622" s="129"/>
      <c r="AE622" s="115">
        <f>IFERROR((VLOOKUP(B622,'[1]Paiement BNP'!G:I,3,FALSE)), )</f>
        <v>0</v>
      </c>
      <c r="AF622" s="116">
        <f t="shared" si="21"/>
        <v>0</v>
      </c>
      <c r="AG622" s="117" cm="1">
        <f t="array" ref="AG622">IFERROR((_xlfn.SWITCH(R622,[1]Synthèse!A$8,[1]Synthèse!B$8,([1]Synthèse!A$10),([1]Synthèse!B$10),([1]Synthèse!A$11),([1]Synthèse!B$11))), )</f>
        <v>0</v>
      </c>
      <c r="AH622" s="95">
        <f>IFERROR((VLOOKUP(AD622,'[1]Paiement BNP'!Q:U,5,FALSE)), )</f>
        <v>0</v>
      </c>
      <c r="AI622" s="96" cm="1">
        <f t="array" ref="AI622">IFERROR((_xlfn.SWITCH(R622,[1]Synthèse!A$8,[1]Synthèse!C$8,([1]Synthèse!A$10),([1]Synthèse!C$10),([1]Synthèse!A$11),([1]Synthèse!C$11))), )</f>
        <v>0</v>
      </c>
      <c r="AJ622" s="97">
        <f>IFERROR((VLOOKUP(D622,'[1]Sharepoint direct Foncia'!L:T,9,FALSE)), )</f>
        <v>0</v>
      </c>
      <c r="AK622" s="97"/>
    </row>
    <row r="623" spans="1:37" ht="25.2" customHeight="1" x14ac:dyDescent="0.95">
      <c r="A623" s="125"/>
      <c r="B623" s="100"/>
      <c r="C623" s="126"/>
      <c r="D623" s="101"/>
      <c r="E623" s="102"/>
      <c r="F623" s="102"/>
      <c r="G623" s="103"/>
      <c r="H623" s="102"/>
      <c r="I623" s="103"/>
      <c r="J623" s="104"/>
      <c r="K623" s="105"/>
      <c r="L623" s="105"/>
      <c r="M623" s="103"/>
      <c r="N623" s="105"/>
      <c r="O623" s="130"/>
      <c r="P623" s="100"/>
      <c r="Q623" s="131"/>
      <c r="R623" s="133"/>
      <c r="S623" s="93"/>
      <c r="T623" s="134"/>
      <c r="U623" s="135"/>
      <c r="V623" s="108">
        <f t="shared" si="22"/>
        <v>0</v>
      </c>
      <c r="W623" s="136"/>
      <c r="X623" s="94">
        <f>IFERROR((VLOOKUP(D623,[1]!Tableau1[[Nom d''usage]:[Date de Livraison]],9,FALSE)), )</f>
        <v>0</v>
      </c>
      <c r="Y623" s="127"/>
      <c r="Z623" s="132"/>
      <c r="AA623" s="111">
        <f>IFERROR((VLOOKUP(Z623,'[1]Parc FONCIA Base Light'!B:M,12,FALSE)), )</f>
        <v>0</v>
      </c>
      <c r="AB623" s="128" t="s">
        <v>27</v>
      </c>
      <c r="AC623" s="113">
        <f>IFERROR((VLOOKUP(D623,'[1]GP2A-Commandes'!A:B,2,FALSE)), )</f>
        <v>0</v>
      </c>
      <c r="AD623" s="129"/>
      <c r="AE623" s="115">
        <f>IFERROR((VLOOKUP(B623,'[1]Paiement BNP'!G:I,3,FALSE)), )</f>
        <v>0</v>
      </c>
      <c r="AF623" s="116">
        <f t="shared" si="21"/>
        <v>0</v>
      </c>
      <c r="AG623" s="117" cm="1">
        <f t="array" ref="AG623">IFERROR((_xlfn.SWITCH(R623,[1]Synthèse!A$8,[1]Synthèse!B$8,([1]Synthèse!A$10),([1]Synthèse!B$10),([1]Synthèse!A$11),([1]Synthèse!B$11))), )</f>
        <v>0</v>
      </c>
      <c r="AH623" s="95">
        <f>IFERROR((VLOOKUP(AD623,'[1]Paiement BNP'!Q:U,5,FALSE)), )</f>
        <v>0</v>
      </c>
      <c r="AI623" s="96" cm="1">
        <f t="array" ref="AI623">IFERROR((_xlfn.SWITCH(R623,[1]Synthèse!A$8,[1]Synthèse!C$8,([1]Synthèse!A$10),([1]Synthèse!C$10),([1]Synthèse!A$11),([1]Synthèse!C$11))), )</f>
        <v>0</v>
      </c>
      <c r="AJ623" s="97">
        <f>IFERROR((VLOOKUP(D623,'[1]Sharepoint direct Foncia'!L:T,9,FALSE)), )</f>
        <v>0</v>
      </c>
      <c r="AK623" s="97"/>
    </row>
    <row r="624" spans="1:37" ht="25.2" customHeight="1" x14ac:dyDescent="0.95">
      <c r="A624" s="125"/>
      <c r="B624" s="100"/>
      <c r="C624" s="126"/>
      <c r="D624" s="101"/>
      <c r="E624" s="102"/>
      <c r="F624" s="102"/>
      <c r="G624" s="103"/>
      <c r="H624" s="102"/>
      <c r="I624" s="103"/>
      <c r="J624" s="104"/>
      <c r="K624" s="105"/>
      <c r="L624" s="105"/>
      <c r="M624" s="103"/>
      <c r="N624" s="105"/>
      <c r="O624" s="130"/>
      <c r="P624" s="100"/>
      <c r="Q624" s="131"/>
      <c r="R624" s="133"/>
      <c r="S624" s="93"/>
      <c r="T624" s="134"/>
      <c r="U624" s="135"/>
      <c r="V624" s="108">
        <f t="shared" si="22"/>
        <v>0</v>
      </c>
      <c r="W624" s="136"/>
      <c r="X624" s="94">
        <f>IFERROR((VLOOKUP(D624,[1]!Tableau1[[Nom d''usage]:[Date de Livraison]],9,FALSE)), )</f>
        <v>0</v>
      </c>
      <c r="Y624" s="127"/>
      <c r="Z624" s="132"/>
      <c r="AA624" s="111">
        <f>IFERROR((VLOOKUP(Z624,'[1]Parc FONCIA Base Light'!B:M,12,FALSE)), )</f>
        <v>0</v>
      </c>
      <c r="AB624" s="128" t="s">
        <v>27</v>
      </c>
      <c r="AC624" s="113">
        <f>IFERROR((VLOOKUP(D624,'[1]GP2A-Commandes'!A:B,2,FALSE)), )</f>
        <v>0</v>
      </c>
      <c r="AD624" s="129"/>
      <c r="AE624" s="115">
        <f>IFERROR((VLOOKUP(B624,'[1]Paiement BNP'!G:I,3,FALSE)), )</f>
        <v>0</v>
      </c>
      <c r="AF624" s="116">
        <f t="shared" si="21"/>
        <v>0</v>
      </c>
      <c r="AG624" s="117" cm="1">
        <f t="array" ref="AG624">IFERROR((_xlfn.SWITCH(R624,[1]Synthèse!A$8,[1]Synthèse!B$8,([1]Synthèse!A$10),([1]Synthèse!B$10),([1]Synthèse!A$11),([1]Synthèse!B$11))), )</f>
        <v>0</v>
      </c>
      <c r="AH624" s="95">
        <f>IFERROR((VLOOKUP(AD624,'[1]Paiement BNP'!Q:U,5,FALSE)), )</f>
        <v>0</v>
      </c>
      <c r="AI624" s="96" cm="1">
        <f t="array" ref="AI624">IFERROR((_xlfn.SWITCH(R624,[1]Synthèse!A$8,[1]Synthèse!C$8,([1]Synthèse!A$10),([1]Synthèse!C$10),([1]Synthèse!A$11),([1]Synthèse!C$11))), )</f>
        <v>0</v>
      </c>
      <c r="AJ624" s="97">
        <f>IFERROR((VLOOKUP(D624,'[1]Sharepoint direct Foncia'!L:T,9,FALSE)), )</f>
        <v>0</v>
      </c>
      <c r="AK624" s="97"/>
    </row>
    <row r="625" spans="1:37" ht="25.2" customHeight="1" x14ac:dyDescent="0.95">
      <c r="A625" s="125"/>
      <c r="B625" s="100"/>
      <c r="C625" s="126"/>
      <c r="D625" s="101"/>
      <c r="E625" s="102"/>
      <c r="F625" s="102"/>
      <c r="G625" s="103"/>
      <c r="H625" s="102"/>
      <c r="I625" s="103"/>
      <c r="J625" s="104"/>
      <c r="K625" s="105"/>
      <c r="L625" s="105"/>
      <c r="M625" s="103"/>
      <c r="N625" s="105"/>
      <c r="O625" s="130"/>
      <c r="P625" s="100"/>
      <c r="Q625" s="131"/>
      <c r="R625" s="133"/>
      <c r="S625" s="93"/>
      <c r="T625" s="134"/>
      <c r="U625" s="135"/>
      <c r="V625" s="108">
        <f t="shared" si="22"/>
        <v>0</v>
      </c>
      <c r="W625" s="136"/>
      <c r="X625" s="94">
        <f>IFERROR((VLOOKUP(D625,[1]!Tableau1[[Nom d''usage]:[Date de Livraison]],9,FALSE)), )</f>
        <v>0</v>
      </c>
      <c r="Y625" s="127"/>
      <c r="Z625" s="132"/>
      <c r="AA625" s="111">
        <f>IFERROR((VLOOKUP(Z625,'[1]Parc FONCIA Base Light'!B:M,12,FALSE)), )</f>
        <v>0</v>
      </c>
      <c r="AB625" s="128" t="s">
        <v>27</v>
      </c>
      <c r="AC625" s="113">
        <f>IFERROR((VLOOKUP(D625,'[1]GP2A-Commandes'!A:B,2,FALSE)), )</f>
        <v>0</v>
      </c>
      <c r="AD625" s="129"/>
      <c r="AE625" s="115">
        <f>IFERROR((VLOOKUP(B625,'[1]Paiement BNP'!G:I,3,FALSE)), )</f>
        <v>0</v>
      </c>
      <c r="AF625" s="116">
        <f t="shared" si="21"/>
        <v>0</v>
      </c>
      <c r="AG625" s="117" cm="1">
        <f t="array" ref="AG625">IFERROR((_xlfn.SWITCH(R625,[1]Synthèse!A$8,[1]Synthèse!B$8,([1]Synthèse!A$10),([1]Synthèse!B$10),([1]Synthèse!A$11),([1]Synthèse!B$11))), )</f>
        <v>0</v>
      </c>
      <c r="AH625" s="95">
        <f>IFERROR((VLOOKUP(AD625,'[1]Paiement BNP'!Q:U,5,FALSE)), )</f>
        <v>0</v>
      </c>
      <c r="AI625" s="96" cm="1">
        <f t="array" ref="AI625">IFERROR((_xlfn.SWITCH(R625,[1]Synthèse!A$8,[1]Synthèse!C$8,([1]Synthèse!A$10),([1]Synthèse!C$10),([1]Synthèse!A$11),([1]Synthèse!C$11))), )</f>
        <v>0</v>
      </c>
      <c r="AJ625" s="97">
        <f>IFERROR((VLOOKUP(D625,'[1]Sharepoint direct Foncia'!L:T,9,FALSE)), )</f>
        <v>0</v>
      </c>
      <c r="AK625" s="97"/>
    </row>
    <row r="626" spans="1:37" ht="25.2" customHeight="1" x14ac:dyDescent="0.95">
      <c r="A626" s="125"/>
      <c r="B626" s="100"/>
      <c r="C626" s="126"/>
      <c r="D626" s="101"/>
      <c r="E626" s="102"/>
      <c r="F626" s="102"/>
      <c r="G626" s="103"/>
      <c r="H626" s="102"/>
      <c r="I626" s="103"/>
      <c r="J626" s="104"/>
      <c r="K626" s="105"/>
      <c r="L626" s="105"/>
      <c r="M626" s="103"/>
      <c r="N626" s="105"/>
      <c r="O626" s="130"/>
      <c r="P626" s="100"/>
      <c r="Q626" s="131"/>
      <c r="R626" s="133"/>
      <c r="S626" s="93"/>
      <c r="T626" s="134"/>
      <c r="U626" s="135"/>
      <c r="V626" s="108">
        <f t="shared" si="22"/>
        <v>0</v>
      </c>
      <c r="W626" s="136"/>
      <c r="X626" s="94">
        <f>IFERROR((VLOOKUP(D626,[1]!Tableau1[[Nom d''usage]:[Date de Livraison]],9,FALSE)), )</f>
        <v>0</v>
      </c>
      <c r="Y626" s="127"/>
      <c r="Z626" s="132"/>
      <c r="AA626" s="111">
        <f>IFERROR((VLOOKUP(Z626,'[1]Parc FONCIA Base Light'!B:M,12,FALSE)), )</f>
        <v>0</v>
      </c>
      <c r="AB626" s="128" t="s">
        <v>27</v>
      </c>
      <c r="AC626" s="113">
        <f>IFERROR((VLOOKUP(D626,'[1]GP2A-Commandes'!A:B,2,FALSE)), )</f>
        <v>0</v>
      </c>
      <c r="AD626" s="129"/>
      <c r="AE626" s="115">
        <f>IFERROR((VLOOKUP(B626,'[1]Paiement BNP'!G:I,3,FALSE)), )</f>
        <v>0</v>
      </c>
      <c r="AF626" s="116">
        <f t="shared" si="21"/>
        <v>0</v>
      </c>
      <c r="AG626" s="117" cm="1">
        <f t="array" ref="AG626">IFERROR((_xlfn.SWITCH(R626,[1]Synthèse!A$8,[1]Synthèse!B$8,([1]Synthèse!A$10),([1]Synthèse!B$10),([1]Synthèse!A$11),([1]Synthèse!B$11))), )</f>
        <v>0</v>
      </c>
      <c r="AH626" s="95">
        <f>IFERROR((VLOOKUP(AD626,'[1]Paiement BNP'!Q:U,5,FALSE)), )</f>
        <v>0</v>
      </c>
      <c r="AI626" s="96" cm="1">
        <f t="array" ref="AI626">IFERROR((_xlfn.SWITCH(R626,[1]Synthèse!A$8,[1]Synthèse!C$8,([1]Synthèse!A$10),([1]Synthèse!C$10),([1]Synthèse!A$11),([1]Synthèse!C$11))), )</f>
        <v>0</v>
      </c>
      <c r="AJ626" s="97">
        <f>IFERROR((VLOOKUP(D626,'[1]Sharepoint direct Foncia'!L:T,9,FALSE)), )</f>
        <v>0</v>
      </c>
      <c r="AK626" s="97"/>
    </row>
    <row r="627" spans="1:37" ht="25.2" customHeight="1" x14ac:dyDescent="0.95">
      <c r="A627" s="125"/>
      <c r="B627" s="100"/>
      <c r="C627" s="126"/>
      <c r="D627" s="101"/>
      <c r="E627" s="102"/>
      <c r="F627" s="102"/>
      <c r="G627" s="103"/>
      <c r="H627" s="102"/>
      <c r="I627" s="103"/>
      <c r="J627" s="104"/>
      <c r="K627" s="105"/>
      <c r="L627" s="105"/>
      <c r="M627" s="103"/>
      <c r="N627" s="105"/>
      <c r="O627" s="130"/>
      <c r="P627" s="100"/>
      <c r="Q627" s="131"/>
      <c r="R627" s="133"/>
      <c r="S627" s="93"/>
      <c r="T627" s="134"/>
      <c r="U627" s="135"/>
      <c r="V627" s="108">
        <f t="shared" si="22"/>
        <v>0</v>
      </c>
      <c r="W627" s="136"/>
      <c r="X627" s="94">
        <f>IFERROR((VLOOKUP(D627,[1]!Tableau1[[Nom d''usage]:[Date de Livraison]],9,FALSE)), )</f>
        <v>0</v>
      </c>
      <c r="Y627" s="127"/>
      <c r="Z627" s="132"/>
      <c r="AA627" s="111">
        <f>IFERROR((VLOOKUP(Z627,'[1]Parc FONCIA Base Light'!B:M,12,FALSE)), )</f>
        <v>0</v>
      </c>
      <c r="AB627" s="128" t="s">
        <v>27</v>
      </c>
      <c r="AC627" s="113">
        <f>IFERROR((VLOOKUP(D627,'[1]GP2A-Commandes'!A:B,2,FALSE)), )</f>
        <v>0</v>
      </c>
      <c r="AD627" s="129"/>
      <c r="AE627" s="115">
        <f>IFERROR((VLOOKUP(B627,'[1]Paiement BNP'!G:I,3,FALSE)), )</f>
        <v>0</v>
      </c>
      <c r="AF627" s="116">
        <f t="shared" si="21"/>
        <v>0</v>
      </c>
      <c r="AG627" s="117" cm="1">
        <f t="array" ref="AG627">IFERROR((_xlfn.SWITCH(R627,[1]Synthèse!A$8,[1]Synthèse!B$8,([1]Synthèse!A$10),([1]Synthèse!B$10),([1]Synthèse!A$11),([1]Synthèse!B$11))), )</f>
        <v>0</v>
      </c>
      <c r="AH627" s="95">
        <f>IFERROR((VLOOKUP(AD627,'[1]Paiement BNP'!Q:U,5,FALSE)), )</f>
        <v>0</v>
      </c>
      <c r="AI627" s="96" cm="1">
        <f t="array" ref="AI627">IFERROR((_xlfn.SWITCH(R627,[1]Synthèse!A$8,[1]Synthèse!C$8,([1]Synthèse!A$10),([1]Synthèse!C$10),([1]Synthèse!A$11),([1]Synthèse!C$11))), )</f>
        <v>0</v>
      </c>
      <c r="AJ627" s="97">
        <f>IFERROR((VLOOKUP(D627,'[1]Sharepoint direct Foncia'!L:T,9,FALSE)), )</f>
        <v>0</v>
      </c>
      <c r="AK627" s="97"/>
    </row>
    <row r="628" spans="1:37" ht="25.2" customHeight="1" x14ac:dyDescent="0.95">
      <c r="A628" s="125"/>
      <c r="B628" s="100"/>
      <c r="C628" s="126"/>
      <c r="D628" s="101"/>
      <c r="E628" s="102"/>
      <c r="F628" s="102"/>
      <c r="G628" s="103"/>
      <c r="H628" s="102"/>
      <c r="I628" s="103"/>
      <c r="J628" s="104"/>
      <c r="K628" s="105"/>
      <c r="L628" s="105"/>
      <c r="M628" s="103"/>
      <c r="N628" s="105"/>
      <c r="O628" s="130"/>
      <c r="P628" s="100"/>
      <c r="Q628" s="131"/>
      <c r="R628" s="133"/>
      <c r="S628" s="93"/>
      <c r="T628" s="134"/>
      <c r="U628" s="135"/>
      <c r="V628" s="108">
        <f t="shared" si="22"/>
        <v>0</v>
      </c>
      <c r="W628" s="136"/>
      <c r="X628" s="94">
        <f>IFERROR((VLOOKUP(D628,[1]!Tableau1[[Nom d''usage]:[Date de Livraison]],9,FALSE)), )</f>
        <v>0</v>
      </c>
      <c r="Y628" s="127"/>
      <c r="Z628" s="132"/>
      <c r="AA628" s="111">
        <f>IFERROR((VLOOKUP(Z628,'[1]Parc FONCIA Base Light'!B:M,12,FALSE)), )</f>
        <v>0</v>
      </c>
      <c r="AB628" s="128" t="s">
        <v>27</v>
      </c>
      <c r="AC628" s="113">
        <f>IFERROR((VLOOKUP(D628,'[1]GP2A-Commandes'!A:B,2,FALSE)), )</f>
        <v>0</v>
      </c>
      <c r="AD628" s="129"/>
      <c r="AE628" s="115">
        <f>IFERROR((VLOOKUP(B628,'[1]Paiement BNP'!G:I,3,FALSE)), )</f>
        <v>0</v>
      </c>
      <c r="AF628" s="116">
        <f t="shared" si="21"/>
        <v>0</v>
      </c>
      <c r="AG628" s="117" cm="1">
        <f t="array" ref="AG628">IFERROR((_xlfn.SWITCH(R628,[1]Synthèse!A$8,[1]Synthèse!B$8,([1]Synthèse!A$10),([1]Synthèse!B$10),([1]Synthèse!A$11),([1]Synthèse!B$11))), )</f>
        <v>0</v>
      </c>
      <c r="AH628" s="95">
        <f>IFERROR((VLOOKUP(AD628,'[1]Paiement BNP'!Q:U,5,FALSE)), )</f>
        <v>0</v>
      </c>
      <c r="AI628" s="96" cm="1">
        <f t="array" ref="AI628">IFERROR((_xlfn.SWITCH(R628,[1]Synthèse!A$8,[1]Synthèse!C$8,([1]Synthèse!A$10),([1]Synthèse!C$10),([1]Synthèse!A$11),([1]Synthèse!C$11))), )</f>
        <v>0</v>
      </c>
      <c r="AJ628" s="97">
        <f>IFERROR((VLOOKUP(D628,'[1]Sharepoint direct Foncia'!L:T,9,FALSE)), )</f>
        <v>0</v>
      </c>
      <c r="AK628" s="97"/>
    </row>
    <row r="629" spans="1:37" ht="25.2" customHeight="1" x14ac:dyDescent="0.95">
      <c r="A629" s="125"/>
      <c r="B629" s="100"/>
      <c r="C629" s="126"/>
      <c r="D629" s="101"/>
      <c r="E629" s="102"/>
      <c r="F629" s="102"/>
      <c r="G629" s="103"/>
      <c r="H629" s="102"/>
      <c r="I629" s="103"/>
      <c r="J629" s="104"/>
      <c r="K629" s="105"/>
      <c r="L629" s="105"/>
      <c r="M629" s="103"/>
      <c r="N629" s="105"/>
      <c r="O629" s="130"/>
      <c r="P629" s="100"/>
      <c r="Q629" s="131"/>
      <c r="R629" s="133"/>
      <c r="S629" s="93"/>
      <c r="T629" s="134"/>
      <c r="U629" s="135"/>
      <c r="V629" s="108">
        <f t="shared" si="22"/>
        <v>0</v>
      </c>
      <c r="W629" s="136"/>
      <c r="X629" s="94">
        <f>IFERROR((VLOOKUP(D629,[1]!Tableau1[[Nom d''usage]:[Date de Livraison]],9,FALSE)), )</f>
        <v>0</v>
      </c>
      <c r="Y629" s="127"/>
      <c r="Z629" s="132"/>
      <c r="AA629" s="111">
        <f>IFERROR((VLOOKUP(Z629,'[1]Parc FONCIA Base Light'!B:M,12,FALSE)), )</f>
        <v>0</v>
      </c>
      <c r="AB629" s="128" t="s">
        <v>27</v>
      </c>
      <c r="AC629" s="113">
        <f>IFERROR((VLOOKUP(D629,'[1]GP2A-Commandes'!A:B,2,FALSE)), )</f>
        <v>0</v>
      </c>
      <c r="AD629" s="129"/>
      <c r="AE629" s="115">
        <f>IFERROR((VLOOKUP(B629,'[1]Paiement BNP'!G:I,3,FALSE)), )</f>
        <v>0</v>
      </c>
      <c r="AF629" s="116">
        <f t="shared" si="21"/>
        <v>0</v>
      </c>
      <c r="AG629" s="117" cm="1">
        <f t="array" ref="AG629">IFERROR((_xlfn.SWITCH(R629,[1]Synthèse!A$8,[1]Synthèse!B$8,([1]Synthèse!A$10),([1]Synthèse!B$10),([1]Synthèse!A$11),([1]Synthèse!B$11))), )</f>
        <v>0</v>
      </c>
      <c r="AH629" s="95">
        <f>IFERROR((VLOOKUP(AD629,'[1]Paiement BNP'!Q:U,5,FALSE)), )</f>
        <v>0</v>
      </c>
      <c r="AI629" s="96" cm="1">
        <f t="array" ref="AI629">IFERROR((_xlfn.SWITCH(R629,[1]Synthèse!A$8,[1]Synthèse!C$8,([1]Synthèse!A$10),([1]Synthèse!C$10),([1]Synthèse!A$11),([1]Synthèse!C$11))), )</f>
        <v>0</v>
      </c>
      <c r="AJ629" s="97">
        <f>IFERROR((VLOOKUP(D629,'[1]Sharepoint direct Foncia'!L:T,9,FALSE)), )</f>
        <v>0</v>
      </c>
      <c r="AK629" s="97"/>
    </row>
    <row r="630" spans="1:37" ht="25.2" customHeight="1" x14ac:dyDescent="0.95">
      <c r="A630" s="125"/>
      <c r="B630" s="100"/>
      <c r="C630" s="126"/>
      <c r="D630" s="101"/>
      <c r="E630" s="102"/>
      <c r="F630" s="102"/>
      <c r="G630" s="103"/>
      <c r="H630" s="102"/>
      <c r="I630" s="103"/>
      <c r="J630" s="104"/>
      <c r="K630" s="105"/>
      <c r="L630" s="105"/>
      <c r="M630" s="103"/>
      <c r="N630" s="105"/>
      <c r="O630" s="130"/>
      <c r="P630" s="100"/>
      <c r="Q630" s="131"/>
      <c r="R630" s="133"/>
      <c r="S630" s="93"/>
      <c r="T630" s="134"/>
      <c r="U630" s="135"/>
      <c r="V630" s="108">
        <f t="shared" si="22"/>
        <v>0</v>
      </c>
      <c r="W630" s="136"/>
      <c r="X630" s="94">
        <f>IFERROR((VLOOKUP(D630,[1]!Tableau1[[Nom d''usage]:[Date de Livraison]],9,FALSE)), )</f>
        <v>0</v>
      </c>
      <c r="Y630" s="127"/>
      <c r="Z630" s="132"/>
      <c r="AA630" s="111">
        <f>IFERROR((VLOOKUP(Z630,'[1]Parc FONCIA Base Light'!B:M,12,FALSE)), )</f>
        <v>0</v>
      </c>
      <c r="AB630" s="128" t="s">
        <v>27</v>
      </c>
      <c r="AC630" s="113">
        <f>IFERROR((VLOOKUP(D630,'[1]GP2A-Commandes'!A:B,2,FALSE)), )</f>
        <v>0</v>
      </c>
      <c r="AD630" s="129"/>
      <c r="AE630" s="115">
        <f>IFERROR((VLOOKUP(B630,'[1]Paiement BNP'!G:I,3,FALSE)), )</f>
        <v>0</v>
      </c>
      <c r="AF630" s="116">
        <f t="shared" si="21"/>
        <v>0</v>
      </c>
      <c r="AG630" s="117" cm="1">
        <f t="array" ref="AG630">IFERROR((_xlfn.SWITCH(R630,[1]Synthèse!A$8,[1]Synthèse!B$8,([1]Synthèse!A$10),([1]Synthèse!B$10),([1]Synthèse!A$11),([1]Synthèse!B$11))), )</f>
        <v>0</v>
      </c>
      <c r="AH630" s="95">
        <f>IFERROR((VLOOKUP(AD630,'[1]Paiement BNP'!Q:U,5,FALSE)), )</f>
        <v>0</v>
      </c>
      <c r="AI630" s="96" cm="1">
        <f t="array" ref="AI630">IFERROR((_xlfn.SWITCH(R630,[1]Synthèse!A$8,[1]Synthèse!C$8,([1]Synthèse!A$10),([1]Synthèse!C$10),([1]Synthèse!A$11),([1]Synthèse!C$11))), )</f>
        <v>0</v>
      </c>
      <c r="AJ630" s="97">
        <f>IFERROR((VLOOKUP(D630,'[1]Sharepoint direct Foncia'!L:T,9,FALSE)), )</f>
        <v>0</v>
      </c>
      <c r="AK630" s="97"/>
    </row>
    <row r="631" spans="1:37" ht="25.2" customHeight="1" x14ac:dyDescent="0.95">
      <c r="A631" s="125"/>
      <c r="B631" s="100"/>
      <c r="C631" s="126"/>
      <c r="D631" s="101"/>
      <c r="E631" s="102"/>
      <c r="F631" s="102"/>
      <c r="G631" s="103"/>
      <c r="H631" s="102"/>
      <c r="I631" s="103"/>
      <c r="J631" s="104"/>
      <c r="K631" s="105"/>
      <c r="L631" s="105"/>
      <c r="M631" s="103"/>
      <c r="N631" s="105"/>
      <c r="O631" s="130"/>
      <c r="P631" s="100"/>
      <c r="Q631" s="131"/>
      <c r="R631" s="133"/>
      <c r="S631" s="93"/>
      <c r="T631" s="134"/>
      <c r="U631" s="135"/>
      <c r="V631" s="108">
        <f t="shared" si="22"/>
        <v>0</v>
      </c>
      <c r="W631" s="136"/>
      <c r="X631" s="94">
        <f>IFERROR((VLOOKUP(D631,[1]!Tableau1[[Nom d''usage]:[Date de Livraison]],9,FALSE)), )</f>
        <v>0</v>
      </c>
      <c r="Y631" s="127"/>
      <c r="Z631" s="132"/>
      <c r="AA631" s="111">
        <f>IFERROR((VLOOKUP(Z631,'[1]Parc FONCIA Base Light'!B:M,12,FALSE)), )</f>
        <v>0</v>
      </c>
      <c r="AB631" s="128" t="s">
        <v>27</v>
      </c>
      <c r="AC631" s="113">
        <f>IFERROR((VLOOKUP(D631,'[1]GP2A-Commandes'!A:B,2,FALSE)), )</f>
        <v>0</v>
      </c>
      <c r="AD631" s="129"/>
      <c r="AE631" s="115">
        <f>IFERROR((VLOOKUP(B631,'[1]Paiement BNP'!G:I,3,FALSE)), )</f>
        <v>0</v>
      </c>
      <c r="AF631" s="116">
        <f t="shared" si="21"/>
        <v>0</v>
      </c>
      <c r="AG631" s="117" cm="1">
        <f t="array" ref="AG631">IFERROR((_xlfn.SWITCH(R631,[1]Synthèse!A$8,[1]Synthèse!B$8,([1]Synthèse!A$10),([1]Synthèse!B$10),([1]Synthèse!A$11),([1]Synthèse!B$11))), )</f>
        <v>0</v>
      </c>
      <c r="AH631" s="95">
        <f>IFERROR((VLOOKUP(AD631,'[1]Paiement BNP'!Q:U,5,FALSE)), )</f>
        <v>0</v>
      </c>
      <c r="AI631" s="96" cm="1">
        <f t="array" ref="AI631">IFERROR((_xlfn.SWITCH(R631,[1]Synthèse!A$8,[1]Synthèse!C$8,([1]Synthèse!A$10),([1]Synthèse!C$10),([1]Synthèse!A$11),([1]Synthèse!C$11))), )</f>
        <v>0</v>
      </c>
      <c r="AJ631" s="97">
        <f>IFERROR((VLOOKUP(D631,'[1]Sharepoint direct Foncia'!L:T,9,FALSE)), )</f>
        <v>0</v>
      </c>
      <c r="AK631" s="97"/>
    </row>
    <row r="632" spans="1:37" ht="25.2" customHeight="1" x14ac:dyDescent="0.95">
      <c r="A632" s="125"/>
      <c r="B632" s="100"/>
      <c r="C632" s="126"/>
      <c r="D632" s="101"/>
      <c r="E632" s="102"/>
      <c r="F632" s="102"/>
      <c r="G632" s="103"/>
      <c r="H632" s="102"/>
      <c r="I632" s="103"/>
      <c r="J632" s="104"/>
      <c r="K632" s="105"/>
      <c r="L632" s="105"/>
      <c r="M632" s="103"/>
      <c r="N632" s="105"/>
      <c r="O632" s="130"/>
      <c r="P632" s="100"/>
      <c r="Q632" s="131"/>
      <c r="R632" s="133"/>
      <c r="S632" s="93"/>
      <c r="T632" s="134"/>
      <c r="U632" s="135"/>
      <c r="V632" s="108">
        <f t="shared" si="22"/>
        <v>0</v>
      </c>
      <c r="W632" s="136"/>
      <c r="X632" s="94">
        <f>IFERROR((VLOOKUP(D632,[1]!Tableau1[[Nom d''usage]:[Date de Livraison]],9,FALSE)), )</f>
        <v>0</v>
      </c>
      <c r="Y632" s="127"/>
      <c r="Z632" s="132"/>
      <c r="AA632" s="111">
        <f>IFERROR((VLOOKUP(Z632,'[1]Parc FONCIA Base Light'!B:M,12,FALSE)), )</f>
        <v>0</v>
      </c>
      <c r="AB632" s="128" t="s">
        <v>27</v>
      </c>
      <c r="AC632" s="113">
        <f>IFERROR((VLOOKUP(D632,'[1]GP2A-Commandes'!A:B,2,FALSE)), )</f>
        <v>0</v>
      </c>
      <c r="AD632" s="129"/>
      <c r="AE632" s="115">
        <f>IFERROR((VLOOKUP(B632,'[1]Paiement BNP'!G:I,3,FALSE)), )</f>
        <v>0</v>
      </c>
      <c r="AF632" s="116">
        <f t="shared" si="21"/>
        <v>0</v>
      </c>
      <c r="AG632" s="117" cm="1">
        <f t="array" ref="AG632">IFERROR((_xlfn.SWITCH(R632,[1]Synthèse!A$8,[1]Synthèse!B$8,([1]Synthèse!A$10),([1]Synthèse!B$10),([1]Synthèse!A$11),([1]Synthèse!B$11))), )</f>
        <v>0</v>
      </c>
      <c r="AH632" s="95">
        <f>IFERROR((VLOOKUP(AD632,'[1]Paiement BNP'!Q:U,5,FALSE)), )</f>
        <v>0</v>
      </c>
      <c r="AI632" s="96" cm="1">
        <f t="array" ref="AI632">IFERROR((_xlfn.SWITCH(R632,[1]Synthèse!A$8,[1]Synthèse!C$8,([1]Synthèse!A$10),([1]Synthèse!C$10),([1]Synthèse!A$11),([1]Synthèse!C$11))), )</f>
        <v>0</v>
      </c>
      <c r="AJ632" s="97">
        <f>IFERROR((VLOOKUP(D632,'[1]Sharepoint direct Foncia'!L:T,9,FALSE)), )</f>
        <v>0</v>
      </c>
      <c r="AK632" s="97"/>
    </row>
    <row r="633" spans="1:37" ht="25.2" customHeight="1" x14ac:dyDescent="0.95">
      <c r="A633" s="125"/>
      <c r="B633" s="100"/>
      <c r="C633" s="126"/>
      <c r="D633" s="101"/>
      <c r="E633" s="102"/>
      <c r="F633" s="102"/>
      <c r="G633" s="103"/>
      <c r="H633" s="102"/>
      <c r="I633" s="103"/>
      <c r="J633" s="104"/>
      <c r="K633" s="105"/>
      <c r="L633" s="105"/>
      <c r="M633" s="103"/>
      <c r="N633" s="105"/>
      <c r="O633" s="130"/>
      <c r="P633" s="100"/>
      <c r="Q633" s="131"/>
      <c r="R633" s="133"/>
      <c r="S633" s="93"/>
      <c r="T633" s="134"/>
      <c r="U633" s="135"/>
      <c r="V633" s="108">
        <f t="shared" si="22"/>
        <v>0</v>
      </c>
      <c r="W633" s="136"/>
      <c r="X633" s="94">
        <f>IFERROR((VLOOKUP(D633,[1]!Tableau1[[Nom d''usage]:[Date de Livraison]],9,FALSE)), )</f>
        <v>0</v>
      </c>
      <c r="Y633" s="127"/>
      <c r="Z633" s="132"/>
      <c r="AA633" s="111">
        <f>IFERROR((VLOOKUP(Z633,'[1]Parc FONCIA Base Light'!B:M,12,FALSE)), )</f>
        <v>0</v>
      </c>
      <c r="AB633" s="128" t="s">
        <v>27</v>
      </c>
      <c r="AC633" s="113">
        <f>IFERROR((VLOOKUP(D633,'[1]GP2A-Commandes'!A:B,2,FALSE)), )</f>
        <v>0</v>
      </c>
      <c r="AD633" s="129"/>
      <c r="AE633" s="115">
        <f>IFERROR((VLOOKUP(B633,'[1]Paiement BNP'!G:I,3,FALSE)), )</f>
        <v>0</v>
      </c>
      <c r="AF633" s="116">
        <f t="shared" si="21"/>
        <v>0</v>
      </c>
      <c r="AG633" s="117" cm="1">
        <f t="array" ref="AG633">IFERROR((_xlfn.SWITCH(R633,[1]Synthèse!A$8,[1]Synthèse!B$8,([1]Synthèse!A$10),([1]Synthèse!B$10),([1]Synthèse!A$11),([1]Synthèse!B$11))), )</f>
        <v>0</v>
      </c>
      <c r="AH633" s="95">
        <f>IFERROR((VLOOKUP(AD633,'[1]Paiement BNP'!Q:U,5,FALSE)), )</f>
        <v>0</v>
      </c>
      <c r="AI633" s="96" cm="1">
        <f t="array" ref="AI633">IFERROR((_xlfn.SWITCH(R633,[1]Synthèse!A$8,[1]Synthèse!C$8,([1]Synthèse!A$10),([1]Synthèse!C$10),([1]Synthèse!A$11),([1]Synthèse!C$11))), )</f>
        <v>0</v>
      </c>
      <c r="AJ633" s="97">
        <f>IFERROR((VLOOKUP(D633,'[1]Sharepoint direct Foncia'!L:T,9,FALSE)), )</f>
        <v>0</v>
      </c>
      <c r="AK633" s="97"/>
    </row>
    <row r="634" spans="1:37" ht="25.2" customHeight="1" x14ac:dyDescent="0.95">
      <c r="A634" s="125"/>
      <c r="B634" s="100"/>
      <c r="C634" s="126"/>
      <c r="D634" s="101"/>
      <c r="E634" s="102"/>
      <c r="F634" s="102"/>
      <c r="G634" s="103"/>
      <c r="H634" s="102"/>
      <c r="I634" s="103"/>
      <c r="J634" s="104"/>
      <c r="K634" s="105"/>
      <c r="L634" s="105"/>
      <c r="M634" s="103"/>
      <c r="N634" s="105"/>
      <c r="O634" s="130"/>
      <c r="P634" s="100"/>
      <c r="Q634" s="131"/>
      <c r="R634" s="133"/>
      <c r="S634" s="93"/>
      <c r="T634" s="134"/>
      <c r="U634" s="135"/>
      <c r="V634" s="108">
        <f t="shared" si="22"/>
        <v>0</v>
      </c>
      <c r="W634" s="136"/>
      <c r="X634" s="94">
        <f>IFERROR((VLOOKUP(D634,[1]!Tableau1[[Nom d''usage]:[Date de Livraison]],9,FALSE)), )</f>
        <v>0</v>
      </c>
      <c r="Y634" s="127"/>
      <c r="Z634" s="132"/>
      <c r="AA634" s="111">
        <f>IFERROR((VLOOKUP(Z634,'[1]Parc FONCIA Base Light'!B:M,12,FALSE)), )</f>
        <v>0</v>
      </c>
      <c r="AB634" s="128" t="s">
        <v>27</v>
      </c>
      <c r="AC634" s="113">
        <f>IFERROR((VLOOKUP(D634,'[1]GP2A-Commandes'!A:B,2,FALSE)), )</f>
        <v>0</v>
      </c>
      <c r="AD634" s="129"/>
      <c r="AE634" s="115">
        <f>IFERROR((VLOOKUP(B634,'[1]Paiement BNP'!G:I,3,FALSE)), )</f>
        <v>0</v>
      </c>
      <c r="AF634" s="116">
        <f t="shared" si="21"/>
        <v>0</v>
      </c>
      <c r="AG634" s="117" cm="1">
        <f t="array" ref="AG634">IFERROR((_xlfn.SWITCH(R634,[1]Synthèse!A$8,[1]Synthèse!B$8,([1]Synthèse!A$10),([1]Synthèse!B$10),([1]Synthèse!A$11),([1]Synthèse!B$11))), )</f>
        <v>0</v>
      </c>
      <c r="AH634" s="95">
        <f>IFERROR((VLOOKUP(AD634,'[1]Paiement BNP'!Q:U,5,FALSE)), )</f>
        <v>0</v>
      </c>
      <c r="AI634" s="96" cm="1">
        <f t="array" ref="AI634">IFERROR((_xlfn.SWITCH(R634,[1]Synthèse!A$8,[1]Synthèse!C$8,([1]Synthèse!A$10),([1]Synthèse!C$10),([1]Synthèse!A$11),([1]Synthèse!C$11))), )</f>
        <v>0</v>
      </c>
      <c r="AJ634" s="97">
        <f>IFERROR((VLOOKUP(D634,'[1]Sharepoint direct Foncia'!L:T,9,FALSE)), )</f>
        <v>0</v>
      </c>
      <c r="AK634" s="97"/>
    </row>
    <row r="635" spans="1:37" ht="25.2" customHeight="1" x14ac:dyDescent="0.95">
      <c r="A635" s="125"/>
      <c r="B635" s="100"/>
      <c r="C635" s="126"/>
      <c r="D635" s="101"/>
      <c r="E635" s="102"/>
      <c r="F635" s="102"/>
      <c r="G635" s="103"/>
      <c r="H635" s="102"/>
      <c r="I635" s="103"/>
      <c r="J635" s="104"/>
      <c r="K635" s="105"/>
      <c r="L635" s="105"/>
      <c r="M635" s="103"/>
      <c r="N635" s="105"/>
      <c r="O635" s="130"/>
      <c r="P635" s="100"/>
      <c r="Q635" s="131"/>
      <c r="R635" s="133"/>
      <c r="S635" s="93"/>
      <c r="T635" s="134"/>
      <c r="U635" s="135"/>
      <c r="V635" s="108">
        <f t="shared" si="22"/>
        <v>0</v>
      </c>
      <c r="W635" s="136"/>
      <c r="X635" s="94">
        <f>IFERROR((VLOOKUP(D635,[1]!Tableau1[[Nom d''usage]:[Date de Livraison]],9,FALSE)), )</f>
        <v>0</v>
      </c>
      <c r="Y635" s="127"/>
      <c r="Z635" s="132"/>
      <c r="AA635" s="111">
        <f>IFERROR((VLOOKUP(Z635,'[1]Parc FONCIA Base Light'!B:M,12,FALSE)), )</f>
        <v>0</v>
      </c>
      <c r="AB635" s="128" t="s">
        <v>27</v>
      </c>
      <c r="AC635" s="113">
        <f>IFERROR((VLOOKUP(D635,'[1]GP2A-Commandes'!A:B,2,FALSE)), )</f>
        <v>0</v>
      </c>
      <c r="AD635" s="129"/>
      <c r="AE635" s="115">
        <f>IFERROR((VLOOKUP(B635,'[1]Paiement BNP'!G:I,3,FALSE)), )</f>
        <v>0</v>
      </c>
      <c r="AF635" s="116">
        <f t="shared" ref="AF635:AF673" si="23">IFERROR((+AE635-X635), )</f>
        <v>0</v>
      </c>
      <c r="AG635" s="117" cm="1">
        <f t="array" ref="AG635">IFERROR((_xlfn.SWITCH(R635,[1]Synthèse!A$8,[1]Synthèse!B$8,([1]Synthèse!A$10),([1]Synthèse!B$10),([1]Synthèse!A$11),([1]Synthèse!B$11))), )</f>
        <v>0</v>
      </c>
      <c r="AH635" s="95">
        <f>IFERROR((VLOOKUP(AD635,'[1]Paiement BNP'!Q:U,5,FALSE)), )</f>
        <v>0</v>
      </c>
      <c r="AI635" s="96" cm="1">
        <f t="array" ref="AI635">IFERROR((_xlfn.SWITCH(R635,[1]Synthèse!A$8,[1]Synthèse!C$8,([1]Synthèse!A$10),([1]Synthèse!C$10),([1]Synthèse!A$11),([1]Synthèse!C$11))), )</f>
        <v>0</v>
      </c>
      <c r="AJ635" s="97">
        <f>IFERROR((VLOOKUP(D635,'[1]Sharepoint direct Foncia'!L:T,9,FALSE)), )</f>
        <v>0</v>
      </c>
      <c r="AK635" s="97"/>
    </row>
    <row r="636" spans="1:37" ht="25.2" customHeight="1" x14ac:dyDescent="0.95">
      <c r="A636" s="125"/>
      <c r="B636" s="100"/>
      <c r="C636" s="126"/>
      <c r="D636" s="101"/>
      <c r="E636" s="102"/>
      <c r="F636" s="102"/>
      <c r="G636" s="103"/>
      <c r="H636" s="102"/>
      <c r="I636" s="103"/>
      <c r="J636" s="104"/>
      <c r="K636" s="105"/>
      <c r="L636" s="105"/>
      <c r="M636" s="103"/>
      <c r="N636" s="105"/>
      <c r="O636" s="130"/>
      <c r="P636" s="100"/>
      <c r="Q636" s="131"/>
      <c r="R636" s="133"/>
      <c r="S636" s="93"/>
      <c r="T636" s="134"/>
      <c r="U636" s="135"/>
      <c r="V636" s="108">
        <f t="shared" si="22"/>
        <v>0</v>
      </c>
      <c r="W636" s="136"/>
      <c r="X636" s="94">
        <f>IFERROR((VLOOKUP(D636,[1]!Tableau1[[Nom d''usage]:[Date de Livraison]],9,FALSE)), )</f>
        <v>0</v>
      </c>
      <c r="Y636" s="127"/>
      <c r="Z636" s="132"/>
      <c r="AA636" s="111">
        <f>IFERROR((VLOOKUP(Z636,'[1]Parc FONCIA Base Light'!B:M,12,FALSE)), )</f>
        <v>0</v>
      </c>
      <c r="AB636" s="128" t="s">
        <v>27</v>
      </c>
      <c r="AC636" s="113">
        <f>IFERROR((VLOOKUP(D636,'[1]GP2A-Commandes'!A:B,2,FALSE)), )</f>
        <v>0</v>
      </c>
      <c r="AD636" s="129"/>
      <c r="AE636" s="115">
        <f>IFERROR((VLOOKUP(B636,'[1]Paiement BNP'!G:I,3,FALSE)), )</f>
        <v>0</v>
      </c>
      <c r="AF636" s="116">
        <f t="shared" si="23"/>
        <v>0</v>
      </c>
      <c r="AG636" s="117" cm="1">
        <f t="array" ref="AG636">IFERROR((_xlfn.SWITCH(R636,[1]Synthèse!A$8,[1]Synthèse!B$8,([1]Synthèse!A$10),([1]Synthèse!B$10),([1]Synthèse!A$11),([1]Synthèse!B$11))), )</f>
        <v>0</v>
      </c>
      <c r="AH636" s="95">
        <f>IFERROR((VLOOKUP(AD636,'[1]Paiement BNP'!Q:U,5,FALSE)), )</f>
        <v>0</v>
      </c>
      <c r="AI636" s="96" cm="1">
        <f t="array" ref="AI636">IFERROR((_xlfn.SWITCH(R636,[1]Synthèse!A$8,[1]Synthèse!C$8,([1]Synthèse!A$10),([1]Synthèse!C$10),([1]Synthèse!A$11),([1]Synthèse!C$11))), )</f>
        <v>0</v>
      </c>
      <c r="AJ636" s="97">
        <f>IFERROR((VLOOKUP(D636,'[1]Sharepoint direct Foncia'!L:T,9,FALSE)), )</f>
        <v>0</v>
      </c>
      <c r="AK636" s="97"/>
    </row>
    <row r="637" spans="1:37" ht="25.2" customHeight="1" x14ac:dyDescent="0.95">
      <c r="A637" s="125"/>
      <c r="B637" s="100"/>
      <c r="C637" s="126"/>
      <c r="D637" s="101"/>
      <c r="E637" s="102"/>
      <c r="F637" s="102"/>
      <c r="G637" s="103"/>
      <c r="H637" s="102"/>
      <c r="I637" s="103"/>
      <c r="J637" s="104"/>
      <c r="K637" s="105"/>
      <c r="L637" s="105"/>
      <c r="M637" s="103"/>
      <c r="N637" s="105"/>
      <c r="O637" s="130"/>
      <c r="P637" s="100"/>
      <c r="Q637" s="131"/>
      <c r="R637" s="133"/>
      <c r="S637" s="93"/>
      <c r="T637" s="134"/>
      <c r="U637" s="135"/>
      <c r="V637" s="108">
        <f t="shared" si="22"/>
        <v>0</v>
      </c>
      <c r="W637" s="136"/>
      <c r="X637" s="94">
        <f>IFERROR((VLOOKUP(D637,[1]!Tableau1[[Nom d''usage]:[Date de Livraison]],9,FALSE)), )</f>
        <v>0</v>
      </c>
      <c r="Y637" s="127"/>
      <c r="Z637" s="132"/>
      <c r="AA637" s="111">
        <f>IFERROR((VLOOKUP(Z637,'[1]Parc FONCIA Base Light'!B:M,12,FALSE)), )</f>
        <v>0</v>
      </c>
      <c r="AB637" s="128" t="s">
        <v>27</v>
      </c>
      <c r="AC637" s="113">
        <f>IFERROR((VLOOKUP(D637,'[1]GP2A-Commandes'!A:B,2,FALSE)), )</f>
        <v>0</v>
      </c>
      <c r="AD637" s="129"/>
      <c r="AE637" s="115">
        <f>IFERROR((VLOOKUP(B637,'[1]Paiement BNP'!G:I,3,FALSE)), )</f>
        <v>0</v>
      </c>
      <c r="AF637" s="116">
        <f t="shared" si="23"/>
        <v>0</v>
      </c>
      <c r="AG637" s="117" cm="1">
        <f t="array" ref="AG637">IFERROR((_xlfn.SWITCH(R637,[1]Synthèse!A$8,[1]Synthèse!B$8,([1]Synthèse!A$10),([1]Synthèse!B$10),([1]Synthèse!A$11),([1]Synthèse!B$11))), )</f>
        <v>0</v>
      </c>
      <c r="AH637" s="95">
        <f>IFERROR((VLOOKUP(AD637,'[1]Paiement BNP'!Q:U,5,FALSE)), )</f>
        <v>0</v>
      </c>
      <c r="AI637" s="96" cm="1">
        <f t="array" ref="AI637">IFERROR((_xlfn.SWITCH(R637,[1]Synthèse!A$8,[1]Synthèse!C$8,([1]Synthèse!A$10),([1]Synthèse!C$10),([1]Synthèse!A$11),([1]Synthèse!C$11))), )</f>
        <v>0</v>
      </c>
      <c r="AJ637" s="97">
        <f>IFERROR((VLOOKUP(D637,'[1]Sharepoint direct Foncia'!L:T,9,FALSE)), )</f>
        <v>0</v>
      </c>
      <c r="AK637" s="97"/>
    </row>
    <row r="638" spans="1:37" ht="25.2" customHeight="1" x14ac:dyDescent="0.95">
      <c r="A638" s="125"/>
      <c r="B638" s="100"/>
      <c r="C638" s="126"/>
      <c r="D638" s="101"/>
      <c r="E638" s="102"/>
      <c r="F638" s="102"/>
      <c r="G638" s="103"/>
      <c r="H638" s="102"/>
      <c r="I638" s="103"/>
      <c r="J638" s="104"/>
      <c r="K638" s="105"/>
      <c r="L638" s="105"/>
      <c r="M638" s="103"/>
      <c r="N638" s="105"/>
      <c r="O638" s="130"/>
      <c r="P638" s="100"/>
      <c r="Q638" s="131"/>
      <c r="R638" s="133"/>
      <c r="S638" s="93"/>
      <c r="T638" s="134"/>
      <c r="U638" s="135"/>
      <c r="V638" s="108">
        <f t="shared" si="22"/>
        <v>0</v>
      </c>
      <c r="W638" s="136"/>
      <c r="X638" s="94">
        <f>IFERROR((VLOOKUP(D638,[1]!Tableau1[[Nom d''usage]:[Date de Livraison]],9,FALSE)), )</f>
        <v>0</v>
      </c>
      <c r="Y638" s="127"/>
      <c r="Z638" s="132"/>
      <c r="AA638" s="111">
        <f>IFERROR((VLOOKUP(Z638,'[1]Parc FONCIA Base Light'!B:M,12,FALSE)), )</f>
        <v>0</v>
      </c>
      <c r="AB638" s="128" t="s">
        <v>27</v>
      </c>
      <c r="AC638" s="113">
        <f>IFERROR((VLOOKUP(D638,'[1]GP2A-Commandes'!A:B,2,FALSE)), )</f>
        <v>0</v>
      </c>
      <c r="AD638" s="129"/>
      <c r="AE638" s="115">
        <f>IFERROR((VLOOKUP(B638,'[1]Paiement BNP'!G:I,3,FALSE)), )</f>
        <v>0</v>
      </c>
      <c r="AF638" s="116">
        <f t="shared" si="23"/>
        <v>0</v>
      </c>
      <c r="AG638" s="117" cm="1">
        <f t="array" ref="AG638">IFERROR((_xlfn.SWITCH(R638,[1]Synthèse!A$8,[1]Synthèse!B$8,([1]Synthèse!A$10),([1]Synthèse!B$10),([1]Synthèse!A$11),([1]Synthèse!B$11))), )</f>
        <v>0</v>
      </c>
      <c r="AH638" s="95">
        <f>IFERROR((VLOOKUP(AD638,'[1]Paiement BNP'!Q:U,5,FALSE)), )</f>
        <v>0</v>
      </c>
      <c r="AI638" s="96" cm="1">
        <f t="array" ref="AI638">IFERROR((_xlfn.SWITCH(R638,[1]Synthèse!A$8,[1]Synthèse!C$8,([1]Synthèse!A$10),([1]Synthèse!C$10),([1]Synthèse!A$11),([1]Synthèse!C$11))), )</f>
        <v>0</v>
      </c>
      <c r="AJ638" s="97">
        <f>IFERROR((VLOOKUP(D638,'[1]Sharepoint direct Foncia'!L:T,9,FALSE)), )</f>
        <v>0</v>
      </c>
      <c r="AK638" s="97"/>
    </row>
    <row r="639" spans="1:37" ht="25.2" customHeight="1" x14ac:dyDescent="0.95">
      <c r="A639" s="125"/>
      <c r="B639" s="100"/>
      <c r="C639" s="126"/>
      <c r="D639" s="101"/>
      <c r="E639" s="102"/>
      <c r="F639" s="102"/>
      <c r="G639" s="103"/>
      <c r="H639" s="102"/>
      <c r="I639" s="103"/>
      <c r="J639" s="104"/>
      <c r="K639" s="105"/>
      <c r="L639" s="105"/>
      <c r="M639" s="103"/>
      <c r="N639" s="105"/>
      <c r="O639" s="130"/>
      <c r="P639" s="100"/>
      <c r="Q639" s="131"/>
      <c r="R639" s="133"/>
      <c r="S639" s="93"/>
      <c r="T639" s="134"/>
      <c r="U639" s="135"/>
      <c r="V639" s="108">
        <f t="shared" si="22"/>
        <v>0</v>
      </c>
      <c r="W639" s="136"/>
      <c r="X639" s="94">
        <f>IFERROR((VLOOKUP(D639,[1]!Tableau1[[Nom d''usage]:[Date de Livraison]],9,FALSE)), )</f>
        <v>0</v>
      </c>
      <c r="Y639" s="127"/>
      <c r="Z639" s="132"/>
      <c r="AA639" s="111">
        <f>IFERROR((VLOOKUP(Z639,'[1]Parc FONCIA Base Light'!B:M,12,FALSE)), )</f>
        <v>0</v>
      </c>
      <c r="AB639" s="128" t="s">
        <v>27</v>
      </c>
      <c r="AC639" s="113">
        <f>IFERROR((VLOOKUP(D639,'[1]GP2A-Commandes'!A:B,2,FALSE)), )</f>
        <v>0</v>
      </c>
      <c r="AD639" s="129"/>
      <c r="AE639" s="115">
        <f>IFERROR((VLOOKUP(B639,'[1]Paiement BNP'!G:I,3,FALSE)), )</f>
        <v>0</v>
      </c>
      <c r="AF639" s="116">
        <f t="shared" si="23"/>
        <v>0</v>
      </c>
      <c r="AG639" s="117" cm="1">
        <f t="array" ref="AG639">IFERROR((_xlfn.SWITCH(R639,[1]Synthèse!A$8,[1]Synthèse!B$8,([1]Synthèse!A$10),([1]Synthèse!B$10),([1]Synthèse!A$11),([1]Synthèse!B$11))), )</f>
        <v>0</v>
      </c>
      <c r="AH639" s="95">
        <f>IFERROR((VLOOKUP(AD639,'[1]Paiement BNP'!Q:U,5,FALSE)), )</f>
        <v>0</v>
      </c>
      <c r="AI639" s="96" cm="1">
        <f t="array" ref="AI639">IFERROR((_xlfn.SWITCH(R639,[1]Synthèse!A$8,[1]Synthèse!C$8,([1]Synthèse!A$10),([1]Synthèse!C$10),([1]Synthèse!A$11),([1]Synthèse!C$11))), )</f>
        <v>0</v>
      </c>
      <c r="AJ639" s="97">
        <f>IFERROR((VLOOKUP(D639,'[1]Sharepoint direct Foncia'!L:T,9,FALSE)), )</f>
        <v>0</v>
      </c>
      <c r="AK639" s="97"/>
    </row>
    <row r="640" spans="1:37" ht="25.2" customHeight="1" x14ac:dyDescent="0.95">
      <c r="A640" s="125"/>
      <c r="B640" s="100"/>
      <c r="C640" s="126"/>
      <c r="D640" s="101"/>
      <c r="E640" s="102"/>
      <c r="F640" s="102"/>
      <c r="G640" s="103"/>
      <c r="H640" s="102"/>
      <c r="I640" s="103"/>
      <c r="J640" s="104"/>
      <c r="K640" s="105"/>
      <c r="L640" s="105"/>
      <c r="M640" s="103"/>
      <c r="N640" s="105"/>
      <c r="O640" s="130"/>
      <c r="P640" s="100"/>
      <c r="Q640" s="131"/>
      <c r="R640" s="133"/>
      <c r="S640" s="93"/>
      <c r="T640" s="134"/>
      <c r="U640" s="135"/>
      <c r="V640" s="108">
        <f t="shared" si="22"/>
        <v>0</v>
      </c>
      <c r="W640" s="136"/>
      <c r="X640" s="94">
        <f>IFERROR((VLOOKUP(D640,[1]!Tableau1[[Nom d''usage]:[Date de Livraison]],9,FALSE)), )</f>
        <v>0</v>
      </c>
      <c r="Y640" s="127"/>
      <c r="Z640" s="132"/>
      <c r="AA640" s="111">
        <f>IFERROR((VLOOKUP(Z640,'[1]Parc FONCIA Base Light'!B:M,12,FALSE)), )</f>
        <v>0</v>
      </c>
      <c r="AB640" s="128" t="s">
        <v>27</v>
      </c>
      <c r="AC640" s="113">
        <f>IFERROR((VLOOKUP(D640,'[1]GP2A-Commandes'!A:B,2,FALSE)), )</f>
        <v>0</v>
      </c>
      <c r="AD640" s="129"/>
      <c r="AE640" s="115">
        <f>IFERROR((VLOOKUP(B640,'[1]Paiement BNP'!G:I,3,FALSE)), )</f>
        <v>0</v>
      </c>
      <c r="AF640" s="116">
        <f t="shared" si="23"/>
        <v>0</v>
      </c>
      <c r="AG640" s="117" cm="1">
        <f t="array" ref="AG640">IFERROR((_xlfn.SWITCH(R640,[1]Synthèse!A$8,[1]Synthèse!B$8,([1]Synthèse!A$10),([1]Synthèse!B$10),([1]Synthèse!A$11),([1]Synthèse!B$11))), )</f>
        <v>0</v>
      </c>
      <c r="AH640" s="95">
        <f>IFERROR((VLOOKUP(AD640,'[1]Paiement BNP'!Q:U,5,FALSE)), )</f>
        <v>0</v>
      </c>
      <c r="AI640" s="96" cm="1">
        <f t="array" ref="AI640">IFERROR((_xlfn.SWITCH(R640,[1]Synthèse!A$8,[1]Synthèse!C$8,([1]Synthèse!A$10),([1]Synthèse!C$10),([1]Synthèse!A$11),([1]Synthèse!C$11))), )</f>
        <v>0</v>
      </c>
      <c r="AJ640" s="97">
        <f>IFERROR((VLOOKUP(D640,'[1]Sharepoint direct Foncia'!L:T,9,FALSE)), )</f>
        <v>0</v>
      </c>
      <c r="AK640" s="97"/>
    </row>
    <row r="641" spans="1:37" ht="25.2" customHeight="1" x14ac:dyDescent="0.95">
      <c r="A641" s="125"/>
      <c r="B641" s="100"/>
      <c r="C641" s="126"/>
      <c r="D641" s="101"/>
      <c r="E641" s="102"/>
      <c r="F641" s="102"/>
      <c r="G641" s="103"/>
      <c r="H641" s="102"/>
      <c r="I641" s="103"/>
      <c r="J641" s="104"/>
      <c r="K641" s="105"/>
      <c r="L641" s="105"/>
      <c r="M641" s="103"/>
      <c r="N641" s="105"/>
      <c r="O641" s="130"/>
      <c r="P641" s="100"/>
      <c r="Q641" s="131"/>
      <c r="R641" s="133"/>
      <c r="S641" s="93"/>
      <c r="T641" s="134"/>
      <c r="U641" s="135"/>
      <c r="V641" s="108">
        <f t="shared" si="22"/>
        <v>0</v>
      </c>
      <c r="W641" s="136"/>
      <c r="X641" s="94">
        <f>IFERROR((VLOOKUP(D641,[1]!Tableau1[[Nom d''usage]:[Date de Livraison]],9,FALSE)), )</f>
        <v>0</v>
      </c>
      <c r="Y641" s="127"/>
      <c r="Z641" s="132"/>
      <c r="AA641" s="111">
        <f>IFERROR((VLOOKUP(Z641,'[1]Parc FONCIA Base Light'!B:M,12,FALSE)), )</f>
        <v>0</v>
      </c>
      <c r="AB641" s="128" t="s">
        <v>27</v>
      </c>
      <c r="AC641" s="113">
        <f>IFERROR((VLOOKUP(D641,'[1]GP2A-Commandes'!A:B,2,FALSE)), )</f>
        <v>0</v>
      </c>
      <c r="AD641" s="129"/>
      <c r="AE641" s="115">
        <f>IFERROR((VLOOKUP(B641,'[1]Paiement BNP'!G:I,3,FALSE)), )</f>
        <v>0</v>
      </c>
      <c r="AF641" s="116">
        <f t="shared" si="23"/>
        <v>0</v>
      </c>
      <c r="AG641" s="117" cm="1">
        <f t="array" ref="AG641">IFERROR((_xlfn.SWITCH(R641,[1]Synthèse!A$8,[1]Synthèse!B$8,([1]Synthèse!A$10),([1]Synthèse!B$10),([1]Synthèse!A$11),([1]Synthèse!B$11))), )</f>
        <v>0</v>
      </c>
      <c r="AH641" s="95">
        <f>IFERROR((VLOOKUP(AD641,'[1]Paiement BNP'!Q:U,5,FALSE)), )</f>
        <v>0</v>
      </c>
      <c r="AI641" s="96" cm="1">
        <f t="array" ref="AI641">IFERROR((_xlfn.SWITCH(R641,[1]Synthèse!A$8,[1]Synthèse!C$8,([1]Synthèse!A$10),([1]Synthèse!C$10),([1]Synthèse!A$11),([1]Synthèse!C$11))), )</f>
        <v>0</v>
      </c>
      <c r="AJ641" s="97">
        <f>IFERROR((VLOOKUP(D641,'[1]Sharepoint direct Foncia'!L:T,9,FALSE)), )</f>
        <v>0</v>
      </c>
      <c r="AK641" s="97"/>
    </row>
    <row r="642" spans="1:37" ht="25.2" customHeight="1" x14ac:dyDescent="0.95">
      <c r="A642" s="125"/>
      <c r="B642" s="100"/>
      <c r="C642" s="126"/>
      <c r="D642" s="101"/>
      <c r="E642" s="102"/>
      <c r="F642" s="102"/>
      <c r="G642" s="103"/>
      <c r="H642" s="102"/>
      <c r="I642" s="103"/>
      <c r="J642" s="104"/>
      <c r="K642" s="105"/>
      <c r="L642" s="105"/>
      <c r="M642" s="103"/>
      <c r="N642" s="105"/>
      <c r="O642" s="130"/>
      <c r="P642" s="100"/>
      <c r="Q642" s="131"/>
      <c r="R642" s="133"/>
      <c r="S642" s="93"/>
      <c r="T642" s="134"/>
      <c r="U642" s="135"/>
      <c r="V642" s="108">
        <f t="shared" si="22"/>
        <v>0</v>
      </c>
      <c r="W642" s="136"/>
      <c r="X642" s="94">
        <f>IFERROR((VLOOKUP(D642,[1]!Tableau1[[Nom d''usage]:[Date de Livraison]],9,FALSE)), )</f>
        <v>0</v>
      </c>
      <c r="Y642" s="127"/>
      <c r="Z642" s="132"/>
      <c r="AA642" s="111">
        <f>IFERROR((VLOOKUP(Z642,'[1]Parc FONCIA Base Light'!B:M,12,FALSE)), )</f>
        <v>0</v>
      </c>
      <c r="AB642" s="128" t="s">
        <v>27</v>
      </c>
      <c r="AC642" s="113">
        <f>IFERROR((VLOOKUP(D642,'[1]GP2A-Commandes'!A:B,2,FALSE)), )</f>
        <v>0</v>
      </c>
      <c r="AD642" s="129"/>
      <c r="AE642" s="115">
        <f>IFERROR((VLOOKUP(B642,'[1]Paiement BNP'!G:I,3,FALSE)), )</f>
        <v>0</v>
      </c>
      <c r="AF642" s="116">
        <f t="shared" si="23"/>
        <v>0</v>
      </c>
      <c r="AG642" s="117" cm="1">
        <f t="array" ref="AG642">IFERROR((_xlfn.SWITCH(R642,[1]Synthèse!A$8,[1]Synthèse!B$8,([1]Synthèse!A$10),([1]Synthèse!B$10),([1]Synthèse!A$11),([1]Synthèse!B$11))), )</f>
        <v>0</v>
      </c>
      <c r="AH642" s="95">
        <f>IFERROR((VLOOKUP(AD642,'[1]Paiement BNP'!Q:U,5,FALSE)), )</f>
        <v>0</v>
      </c>
      <c r="AI642" s="96" cm="1">
        <f t="array" ref="AI642">IFERROR((_xlfn.SWITCH(R642,[1]Synthèse!A$8,[1]Synthèse!C$8,([1]Synthèse!A$10),([1]Synthèse!C$10),([1]Synthèse!A$11),([1]Synthèse!C$11))), )</f>
        <v>0</v>
      </c>
      <c r="AJ642" s="97">
        <f>IFERROR((VLOOKUP(D642,'[1]Sharepoint direct Foncia'!L:T,9,FALSE)), )</f>
        <v>0</v>
      </c>
      <c r="AK642" s="97"/>
    </row>
    <row r="643" spans="1:37" ht="25.2" customHeight="1" x14ac:dyDescent="0.95">
      <c r="A643" s="125"/>
      <c r="B643" s="100"/>
      <c r="C643" s="126"/>
      <c r="D643" s="101"/>
      <c r="E643" s="102"/>
      <c r="F643" s="102"/>
      <c r="G643" s="103"/>
      <c r="H643" s="102"/>
      <c r="I643" s="103"/>
      <c r="J643" s="104"/>
      <c r="K643" s="105"/>
      <c r="L643" s="105"/>
      <c r="M643" s="103"/>
      <c r="N643" s="105"/>
      <c r="O643" s="130"/>
      <c r="P643" s="100"/>
      <c r="Q643" s="131"/>
      <c r="R643" s="133"/>
      <c r="S643" s="93"/>
      <c r="T643" s="134"/>
      <c r="U643" s="135"/>
      <c r="V643" s="108">
        <f t="shared" si="22"/>
        <v>0</v>
      </c>
      <c r="W643" s="136"/>
      <c r="X643" s="94">
        <f>IFERROR((VLOOKUP(D643,[1]!Tableau1[[Nom d''usage]:[Date de Livraison]],9,FALSE)), )</f>
        <v>0</v>
      </c>
      <c r="Y643" s="127"/>
      <c r="Z643" s="132"/>
      <c r="AA643" s="111">
        <f>IFERROR((VLOOKUP(Z643,'[1]Parc FONCIA Base Light'!B:M,12,FALSE)), )</f>
        <v>0</v>
      </c>
      <c r="AB643" s="128" t="s">
        <v>27</v>
      </c>
      <c r="AC643" s="113">
        <f>IFERROR((VLOOKUP(D643,'[1]GP2A-Commandes'!A:B,2,FALSE)), )</f>
        <v>0</v>
      </c>
      <c r="AD643" s="129"/>
      <c r="AE643" s="115">
        <f>IFERROR((VLOOKUP(B643,'[1]Paiement BNP'!G:I,3,FALSE)), )</f>
        <v>0</v>
      </c>
      <c r="AF643" s="116">
        <f t="shared" si="23"/>
        <v>0</v>
      </c>
      <c r="AG643" s="117" cm="1">
        <f t="array" ref="AG643">IFERROR((_xlfn.SWITCH(R643,[1]Synthèse!A$8,[1]Synthèse!B$8,([1]Synthèse!A$10),([1]Synthèse!B$10),([1]Synthèse!A$11),([1]Synthèse!B$11))), )</f>
        <v>0</v>
      </c>
      <c r="AH643" s="95">
        <f>IFERROR((VLOOKUP(AD643,'[1]Paiement BNP'!Q:U,5,FALSE)), )</f>
        <v>0</v>
      </c>
      <c r="AI643" s="96" cm="1">
        <f t="array" ref="AI643">IFERROR((_xlfn.SWITCH(R643,[1]Synthèse!A$8,[1]Synthèse!C$8,([1]Synthèse!A$10),([1]Synthèse!C$10),([1]Synthèse!A$11),([1]Synthèse!C$11))), )</f>
        <v>0</v>
      </c>
      <c r="AJ643" s="97">
        <f>IFERROR((VLOOKUP(D643,'[1]Sharepoint direct Foncia'!L:T,9,FALSE)), )</f>
        <v>0</v>
      </c>
      <c r="AK643" s="97"/>
    </row>
    <row r="644" spans="1:37" ht="25.2" customHeight="1" x14ac:dyDescent="0.95">
      <c r="A644" s="125"/>
      <c r="B644" s="100"/>
      <c r="C644" s="126"/>
      <c r="D644" s="101"/>
      <c r="E644" s="102"/>
      <c r="F644" s="102"/>
      <c r="G644" s="103"/>
      <c r="H644" s="102"/>
      <c r="I644" s="103"/>
      <c r="J644" s="104"/>
      <c r="K644" s="105"/>
      <c r="L644" s="105"/>
      <c r="M644" s="103"/>
      <c r="N644" s="105"/>
      <c r="O644" s="130"/>
      <c r="P644" s="100"/>
      <c r="Q644" s="131"/>
      <c r="R644" s="133"/>
      <c r="S644" s="93"/>
      <c r="T644" s="134"/>
      <c r="U644" s="135"/>
      <c r="V644" s="108">
        <f t="shared" si="22"/>
        <v>0</v>
      </c>
      <c r="W644" s="136"/>
      <c r="X644" s="94">
        <f>IFERROR((VLOOKUP(D644,[1]!Tableau1[[Nom d''usage]:[Date de Livraison]],9,FALSE)), )</f>
        <v>0</v>
      </c>
      <c r="Y644" s="127"/>
      <c r="Z644" s="132"/>
      <c r="AA644" s="111">
        <f>IFERROR((VLOOKUP(Z644,'[1]Parc FONCIA Base Light'!B:M,12,FALSE)), )</f>
        <v>0</v>
      </c>
      <c r="AB644" s="128" t="s">
        <v>27</v>
      </c>
      <c r="AC644" s="113">
        <f>IFERROR((VLOOKUP(D644,'[1]GP2A-Commandes'!A:B,2,FALSE)), )</f>
        <v>0</v>
      </c>
      <c r="AD644" s="129"/>
      <c r="AE644" s="115">
        <f>IFERROR((VLOOKUP(B644,'[1]Paiement BNP'!G:I,3,FALSE)), )</f>
        <v>0</v>
      </c>
      <c r="AF644" s="116">
        <f t="shared" si="23"/>
        <v>0</v>
      </c>
      <c r="AG644" s="117" cm="1">
        <f t="array" ref="AG644">IFERROR((_xlfn.SWITCH(R644,[1]Synthèse!A$8,[1]Synthèse!B$8,([1]Synthèse!A$10),([1]Synthèse!B$10),([1]Synthèse!A$11),([1]Synthèse!B$11))), )</f>
        <v>0</v>
      </c>
      <c r="AH644" s="95">
        <f>IFERROR((VLOOKUP(AD644,'[1]Paiement BNP'!Q:U,5,FALSE)), )</f>
        <v>0</v>
      </c>
      <c r="AI644" s="96" cm="1">
        <f t="array" ref="AI644">IFERROR((_xlfn.SWITCH(R644,[1]Synthèse!A$8,[1]Synthèse!C$8,([1]Synthèse!A$10),([1]Synthèse!C$10),([1]Synthèse!A$11),([1]Synthèse!C$11))), )</f>
        <v>0</v>
      </c>
      <c r="AJ644" s="97">
        <f>IFERROR((VLOOKUP(D644,'[1]Sharepoint direct Foncia'!L:T,9,FALSE)), )</f>
        <v>0</v>
      </c>
      <c r="AK644" s="97"/>
    </row>
    <row r="645" spans="1:37" ht="25.2" customHeight="1" x14ac:dyDescent="0.95">
      <c r="A645" s="125"/>
      <c r="B645" s="100"/>
      <c r="C645" s="126"/>
      <c r="D645" s="101"/>
      <c r="E645" s="102"/>
      <c r="F645" s="102"/>
      <c r="G645" s="103"/>
      <c r="H645" s="102"/>
      <c r="I645" s="103"/>
      <c r="J645" s="104"/>
      <c r="K645" s="105"/>
      <c r="L645" s="105"/>
      <c r="M645" s="103"/>
      <c r="N645" s="105"/>
      <c r="O645" s="130"/>
      <c r="P645" s="100"/>
      <c r="Q645" s="131"/>
      <c r="R645" s="133"/>
      <c r="S645" s="93"/>
      <c r="T645" s="134"/>
      <c r="U645" s="135"/>
      <c r="V645" s="108">
        <f t="shared" si="22"/>
        <v>0</v>
      </c>
      <c r="W645" s="136"/>
      <c r="X645" s="94">
        <f>IFERROR((VLOOKUP(D645,[1]!Tableau1[[Nom d''usage]:[Date de Livraison]],9,FALSE)), )</f>
        <v>0</v>
      </c>
      <c r="Y645" s="127"/>
      <c r="Z645" s="132"/>
      <c r="AA645" s="111">
        <f>IFERROR((VLOOKUP(Z645,'[1]Parc FONCIA Base Light'!B:M,12,FALSE)), )</f>
        <v>0</v>
      </c>
      <c r="AB645" s="128" t="s">
        <v>27</v>
      </c>
      <c r="AC645" s="113">
        <f>IFERROR((VLOOKUP(D645,'[1]GP2A-Commandes'!A:B,2,FALSE)), )</f>
        <v>0</v>
      </c>
      <c r="AD645" s="129"/>
      <c r="AE645" s="115">
        <f>IFERROR((VLOOKUP(B645,'[1]Paiement BNP'!G:I,3,FALSE)), )</f>
        <v>0</v>
      </c>
      <c r="AF645" s="116">
        <f t="shared" si="23"/>
        <v>0</v>
      </c>
      <c r="AG645" s="117" cm="1">
        <f t="array" ref="AG645">IFERROR((_xlfn.SWITCH(R645,[1]Synthèse!A$8,[1]Synthèse!B$8,([1]Synthèse!A$10),([1]Synthèse!B$10),([1]Synthèse!A$11),([1]Synthèse!B$11))), )</f>
        <v>0</v>
      </c>
      <c r="AH645" s="95">
        <f>IFERROR((VLOOKUP(AD645,'[1]Paiement BNP'!Q:U,5,FALSE)), )</f>
        <v>0</v>
      </c>
      <c r="AI645" s="96" cm="1">
        <f t="array" ref="AI645">IFERROR((_xlfn.SWITCH(R645,[1]Synthèse!A$8,[1]Synthèse!C$8,([1]Synthèse!A$10),([1]Synthèse!C$10),([1]Synthèse!A$11),([1]Synthèse!C$11))), )</f>
        <v>0</v>
      </c>
      <c r="AJ645" s="97">
        <f>IFERROR((VLOOKUP(D645,'[1]Sharepoint direct Foncia'!L:T,9,FALSE)), )</f>
        <v>0</v>
      </c>
      <c r="AK645" s="97"/>
    </row>
    <row r="646" spans="1:37" ht="25.2" customHeight="1" x14ac:dyDescent="0.95">
      <c r="A646" s="125"/>
      <c r="B646" s="100"/>
      <c r="C646" s="126"/>
      <c r="D646" s="101"/>
      <c r="E646" s="102"/>
      <c r="F646" s="102"/>
      <c r="G646" s="103"/>
      <c r="H646" s="102"/>
      <c r="I646" s="103"/>
      <c r="J646" s="104"/>
      <c r="K646" s="105"/>
      <c r="L646" s="105"/>
      <c r="M646" s="103"/>
      <c r="N646" s="105"/>
      <c r="O646" s="130"/>
      <c r="P646" s="100"/>
      <c r="Q646" s="131"/>
      <c r="R646" s="133"/>
      <c r="S646" s="93"/>
      <c r="T646" s="134"/>
      <c r="U646" s="135"/>
      <c r="V646" s="108">
        <f t="shared" si="22"/>
        <v>0</v>
      </c>
      <c r="W646" s="136"/>
      <c r="X646" s="94">
        <f>IFERROR((VLOOKUP(D646,[1]!Tableau1[[Nom d''usage]:[Date de Livraison]],9,FALSE)), )</f>
        <v>0</v>
      </c>
      <c r="Y646" s="127"/>
      <c r="Z646" s="132"/>
      <c r="AA646" s="111">
        <f>IFERROR((VLOOKUP(Z646,'[1]Parc FONCIA Base Light'!B:M,12,FALSE)), )</f>
        <v>0</v>
      </c>
      <c r="AB646" s="128" t="s">
        <v>27</v>
      </c>
      <c r="AC646" s="113">
        <f>IFERROR((VLOOKUP(D646,'[1]GP2A-Commandes'!A:B,2,FALSE)), )</f>
        <v>0</v>
      </c>
      <c r="AD646" s="129"/>
      <c r="AE646" s="115">
        <f>IFERROR((VLOOKUP(B646,'[1]Paiement BNP'!G:I,3,FALSE)), )</f>
        <v>0</v>
      </c>
      <c r="AF646" s="116">
        <f t="shared" si="23"/>
        <v>0</v>
      </c>
      <c r="AG646" s="117" cm="1">
        <f t="array" ref="AG646">IFERROR((_xlfn.SWITCH(R646,[1]Synthèse!A$8,[1]Synthèse!B$8,([1]Synthèse!A$10),([1]Synthèse!B$10),([1]Synthèse!A$11),([1]Synthèse!B$11))), )</f>
        <v>0</v>
      </c>
      <c r="AH646" s="95">
        <f>IFERROR((VLOOKUP(AD646,'[1]Paiement BNP'!Q:U,5,FALSE)), )</f>
        <v>0</v>
      </c>
      <c r="AI646" s="96" cm="1">
        <f t="array" ref="AI646">IFERROR((_xlfn.SWITCH(R646,[1]Synthèse!A$8,[1]Synthèse!C$8,([1]Synthèse!A$10),([1]Synthèse!C$10),([1]Synthèse!A$11),([1]Synthèse!C$11))), )</f>
        <v>0</v>
      </c>
      <c r="AJ646" s="97">
        <f>IFERROR((VLOOKUP(D646,'[1]Sharepoint direct Foncia'!L:T,9,FALSE)), )</f>
        <v>0</v>
      </c>
      <c r="AK646" s="97"/>
    </row>
    <row r="647" spans="1:37" ht="25.2" customHeight="1" x14ac:dyDescent="0.95">
      <c r="A647" s="125"/>
      <c r="B647" s="100"/>
      <c r="C647" s="126"/>
      <c r="D647" s="101"/>
      <c r="E647" s="102"/>
      <c r="F647" s="102"/>
      <c r="G647" s="103"/>
      <c r="H647" s="102"/>
      <c r="I647" s="103"/>
      <c r="J647" s="104"/>
      <c r="K647" s="105"/>
      <c r="L647" s="105"/>
      <c r="M647" s="103"/>
      <c r="N647" s="105"/>
      <c r="O647" s="130"/>
      <c r="P647" s="100"/>
      <c r="Q647" s="131"/>
      <c r="R647" s="133"/>
      <c r="S647" s="93"/>
      <c r="T647" s="134"/>
      <c r="U647" s="135"/>
      <c r="V647" s="108">
        <f t="shared" si="22"/>
        <v>0</v>
      </c>
      <c r="W647" s="136"/>
      <c r="X647" s="94">
        <f>IFERROR((VLOOKUP(D647,[1]!Tableau1[[Nom d''usage]:[Date de Livraison]],9,FALSE)), )</f>
        <v>0</v>
      </c>
      <c r="Y647" s="127"/>
      <c r="Z647" s="132"/>
      <c r="AA647" s="111">
        <f>IFERROR((VLOOKUP(Z647,'[1]Parc FONCIA Base Light'!B:M,12,FALSE)), )</f>
        <v>0</v>
      </c>
      <c r="AB647" s="128" t="s">
        <v>27</v>
      </c>
      <c r="AC647" s="113">
        <f>IFERROR((VLOOKUP(D647,'[1]GP2A-Commandes'!A:B,2,FALSE)), )</f>
        <v>0</v>
      </c>
      <c r="AD647" s="129"/>
      <c r="AE647" s="115">
        <f>IFERROR((VLOOKUP(B647,'[1]Paiement BNP'!G:I,3,FALSE)), )</f>
        <v>0</v>
      </c>
      <c r="AF647" s="116">
        <f t="shared" si="23"/>
        <v>0</v>
      </c>
      <c r="AG647" s="117" cm="1">
        <f t="array" ref="AG647">IFERROR((_xlfn.SWITCH(R647,[1]Synthèse!A$8,[1]Synthèse!B$8,([1]Synthèse!A$10),([1]Synthèse!B$10),([1]Synthèse!A$11),([1]Synthèse!B$11))), )</f>
        <v>0</v>
      </c>
      <c r="AH647" s="95">
        <f>IFERROR((VLOOKUP(AD647,'[1]Paiement BNP'!Q:U,5,FALSE)), )</f>
        <v>0</v>
      </c>
      <c r="AI647" s="96" cm="1">
        <f t="array" ref="AI647">IFERROR((_xlfn.SWITCH(R647,[1]Synthèse!A$8,[1]Synthèse!C$8,([1]Synthèse!A$10),([1]Synthèse!C$10),([1]Synthèse!A$11),([1]Synthèse!C$11))), )</f>
        <v>0</v>
      </c>
      <c r="AJ647" s="97">
        <f>IFERROR((VLOOKUP(D647,'[1]Sharepoint direct Foncia'!L:T,9,FALSE)), )</f>
        <v>0</v>
      </c>
      <c r="AK647" s="97"/>
    </row>
    <row r="648" spans="1:37" ht="25.2" customHeight="1" x14ac:dyDescent="0.95">
      <c r="A648" s="125"/>
      <c r="B648" s="100"/>
      <c r="C648" s="126"/>
      <c r="D648" s="101"/>
      <c r="E648" s="102"/>
      <c r="F648" s="102"/>
      <c r="G648" s="103"/>
      <c r="H648" s="102"/>
      <c r="I648" s="103"/>
      <c r="J648" s="104"/>
      <c r="K648" s="105"/>
      <c r="L648" s="105"/>
      <c r="M648" s="103"/>
      <c r="N648" s="105"/>
      <c r="O648" s="130"/>
      <c r="P648" s="100"/>
      <c r="Q648" s="131"/>
      <c r="R648" s="133"/>
      <c r="S648" s="93"/>
      <c r="T648" s="134"/>
      <c r="U648" s="135"/>
      <c r="V648" s="108">
        <f t="shared" si="22"/>
        <v>0</v>
      </c>
      <c r="W648" s="136"/>
      <c r="X648" s="94">
        <f>IFERROR((VLOOKUP(D648,[1]!Tableau1[[Nom d''usage]:[Date de Livraison]],9,FALSE)), )</f>
        <v>0</v>
      </c>
      <c r="Y648" s="127"/>
      <c r="Z648" s="132"/>
      <c r="AA648" s="111">
        <f>IFERROR((VLOOKUP(Z648,'[1]Parc FONCIA Base Light'!B:M,12,FALSE)), )</f>
        <v>0</v>
      </c>
      <c r="AB648" s="128" t="s">
        <v>27</v>
      </c>
      <c r="AC648" s="113">
        <f>IFERROR((VLOOKUP(D648,'[1]GP2A-Commandes'!A:B,2,FALSE)), )</f>
        <v>0</v>
      </c>
      <c r="AD648" s="129"/>
      <c r="AE648" s="115">
        <f>IFERROR((VLOOKUP(B648,'[1]Paiement BNP'!G:I,3,FALSE)), )</f>
        <v>0</v>
      </c>
      <c r="AF648" s="116">
        <f t="shared" si="23"/>
        <v>0</v>
      </c>
      <c r="AG648" s="117" cm="1">
        <f t="array" ref="AG648">IFERROR((_xlfn.SWITCH(R648,[1]Synthèse!A$8,[1]Synthèse!B$8,([1]Synthèse!A$10),([1]Synthèse!B$10),([1]Synthèse!A$11),([1]Synthèse!B$11))), )</f>
        <v>0</v>
      </c>
      <c r="AH648" s="95">
        <f>IFERROR((VLOOKUP(AD648,'[1]Paiement BNP'!Q:U,5,FALSE)), )</f>
        <v>0</v>
      </c>
      <c r="AI648" s="96" cm="1">
        <f t="array" ref="AI648">IFERROR((_xlfn.SWITCH(R648,[1]Synthèse!A$8,[1]Synthèse!C$8,([1]Synthèse!A$10),([1]Synthèse!C$10),([1]Synthèse!A$11),([1]Synthèse!C$11))), )</f>
        <v>0</v>
      </c>
      <c r="AJ648" s="97">
        <f>IFERROR((VLOOKUP(D648,'[1]Sharepoint direct Foncia'!L:T,9,FALSE)), )</f>
        <v>0</v>
      </c>
      <c r="AK648" s="97"/>
    </row>
    <row r="649" spans="1:37" ht="25.2" customHeight="1" x14ac:dyDescent="0.95">
      <c r="A649" s="125"/>
      <c r="B649" s="100"/>
      <c r="C649" s="126"/>
      <c r="D649" s="101"/>
      <c r="E649" s="102"/>
      <c r="F649" s="102"/>
      <c r="G649" s="103"/>
      <c r="H649" s="102"/>
      <c r="I649" s="103"/>
      <c r="J649" s="104"/>
      <c r="K649" s="105"/>
      <c r="L649" s="105"/>
      <c r="M649" s="103"/>
      <c r="N649" s="105"/>
      <c r="O649" s="130"/>
      <c r="P649" s="100"/>
      <c r="Q649" s="131"/>
      <c r="R649" s="133"/>
      <c r="S649" s="93"/>
      <c r="T649" s="134"/>
      <c r="U649" s="135"/>
      <c r="V649" s="108">
        <f t="shared" si="22"/>
        <v>0</v>
      </c>
      <c r="W649" s="136"/>
      <c r="X649" s="94">
        <f>IFERROR((VLOOKUP(D649,[1]!Tableau1[[Nom d''usage]:[Date de Livraison]],9,FALSE)), )</f>
        <v>0</v>
      </c>
      <c r="Y649" s="127"/>
      <c r="Z649" s="132"/>
      <c r="AA649" s="111">
        <f>IFERROR((VLOOKUP(Z649,'[1]Parc FONCIA Base Light'!B:M,12,FALSE)), )</f>
        <v>0</v>
      </c>
      <c r="AB649" s="128" t="s">
        <v>27</v>
      </c>
      <c r="AC649" s="113">
        <f>IFERROR((VLOOKUP(D649,'[1]GP2A-Commandes'!A:B,2,FALSE)), )</f>
        <v>0</v>
      </c>
      <c r="AD649" s="129"/>
      <c r="AE649" s="115">
        <f>IFERROR((VLOOKUP(B649,'[1]Paiement BNP'!G:I,3,FALSE)), )</f>
        <v>0</v>
      </c>
      <c r="AF649" s="116">
        <f t="shared" si="23"/>
        <v>0</v>
      </c>
      <c r="AG649" s="117" cm="1">
        <f t="array" ref="AG649">IFERROR((_xlfn.SWITCH(R649,[1]Synthèse!A$8,[1]Synthèse!B$8,([1]Synthèse!A$10),([1]Synthèse!B$10),([1]Synthèse!A$11),([1]Synthèse!B$11))), )</f>
        <v>0</v>
      </c>
      <c r="AH649" s="95">
        <f>IFERROR((VLOOKUP(AD649,'[1]Paiement BNP'!Q:U,5,FALSE)), )</f>
        <v>0</v>
      </c>
      <c r="AI649" s="96" cm="1">
        <f t="array" ref="AI649">IFERROR((_xlfn.SWITCH(R649,[1]Synthèse!A$8,[1]Synthèse!C$8,([1]Synthèse!A$10),([1]Synthèse!C$10),([1]Synthèse!A$11),([1]Synthèse!C$11))), )</f>
        <v>0</v>
      </c>
      <c r="AJ649" s="97">
        <f>IFERROR((VLOOKUP(D649,'[1]Sharepoint direct Foncia'!L:T,9,FALSE)), )</f>
        <v>0</v>
      </c>
      <c r="AK649" s="97"/>
    </row>
    <row r="650" spans="1:37" ht="25.2" customHeight="1" x14ac:dyDescent="0.95">
      <c r="A650" s="125"/>
      <c r="B650" s="100"/>
      <c r="C650" s="126"/>
      <c r="D650" s="101"/>
      <c r="E650" s="102"/>
      <c r="F650" s="102"/>
      <c r="G650" s="103"/>
      <c r="H650" s="102"/>
      <c r="I650" s="103"/>
      <c r="J650" s="104"/>
      <c r="K650" s="105"/>
      <c r="L650" s="105"/>
      <c r="M650" s="103"/>
      <c r="N650" s="105"/>
      <c r="O650" s="130"/>
      <c r="P650" s="100"/>
      <c r="Q650" s="131"/>
      <c r="R650" s="133"/>
      <c r="S650" s="93"/>
      <c r="T650" s="134"/>
      <c r="U650" s="135"/>
      <c r="V650" s="108">
        <f t="shared" si="22"/>
        <v>0</v>
      </c>
      <c r="W650" s="136"/>
      <c r="X650" s="94">
        <f>IFERROR((VLOOKUP(D650,[1]!Tableau1[[Nom d''usage]:[Date de Livraison]],9,FALSE)), )</f>
        <v>0</v>
      </c>
      <c r="Y650" s="127"/>
      <c r="Z650" s="132"/>
      <c r="AA650" s="111">
        <f>IFERROR((VLOOKUP(Z650,'[1]Parc FONCIA Base Light'!B:M,12,FALSE)), )</f>
        <v>0</v>
      </c>
      <c r="AB650" s="128" t="s">
        <v>27</v>
      </c>
      <c r="AC650" s="113">
        <f>IFERROR((VLOOKUP(D650,'[1]GP2A-Commandes'!A:B,2,FALSE)), )</f>
        <v>0</v>
      </c>
      <c r="AD650" s="129"/>
      <c r="AE650" s="115">
        <f>IFERROR((VLOOKUP(B650,'[1]Paiement BNP'!G:I,3,FALSE)), )</f>
        <v>0</v>
      </c>
      <c r="AF650" s="116">
        <f t="shared" si="23"/>
        <v>0</v>
      </c>
      <c r="AG650" s="117" cm="1">
        <f t="array" ref="AG650">IFERROR((_xlfn.SWITCH(R650,[1]Synthèse!A$8,[1]Synthèse!B$8,([1]Synthèse!A$10),([1]Synthèse!B$10),([1]Synthèse!A$11),([1]Synthèse!B$11))), )</f>
        <v>0</v>
      </c>
      <c r="AH650" s="95">
        <f>IFERROR((VLOOKUP(AD650,'[1]Paiement BNP'!Q:U,5,FALSE)), )</f>
        <v>0</v>
      </c>
      <c r="AI650" s="96" cm="1">
        <f t="array" ref="AI650">IFERROR((_xlfn.SWITCH(R650,[1]Synthèse!A$8,[1]Synthèse!C$8,([1]Synthèse!A$10),([1]Synthèse!C$10),([1]Synthèse!A$11),([1]Synthèse!C$11))), )</f>
        <v>0</v>
      </c>
      <c r="AJ650" s="97">
        <f>IFERROR((VLOOKUP(D650,'[1]Sharepoint direct Foncia'!L:T,9,FALSE)), )</f>
        <v>0</v>
      </c>
      <c r="AK650" s="97"/>
    </row>
    <row r="651" spans="1:37" ht="25.2" customHeight="1" x14ac:dyDescent="0.95">
      <c r="A651" s="125"/>
      <c r="B651" s="100"/>
      <c r="C651" s="126"/>
      <c r="D651" s="101"/>
      <c r="E651" s="102"/>
      <c r="F651" s="102"/>
      <c r="G651" s="103"/>
      <c r="H651" s="102"/>
      <c r="I651" s="103"/>
      <c r="J651" s="104"/>
      <c r="K651" s="105"/>
      <c r="L651" s="105"/>
      <c r="M651" s="103"/>
      <c r="N651" s="105"/>
      <c r="O651" s="130"/>
      <c r="P651" s="100"/>
      <c r="Q651" s="131"/>
      <c r="R651" s="133"/>
      <c r="S651" s="93"/>
      <c r="T651" s="134"/>
      <c r="U651" s="135"/>
      <c r="V651" s="108">
        <f t="shared" si="22"/>
        <v>0</v>
      </c>
      <c r="W651" s="136"/>
      <c r="X651" s="94">
        <f>IFERROR((VLOOKUP(D651,[1]!Tableau1[[Nom d''usage]:[Date de Livraison]],9,FALSE)), )</f>
        <v>0</v>
      </c>
      <c r="Y651" s="127"/>
      <c r="Z651" s="132"/>
      <c r="AA651" s="111">
        <f>IFERROR((VLOOKUP(Z651,'[1]Parc FONCIA Base Light'!B:M,12,FALSE)), )</f>
        <v>0</v>
      </c>
      <c r="AB651" s="128" t="s">
        <v>27</v>
      </c>
      <c r="AC651" s="113">
        <f>IFERROR((VLOOKUP(D651,'[1]GP2A-Commandes'!A:B,2,FALSE)), )</f>
        <v>0</v>
      </c>
      <c r="AD651" s="129"/>
      <c r="AE651" s="115">
        <f>IFERROR((VLOOKUP(B651,'[1]Paiement BNP'!G:I,3,FALSE)), )</f>
        <v>0</v>
      </c>
      <c r="AF651" s="116">
        <f t="shared" si="23"/>
        <v>0</v>
      </c>
      <c r="AG651" s="117" cm="1">
        <f t="array" ref="AG651">IFERROR((_xlfn.SWITCH(R651,[1]Synthèse!A$8,[1]Synthèse!B$8,([1]Synthèse!A$10),([1]Synthèse!B$10),([1]Synthèse!A$11),([1]Synthèse!B$11))), )</f>
        <v>0</v>
      </c>
      <c r="AH651" s="95">
        <f>IFERROR((VLOOKUP(AD651,'[1]Paiement BNP'!Q:U,5,FALSE)), )</f>
        <v>0</v>
      </c>
      <c r="AI651" s="96" cm="1">
        <f t="array" ref="AI651">IFERROR((_xlfn.SWITCH(R651,[1]Synthèse!A$8,[1]Synthèse!C$8,([1]Synthèse!A$10),([1]Synthèse!C$10),([1]Synthèse!A$11),([1]Synthèse!C$11))), )</f>
        <v>0</v>
      </c>
      <c r="AJ651" s="97">
        <f>IFERROR((VLOOKUP(D651,'[1]Sharepoint direct Foncia'!L:T,9,FALSE)), )</f>
        <v>0</v>
      </c>
      <c r="AK651" s="97"/>
    </row>
    <row r="652" spans="1:37" ht="25.2" customHeight="1" x14ac:dyDescent="0.95">
      <c r="A652" s="125"/>
      <c r="B652" s="100"/>
      <c r="C652" s="126"/>
      <c r="D652" s="101"/>
      <c r="E652" s="102"/>
      <c r="F652" s="102"/>
      <c r="G652" s="103"/>
      <c r="H652" s="102"/>
      <c r="I652" s="103"/>
      <c r="J652" s="104"/>
      <c r="K652" s="105"/>
      <c r="L652" s="105"/>
      <c r="M652" s="103"/>
      <c r="N652" s="105"/>
      <c r="O652" s="130"/>
      <c r="P652" s="100"/>
      <c r="Q652" s="131"/>
      <c r="R652" s="133"/>
      <c r="S652" s="93"/>
      <c r="T652" s="134"/>
      <c r="U652" s="135"/>
      <c r="V652" s="108">
        <f t="shared" si="22"/>
        <v>0</v>
      </c>
      <c r="W652" s="136"/>
      <c r="X652" s="94">
        <f>IFERROR((VLOOKUP(D652,[1]!Tableau1[[Nom d''usage]:[Date de Livraison]],9,FALSE)), )</f>
        <v>0</v>
      </c>
      <c r="Y652" s="127"/>
      <c r="Z652" s="132"/>
      <c r="AA652" s="111">
        <f>IFERROR((VLOOKUP(Z652,'[1]Parc FONCIA Base Light'!B:M,12,FALSE)), )</f>
        <v>0</v>
      </c>
      <c r="AB652" s="128" t="s">
        <v>27</v>
      </c>
      <c r="AC652" s="113">
        <f>IFERROR((VLOOKUP(D652,'[1]GP2A-Commandes'!A:B,2,FALSE)), )</f>
        <v>0</v>
      </c>
      <c r="AD652" s="129"/>
      <c r="AE652" s="115">
        <f>IFERROR((VLOOKUP(B652,'[1]Paiement BNP'!G:I,3,FALSE)), )</f>
        <v>0</v>
      </c>
      <c r="AF652" s="116">
        <f t="shared" si="23"/>
        <v>0</v>
      </c>
      <c r="AG652" s="117" cm="1">
        <f t="array" ref="AG652">IFERROR((_xlfn.SWITCH(R652,[1]Synthèse!A$8,[1]Synthèse!B$8,([1]Synthèse!A$10),([1]Synthèse!B$10),([1]Synthèse!A$11),([1]Synthèse!B$11))), )</f>
        <v>0</v>
      </c>
      <c r="AH652" s="95">
        <f>IFERROR((VLOOKUP(AD652,'[1]Paiement BNP'!Q:U,5,FALSE)), )</f>
        <v>0</v>
      </c>
      <c r="AI652" s="96" cm="1">
        <f t="array" ref="AI652">IFERROR((_xlfn.SWITCH(R652,[1]Synthèse!A$8,[1]Synthèse!C$8,([1]Synthèse!A$10),([1]Synthèse!C$10),([1]Synthèse!A$11),([1]Synthèse!C$11))), )</f>
        <v>0</v>
      </c>
      <c r="AJ652" s="97">
        <f>IFERROR((VLOOKUP(D652,'[1]Sharepoint direct Foncia'!L:T,9,FALSE)), )</f>
        <v>0</v>
      </c>
      <c r="AK652" s="97"/>
    </row>
    <row r="653" spans="1:37" ht="25.2" customHeight="1" x14ac:dyDescent="0.95">
      <c r="A653" s="125"/>
      <c r="B653" s="100"/>
      <c r="C653" s="126"/>
      <c r="D653" s="101"/>
      <c r="E653" s="102"/>
      <c r="F653" s="102"/>
      <c r="G653" s="103"/>
      <c r="H653" s="102"/>
      <c r="I653" s="103"/>
      <c r="J653" s="104"/>
      <c r="K653" s="105"/>
      <c r="L653" s="105"/>
      <c r="M653" s="103"/>
      <c r="N653" s="105"/>
      <c r="O653" s="130"/>
      <c r="P653" s="100"/>
      <c r="Q653" s="131"/>
      <c r="R653" s="133"/>
      <c r="S653" s="93"/>
      <c r="T653" s="134"/>
      <c r="U653" s="135"/>
      <c r="V653" s="108">
        <f t="shared" si="22"/>
        <v>0</v>
      </c>
      <c r="W653" s="136"/>
      <c r="X653" s="94">
        <f>IFERROR((VLOOKUP(D653,[1]!Tableau1[[Nom d''usage]:[Date de Livraison]],9,FALSE)), )</f>
        <v>0</v>
      </c>
      <c r="Y653" s="127"/>
      <c r="Z653" s="132"/>
      <c r="AA653" s="111">
        <f>IFERROR((VLOOKUP(Z653,'[1]Parc FONCIA Base Light'!B:M,12,FALSE)), )</f>
        <v>0</v>
      </c>
      <c r="AB653" s="128" t="s">
        <v>27</v>
      </c>
      <c r="AC653" s="113">
        <f>IFERROR((VLOOKUP(D653,'[1]GP2A-Commandes'!A:B,2,FALSE)), )</f>
        <v>0</v>
      </c>
      <c r="AD653" s="129"/>
      <c r="AE653" s="115">
        <f>IFERROR((VLOOKUP(B653,'[1]Paiement BNP'!G:I,3,FALSE)), )</f>
        <v>0</v>
      </c>
      <c r="AF653" s="116">
        <f t="shared" si="23"/>
        <v>0</v>
      </c>
      <c r="AG653" s="117" cm="1">
        <f t="array" ref="AG653">IFERROR((_xlfn.SWITCH(R653,[1]Synthèse!A$8,[1]Synthèse!B$8,([1]Synthèse!A$10),([1]Synthèse!B$10),([1]Synthèse!A$11),([1]Synthèse!B$11))), )</f>
        <v>0</v>
      </c>
      <c r="AH653" s="95">
        <f>IFERROR((VLOOKUP(AD653,'[1]Paiement BNP'!Q:U,5,FALSE)), )</f>
        <v>0</v>
      </c>
      <c r="AI653" s="96" cm="1">
        <f t="array" ref="AI653">IFERROR((_xlfn.SWITCH(R653,[1]Synthèse!A$8,[1]Synthèse!C$8,([1]Synthèse!A$10),([1]Synthèse!C$10),([1]Synthèse!A$11),([1]Synthèse!C$11))), )</f>
        <v>0</v>
      </c>
      <c r="AJ653" s="97">
        <f>IFERROR((VLOOKUP(D653,'[1]Sharepoint direct Foncia'!L:T,9,FALSE)), )</f>
        <v>0</v>
      </c>
      <c r="AK653" s="97"/>
    </row>
    <row r="654" spans="1:37" ht="25.2" customHeight="1" x14ac:dyDescent="0.95">
      <c r="A654" s="125"/>
      <c r="B654" s="100"/>
      <c r="C654" s="126"/>
      <c r="D654" s="101"/>
      <c r="E654" s="102"/>
      <c r="F654" s="102"/>
      <c r="G654" s="103"/>
      <c r="H654" s="102"/>
      <c r="I654" s="103"/>
      <c r="J654" s="104"/>
      <c r="K654" s="105"/>
      <c r="L654" s="105"/>
      <c r="M654" s="103"/>
      <c r="N654" s="105"/>
      <c r="O654" s="130"/>
      <c r="P654" s="100"/>
      <c r="Q654" s="131"/>
      <c r="R654" s="133"/>
      <c r="S654" s="93"/>
      <c r="T654" s="134"/>
      <c r="U654" s="135"/>
      <c r="V654" s="108">
        <f t="shared" si="22"/>
        <v>0</v>
      </c>
      <c r="W654" s="136"/>
      <c r="X654" s="94">
        <f>IFERROR((VLOOKUP(D654,[1]!Tableau1[[Nom d''usage]:[Date de Livraison]],9,FALSE)), )</f>
        <v>0</v>
      </c>
      <c r="Y654" s="127"/>
      <c r="Z654" s="132"/>
      <c r="AA654" s="111">
        <f>IFERROR((VLOOKUP(Z654,'[1]Parc FONCIA Base Light'!B:M,12,FALSE)), )</f>
        <v>0</v>
      </c>
      <c r="AB654" s="128" t="s">
        <v>27</v>
      </c>
      <c r="AC654" s="113">
        <f>IFERROR((VLOOKUP(D654,'[1]GP2A-Commandes'!A:B,2,FALSE)), )</f>
        <v>0</v>
      </c>
      <c r="AD654" s="129"/>
      <c r="AE654" s="115">
        <f>IFERROR((VLOOKUP(B654,'[1]Paiement BNP'!G:I,3,FALSE)), )</f>
        <v>0</v>
      </c>
      <c r="AF654" s="116">
        <f t="shared" si="23"/>
        <v>0</v>
      </c>
      <c r="AG654" s="117" cm="1">
        <f t="array" ref="AG654">IFERROR((_xlfn.SWITCH(R654,[1]Synthèse!A$8,[1]Synthèse!B$8,([1]Synthèse!A$10),([1]Synthèse!B$10),([1]Synthèse!A$11),([1]Synthèse!B$11))), )</f>
        <v>0</v>
      </c>
      <c r="AH654" s="95">
        <f>IFERROR((VLOOKUP(AD654,'[1]Paiement BNP'!Q:U,5,FALSE)), )</f>
        <v>0</v>
      </c>
      <c r="AI654" s="96" cm="1">
        <f t="array" ref="AI654">IFERROR((_xlfn.SWITCH(R654,[1]Synthèse!A$8,[1]Synthèse!C$8,([1]Synthèse!A$10),([1]Synthèse!C$10),([1]Synthèse!A$11),([1]Synthèse!C$11))), )</f>
        <v>0</v>
      </c>
      <c r="AJ654" s="97">
        <f>IFERROR((VLOOKUP(D654,'[1]Sharepoint direct Foncia'!L:T,9,FALSE)), )</f>
        <v>0</v>
      </c>
      <c r="AK654" s="97"/>
    </row>
    <row r="655" spans="1:37" ht="25.2" customHeight="1" x14ac:dyDescent="0.95">
      <c r="A655" s="125"/>
      <c r="B655" s="100"/>
      <c r="C655" s="126"/>
      <c r="D655" s="101"/>
      <c r="E655" s="102"/>
      <c r="F655" s="102"/>
      <c r="G655" s="103"/>
      <c r="H655" s="102"/>
      <c r="I655" s="103"/>
      <c r="J655" s="104"/>
      <c r="K655" s="105"/>
      <c r="L655" s="105"/>
      <c r="M655" s="103"/>
      <c r="N655" s="105"/>
      <c r="O655" s="130"/>
      <c r="P655" s="100"/>
      <c r="Q655" s="131"/>
      <c r="R655" s="133"/>
      <c r="S655" s="93"/>
      <c r="T655" s="134"/>
      <c r="U655" s="135"/>
      <c r="V655" s="108">
        <f t="shared" si="22"/>
        <v>0</v>
      </c>
      <c r="W655" s="136"/>
      <c r="X655" s="94">
        <f>IFERROR((VLOOKUP(D655,[1]!Tableau1[[Nom d''usage]:[Date de Livraison]],9,FALSE)), )</f>
        <v>0</v>
      </c>
      <c r="Y655" s="127"/>
      <c r="Z655" s="132"/>
      <c r="AA655" s="111">
        <f>IFERROR((VLOOKUP(Z655,'[1]Parc FONCIA Base Light'!B:M,12,FALSE)), )</f>
        <v>0</v>
      </c>
      <c r="AB655" s="128" t="s">
        <v>27</v>
      </c>
      <c r="AC655" s="113">
        <f>IFERROR((VLOOKUP(D655,'[1]GP2A-Commandes'!A:B,2,FALSE)), )</f>
        <v>0</v>
      </c>
      <c r="AD655" s="129"/>
      <c r="AE655" s="115">
        <f>IFERROR((VLOOKUP(B655,'[1]Paiement BNP'!G:I,3,FALSE)), )</f>
        <v>0</v>
      </c>
      <c r="AF655" s="116">
        <f t="shared" si="23"/>
        <v>0</v>
      </c>
      <c r="AG655" s="117" cm="1">
        <f t="array" ref="AG655">IFERROR((_xlfn.SWITCH(R655,[1]Synthèse!A$8,[1]Synthèse!B$8,([1]Synthèse!A$10),([1]Synthèse!B$10),([1]Synthèse!A$11),([1]Synthèse!B$11))), )</f>
        <v>0</v>
      </c>
      <c r="AH655" s="95">
        <f>IFERROR((VLOOKUP(AD655,'[1]Paiement BNP'!Q:U,5,FALSE)), )</f>
        <v>0</v>
      </c>
      <c r="AI655" s="96" cm="1">
        <f t="array" ref="AI655">IFERROR((_xlfn.SWITCH(R655,[1]Synthèse!A$8,[1]Synthèse!C$8,([1]Synthèse!A$10),([1]Synthèse!C$10),([1]Synthèse!A$11),([1]Synthèse!C$11))), )</f>
        <v>0</v>
      </c>
      <c r="AJ655" s="97">
        <f>IFERROR((VLOOKUP(D655,'[1]Sharepoint direct Foncia'!L:T,9,FALSE)), )</f>
        <v>0</v>
      </c>
      <c r="AK655" s="97"/>
    </row>
    <row r="656" spans="1:37" ht="25.2" customHeight="1" x14ac:dyDescent="0.95">
      <c r="A656" s="125"/>
      <c r="B656" s="100"/>
      <c r="C656" s="126"/>
      <c r="D656" s="101"/>
      <c r="E656" s="102"/>
      <c r="F656" s="102"/>
      <c r="G656" s="103"/>
      <c r="H656" s="102"/>
      <c r="I656" s="103"/>
      <c r="J656" s="104"/>
      <c r="K656" s="105"/>
      <c r="L656" s="105"/>
      <c r="M656" s="103"/>
      <c r="N656" s="105"/>
      <c r="O656" s="130"/>
      <c r="P656" s="100"/>
      <c r="Q656" s="131"/>
      <c r="R656" s="133"/>
      <c r="S656" s="93"/>
      <c r="T656" s="134"/>
      <c r="U656" s="135"/>
      <c r="V656" s="108">
        <f t="shared" si="22"/>
        <v>0</v>
      </c>
      <c r="W656" s="136"/>
      <c r="X656" s="94">
        <f>IFERROR((VLOOKUP(D656,[1]!Tableau1[[Nom d''usage]:[Date de Livraison]],9,FALSE)), )</f>
        <v>0</v>
      </c>
      <c r="Y656" s="127"/>
      <c r="Z656" s="132"/>
      <c r="AA656" s="111">
        <f>IFERROR((VLOOKUP(Z656,'[1]Parc FONCIA Base Light'!B:M,12,FALSE)), )</f>
        <v>0</v>
      </c>
      <c r="AB656" s="128" t="s">
        <v>27</v>
      </c>
      <c r="AC656" s="113">
        <f>IFERROR((VLOOKUP(D656,'[1]GP2A-Commandes'!A:B,2,FALSE)), )</f>
        <v>0</v>
      </c>
      <c r="AD656" s="129"/>
      <c r="AE656" s="115">
        <f>IFERROR((VLOOKUP(B656,'[1]Paiement BNP'!G:I,3,FALSE)), )</f>
        <v>0</v>
      </c>
      <c r="AF656" s="116">
        <f t="shared" si="23"/>
        <v>0</v>
      </c>
      <c r="AG656" s="117" cm="1">
        <f t="array" ref="AG656">IFERROR((_xlfn.SWITCH(R656,[1]Synthèse!A$8,[1]Synthèse!B$8,([1]Synthèse!A$10),([1]Synthèse!B$10),([1]Synthèse!A$11),([1]Synthèse!B$11))), )</f>
        <v>0</v>
      </c>
      <c r="AH656" s="95">
        <f>IFERROR((VLOOKUP(AD656,'[1]Paiement BNP'!Q:U,5,FALSE)), )</f>
        <v>0</v>
      </c>
      <c r="AI656" s="96" cm="1">
        <f t="array" ref="AI656">IFERROR((_xlfn.SWITCH(R656,[1]Synthèse!A$8,[1]Synthèse!C$8,([1]Synthèse!A$10),([1]Synthèse!C$10),([1]Synthèse!A$11),([1]Synthèse!C$11))), )</f>
        <v>0</v>
      </c>
      <c r="AJ656" s="97">
        <f>IFERROR((VLOOKUP(D656,'[1]Sharepoint direct Foncia'!L:T,9,FALSE)), )</f>
        <v>0</v>
      </c>
      <c r="AK656" s="97"/>
    </row>
    <row r="657" spans="1:37" ht="25.2" customHeight="1" x14ac:dyDescent="0.95">
      <c r="A657" s="125"/>
      <c r="B657" s="100"/>
      <c r="C657" s="126"/>
      <c r="D657" s="101"/>
      <c r="E657" s="102"/>
      <c r="F657" s="102"/>
      <c r="G657" s="103"/>
      <c r="H657" s="102"/>
      <c r="I657" s="103"/>
      <c r="J657" s="104"/>
      <c r="K657" s="105"/>
      <c r="L657" s="105"/>
      <c r="M657" s="103"/>
      <c r="N657" s="105"/>
      <c r="O657" s="130"/>
      <c r="P657" s="100"/>
      <c r="Q657" s="131"/>
      <c r="R657" s="133"/>
      <c r="S657" s="93"/>
      <c r="T657" s="134"/>
      <c r="U657" s="135"/>
      <c r="V657" s="108">
        <f t="shared" si="22"/>
        <v>0</v>
      </c>
      <c r="W657" s="136"/>
      <c r="X657" s="94">
        <f>IFERROR((VLOOKUP(D657,[1]!Tableau1[[Nom d''usage]:[Date de Livraison]],9,FALSE)), )</f>
        <v>0</v>
      </c>
      <c r="Y657" s="127"/>
      <c r="Z657" s="132"/>
      <c r="AA657" s="111">
        <f>IFERROR((VLOOKUP(Z657,'[1]Parc FONCIA Base Light'!B:M,12,FALSE)), )</f>
        <v>0</v>
      </c>
      <c r="AB657" s="128" t="s">
        <v>27</v>
      </c>
      <c r="AC657" s="113">
        <f>IFERROR((VLOOKUP(D657,'[1]GP2A-Commandes'!A:B,2,FALSE)), )</f>
        <v>0</v>
      </c>
      <c r="AD657" s="129"/>
      <c r="AE657" s="115">
        <f>IFERROR((VLOOKUP(B657,'[1]Paiement BNP'!G:I,3,FALSE)), )</f>
        <v>0</v>
      </c>
      <c r="AF657" s="116">
        <f t="shared" si="23"/>
        <v>0</v>
      </c>
      <c r="AG657" s="117" cm="1">
        <f t="array" ref="AG657">IFERROR((_xlfn.SWITCH(R657,[1]Synthèse!A$8,[1]Synthèse!B$8,([1]Synthèse!A$10),([1]Synthèse!B$10),([1]Synthèse!A$11),([1]Synthèse!B$11))), )</f>
        <v>0</v>
      </c>
      <c r="AH657" s="95">
        <f>IFERROR((VLOOKUP(AD657,'[1]Paiement BNP'!Q:U,5,FALSE)), )</f>
        <v>0</v>
      </c>
      <c r="AI657" s="96" cm="1">
        <f t="array" ref="AI657">IFERROR((_xlfn.SWITCH(R657,[1]Synthèse!A$8,[1]Synthèse!C$8,([1]Synthèse!A$10),([1]Synthèse!C$10),([1]Synthèse!A$11),([1]Synthèse!C$11))), )</f>
        <v>0</v>
      </c>
      <c r="AJ657" s="97">
        <f>IFERROR((VLOOKUP(D657,'[1]Sharepoint direct Foncia'!L:T,9,FALSE)), )</f>
        <v>0</v>
      </c>
      <c r="AK657" s="97"/>
    </row>
    <row r="658" spans="1:37" ht="25.2" customHeight="1" x14ac:dyDescent="0.95">
      <c r="A658" s="125"/>
      <c r="B658" s="100"/>
      <c r="C658" s="126"/>
      <c r="D658" s="101"/>
      <c r="E658" s="102"/>
      <c r="F658" s="102"/>
      <c r="G658" s="103"/>
      <c r="H658" s="102"/>
      <c r="I658" s="103"/>
      <c r="J658" s="104"/>
      <c r="K658" s="105"/>
      <c r="L658" s="105"/>
      <c r="M658" s="103"/>
      <c r="N658" s="105"/>
      <c r="O658" s="130"/>
      <c r="P658" s="100"/>
      <c r="Q658" s="131"/>
      <c r="R658" s="133"/>
      <c r="S658" s="93"/>
      <c r="T658" s="134"/>
      <c r="U658" s="135"/>
      <c r="V658" s="108">
        <f t="shared" si="22"/>
        <v>0</v>
      </c>
      <c r="W658" s="136"/>
      <c r="X658" s="94">
        <f>IFERROR((VLOOKUP(D658,[1]!Tableau1[[Nom d''usage]:[Date de Livraison]],9,FALSE)), )</f>
        <v>0</v>
      </c>
      <c r="Y658" s="127"/>
      <c r="Z658" s="132"/>
      <c r="AA658" s="111">
        <f>IFERROR((VLOOKUP(Z658,'[1]Parc FONCIA Base Light'!B:M,12,FALSE)), )</f>
        <v>0</v>
      </c>
      <c r="AB658" s="128" t="s">
        <v>27</v>
      </c>
      <c r="AC658" s="113">
        <f>IFERROR((VLOOKUP(D658,'[1]GP2A-Commandes'!A:B,2,FALSE)), )</f>
        <v>0</v>
      </c>
      <c r="AD658" s="129"/>
      <c r="AE658" s="115">
        <f>IFERROR((VLOOKUP(B658,'[1]Paiement BNP'!G:I,3,FALSE)), )</f>
        <v>0</v>
      </c>
      <c r="AF658" s="116">
        <f t="shared" si="23"/>
        <v>0</v>
      </c>
      <c r="AG658" s="117" cm="1">
        <f t="array" ref="AG658">IFERROR((_xlfn.SWITCH(R658,[1]Synthèse!A$8,[1]Synthèse!B$8,([1]Synthèse!A$10),([1]Synthèse!B$10),([1]Synthèse!A$11),([1]Synthèse!B$11))), )</f>
        <v>0</v>
      </c>
      <c r="AH658" s="95">
        <f>IFERROR((VLOOKUP(AD658,'[1]Paiement BNP'!Q:U,5,FALSE)), )</f>
        <v>0</v>
      </c>
      <c r="AI658" s="96" cm="1">
        <f t="array" ref="AI658">IFERROR((_xlfn.SWITCH(R658,[1]Synthèse!A$8,[1]Synthèse!C$8,([1]Synthèse!A$10),([1]Synthèse!C$10),([1]Synthèse!A$11),([1]Synthèse!C$11))), )</f>
        <v>0</v>
      </c>
      <c r="AJ658" s="97">
        <f>IFERROR((VLOOKUP(D658,'[1]Sharepoint direct Foncia'!L:T,9,FALSE)), )</f>
        <v>0</v>
      </c>
      <c r="AK658" s="97"/>
    </row>
    <row r="659" spans="1:37" ht="25.2" customHeight="1" x14ac:dyDescent="0.95">
      <c r="A659" s="125"/>
      <c r="B659" s="100"/>
      <c r="C659" s="126"/>
      <c r="D659" s="101"/>
      <c r="E659" s="102"/>
      <c r="F659" s="102"/>
      <c r="G659" s="103"/>
      <c r="H659" s="102"/>
      <c r="I659" s="103"/>
      <c r="J659" s="104"/>
      <c r="K659" s="105"/>
      <c r="L659" s="105"/>
      <c r="M659" s="103"/>
      <c r="N659" s="105"/>
      <c r="O659" s="130"/>
      <c r="P659" s="100"/>
      <c r="Q659" s="131"/>
      <c r="R659" s="133"/>
      <c r="S659" s="93"/>
      <c r="T659" s="134"/>
      <c r="U659" s="135"/>
      <c r="V659" s="108">
        <f t="shared" si="22"/>
        <v>0</v>
      </c>
      <c r="W659" s="136"/>
      <c r="X659" s="94">
        <f>IFERROR((VLOOKUP(D659,[1]!Tableau1[[Nom d''usage]:[Date de Livraison]],9,FALSE)), )</f>
        <v>0</v>
      </c>
      <c r="Y659" s="127"/>
      <c r="Z659" s="132"/>
      <c r="AA659" s="111">
        <f>IFERROR((VLOOKUP(Z659,'[1]Parc FONCIA Base Light'!B:M,12,FALSE)), )</f>
        <v>0</v>
      </c>
      <c r="AB659" s="128" t="s">
        <v>27</v>
      </c>
      <c r="AC659" s="113">
        <f>IFERROR((VLOOKUP(D659,'[1]GP2A-Commandes'!A:B,2,FALSE)), )</f>
        <v>0</v>
      </c>
      <c r="AD659" s="129"/>
      <c r="AE659" s="115">
        <f>IFERROR((VLOOKUP(B659,'[1]Paiement BNP'!G:I,3,FALSE)), )</f>
        <v>0</v>
      </c>
      <c r="AF659" s="116">
        <f t="shared" si="23"/>
        <v>0</v>
      </c>
      <c r="AG659" s="117" cm="1">
        <f t="array" ref="AG659">IFERROR((_xlfn.SWITCH(R659,[1]Synthèse!A$8,[1]Synthèse!B$8,([1]Synthèse!A$10),([1]Synthèse!B$10),([1]Synthèse!A$11),([1]Synthèse!B$11))), )</f>
        <v>0</v>
      </c>
      <c r="AH659" s="95">
        <f>IFERROR((VLOOKUP(AD659,'[1]Paiement BNP'!Q:U,5,FALSE)), )</f>
        <v>0</v>
      </c>
      <c r="AI659" s="96" cm="1">
        <f t="array" ref="AI659">IFERROR((_xlfn.SWITCH(R659,[1]Synthèse!A$8,[1]Synthèse!C$8,([1]Synthèse!A$10),([1]Synthèse!C$10),([1]Synthèse!A$11),([1]Synthèse!C$11))), )</f>
        <v>0</v>
      </c>
      <c r="AJ659" s="97">
        <f>IFERROR((VLOOKUP(D659,'[1]Sharepoint direct Foncia'!L:T,9,FALSE)), )</f>
        <v>0</v>
      </c>
      <c r="AK659" s="97"/>
    </row>
    <row r="660" spans="1:37" ht="25.2" customHeight="1" x14ac:dyDescent="0.95">
      <c r="A660" s="125"/>
      <c r="B660" s="100"/>
      <c r="C660" s="126"/>
      <c r="D660" s="101"/>
      <c r="E660" s="102"/>
      <c r="F660" s="102"/>
      <c r="G660" s="103"/>
      <c r="H660" s="102"/>
      <c r="I660" s="103"/>
      <c r="J660" s="104"/>
      <c r="K660" s="105"/>
      <c r="L660" s="105"/>
      <c r="M660" s="103"/>
      <c r="N660" s="105"/>
      <c r="O660" s="130"/>
      <c r="P660" s="100"/>
      <c r="Q660" s="131"/>
      <c r="R660" s="133"/>
      <c r="S660" s="93"/>
      <c r="T660" s="134"/>
      <c r="U660" s="135"/>
      <c r="V660" s="108">
        <f t="shared" si="22"/>
        <v>0</v>
      </c>
      <c r="W660" s="136"/>
      <c r="X660" s="94">
        <f>IFERROR((VLOOKUP(D660,[1]!Tableau1[[Nom d''usage]:[Date de Livraison]],9,FALSE)), )</f>
        <v>0</v>
      </c>
      <c r="Y660" s="127"/>
      <c r="Z660" s="132"/>
      <c r="AA660" s="111">
        <f>IFERROR((VLOOKUP(Z660,'[1]Parc FONCIA Base Light'!B:M,12,FALSE)), )</f>
        <v>0</v>
      </c>
      <c r="AB660" s="128" t="s">
        <v>27</v>
      </c>
      <c r="AC660" s="113">
        <f>IFERROR((VLOOKUP(D660,'[1]GP2A-Commandes'!A:B,2,FALSE)), )</f>
        <v>0</v>
      </c>
      <c r="AD660" s="129"/>
      <c r="AE660" s="115">
        <f>IFERROR((VLOOKUP(B660,'[1]Paiement BNP'!G:I,3,FALSE)), )</f>
        <v>0</v>
      </c>
      <c r="AF660" s="116">
        <f t="shared" si="23"/>
        <v>0</v>
      </c>
      <c r="AG660" s="117" cm="1">
        <f t="array" ref="AG660">IFERROR((_xlfn.SWITCH(R660,[1]Synthèse!A$8,[1]Synthèse!B$8,([1]Synthèse!A$10),([1]Synthèse!B$10),([1]Synthèse!A$11),([1]Synthèse!B$11))), )</f>
        <v>0</v>
      </c>
      <c r="AH660" s="95">
        <f>IFERROR((VLOOKUP(AD660,'[1]Paiement BNP'!Q:U,5,FALSE)), )</f>
        <v>0</v>
      </c>
      <c r="AI660" s="96" cm="1">
        <f t="array" ref="AI660">IFERROR((_xlfn.SWITCH(R660,[1]Synthèse!A$8,[1]Synthèse!C$8,([1]Synthèse!A$10),([1]Synthèse!C$10),([1]Synthèse!A$11),([1]Synthèse!C$11))), )</f>
        <v>0</v>
      </c>
      <c r="AJ660" s="97">
        <f>IFERROR((VLOOKUP(D660,'[1]Sharepoint direct Foncia'!L:T,9,FALSE)), )</f>
        <v>0</v>
      </c>
      <c r="AK660" s="97"/>
    </row>
    <row r="661" spans="1:37" ht="25.2" customHeight="1" x14ac:dyDescent="0.95">
      <c r="A661" s="125"/>
      <c r="B661" s="100"/>
      <c r="C661" s="126"/>
      <c r="D661" s="101"/>
      <c r="E661" s="102"/>
      <c r="F661" s="102"/>
      <c r="G661" s="103"/>
      <c r="H661" s="102"/>
      <c r="I661" s="103"/>
      <c r="J661" s="104"/>
      <c r="K661" s="105"/>
      <c r="L661" s="105"/>
      <c r="M661" s="103"/>
      <c r="N661" s="105"/>
      <c r="O661" s="130"/>
      <c r="P661" s="100"/>
      <c r="Q661" s="131"/>
      <c r="R661" s="133"/>
      <c r="S661" s="93"/>
      <c r="T661" s="134"/>
      <c r="U661" s="135"/>
      <c r="V661" s="108">
        <f t="shared" si="22"/>
        <v>0</v>
      </c>
      <c r="W661" s="136"/>
      <c r="X661" s="94">
        <f>IFERROR((VLOOKUP(D661,[1]!Tableau1[[Nom d''usage]:[Date de Livraison]],9,FALSE)), )</f>
        <v>0</v>
      </c>
      <c r="Y661" s="127"/>
      <c r="Z661" s="132"/>
      <c r="AA661" s="111">
        <f>IFERROR((VLOOKUP(Z661,'[1]Parc FONCIA Base Light'!B:M,12,FALSE)), )</f>
        <v>0</v>
      </c>
      <c r="AB661" s="128" t="s">
        <v>27</v>
      </c>
      <c r="AC661" s="113">
        <f>IFERROR((VLOOKUP(D661,'[1]GP2A-Commandes'!A:B,2,FALSE)), )</f>
        <v>0</v>
      </c>
      <c r="AD661" s="129"/>
      <c r="AE661" s="115">
        <f>IFERROR((VLOOKUP(B661,'[1]Paiement BNP'!G:I,3,FALSE)), )</f>
        <v>0</v>
      </c>
      <c r="AF661" s="116">
        <f t="shared" si="23"/>
        <v>0</v>
      </c>
      <c r="AG661" s="117" cm="1">
        <f t="array" ref="AG661">IFERROR((_xlfn.SWITCH(R661,[1]Synthèse!A$8,[1]Synthèse!B$8,([1]Synthèse!A$10),([1]Synthèse!B$10),([1]Synthèse!A$11),([1]Synthèse!B$11))), )</f>
        <v>0</v>
      </c>
      <c r="AH661" s="95">
        <f>IFERROR((VLOOKUP(AD661,'[1]Paiement BNP'!Q:U,5,FALSE)), )</f>
        <v>0</v>
      </c>
      <c r="AI661" s="96" cm="1">
        <f t="array" ref="AI661">IFERROR((_xlfn.SWITCH(R661,[1]Synthèse!A$8,[1]Synthèse!C$8,([1]Synthèse!A$10),([1]Synthèse!C$10),([1]Synthèse!A$11),([1]Synthèse!C$11))), )</f>
        <v>0</v>
      </c>
      <c r="AJ661" s="97">
        <f>IFERROR((VLOOKUP(D661,'[1]Sharepoint direct Foncia'!L:T,9,FALSE)), )</f>
        <v>0</v>
      </c>
      <c r="AK661" s="97"/>
    </row>
    <row r="662" spans="1:37" ht="25.2" customHeight="1" x14ac:dyDescent="0.95">
      <c r="A662" s="125"/>
      <c r="B662" s="100"/>
      <c r="C662" s="126"/>
      <c r="D662" s="101"/>
      <c r="E662" s="102"/>
      <c r="F662" s="102"/>
      <c r="G662" s="103"/>
      <c r="H662" s="102"/>
      <c r="I662" s="103"/>
      <c r="J662" s="104"/>
      <c r="K662" s="105"/>
      <c r="L662" s="105"/>
      <c r="M662" s="103"/>
      <c r="N662" s="105"/>
      <c r="O662" s="130"/>
      <c r="P662" s="100"/>
      <c r="Q662" s="131"/>
      <c r="R662" s="133"/>
      <c r="S662" s="93"/>
      <c r="T662" s="134"/>
      <c r="U662" s="135"/>
      <c r="V662" s="108">
        <f t="shared" si="22"/>
        <v>0</v>
      </c>
      <c r="W662" s="136"/>
      <c r="X662" s="94">
        <f>IFERROR((VLOOKUP(D662,[1]!Tableau1[[Nom d''usage]:[Date de Livraison]],9,FALSE)), )</f>
        <v>0</v>
      </c>
      <c r="Y662" s="127"/>
      <c r="Z662" s="132"/>
      <c r="AA662" s="111">
        <f>IFERROR((VLOOKUP(Z662,'[1]Parc FONCIA Base Light'!B:M,12,FALSE)), )</f>
        <v>0</v>
      </c>
      <c r="AB662" s="128" t="s">
        <v>27</v>
      </c>
      <c r="AC662" s="113">
        <f>IFERROR((VLOOKUP(D662,'[1]GP2A-Commandes'!A:B,2,FALSE)), )</f>
        <v>0</v>
      </c>
      <c r="AD662" s="129"/>
      <c r="AE662" s="115">
        <f>IFERROR((VLOOKUP(B662,'[1]Paiement BNP'!G:I,3,FALSE)), )</f>
        <v>0</v>
      </c>
      <c r="AF662" s="116">
        <f t="shared" si="23"/>
        <v>0</v>
      </c>
      <c r="AG662" s="117" cm="1">
        <f t="array" ref="AG662">IFERROR((_xlfn.SWITCH(R662,[1]Synthèse!A$8,[1]Synthèse!B$8,([1]Synthèse!A$10),([1]Synthèse!B$10),([1]Synthèse!A$11),([1]Synthèse!B$11))), )</f>
        <v>0</v>
      </c>
      <c r="AH662" s="95">
        <f>IFERROR((VLOOKUP(AD662,'[1]Paiement BNP'!Q:U,5,FALSE)), )</f>
        <v>0</v>
      </c>
      <c r="AI662" s="96" cm="1">
        <f t="array" ref="AI662">IFERROR((_xlfn.SWITCH(R662,[1]Synthèse!A$8,[1]Synthèse!C$8,([1]Synthèse!A$10),([1]Synthèse!C$10),([1]Synthèse!A$11),([1]Synthèse!C$11))), )</f>
        <v>0</v>
      </c>
      <c r="AJ662" s="97">
        <f>IFERROR((VLOOKUP(D662,'[1]Sharepoint direct Foncia'!L:T,9,FALSE)), )</f>
        <v>0</v>
      </c>
      <c r="AK662" s="97"/>
    </row>
    <row r="663" spans="1:37" ht="25.2" customHeight="1" x14ac:dyDescent="0.95">
      <c r="A663" s="125"/>
      <c r="B663" s="100"/>
      <c r="C663" s="126"/>
      <c r="D663" s="101"/>
      <c r="E663" s="102"/>
      <c r="F663" s="102"/>
      <c r="G663" s="103"/>
      <c r="H663" s="102"/>
      <c r="I663" s="103"/>
      <c r="J663" s="104"/>
      <c r="K663" s="105"/>
      <c r="L663" s="105"/>
      <c r="M663" s="103"/>
      <c r="N663" s="105"/>
      <c r="O663" s="130"/>
      <c r="P663" s="100"/>
      <c r="Q663" s="131"/>
      <c r="R663" s="133"/>
      <c r="S663" s="93"/>
      <c r="T663" s="134"/>
      <c r="U663" s="135"/>
      <c r="V663" s="108">
        <f t="shared" si="22"/>
        <v>0</v>
      </c>
      <c r="W663" s="136"/>
      <c r="X663" s="94">
        <f>IFERROR((VLOOKUP(D663,[1]!Tableau1[[Nom d''usage]:[Date de Livraison]],9,FALSE)), )</f>
        <v>0</v>
      </c>
      <c r="Y663" s="127"/>
      <c r="Z663" s="132"/>
      <c r="AA663" s="111">
        <f>IFERROR((VLOOKUP(Z663,'[1]Parc FONCIA Base Light'!B:M,12,FALSE)), )</f>
        <v>0</v>
      </c>
      <c r="AB663" s="128" t="s">
        <v>27</v>
      </c>
      <c r="AC663" s="113">
        <f>IFERROR((VLOOKUP(D663,'[1]GP2A-Commandes'!A:B,2,FALSE)), )</f>
        <v>0</v>
      </c>
      <c r="AD663" s="129"/>
      <c r="AE663" s="115">
        <f>IFERROR((VLOOKUP(B663,'[1]Paiement BNP'!G:I,3,FALSE)), )</f>
        <v>0</v>
      </c>
      <c r="AF663" s="116">
        <f t="shared" si="23"/>
        <v>0</v>
      </c>
      <c r="AG663" s="117" cm="1">
        <f t="array" ref="AG663">IFERROR((_xlfn.SWITCH(R663,[1]Synthèse!A$8,[1]Synthèse!B$8,([1]Synthèse!A$10),([1]Synthèse!B$10),([1]Synthèse!A$11),([1]Synthèse!B$11))), )</f>
        <v>0</v>
      </c>
      <c r="AH663" s="95">
        <f>IFERROR((VLOOKUP(AD663,'[1]Paiement BNP'!Q:U,5,FALSE)), )</f>
        <v>0</v>
      </c>
      <c r="AI663" s="96" cm="1">
        <f t="array" ref="AI663">IFERROR((_xlfn.SWITCH(R663,[1]Synthèse!A$8,[1]Synthèse!C$8,([1]Synthèse!A$10),([1]Synthèse!C$10),([1]Synthèse!A$11),([1]Synthèse!C$11))), )</f>
        <v>0</v>
      </c>
      <c r="AJ663" s="97">
        <f>IFERROR((VLOOKUP(D663,'[1]Sharepoint direct Foncia'!L:T,9,FALSE)), )</f>
        <v>0</v>
      </c>
      <c r="AK663" s="97"/>
    </row>
    <row r="664" spans="1:37" ht="25.2" customHeight="1" x14ac:dyDescent="0.95">
      <c r="A664" s="125"/>
      <c r="B664" s="100"/>
      <c r="C664" s="126"/>
      <c r="D664" s="101"/>
      <c r="E664" s="102"/>
      <c r="F664" s="102"/>
      <c r="G664" s="103"/>
      <c r="H664" s="102"/>
      <c r="I664" s="103"/>
      <c r="J664" s="104"/>
      <c r="K664" s="105"/>
      <c r="L664" s="105"/>
      <c r="M664" s="103"/>
      <c r="N664" s="105"/>
      <c r="O664" s="130"/>
      <c r="P664" s="100"/>
      <c r="Q664" s="131"/>
      <c r="R664" s="133"/>
      <c r="S664" s="93"/>
      <c r="T664" s="134"/>
      <c r="U664" s="135"/>
      <c r="V664" s="108">
        <f t="shared" si="22"/>
        <v>0</v>
      </c>
      <c r="W664" s="136"/>
      <c r="X664" s="94">
        <f>IFERROR((VLOOKUP(D664,[1]!Tableau1[[Nom d''usage]:[Date de Livraison]],9,FALSE)), )</f>
        <v>0</v>
      </c>
      <c r="Y664" s="127"/>
      <c r="Z664" s="132"/>
      <c r="AA664" s="111">
        <f>IFERROR((VLOOKUP(Z664,'[1]Parc FONCIA Base Light'!B:M,12,FALSE)), )</f>
        <v>0</v>
      </c>
      <c r="AB664" s="128" t="s">
        <v>27</v>
      </c>
      <c r="AC664" s="113">
        <f>IFERROR((VLOOKUP(D664,'[1]GP2A-Commandes'!A:B,2,FALSE)), )</f>
        <v>0</v>
      </c>
      <c r="AD664" s="129"/>
      <c r="AE664" s="115">
        <f>IFERROR((VLOOKUP(B664,'[1]Paiement BNP'!G:I,3,FALSE)), )</f>
        <v>0</v>
      </c>
      <c r="AF664" s="116">
        <f t="shared" si="23"/>
        <v>0</v>
      </c>
      <c r="AG664" s="117" cm="1">
        <f t="array" ref="AG664">IFERROR((_xlfn.SWITCH(R664,[1]Synthèse!A$8,[1]Synthèse!B$8,([1]Synthèse!A$10),([1]Synthèse!B$10),([1]Synthèse!A$11),([1]Synthèse!B$11))), )</f>
        <v>0</v>
      </c>
      <c r="AH664" s="95">
        <f>IFERROR((VLOOKUP(AD664,'[1]Paiement BNP'!Q:U,5,FALSE)), )</f>
        <v>0</v>
      </c>
      <c r="AI664" s="96" cm="1">
        <f t="array" ref="AI664">IFERROR((_xlfn.SWITCH(R664,[1]Synthèse!A$8,[1]Synthèse!C$8,([1]Synthèse!A$10),([1]Synthèse!C$10),([1]Synthèse!A$11),([1]Synthèse!C$11))), )</f>
        <v>0</v>
      </c>
      <c r="AJ664" s="97">
        <f>IFERROR((VLOOKUP(D664,'[1]Sharepoint direct Foncia'!L:T,9,FALSE)), )</f>
        <v>0</v>
      </c>
      <c r="AK664" s="97"/>
    </row>
    <row r="665" spans="1:37" ht="25.2" customHeight="1" x14ac:dyDescent="0.95">
      <c r="A665" s="125"/>
      <c r="B665" s="100"/>
      <c r="C665" s="126"/>
      <c r="D665" s="101"/>
      <c r="E665" s="102"/>
      <c r="F665" s="102"/>
      <c r="G665" s="103"/>
      <c r="H665" s="102"/>
      <c r="I665" s="103"/>
      <c r="J665" s="104"/>
      <c r="K665" s="105"/>
      <c r="L665" s="105"/>
      <c r="M665" s="103"/>
      <c r="N665" s="105"/>
      <c r="O665" s="130"/>
      <c r="P665" s="100"/>
      <c r="Q665" s="131"/>
      <c r="R665" s="133"/>
      <c r="S665" s="93"/>
      <c r="T665" s="134"/>
      <c r="U665" s="135"/>
      <c r="V665" s="108">
        <f t="shared" si="22"/>
        <v>0</v>
      </c>
      <c r="W665" s="136"/>
      <c r="X665" s="94">
        <f>IFERROR((VLOOKUP(D665,[1]!Tableau1[[Nom d''usage]:[Date de Livraison]],9,FALSE)), )</f>
        <v>0</v>
      </c>
      <c r="Y665" s="127"/>
      <c r="Z665" s="132"/>
      <c r="AA665" s="111">
        <f>IFERROR((VLOOKUP(Z665,'[1]Parc FONCIA Base Light'!B:M,12,FALSE)), )</f>
        <v>0</v>
      </c>
      <c r="AB665" s="128" t="s">
        <v>27</v>
      </c>
      <c r="AC665" s="113">
        <f>IFERROR((VLOOKUP(D665,'[1]GP2A-Commandes'!A:B,2,FALSE)), )</f>
        <v>0</v>
      </c>
      <c r="AD665" s="129"/>
      <c r="AE665" s="115">
        <f>IFERROR((VLOOKUP(B665,'[1]Paiement BNP'!G:I,3,FALSE)), )</f>
        <v>0</v>
      </c>
      <c r="AF665" s="116">
        <f t="shared" si="23"/>
        <v>0</v>
      </c>
      <c r="AG665" s="117" cm="1">
        <f t="array" ref="AG665">IFERROR((_xlfn.SWITCH(R665,[1]Synthèse!A$8,[1]Synthèse!B$8,([1]Synthèse!A$10),([1]Synthèse!B$10),([1]Synthèse!A$11),([1]Synthèse!B$11))), )</f>
        <v>0</v>
      </c>
      <c r="AH665" s="95">
        <f>IFERROR((VLOOKUP(AD665,'[1]Paiement BNP'!Q:U,5,FALSE)), )</f>
        <v>0</v>
      </c>
      <c r="AI665" s="96" cm="1">
        <f t="array" ref="AI665">IFERROR((_xlfn.SWITCH(R665,[1]Synthèse!A$8,[1]Synthèse!C$8,([1]Synthèse!A$10),([1]Synthèse!C$10),([1]Synthèse!A$11),([1]Synthèse!C$11))), )</f>
        <v>0</v>
      </c>
      <c r="AJ665" s="97">
        <f>IFERROR((VLOOKUP(D665,'[1]Sharepoint direct Foncia'!L:T,9,FALSE)), )</f>
        <v>0</v>
      </c>
      <c r="AK665" s="97"/>
    </row>
    <row r="666" spans="1:37" ht="25.2" customHeight="1" x14ac:dyDescent="0.95">
      <c r="A666" s="125"/>
      <c r="B666" s="100"/>
      <c r="C666" s="126"/>
      <c r="D666" s="101"/>
      <c r="E666" s="102"/>
      <c r="F666" s="102"/>
      <c r="G666" s="103"/>
      <c r="H666" s="102"/>
      <c r="I666" s="103"/>
      <c r="J666" s="104"/>
      <c r="K666" s="105"/>
      <c r="L666" s="105"/>
      <c r="M666" s="103"/>
      <c r="N666" s="105"/>
      <c r="O666" s="130"/>
      <c r="P666" s="100"/>
      <c r="Q666" s="131"/>
      <c r="R666" s="133"/>
      <c r="S666" s="93"/>
      <c r="T666" s="134"/>
      <c r="U666" s="135"/>
      <c r="V666" s="108">
        <f t="shared" si="22"/>
        <v>0</v>
      </c>
      <c r="W666" s="136"/>
      <c r="X666" s="94">
        <f>IFERROR((VLOOKUP(D666,[1]!Tableau1[[Nom d''usage]:[Date de Livraison]],9,FALSE)), )</f>
        <v>0</v>
      </c>
      <c r="Y666" s="127"/>
      <c r="Z666" s="132"/>
      <c r="AA666" s="111">
        <f>IFERROR((VLOOKUP(Z666,'[1]Parc FONCIA Base Light'!B:M,12,FALSE)), )</f>
        <v>0</v>
      </c>
      <c r="AB666" s="128" t="s">
        <v>27</v>
      </c>
      <c r="AC666" s="113">
        <f>IFERROR((VLOOKUP(D666,'[1]GP2A-Commandes'!A:B,2,FALSE)), )</f>
        <v>0</v>
      </c>
      <c r="AD666" s="129"/>
      <c r="AE666" s="115">
        <f>IFERROR((VLOOKUP(B666,'[1]Paiement BNP'!G:I,3,FALSE)), )</f>
        <v>0</v>
      </c>
      <c r="AF666" s="116">
        <f t="shared" si="23"/>
        <v>0</v>
      </c>
      <c r="AG666" s="117" cm="1">
        <f t="array" ref="AG666">IFERROR((_xlfn.SWITCH(R666,[1]Synthèse!A$8,[1]Synthèse!B$8,([1]Synthèse!A$10),([1]Synthèse!B$10),([1]Synthèse!A$11),([1]Synthèse!B$11))), )</f>
        <v>0</v>
      </c>
      <c r="AH666" s="95">
        <f>IFERROR((VLOOKUP(AD666,'[1]Paiement BNP'!Q:U,5,FALSE)), )</f>
        <v>0</v>
      </c>
      <c r="AI666" s="96" cm="1">
        <f t="array" ref="AI666">IFERROR((_xlfn.SWITCH(R666,[1]Synthèse!A$8,[1]Synthèse!C$8,([1]Synthèse!A$10),([1]Synthèse!C$10),([1]Synthèse!A$11),([1]Synthèse!C$11))), )</f>
        <v>0</v>
      </c>
      <c r="AJ666" s="97">
        <f>IFERROR((VLOOKUP(D666,'[1]Sharepoint direct Foncia'!L:T,9,FALSE)), )</f>
        <v>0</v>
      </c>
      <c r="AK666" s="97"/>
    </row>
    <row r="667" spans="1:37" ht="25.2" customHeight="1" x14ac:dyDescent="0.95">
      <c r="A667" s="125"/>
      <c r="B667" s="100"/>
      <c r="C667" s="126"/>
      <c r="D667" s="101"/>
      <c r="E667" s="102"/>
      <c r="F667" s="102"/>
      <c r="G667" s="103"/>
      <c r="H667" s="102"/>
      <c r="I667" s="103"/>
      <c r="J667" s="104"/>
      <c r="K667" s="105"/>
      <c r="L667" s="105"/>
      <c r="M667" s="103"/>
      <c r="N667" s="105"/>
      <c r="O667" s="130"/>
      <c r="P667" s="100"/>
      <c r="Q667" s="131"/>
      <c r="R667" s="133"/>
      <c r="S667" s="93"/>
      <c r="T667" s="134"/>
      <c r="U667" s="135"/>
      <c r="V667" s="108">
        <f t="shared" si="22"/>
        <v>0</v>
      </c>
      <c r="W667" s="136"/>
      <c r="X667" s="94">
        <f>IFERROR((VLOOKUP(D667,[1]!Tableau1[[Nom d''usage]:[Date de Livraison]],9,FALSE)), )</f>
        <v>0</v>
      </c>
      <c r="Y667" s="127"/>
      <c r="Z667" s="132"/>
      <c r="AA667" s="111">
        <f>IFERROR((VLOOKUP(Z667,'[1]Parc FONCIA Base Light'!B:M,12,FALSE)), )</f>
        <v>0</v>
      </c>
      <c r="AB667" s="128" t="s">
        <v>27</v>
      </c>
      <c r="AC667" s="113">
        <f>IFERROR((VLOOKUP(D667,'[1]GP2A-Commandes'!A:B,2,FALSE)), )</f>
        <v>0</v>
      </c>
      <c r="AD667" s="129"/>
      <c r="AE667" s="115">
        <f>IFERROR((VLOOKUP(B667,'[1]Paiement BNP'!G:I,3,FALSE)), )</f>
        <v>0</v>
      </c>
      <c r="AF667" s="116">
        <f t="shared" si="23"/>
        <v>0</v>
      </c>
      <c r="AG667" s="117" cm="1">
        <f t="array" ref="AG667">IFERROR((_xlfn.SWITCH(R667,[1]Synthèse!A$8,[1]Synthèse!B$8,([1]Synthèse!A$10),([1]Synthèse!B$10),([1]Synthèse!A$11),([1]Synthèse!B$11))), )</f>
        <v>0</v>
      </c>
      <c r="AH667" s="95">
        <f>IFERROR((VLOOKUP(AD667,'[1]Paiement BNP'!Q:U,5,FALSE)), )</f>
        <v>0</v>
      </c>
      <c r="AI667" s="96" cm="1">
        <f t="array" ref="AI667">IFERROR((_xlfn.SWITCH(R667,[1]Synthèse!A$8,[1]Synthèse!C$8,([1]Synthèse!A$10),([1]Synthèse!C$10),([1]Synthèse!A$11),([1]Synthèse!C$11))), )</f>
        <v>0</v>
      </c>
      <c r="AJ667" s="97">
        <f>IFERROR((VLOOKUP(D667,'[1]Sharepoint direct Foncia'!L:T,9,FALSE)), )</f>
        <v>0</v>
      </c>
      <c r="AK667" s="97"/>
    </row>
    <row r="668" spans="1:37" ht="25.2" customHeight="1" x14ac:dyDescent="0.95">
      <c r="A668" s="125"/>
      <c r="B668" s="100"/>
      <c r="C668" s="126"/>
      <c r="D668" s="101"/>
      <c r="E668" s="102"/>
      <c r="F668" s="102"/>
      <c r="G668" s="103"/>
      <c r="H668" s="102"/>
      <c r="I668" s="103"/>
      <c r="J668" s="104"/>
      <c r="K668" s="105"/>
      <c r="L668" s="105"/>
      <c r="M668" s="103"/>
      <c r="N668" s="105"/>
      <c r="O668" s="130"/>
      <c r="P668" s="100"/>
      <c r="Q668" s="131"/>
      <c r="R668" s="133"/>
      <c r="S668" s="93"/>
      <c r="T668" s="134"/>
      <c r="U668" s="135"/>
      <c r="V668" s="108">
        <f t="shared" si="22"/>
        <v>0</v>
      </c>
      <c r="W668" s="136"/>
      <c r="X668" s="94">
        <f>IFERROR((VLOOKUP(D668,[1]!Tableau1[[Nom d''usage]:[Date de Livraison]],9,FALSE)), )</f>
        <v>0</v>
      </c>
      <c r="Y668" s="127"/>
      <c r="Z668" s="132"/>
      <c r="AA668" s="111">
        <f>IFERROR((VLOOKUP(Z668,'[1]Parc FONCIA Base Light'!B:M,12,FALSE)), )</f>
        <v>0</v>
      </c>
      <c r="AB668" s="128" t="s">
        <v>27</v>
      </c>
      <c r="AC668" s="113">
        <f>IFERROR((VLOOKUP(D668,'[1]GP2A-Commandes'!A:B,2,FALSE)), )</f>
        <v>0</v>
      </c>
      <c r="AD668" s="129"/>
      <c r="AE668" s="115">
        <f>IFERROR((VLOOKUP(B668,'[1]Paiement BNP'!G:I,3,FALSE)), )</f>
        <v>0</v>
      </c>
      <c r="AF668" s="116">
        <f t="shared" si="23"/>
        <v>0</v>
      </c>
      <c r="AG668" s="117" cm="1">
        <f t="array" ref="AG668">IFERROR((_xlfn.SWITCH(R668,[1]Synthèse!A$8,[1]Synthèse!B$8,([1]Synthèse!A$10),([1]Synthèse!B$10),([1]Synthèse!A$11),([1]Synthèse!B$11))), )</f>
        <v>0</v>
      </c>
      <c r="AH668" s="95">
        <f>IFERROR((VLOOKUP(AD668,'[1]Paiement BNP'!Q:U,5,FALSE)), )</f>
        <v>0</v>
      </c>
      <c r="AI668" s="96" cm="1">
        <f t="array" ref="AI668">IFERROR((_xlfn.SWITCH(R668,[1]Synthèse!A$8,[1]Synthèse!C$8,([1]Synthèse!A$10),([1]Synthèse!C$10),([1]Synthèse!A$11),([1]Synthèse!C$11))), )</f>
        <v>0</v>
      </c>
      <c r="AJ668" s="97">
        <f>IFERROR((VLOOKUP(D668,'[1]Sharepoint direct Foncia'!L:T,9,FALSE)), )</f>
        <v>0</v>
      </c>
      <c r="AK668" s="97"/>
    </row>
    <row r="669" spans="1:37" ht="25.2" customHeight="1" x14ac:dyDescent="0.95">
      <c r="A669" s="125"/>
      <c r="B669" s="100"/>
      <c r="C669" s="126"/>
      <c r="D669" s="101"/>
      <c r="E669" s="102"/>
      <c r="F669" s="102"/>
      <c r="G669" s="103"/>
      <c r="H669" s="102"/>
      <c r="I669" s="103"/>
      <c r="J669" s="104"/>
      <c r="K669" s="105"/>
      <c r="L669" s="105"/>
      <c r="M669" s="103"/>
      <c r="N669" s="105"/>
      <c r="O669" s="130"/>
      <c r="P669" s="100"/>
      <c r="Q669" s="131"/>
      <c r="R669" s="133"/>
      <c r="S669" s="93"/>
      <c r="T669" s="134"/>
      <c r="U669" s="135"/>
      <c r="V669" s="108">
        <f t="shared" si="22"/>
        <v>0</v>
      </c>
      <c r="W669" s="136"/>
      <c r="X669" s="94">
        <f>IFERROR((VLOOKUP(D669,[1]!Tableau1[[Nom d''usage]:[Date de Livraison]],9,FALSE)), )</f>
        <v>0</v>
      </c>
      <c r="Y669" s="127"/>
      <c r="Z669" s="132"/>
      <c r="AA669" s="111">
        <f>IFERROR((VLOOKUP(Z669,'[1]Parc FONCIA Base Light'!B:M,12,FALSE)), )</f>
        <v>0</v>
      </c>
      <c r="AB669" s="128" t="s">
        <v>27</v>
      </c>
      <c r="AC669" s="113">
        <f>IFERROR((VLOOKUP(D669,'[1]GP2A-Commandes'!A:B,2,FALSE)), )</f>
        <v>0</v>
      </c>
      <c r="AD669" s="129"/>
      <c r="AE669" s="115">
        <f>IFERROR((VLOOKUP(B669,'[1]Paiement BNP'!G:I,3,FALSE)), )</f>
        <v>0</v>
      </c>
      <c r="AF669" s="116">
        <f t="shared" si="23"/>
        <v>0</v>
      </c>
      <c r="AG669" s="117" cm="1">
        <f t="array" ref="AG669">IFERROR((_xlfn.SWITCH(R669,[1]Synthèse!A$8,[1]Synthèse!B$8,([1]Synthèse!A$10),([1]Synthèse!B$10),([1]Synthèse!A$11),([1]Synthèse!B$11))), )</f>
        <v>0</v>
      </c>
      <c r="AH669" s="95">
        <f>IFERROR((VLOOKUP(AD669,'[1]Paiement BNP'!Q:U,5,FALSE)), )</f>
        <v>0</v>
      </c>
      <c r="AI669" s="96" cm="1">
        <f t="array" ref="AI669">IFERROR((_xlfn.SWITCH(R669,[1]Synthèse!A$8,[1]Synthèse!C$8,([1]Synthèse!A$10),([1]Synthèse!C$10),([1]Synthèse!A$11),([1]Synthèse!C$11))), )</f>
        <v>0</v>
      </c>
      <c r="AJ669" s="97">
        <f>IFERROR((VLOOKUP(D669,'[1]Sharepoint direct Foncia'!L:T,9,FALSE)), )</f>
        <v>0</v>
      </c>
      <c r="AK669" s="97"/>
    </row>
    <row r="670" spans="1:37" ht="25.2" customHeight="1" x14ac:dyDescent="0.95">
      <c r="A670" s="125"/>
      <c r="B670" s="100"/>
      <c r="C670" s="126"/>
      <c r="D670" s="101"/>
      <c r="E670" s="102"/>
      <c r="F670" s="102"/>
      <c r="G670" s="103"/>
      <c r="H670" s="102"/>
      <c r="I670" s="103"/>
      <c r="J670" s="104"/>
      <c r="K670" s="105"/>
      <c r="L670" s="105"/>
      <c r="M670" s="103"/>
      <c r="N670" s="105"/>
      <c r="O670" s="130"/>
      <c r="P670" s="100"/>
      <c r="Q670" s="131"/>
      <c r="R670" s="133"/>
      <c r="S670" s="93"/>
      <c r="T670" s="134"/>
      <c r="U670" s="135"/>
      <c r="V670" s="108">
        <f t="shared" si="22"/>
        <v>0</v>
      </c>
      <c r="W670" s="136"/>
      <c r="X670" s="94">
        <f>IFERROR((VLOOKUP(D670,[1]!Tableau1[[Nom d''usage]:[Date de Livraison]],9,FALSE)), )</f>
        <v>0</v>
      </c>
      <c r="Y670" s="127"/>
      <c r="Z670" s="132"/>
      <c r="AA670" s="111">
        <f>IFERROR((VLOOKUP(Z670,'[1]Parc FONCIA Base Light'!B:M,12,FALSE)), )</f>
        <v>0</v>
      </c>
      <c r="AB670" s="128" t="s">
        <v>27</v>
      </c>
      <c r="AC670" s="113">
        <f>IFERROR((VLOOKUP(D670,'[1]GP2A-Commandes'!A:B,2,FALSE)), )</f>
        <v>0</v>
      </c>
      <c r="AD670" s="129"/>
      <c r="AE670" s="115">
        <f>IFERROR((VLOOKUP(B670,'[1]Paiement BNP'!G:I,3,FALSE)), )</f>
        <v>0</v>
      </c>
      <c r="AF670" s="116">
        <f t="shared" si="23"/>
        <v>0</v>
      </c>
      <c r="AG670" s="117" cm="1">
        <f t="array" ref="AG670">IFERROR((_xlfn.SWITCH(R670,[1]Synthèse!A$8,[1]Synthèse!B$8,([1]Synthèse!A$10),([1]Synthèse!B$10),([1]Synthèse!A$11),([1]Synthèse!B$11))), )</f>
        <v>0</v>
      </c>
      <c r="AH670" s="95">
        <f>IFERROR((VLOOKUP(AD670,'[1]Paiement BNP'!Q:U,5,FALSE)), )</f>
        <v>0</v>
      </c>
      <c r="AI670" s="96" cm="1">
        <f t="array" ref="AI670">IFERROR((_xlfn.SWITCH(R670,[1]Synthèse!A$8,[1]Synthèse!C$8,([1]Synthèse!A$10),([1]Synthèse!C$10),([1]Synthèse!A$11),([1]Synthèse!C$11))), )</f>
        <v>0</v>
      </c>
      <c r="AJ670" s="97">
        <f>IFERROR((VLOOKUP(D670,'[1]Sharepoint direct Foncia'!L:T,9,FALSE)), )</f>
        <v>0</v>
      </c>
      <c r="AK670" s="97"/>
    </row>
    <row r="671" spans="1:37" ht="25.2" customHeight="1" x14ac:dyDescent="0.95">
      <c r="A671" s="125"/>
      <c r="B671" s="100"/>
      <c r="C671" s="126"/>
      <c r="D671" s="101"/>
      <c r="E671" s="102"/>
      <c r="F671" s="102"/>
      <c r="G671" s="103"/>
      <c r="H671" s="102"/>
      <c r="I671" s="103"/>
      <c r="J671" s="104"/>
      <c r="K671" s="105"/>
      <c r="L671" s="105"/>
      <c r="M671" s="103"/>
      <c r="N671" s="105"/>
      <c r="O671" s="130"/>
      <c r="P671" s="100"/>
      <c r="Q671" s="131"/>
      <c r="R671" s="133"/>
      <c r="S671" s="93"/>
      <c r="T671" s="134"/>
      <c r="U671" s="135"/>
      <c r="V671" s="108">
        <f t="shared" si="22"/>
        <v>0</v>
      </c>
      <c r="W671" s="136"/>
      <c r="X671" s="94">
        <f>IFERROR((VLOOKUP(D671,[1]!Tableau1[[Nom d''usage]:[Date de Livraison]],9,FALSE)), )</f>
        <v>0</v>
      </c>
      <c r="Y671" s="127"/>
      <c r="Z671" s="132"/>
      <c r="AA671" s="111">
        <f>IFERROR((VLOOKUP(Z671,'[1]Parc FONCIA Base Light'!B:M,12,FALSE)), )</f>
        <v>0</v>
      </c>
      <c r="AB671" s="128" t="s">
        <v>27</v>
      </c>
      <c r="AC671" s="113">
        <f>IFERROR((VLOOKUP(D671,'[1]GP2A-Commandes'!A:B,2,FALSE)), )</f>
        <v>0</v>
      </c>
      <c r="AD671" s="129"/>
      <c r="AE671" s="115">
        <f>IFERROR((VLOOKUP(B671,'[1]Paiement BNP'!G:I,3,FALSE)), )</f>
        <v>0</v>
      </c>
      <c r="AF671" s="116">
        <f t="shared" si="23"/>
        <v>0</v>
      </c>
      <c r="AG671" s="117" cm="1">
        <f t="array" ref="AG671">IFERROR((_xlfn.SWITCH(R671,[1]Synthèse!A$8,[1]Synthèse!B$8,([1]Synthèse!A$10),([1]Synthèse!B$10),([1]Synthèse!A$11),([1]Synthèse!B$11))), )</f>
        <v>0</v>
      </c>
      <c r="AH671" s="95">
        <f>IFERROR((VLOOKUP(AD671,'[1]Paiement BNP'!Q:U,5,FALSE)), )</f>
        <v>0</v>
      </c>
      <c r="AI671" s="96" cm="1">
        <f t="array" ref="AI671">IFERROR((_xlfn.SWITCH(R671,[1]Synthèse!A$8,[1]Synthèse!C$8,([1]Synthèse!A$10),([1]Synthèse!C$10),([1]Synthèse!A$11),([1]Synthèse!C$11))), )</f>
        <v>0</v>
      </c>
      <c r="AJ671" s="97">
        <f>IFERROR((VLOOKUP(D671,'[1]Sharepoint direct Foncia'!L:T,9,FALSE)), )</f>
        <v>0</v>
      </c>
      <c r="AK671" s="97"/>
    </row>
    <row r="672" spans="1:37" ht="25.2" customHeight="1" x14ac:dyDescent="0.95">
      <c r="A672" s="125"/>
      <c r="B672" s="100"/>
      <c r="C672" s="126"/>
      <c r="D672" s="101"/>
      <c r="E672" s="102"/>
      <c r="F672" s="102"/>
      <c r="G672" s="103"/>
      <c r="H672" s="102"/>
      <c r="I672" s="103"/>
      <c r="J672" s="104"/>
      <c r="K672" s="105"/>
      <c r="L672" s="105"/>
      <c r="M672" s="103"/>
      <c r="N672" s="105"/>
      <c r="O672" s="130"/>
      <c r="P672" s="100"/>
      <c r="Q672" s="131"/>
      <c r="R672" s="133"/>
      <c r="S672" s="93"/>
      <c r="T672" s="134"/>
      <c r="U672" s="135"/>
      <c r="V672" s="108">
        <f t="shared" si="22"/>
        <v>0</v>
      </c>
      <c r="W672" s="136"/>
      <c r="X672" s="94">
        <f>IFERROR((VLOOKUP(D672,[1]!Tableau1[[Nom d''usage]:[Date de Livraison]],9,FALSE)), )</f>
        <v>0</v>
      </c>
      <c r="Y672" s="127"/>
      <c r="Z672" s="132"/>
      <c r="AA672" s="111">
        <f>IFERROR((VLOOKUP(Z672,'[1]Parc FONCIA Base Light'!B:M,12,FALSE)), )</f>
        <v>0</v>
      </c>
      <c r="AB672" s="128" t="s">
        <v>27</v>
      </c>
      <c r="AC672" s="113">
        <f>IFERROR((VLOOKUP(D672,'[1]GP2A-Commandes'!A:B,2,FALSE)), )</f>
        <v>0</v>
      </c>
      <c r="AD672" s="129"/>
      <c r="AE672" s="115">
        <f>IFERROR((VLOOKUP(B672,'[1]Paiement BNP'!G:I,3,FALSE)), )</f>
        <v>0</v>
      </c>
      <c r="AF672" s="116">
        <f t="shared" si="23"/>
        <v>0</v>
      </c>
      <c r="AG672" s="117" cm="1">
        <f t="array" ref="AG672">IFERROR((_xlfn.SWITCH(R672,[1]Synthèse!A$8,[1]Synthèse!B$8,([1]Synthèse!A$10),([1]Synthèse!B$10),([1]Synthèse!A$11),([1]Synthèse!B$11))), )</f>
        <v>0</v>
      </c>
      <c r="AH672" s="95">
        <f>IFERROR((VLOOKUP(AD672,'[1]Paiement BNP'!Q:U,5,FALSE)), )</f>
        <v>0</v>
      </c>
      <c r="AI672" s="96" cm="1">
        <f t="array" ref="AI672">IFERROR((_xlfn.SWITCH(R672,[1]Synthèse!A$8,[1]Synthèse!C$8,([1]Synthèse!A$10),([1]Synthèse!C$10),([1]Synthèse!A$11),([1]Synthèse!C$11))), )</f>
        <v>0</v>
      </c>
      <c r="AJ672" s="97">
        <f>IFERROR((VLOOKUP(D672,'[1]Sharepoint direct Foncia'!L:T,9,FALSE)), )</f>
        <v>0</v>
      </c>
      <c r="AK672" s="97"/>
    </row>
    <row r="673" spans="1:37" ht="25.2" customHeight="1" thickBot="1" x14ac:dyDescent="1">
      <c r="A673" s="137"/>
      <c r="B673" s="138"/>
      <c r="C673" s="139"/>
      <c r="D673" s="140"/>
      <c r="E673" s="141"/>
      <c r="F673" s="141"/>
      <c r="G673" s="142"/>
      <c r="H673" s="141"/>
      <c r="I673" s="142"/>
      <c r="J673" s="143"/>
      <c r="K673" s="144"/>
      <c r="L673" s="144"/>
      <c r="M673" s="142"/>
      <c r="N673" s="144"/>
      <c r="O673" s="145"/>
      <c r="P673" s="138"/>
      <c r="Q673" s="146"/>
      <c r="R673" s="147"/>
      <c r="S673" s="93"/>
      <c r="T673" s="148"/>
      <c r="U673" s="149"/>
      <c r="V673" s="150">
        <f t="shared" si="22"/>
        <v>0</v>
      </c>
      <c r="W673" s="151"/>
      <c r="X673" s="94">
        <f>IFERROR((VLOOKUP(D673,[1]!Tableau1[[Nom d''usage]:[Date de Livraison]],9,FALSE)), )</f>
        <v>0</v>
      </c>
      <c r="Y673" s="152"/>
      <c r="Z673" s="153"/>
      <c r="AA673" s="154">
        <f>IFERROR((VLOOKUP(Z673,'[1]Parc FONCIA Base Light'!B:M,12,FALSE)), )</f>
        <v>0</v>
      </c>
      <c r="AB673" s="155" t="s">
        <v>27</v>
      </c>
      <c r="AC673" s="156">
        <f>IFERROR((VLOOKUP(D673,'[1]GP2A-Commandes'!A:B,2,FALSE)), )</f>
        <v>0</v>
      </c>
      <c r="AD673" s="157"/>
      <c r="AE673" s="158">
        <f>IFERROR((VLOOKUP(B673,'[1]Paiement BNP'!G:I,3,FALSE)), )</f>
        <v>0</v>
      </c>
      <c r="AF673" s="159">
        <f t="shared" si="23"/>
        <v>0</v>
      </c>
      <c r="AG673" s="160" cm="1">
        <f t="array" ref="AG673">IFERROR((_xlfn.SWITCH(R673,[1]Synthèse!A$8,[1]Synthèse!B$8,([1]Synthèse!A$10),([1]Synthèse!B$10),([1]Synthèse!A$11),([1]Synthèse!B$11))), )</f>
        <v>0</v>
      </c>
      <c r="AH673" s="161">
        <f>IFERROR((VLOOKUP(AD673,'[1]Paiement BNP'!Q:U,5,FALSE)), )</f>
        <v>0</v>
      </c>
      <c r="AI673" s="96" cm="1">
        <f t="array" ref="AI673">IFERROR((_xlfn.SWITCH(R673,[1]Synthèse!A$8,[1]Synthèse!C$8,([1]Synthèse!A$10),([1]Synthèse!C$10),([1]Synthèse!A$11),([1]Synthèse!C$11))), )</f>
        <v>0</v>
      </c>
      <c r="AJ673" s="97">
        <f>IFERROR((VLOOKUP(D673,'[1]Sharepoint direct Foncia'!L:T,9,FALSE)), )</f>
        <v>0</v>
      </c>
      <c r="AK673" s="97"/>
    </row>
    <row r="674" spans="1:37" ht="25.2" customHeight="1" thickTop="1" x14ac:dyDescent="0.75">
      <c r="V674" s="162"/>
    </row>
    <row r="675" spans="1:37" ht="25.2" customHeight="1" x14ac:dyDescent="0.35"/>
    <row r="676" spans="1:37" ht="25.2" customHeight="1" x14ac:dyDescent="0.35"/>
    <row r="677" spans="1:37" ht="25.2" customHeight="1" x14ac:dyDescent="0.35"/>
    <row r="678" spans="1:37" ht="25.2" customHeight="1" x14ac:dyDescent="0.35"/>
    <row r="679" spans="1:37" ht="25.2" customHeight="1" x14ac:dyDescent="0.35"/>
    <row r="680" spans="1:37" ht="25.2" customHeight="1" x14ac:dyDescent="0.35"/>
    <row r="681" spans="1:37" ht="25.2" customHeight="1" x14ac:dyDescent="0.35"/>
    <row r="682" spans="1:37" ht="25.2" customHeight="1" x14ac:dyDescent="0.35"/>
    <row r="683" spans="1:37" ht="25.2" customHeight="1" x14ac:dyDescent="0.35"/>
    <row r="684" spans="1:37" ht="25.2" customHeight="1" x14ac:dyDescent="0.35"/>
    <row r="685" spans="1:37" ht="25.2" customHeight="1" x14ac:dyDescent="0.35"/>
    <row r="686" spans="1:37" ht="25.2" customHeight="1" x14ac:dyDescent="0.35"/>
    <row r="687" spans="1:37" ht="25.2" customHeight="1" x14ac:dyDescent="0.35"/>
    <row r="688" spans="1:37" ht="25.2" customHeight="1" x14ac:dyDescent="0.35"/>
    <row r="689" ht="25.2" customHeight="1" x14ac:dyDescent="0.35"/>
    <row r="690" ht="25.2" customHeight="1" x14ac:dyDescent="0.35"/>
    <row r="691" ht="25.2" customHeight="1" x14ac:dyDescent="0.35"/>
    <row r="692" ht="25.2" customHeight="1" x14ac:dyDescent="0.35"/>
    <row r="693" ht="25.2" customHeight="1" x14ac:dyDescent="0.35"/>
    <row r="694" ht="25.2" customHeight="1" x14ac:dyDescent="0.35"/>
    <row r="695" ht="25.2" customHeight="1" x14ac:dyDescent="0.35"/>
    <row r="696" ht="25.2" customHeight="1" x14ac:dyDescent="0.35"/>
    <row r="697" ht="25.2" customHeight="1" x14ac:dyDescent="0.35"/>
    <row r="698" ht="25.2" customHeight="1" x14ac:dyDescent="0.35"/>
    <row r="699" ht="25.2" customHeight="1" x14ac:dyDescent="0.35"/>
    <row r="700" ht="25.2" customHeight="1" x14ac:dyDescent="0.35"/>
    <row r="701" ht="25.2" customHeight="1" x14ac:dyDescent="0.35"/>
    <row r="702" ht="25.2" customHeight="1" x14ac:dyDescent="0.35"/>
    <row r="703" ht="25.2" customHeight="1" x14ac:dyDescent="0.35"/>
    <row r="704" ht="25.2" customHeight="1" x14ac:dyDescent="0.35"/>
    <row r="705" ht="25.2" customHeight="1" x14ac:dyDescent="0.35"/>
    <row r="706" ht="25.2" customHeight="1" x14ac:dyDescent="0.35"/>
    <row r="707" ht="25.2" customHeight="1" x14ac:dyDescent="0.35"/>
    <row r="708" ht="25.2" customHeight="1" x14ac:dyDescent="0.35"/>
    <row r="709" ht="25.2" customHeight="1" x14ac:dyDescent="0.35"/>
    <row r="710" ht="25.2" customHeight="1" x14ac:dyDescent="0.35"/>
    <row r="711" ht="25.2" customHeight="1" x14ac:dyDescent="0.35"/>
    <row r="712" ht="25.2" customHeight="1" x14ac:dyDescent="0.35"/>
    <row r="713" ht="25.2" customHeight="1" x14ac:dyDescent="0.35"/>
    <row r="714" ht="25.2" customHeight="1" x14ac:dyDescent="0.35"/>
    <row r="715" ht="25.2" customHeight="1" x14ac:dyDescent="0.35"/>
    <row r="716" ht="25.2" customHeight="1" x14ac:dyDescent="0.35"/>
    <row r="717" ht="25.2" customHeight="1" x14ac:dyDescent="0.35"/>
    <row r="718" ht="25.2" customHeight="1" x14ac:dyDescent="0.35"/>
    <row r="719" ht="25.2" customHeight="1" x14ac:dyDescent="0.35"/>
    <row r="720" ht="25.2" customHeight="1" x14ac:dyDescent="0.35"/>
    <row r="721" ht="25.2" customHeight="1" x14ac:dyDescent="0.35"/>
    <row r="722" ht="25.2" customHeight="1" x14ac:dyDescent="0.35"/>
    <row r="723" ht="25.2" customHeight="1" x14ac:dyDescent="0.35"/>
    <row r="724" ht="25.2" customHeight="1" x14ac:dyDescent="0.35"/>
    <row r="725" ht="25.2" customHeight="1" x14ac:dyDescent="0.35"/>
    <row r="726" ht="25.2" customHeight="1" x14ac:dyDescent="0.35"/>
    <row r="727" ht="25.2" customHeight="1" x14ac:dyDescent="0.35"/>
    <row r="728" ht="25.2" customHeight="1" x14ac:dyDescent="0.35"/>
    <row r="729" ht="25.2" customHeight="1" x14ac:dyDescent="0.35"/>
    <row r="730" ht="25.2" customHeight="1" x14ac:dyDescent="0.35"/>
    <row r="731" ht="25.2" customHeight="1" x14ac:dyDescent="0.35"/>
    <row r="732" ht="25.2" customHeight="1" x14ac:dyDescent="0.35"/>
    <row r="733" ht="25.2" customHeight="1" x14ac:dyDescent="0.35"/>
    <row r="734" ht="25.2" customHeight="1" x14ac:dyDescent="0.35"/>
    <row r="735" ht="25.2" customHeight="1" x14ac:dyDescent="0.35"/>
    <row r="736" ht="25.2" customHeight="1" x14ac:dyDescent="0.35"/>
    <row r="737" ht="25.2" customHeight="1" x14ac:dyDescent="0.35"/>
    <row r="738" ht="25.2" customHeight="1" x14ac:dyDescent="0.35"/>
    <row r="739" ht="25.2" customHeight="1" x14ac:dyDescent="0.35"/>
    <row r="740" ht="25.2" customHeight="1" x14ac:dyDescent="0.35"/>
    <row r="741" ht="25.2" customHeight="1" x14ac:dyDescent="0.35"/>
    <row r="742" ht="25.2" customHeight="1" x14ac:dyDescent="0.35"/>
    <row r="743" ht="25.2" customHeight="1" x14ac:dyDescent="0.35"/>
    <row r="744" ht="25.2" customHeight="1" x14ac:dyDescent="0.35"/>
    <row r="745" ht="25.2" customHeight="1" x14ac:dyDescent="0.35"/>
    <row r="746" ht="25.2" customHeight="1" x14ac:dyDescent="0.35"/>
    <row r="747" ht="25.2" customHeight="1" x14ac:dyDescent="0.35"/>
    <row r="748" ht="25.2" customHeight="1" x14ac:dyDescent="0.35"/>
  </sheetData>
  <sheetProtection formatCells="0" formatColumns="0"/>
  <protectedRanges>
    <protectedRange algorithmName="SHA-512" hashValue="Vew/q4zPkZGlQBw6z4TZO4wLuIUF9zuT3LH8UoDjCzcvOD+tv36SgdGgVdsvm6JxCR+8MAWdlNzBKuSqVnJWLA==" saltValue="vJ5O8Zq2vC6kMQlRo7470w==" spinCount="100000" sqref="AE5:AK673" name="Recouvrement"/>
    <protectedRange algorithmName="SHA-512" hashValue="Ay4BAyOOW6BT5/e2zo/Y/NhcjDfye2RXwVpaIhXrPtnIFJXHhj/gfDToKWv7NaU79Ya+toQf5xf9h5Lk5+MbkQ==" saltValue="uZcNPPdZFvxzMHMcyChTLQ==" spinCount="100000" sqref="AH1:AK1048576" name="commerce 2"/>
    <protectedRange algorithmName="SHA-512" hashValue="toj2rNEvyoGHHlHpQROF0XfMpz1fmIR+Hl84TFNlc0NJiXGrS+rXqATR6LayeyV81FBGDyg/IlJu8v5Ie8ioaQ==" saltValue="V2m3fislxIy7DUlZRDl4XA==" spinCount="100000" sqref="J1:J4 R5:AC1048576 K5:O1048576 A5:I1048576 P1:AK4 A1:I4 K1:O4" name="Commerce"/>
    <protectedRange algorithmName="SHA-512" hashValue="zltTYtmaWyQBuBfRQuaclpqJMdE4USXC4EfUCASGyJLQhqsiWLVXzTCKecKh+2nCLZSLE39/P0pKrM021nNOMQ==" saltValue="2r65TnSss6rGStWTwhaq6Q==" spinCount="100000" sqref="AD5:AD673" name="Financement"/>
    <protectedRange algorithmName="SHA-512" hashValue="ODvXQ3EG0s2zewA6LZkiMkLPYV2/UU9tySFijsNU7aGMgkCE8f/ZKoylOGJ5KWq+sGPtVK/hRms9810RDJqVkA==" saltValue="Mg936x+beAbtVEUefmYS/g==" spinCount="100000" sqref="J5:J673 P5:Q673" name="ADV"/>
  </protectedRanges>
  <conditionalFormatting sqref="AH1:AH1048576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X5:X673">
    <cfRule type="cellIs" dxfId="0" priority="37" operator="greaterThan">
      <formula>#REF!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9B1B067-C639-45DA-BF57-78BD410D5F9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3" id="{04B32CFD-FF1C-44E1-A055-7E89BD750F04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4" id="{FD386345-0CB8-43FC-8919-0145C3A175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AH1:AH1048576</xm:sqref>
        </x14:conditionalFormatting>
        <x14:conditionalFormatting xmlns:xm="http://schemas.microsoft.com/office/excel/2006/main">
          <x14:cfRule type="iconSet" priority="50" id="{A73B06AB-B73E-4E19-9D7C-A7BE22AB64C4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Flags" iconId="0"/>
              <x14:cfIcon iconSet="3Flags" iconId="2"/>
            </x14:iconSet>
          </x14:cfRule>
          <xm:sqref>AJ5:AJ673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2021-08-07T12:33:42Z</dcterms:created>
  <dcterms:modified xsi:type="dcterms:W3CDTF">2021-08-07T13:04:12Z</dcterms:modified>
</cp:coreProperties>
</file>