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Jean-Luc\Downloads\"/>
    </mc:Choice>
  </mc:AlternateContent>
  <bookViews>
    <workbookView xWindow="0" yWindow="0" windowWidth="24420" windowHeight="11340" tabRatio="758" activeTab="12"/>
  </bookViews>
  <sheets>
    <sheet name="janvier" sheetId="1" r:id="rId1"/>
    <sheet name="février" sheetId="2" r:id="rId2"/>
    <sheet name="mars" sheetId="3" r:id="rId3"/>
    <sheet name="avril" sheetId="4" r:id="rId4"/>
    <sheet name="mai" sheetId="5" r:id="rId5"/>
    <sheet name="juin" sheetId="6" r:id="rId6"/>
    <sheet name="juillet" sheetId="7" r:id="rId7"/>
    <sheet name="août" sheetId="8" r:id="rId8"/>
    <sheet name="septembre" sheetId="9" r:id="rId9"/>
    <sheet name="octobre" sheetId="10" r:id="rId10"/>
    <sheet name="novembre" sheetId="11" r:id="rId11"/>
    <sheet name="décembre" sheetId="12" r:id="rId12"/>
    <sheet name="DATA" sheetId="13" r:id="rId13"/>
  </sheets>
  <definedNames>
    <definedName name="date_ref">DATA!$D$1</definedName>
    <definedName name="fériés">DATA!$B$1:$B$13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13" l="1"/>
  <c r="A1" i="2" l="1"/>
  <c r="A1" i="12"/>
  <c r="A2" i="12" s="1"/>
  <c r="A3" i="12" s="1"/>
  <c r="A4" i="12" s="1"/>
  <c r="A5" i="12" s="1"/>
  <c r="A6" i="12" s="1"/>
  <c r="A7" i="12" s="1"/>
  <c r="A8" i="12" s="1"/>
  <c r="A9" i="12" s="1"/>
  <c r="A10" i="12" s="1"/>
  <c r="A11" i="12" s="1"/>
  <c r="A12" i="12" s="1"/>
  <c r="A13" i="12" s="1"/>
  <c r="A14" i="12" s="1"/>
  <c r="A15" i="12" s="1"/>
  <c r="A16" i="12" s="1"/>
  <c r="A17" i="12" s="1"/>
  <c r="A18" i="12" s="1"/>
  <c r="A19" i="12" s="1"/>
  <c r="A20" i="12" s="1"/>
  <c r="A21" i="12" s="1"/>
  <c r="A22" i="12" s="1"/>
  <c r="A23" i="12" s="1"/>
  <c r="A24" i="12" s="1"/>
  <c r="A25" i="12" s="1"/>
  <c r="A26" i="12" s="1"/>
  <c r="A27" i="12" s="1"/>
  <c r="A28" i="12" s="1"/>
  <c r="A29" i="12" s="1"/>
  <c r="A30" i="12" s="1"/>
  <c r="A31" i="12" s="1"/>
  <c r="A32" i="12" s="1"/>
  <c r="A33" i="12" s="1"/>
  <c r="A34" i="12" s="1"/>
  <c r="A35" i="12" s="1"/>
  <c r="A36" i="12" s="1"/>
  <c r="A37" i="12" s="1"/>
  <c r="A38" i="12" s="1"/>
  <c r="A39" i="12" s="1"/>
  <c r="A40" i="12" s="1"/>
  <c r="A41" i="12" s="1"/>
  <c r="A42" i="12" s="1"/>
  <c r="A1" i="11"/>
  <c r="A2" i="11" s="1"/>
  <c r="A3" i="11" s="1"/>
  <c r="A4" i="11" s="1"/>
  <c r="A5" i="11" s="1"/>
  <c r="A6" i="11" s="1"/>
  <c r="A7" i="11" s="1"/>
  <c r="A8" i="11" s="1"/>
  <c r="A9" i="11" s="1"/>
  <c r="A10" i="11" s="1"/>
  <c r="A11" i="11" s="1"/>
  <c r="A12" i="11" s="1"/>
  <c r="A13" i="11" s="1"/>
  <c r="A14" i="11" s="1"/>
  <c r="A15" i="11" s="1"/>
  <c r="A16" i="11" s="1"/>
  <c r="A17" i="11" s="1"/>
  <c r="A18" i="11" s="1"/>
  <c r="A19" i="11" s="1"/>
  <c r="A20" i="11" s="1"/>
  <c r="A21" i="11" s="1"/>
  <c r="A22" i="11" s="1"/>
  <c r="A23" i="11" s="1"/>
  <c r="A24" i="11" s="1"/>
  <c r="A25" i="11" s="1"/>
  <c r="A26" i="11" s="1"/>
  <c r="A27" i="11" s="1"/>
  <c r="A28" i="11" s="1"/>
  <c r="A29" i="11" s="1"/>
  <c r="A30" i="11" s="1"/>
  <c r="A31" i="11" s="1"/>
  <c r="A32" i="11" s="1"/>
  <c r="A33" i="11" s="1"/>
  <c r="A34" i="11" s="1"/>
  <c r="A35" i="11" s="1"/>
  <c r="A36" i="11" s="1"/>
  <c r="A37" i="11" s="1"/>
  <c r="A38" i="11" s="1"/>
  <c r="A39" i="11" s="1"/>
  <c r="A40" i="11" s="1"/>
  <c r="A41" i="11" s="1"/>
  <c r="A42" i="11" s="1"/>
  <c r="A1" i="10"/>
  <c r="A2" i="10" s="1"/>
  <c r="A3" i="10" s="1"/>
  <c r="A4" i="10" s="1"/>
  <c r="A5" i="10" s="1"/>
  <c r="A6" i="10" s="1"/>
  <c r="A7" i="10" s="1"/>
  <c r="A8" i="10" s="1"/>
  <c r="A9" i="10" s="1"/>
  <c r="A10" i="10" s="1"/>
  <c r="A11" i="10" s="1"/>
  <c r="A12" i="10" s="1"/>
  <c r="A13" i="10" s="1"/>
  <c r="A14" i="10" s="1"/>
  <c r="A15" i="10" s="1"/>
  <c r="A16" i="10" s="1"/>
  <c r="A17" i="10" s="1"/>
  <c r="A18" i="10" s="1"/>
  <c r="A19" i="10" s="1"/>
  <c r="A20" i="10" s="1"/>
  <c r="A21" i="10" s="1"/>
  <c r="A22" i="10" s="1"/>
  <c r="A23" i="10" s="1"/>
  <c r="A24" i="10" s="1"/>
  <c r="A25" i="10" s="1"/>
  <c r="A26" i="10" s="1"/>
  <c r="A27" i="10" s="1"/>
  <c r="A28" i="10" s="1"/>
  <c r="A29" i="10" s="1"/>
  <c r="A30" i="10" s="1"/>
  <c r="A31" i="10" s="1"/>
  <c r="A32" i="10" s="1"/>
  <c r="A33" i="10" s="1"/>
  <c r="A34" i="10" s="1"/>
  <c r="A35" i="10" s="1"/>
  <c r="A36" i="10" s="1"/>
  <c r="A37" i="10" s="1"/>
  <c r="A38" i="10" s="1"/>
  <c r="A39" i="10" s="1"/>
  <c r="A40" i="10" s="1"/>
  <c r="A41" i="10" s="1"/>
  <c r="A42" i="10" s="1"/>
  <c r="A1" i="9"/>
  <c r="A2" i="9" s="1"/>
  <c r="A3" i="9" s="1"/>
  <c r="A4" i="9" s="1"/>
  <c r="A5" i="9" s="1"/>
  <c r="A6" i="9" s="1"/>
  <c r="A7" i="9" s="1"/>
  <c r="A8" i="9" s="1"/>
  <c r="A9" i="9" s="1"/>
  <c r="A10" i="9" s="1"/>
  <c r="A11" i="9" s="1"/>
  <c r="A12" i="9" s="1"/>
  <c r="A13" i="9" s="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1" i="8"/>
  <c r="A2" i="8" s="1"/>
  <c r="A3" i="8" s="1"/>
  <c r="A4" i="8" s="1"/>
  <c r="A5" i="8" s="1"/>
  <c r="A6" i="8" s="1"/>
  <c r="A7" i="8" s="1"/>
  <c r="A8" i="8" s="1"/>
  <c r="A9" i="8" s="1"/>
  <c r="A10" i="8" s="1"/>
  <c r="A11" i="8" s="1"/>
  <c r="A12" i="8" s="1"/>
  <c r="A13" i="8" s="1"/>
  <c r="A14" i="8" s="1"/>
  <c r="A15" i="8" s="1"/>
  <c r="A16" i="8" s="1"/>
  <c r="A17" i="8" s="1"/>
  <c r="A18" i="8" s="1"/>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42" i="8" s="1"/>
  <c r="A1" i="7"/>
  <c r="A2" i="7" s="1"/>
  <c r="A3" i="7" s="1"/>
  <c r="A4" i="7" s="1"/>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1" i="6"/>
  <c r="A2" i="6" s="1"/>
  <c r="A3" i="6" s="1"/>
  <c r="A4" i="6" s="1"/>
  <c r="A5" i="6" s="1"/>
  <c r="A6" i="6" s="1"/>
  <c r="A7" i="6" s="1"/>
  <c r="A8" i="6" s="1"/>
  <c r="A9" i="6" s="1"/>
  <c r="A10" i="6" s="1"/>
  <c r="A11" i="6" s="1"/>
  <c r="A12" i="6" s="1"/>
  <c r="A13" i="6" s="1"/>
  <c r="A14" i="6" s="1"/>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1" i="5"/>
  <c r="A2" i="5" s="1"/>
  <c r="A3" i="5" s="1"/>
  <c r="A4" i="5" s="1"/>
  <c r="A5" i="5" s="1"/>
  <c r="A6" i="5" s="1"/>
  <c r="A7" i="5" s="1"/>
  <c r="A8" i="5" s="1"/>
  <c r="A9" i="5" s="1"/>
  <c r="A10" i="5" s="1"/>
  <c r="A11" i="5" s="1"/>
  <c r="A12" i="5" s="1"/>
  <c r="A13" i="5" s="1"/>
  <c r="A14" i="5" s="1"/>
  <c r="A15" i="5" s="1"/>
  <c r="A16" i="5" s="1"/>
  <c r="A17" i="5" s="1"/>
  <c r="A18" i="5" s="1"/>
  <c r="A19" i="5" s="1"/>
  <c r="A20" i="5" s="1"/>
  <c r="A21" i="5" s="1"/>
  <c r="A22" i="5" s="1"/>
  <c r="A23" i="5" s="1"/>
  <c r="A24" i="5" s="1"/>
  <c r="A25" i="5" s="1"/>
  <c r="A26" i="5" s="1"/>
  <c r="A27" i="5" s="1"/>
  <c r="A28" i="5" s="1"/>
  <c r="A29" i="5" s="1"/>
  <c r="A30" i="5" s="1"/>
  <c r="A31" i="5" s="1"/>
  <c r="A32" i="5" s="1"/>
  <c r="A33" i="5" s="1"/>
  <c r="A34" i="5" s="1"/>
  <c r="A35" i="5" s="1"/>
  <c r="A36" i="5" s="1"/>
  <c r="A37" i="5" s="1"/>
  <c r="A38" i="5" s="1"/>
  <c r="A39" i="5" s="1"/>
  <c r="A40" i="5" s="1"/>
  <c r="A41" i="5" s="1"/>
  <c r="A42" i="5" s="1"/>
  <c r="A1" i="4"/>
  <c r="A2" i="4" s="1"/>
  <c r="A3" i="4" s="1"/>
  <c r="A4" i="4" s="1"/>
  <c r="A5" i="4" s="1"/>
  <c r="A6" i="4" s="1"/>
  <c r="A7" i="4" s="1"/>
  <c r="A8" i="4" s="1"/>
  <c r="A9" i="4" s="1"/>
  <c r="A10" i="4" s="1"/>
  <c r="A11" i="4" s="1"/>
  <c r="A12" i="4" s="1"/>
  <c r="A13" i="4" s="1"/>
  <c r="A14" i="4" s="1"/>
  <c r="A15" i="4" s="1"/>
  <c r="A16" i="4" s="1"/>
  <c r="A17" i="4" s="1"/>
  <c r="A18" i="4" s="1"/>
  <c r="A19" i="4" s="1"/>
  <c r="A20" i="4" s="1"/>
  <c r="A21" i="4" s="1"/>
  <c r="A22" i="4" s="1"/>
  <c r="A23" i="4" s="1"/>
  <c r="A24" i="4" s="1"/>
  <c r="A25" i="4" s="1"/>
  <c r="A26" i="4" s="1"/>
  <c r="A27" i="4" s="1"/>
  <c r="A28" i="4" s="1"/>
  <c r="A29" i="4" s="1"/>
  <c r="A30" i="4" s="1"/>
  <c r="A31" i="4" s="1"/>
  <c r="A32" i="4" s="1"/>
  <c r="A33" i="4" s="1"/>
  <c r="A34" i="4" s="1"/>
  <c r="A35" i="4" s="1"/>
  <c r="A36" i="4" s="1"/>
  <c r="A37" i="4" s="1"/>
  <c r="A38" i="4" s="1"/>
  <c r="A39" i="4" s="1"/>
  <c r="A40" i="4" s="1"/>
  <c r="A41" i="4" s="1"/>
  <c r="A42" i="4" s="1"/>
  <c r="A1" i="3"/>
  <c r="A2" i="3" s="1"/>
  <c r="A3" i="3" s="1"/>
  <c r="A4" i="3" s="1"/>
  <c r="A5" i="3" s="1"/>
  <c r="A6" i="3" s="1"/>
  <c r="A7" i="3" s="1"/>
  <c r="A8" i="3" s="1"/>
  <c r="A9" i="3" s="1"/>
  <c r="A10" i="3" s="1"/>
  <c r="A11" i="3" s="1"/>
  <c r="A12" i="3" s="1"/>
  <c r="A13" i="3" s="1"/>
  <c r="A14" i="3" s="1"/>
  <c r="A15" i="3" s="1"/>
  <c r="A16" i="3" s="1"/>
  <c r="A17" i="3" s="1"/>
  <c r="A18" i="3" s="1"/>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2" i="3" s="1"/>
  <c r="A2" i="2"/>
  <c r="A3" i="2" s="1"/>
  <c r="A4" i="2" s="1"/>
  <c r="A5" i="2" s="1"/>
  <c r="A6" i="2" s="1"/>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B1" i="13"/>
  <c r="A1" i="1"/>
  <c r="A2" i="1" l="1"/>
  <c r="A3" i="1" s="1"/>
  <c r="A4" i="1" s="1"/>
  <c r="A5" i="1" s="1"/>
  <c r="A6" i="1" s="1"/>
  <c r="A7" i="1" s="1"/>
  <c r="A8" i="1" s="1"/>
  <c r="A9" i="1" s="1"/>
  <c r="A10" i="1" s="1"/>
  <c r="A11" i="1" s="1"/>
  <c r="A12" i="1" s="1"/>
  <c r="A13" i="1" s="1"/>
  <c r="A14" i="1" s="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B12" i="13"/>
  <c r="B5" i="13"/>
  <c r="B10" i="13"/>
  <c r="B11" i="13"/>
  <c r="B6" i="13"/>
  <c r="B13" i="13"/>
  <c r="B2" i="13"/>
  <c r="B8" i="13" s="1"/>
  <c r="B9" i="13"/>
  <c r="B3" i="13" l="1"/>
  <c r="B7" i="13"/>
  <c r="B4" i="13"/>
</calcChain>
</file>

<file path=xl/sharedStrings.xml><?xml version="1.0" encoding="utf-8"?>
<sst xmlns="http://schemas.openxmlformats.org/spreadsheetml/2006/main" count="6" uniqueCount="6">
  <si>
    <t>Pâques</t>
  </si>
  <si>
    <t>lundi Pâques</t>
  </si>
  <si>
    <t>Ascension</t>
  </si>
  <si>
    <t>Pentecôte</t>
  </si>
  <si>
    <t>Lundi de Pentecôte</t>
  </si>
  <si>
    <t>noël</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</si>
</sst>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ddd\ dd/mm/yyyy"/>
  </numFmts>
  <fonts count="1" x14ac:knownFonts="1">
    <font>
      <sz val="11"/>
      <color theme="1"/>
      <name val="Calibri"/>
      <family val="2"/>
      <scheme val="minor"/>
    </font>
  </fonts>
  <fills count="2">
    <fill>
      <patternFill patternType="none"/>
    </fill>
    <fill>
      <patternFill patternType="gray125"/>
    </fill>
  </fills>
  <borders count="1">
    <border>
      <left/>
      <right/>
      <top/>
      <bottom/>
      <diagonal/>
    </border>
  </borders>
  <cellStyleXfs count="1">
    <xf numFmtId="0" fontId="0" fillId="0" borderId="0"/>
  </cellStyleXfs>
  <cellXfs count="6">
    <xf numFmtId="0" fontId="0" fillId="0" borderId="0" xfId="0"/>
    <xf numFmtId="16" fontId="0" fillId="0" borderId="0" xfId="0" applyNumberFormat="1" applyAlignment="1">
      <alignment horizontal="right"/>
    </xf>
    <xf numFmtId="14" fontId="0" fillId="0" borderId="0" xfId="0" applyNumberFormat="1" applyAlignment="1">
      <alignment horizontal="right"/>
    </xf>
    <xf numFmtId="0" fontId="0" fillId="0" borderId="0" xfId="0" applyAlignment="1">
      <alignment horizontal="right"/>
    </xf>
    <xf numFmtId="14" fontId="0" fillId="0" borderId="0" xfId="0" applyNumberFormat="1"/>
    <xf numFmtId="164" fontId="0" fillId="0" borderId="0" xfId="0" applyNumberFormat="1"/>
  </cellXfs>
  <cellStyles count="1">
    <cellStyle name="Normal" xfId="0" builtinId="0"/>
  </cellStyles>
  <dxfs count="24">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
      <font>
        <b val="0"/>
        <i val="0"/>
        <color auto="1"/>
      </font>
      <fill>
        <patternFill>
          <bgColor rgb="FFFF0000"/>
        </patternFill>
      </fill>
    </dxf>
    <dxf>
      <fill>
        <patternFill>
          <bgColor theme="0" tint="-0.2499465926084170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228600</xdr:colOff>
      <xdr:row>3</xdr:row>
      <xdr:rowOff>180974</xdr:rowOff>
    </xdr:from>
    <xdr:to>
      <xdr:col>7</xdr:col>
      <xdr:colOff>457200</xdr:colOff>
      <xdr:row>14</xdr:row>
      <xdr:rowOff>133349</xdr:rowOff>
    </xdr:to>
    <xdr:sp macro="" textlink="">
      <xdr:nvSpPr>
        <xdr:cNvPr id="2" name="ZoneTexte 1"/>
        <xdr:cNvSpPr txBox="1"/>
      </xdr:nvSpPr>
      <xdr:spPr>
        <a:xfrm>
          <a:off x="1752600" y="752474"/>
          <a:ext cx="4038600" cy="2047875"/>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100"/>
            <a:t>Feuillet DATA</a:t>
          </a:r>
        </a:p>
        <a:p>
          <a:r>
            <a:rPr lang="fr-FR" sz="1100"/>
            <a:t>•</a:t>
          </a:r>
          <a:r>
            <a:rPr lang="fr-FR" sz="1100" baseline="0"/>
            <a:t> </a:t>
          </a:r>
          <a:r>
            <a:rPr lang="fr-FR" sz="1100"/>
            <a:t>D1 date 1er</a:t>
          </a:r>
          <a:r>
            <a:rPr lang="fr-FR" sz="1100" baseline="0"/>
            <a:t> janvier année en cours - cellule nommée "date_ref"</a:t>
          </a:r>
        </a:p>
        <a:p>
          <a:r>
            <a:rPr lang="fr-FR" sz="1100" baseline="0"/>
            <a:t>• B1 à B13 jours fériés de l'année - zone nommée "fériés"</a:t>
          </a:r>
        </a:p>
        <a:p>
          <a:endParaRPr lang="fr-FR" sz="1100" baseline="0"/>
        </a:p>
        <a:p>
          <a:r>
            <a:rPr lang="fr-FR" sz="1100" baseline="0"/>
            <a:t>Autres feuillets</a:t>
          </a:r>
        </a:p>
        <a:p>
          <a:r>
            <a:rPr lang="fr-FR" sz="1100" baseline="0"/>
            <a:t>• formules pour que A1 soit le lundi de la semaine comprenant le 1er de chaque mois. Ces formules sont installées sur 42 lignes pour voir large et la dernière date de chaque feuillet correspond à la veille du jour inscrit en tête sur le mois suivant. </a:t>
          </a:r>
        </a:p>
        <a:p>
          <a:r>
            <a:rPr lang="fr-FR" sz="1100" baseline="0"/>
            <a:t>• MFC  pour griser les samedis et dimanches et pour colorer en rouge les cellules de la semaine L à V correspondant aux jours fériés</a:t>
          </a:r>
          <a:endParaRPr lang="fr-FR" sz="1100"/>
        </a:p>
      </xdr:txBody>
    </xdr: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2"/>
  <sheetViews>
    <sheetView workbookViewId="0">
      <selection activeCell="K24" sqref="K24"/>
    </sheetView>
  </sheetViews>
  <sheetFormatPr baseColWidth="10" defaultRowHeight="15" x14ac:dyDescent="0.25"/>
  <cols>
    <col min="1" max="1" width="14.5703125" bestFit="1" customWidth="1"/>
  </cols>
  <sheetData>
    <row r="1" spans="1:1" x14ac:dyDescent="0.25">
      <c r="A1" s="5">
        <f ca="1">date_ref+CHOOSE(WEEKDAY(date_ref,2),0,-1,-2,-3,-4,-5,-6)</f>
        <v>44193</v>
      </c>
    </row>
    <row r="2" spans="1:1" x14ac:dyDescent="0.25">
      <c r="A2" s="5">
        <f t="shared" ref="A2:A42" ca="1" si="0">IF(A1="","",IF(A1+1&lt;EDATE(date_ref,1)+CHOOSE(WEEKDAY(EDATE(date_ref,1),2),0,-1,-2,-3,-4,-5,-6),A1+1,""))</f>
        <v>44194</v>
      </c>
    </row>
    <row r="3" spans="1:1" x14ac:dyDescent="0.25">
      <c r="A3" s="5">
        <f t="shared" ca="1" si="0"/>
        <v>44195</v>
      </c>
    </row>
    <row r="4" spans="1:1" x14ac:dyDescent="0.25">
      <c r="A4" s="5">
        <f t="shared" ca="1" si="0"/>
        <v>44196</v>
      </c>
    </row>
    <row r="5" spans="1:1" x14ac:dyDescent="0.25">
      <c r="A5" s="5">
        <f t="shared" ca="1" si="0"/>
        <v>44197</v>
      </c>
    </row>
    <row r="6" spans="1:1" x14ac:dyDescent="0.25">
      <c r="A6" s="5">
        <f t="shared" ca="1" si="0"/>
        <v>44198</v>
      </c>
    </row>
    <row r="7" spans="1:1" x14ac:dyDescent="0.25">
      <c r="A7" s="5">
        <f t="shared" ca="1" si="0"/>
        <v>44199</v>
      </c>
    </row>
    <row r="8" spans="1:1" x14ac:dyDescent="0.25">
      <c r="A8" s="5">
        <f t="shared" ca="1" si="0"/>
        <v>44200</v>
      </c>
    </row>
    <row r="9" spans="1:1" x14ac:dyDescent="0.25">
      <c r="A9" s="5">
        <f t="shared" ca="1" si="0"/>
        <v>44201</v>
      </c>
    </row>
    <row r="10" spans="1:1" x14ac:dyDescent="0.25">
      <c r="A10" s="5">
        <f t="shared" ca="1" si="0"/>
        <v>44202</v>
      </c>
    </row>
    <row r="11" spans="1:1" x14ac:dyDescent="0.25">
      <c r="A11" s="5">
        <f t="shared" ca="1" si="0"/>
        <v>44203</v>
      </c>
    </row>
    <row r="12" spans="1:1" x14ac:dyDescent="0.25">
      <c r="A12" s="5">
        <f t="shared" ca="1" si="0"/>
        <v>44204</v>
      </c>
    </row>
    <row r="13" spans="1:1" x14ac:dyDescent="0.25">
      <c r="A13" s="5">
        <f t="shared" ca="1" si="0"/>
        <v>44205</v>
      </c>
    </row>
    <row r="14" spans="1:1" x14ac:dyDescent="0.25">
      <c r="A14" s="5">
        <f t="shared" ca="1" si="0"/>
        <v>44206</v>
      </c>
    </row>
    <row r="15" spans="1:1" x14ac:dyDescent="0.25">
      <c r="A15" s="5">
        <f t="shared" ca="1" si="0"/>
        <v>44207</v>
      </c>
    </row>
    <row r="16" spans="1:1" x14ac:dyDescent="0.25">
      <c r="A16" s="5">
        <f t="shared" ca="1" si="0"/>
        <v>44208</v>
      </c>
    </row>
    <row r="17" spans="1:1" x14ac:dyDescent="0.25">
      <c r="A17" s="5">
        <f t="shared" ca="1" si="0"/>
        <v>44209</v>
      </c>
    </row>
    <row r="18" spans="1:1" x14ac:dyDescent="0.25">
      <c r="A18" s="5">
        <f t="shared" ca="1" si="0"/>
        <v>44210</v>
      </c>
    </row>
    <row r="19" spans="1:1" x14ac:dyDescent="0.25">
      <c r="A19" s="5">
        <f t="shared" ca="1" si="0"/>
        <v>44211</v>
      </c>
    </row>
    <row r="20" spans="1:1" x14ac:dyDescent="0.25">
      <c r="A20" s="5">
        <f t="shared" ca="1" si="0"/>
        <v>44212</v>
      </c>
    </row>
    <row r="21" spans="1:1" x14ac:dyDescent="0.25">
      <c r="A21" s="5">
        <f t="shared" ca="1" si="0"/>
        <v>44213</v>
      </c>
    </row>
    <row r="22" spans="1:1" x14ac:dyDescent="0.25">
      <c r="A22" s="5">
        <f t="shared" ca="1" si="0"/>
        <v>44214</v>
      </c>
    </row>
    <row r="23" spans="1:1" x14ac:dyDescent="0.25">
      <c r="A23" s="5">
        <f t="shared" ca="1" si="0"/>
        <v>44215</v>
      </c>
    </row>
    <row r="24" spans="1:1" x14ac:dyDescent="0.25">
      <c r="A24" s="5">
        <f t="shared" ca="1" si="0"/>
        <v>44216</v>
      </c>
    </row>
    <row r="25" spans="1:1" x14ac:dyDescent="0.25">
      <c r="A25" s="5">
        <f t="shared" ca="1" si="0"/>
        <v>44217</v>
      </c>
    </row>
    <row r="26" spans="1:1" x14ac:dyDescent="0.25">
      <c r="A26" s="5">
        <f t="shared" ca="1" si="0"/>
        <v>44218</v>
      </c>
    </row>
    <row r="27" spans="1:1" x14ac:dyDescent="0.25">
      <c r="A27" s="5">
        <f t="shared" ca="1" si="0"/>
        <v>44219</v>
      </c>
    </row>
    <row r="28" spans="1:1" x14ac:dyDescent="0.25">
      <c r="A28" s="5">
        <f t="shared" ca="1" si="0"/>
        <v>44220</v>
      </c>
    </row>
    <row r="29" spans="1:1" x14ac:dyDescent="0.25">
      <c r="A29" s="5">
        <f t="shared" ca="1" si="0"/>
        <v>44221</v>
      </c>
    </row>
    <row r="30" spans="1:1" x14ac:dyDescent="0.25">
      <c r="A30" s="5">
        <f t="shared" ca="1" si="0"/>
        <v>44222</v>
      </c>
    </row>
    <row r="31" spans="1:1" x14ac:dyDescent="0.25">
      <c r="A31" s="5">
        <f t="shared" ca="1" si="0"/>
        <v>44223</v>
      </c>
    </row>
    <row r="32" spans="1:1" x14ac:dyDescent="0.25">
      <c r="A32" s="5">
        <f t="shared" ca="1" si="0"/>
        <v>44224</v>
      </c>
    </row>
    <row r="33" spans="1:1" x14ac:dyDescent="0.25">
      <c r="A33" s="5">
        <f t="shared" ca="1" si="0"/>
        <v>44225</v>
      </c>
    </row>
    <row r="34" spans="1:1" x14ac:dyDescent="0.25">
      <c r="A34" s="5">
        <f t="shared" ca="1" si="0"/>
        <v>44226</v>
      </c>
    </row>
    <row r="35" spans="1:1" x14ac:dyDescent="0.25">
      <c r="A35" s="5">
        <f t="shared" ca="1" si="0"/>
        <v>44227</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23" priority="1">
      <formula>AND(A1&lt;&gt;"",WEEKDAY(A1,2)&gt;5)</formula>
    </cfRule>
    <cfRule type="expression" dxfId="22" priority="2">
      <formula>AND(A1&lt;&gt;"",VLOOKUP(A1,fériés,1,0))</formula>
    </cfRule>
  </conditionalFormatting>
  <pageMargins left="0.7" right="0.7" top="0.75" bottom="0.75" header="0.3" footer="0.3"/>
  <pageSetup paperSize="9" orientation="portrait" horizontalDpi="0"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EDATE(date_ref,9)+CHOOSE(WEEKDAY(EDATE(date_ref,9),2),0,-1,-2,-3,-4,-5,-6)</f>
        <v>44466</v>
      </c>
    </row>
    <row r="2" spans="1:1" x14ac:dyDescent="0.25">
      <c r="A2" s="5">
        <f t="shared" ref="A2:A42" ca="1" si="0">IF(A1="","",IF(A1+1&lt;EDATE(date_ref,10)+CHOOSE(WEEKDAY(EDATE(date_ref,10),2),0,-1,-2,-3,-4,-5,-6),A1+1,""))</f>
        <v>44467</v>
      </c>
    </row>
    <row r="3" spans="1:1" x14ac:dyDescent="0.25">
      <c r="A3" s="5">
        <f t="shared" ca="1" si="0"/>
        <v>44468</v>
      </c>
    </row>
    <row r="4" spans="1:1" x14ac:dyDescent="0.25">
      <c r="A4" s="5">
        <f t="shared" ca="1" si="0"/>
        <v>44469</v>
      </c>
    </row>
    <row r="5" spans="1:1" x14ac:dyDescent="0.25">
      <c r="A5" s="5">
        <f t="shared" ca="1" si="0"/>
        <v>44470</v>
      </c>
    </row>
    <row r="6" spans="1:1" x14ac:dyDescent="0.25">
      <c r="A6" s="5">
        <f t="shared" ca="1" si="0"/>
        <v>44471</v>
      </c>
    </row>
    <row r="7" spans="1:1" x14ac:dyDescent="0.25">
      <c r="A7" s="5">
        <f t="shared" ca="1" si="0"/>
        <v>44472</v>
      </c>
    </row>
    <row r="8" spans="1:1" x14ac:dyDescent="0.25">
      <c r="A8" s="5">
        <f t="shared" ca="1" si="0"/>
        <v>44473</v>
      </c>
    </row>
    <row r="9" spans="1:1" x14ac:dyDescent="0.25">
      <c r="A9" s="5">
        <f t="shared" ca="1" si="0"/>
        <v>44474</v>
      </c>
    </row>
    <row r="10" spans="1:1" x14ac:dyDescent="0.25">
      <c r="A10" s="5">
        <f t="shared" ca="1" si="0"/>
        <v>44475</v>
      </c>
    </row>
    <row r="11" spans="1:1" x14ac:dyDescent="0.25">
      <c r="A11" s="5">
        <f t="shared" ca="1" si="0"/>
        <v>44476</v>
      </c>
    </row>
    <row r="12" spans="1:1" x14ac:dyDescent="0.25">
      <c r="A12" s="5">
        <f t="shared" ca="1" si="0"/>
        <v>44477</v>
      </c>
    </row>
    <row r="13" spans="1:1" x14ac:dyDescent="0.25">
      <c r="A13" s="5">
        <f t="shared" ca="1" si="0"/>
        <v>44478</v>
      </c>
    </row>
    <row r="14" spans="1:1" x14ac:dyDescent="0.25">
      <c r="A14" s="5">
        <f t="shared" ca="1" si="0"/>
        <v>44479</v>
      </c>
    </row>
    <row r="15" spans="1:1" x14ac:dyDescent="0.25">
      <c r="A15" s="5">
        <f t="shared" ca="1" si="0"/>
        <v>44480</v>
      </c>
    </row>
    <row r="16" spans="1:1" x14ac:dyDescent="0.25">
      <c r="A16" s="5">
        <f t="shared" ca="1" si="0"/>
        <v>44481</v>
      </c>
    </row>
    <row r="17" spans="1:1" x14ac:dyDescent="0.25">
      <c r="A17" s="5">
        <f t="shared" ca="1" si="0"/>
        <v>44482</v>
      </c>
    </row>
    <row r="18" spans="1:1" x14ac:dyDescent="0.25">
      <c r="A18" s="5">
        <f t="shared" ca="1" si="0"/>
        <v>44483</v>
      </c>
    </row>
    <row r="19" spans="1:1" x14ac:dyDescent="0.25">
      <c r="A19" s="5">
        <f t="shared" ca="1" si="0"/>
        <v>44484</v>
      </c>
    </row>
    <row r="20" spans="1:1" x14ac:dyDescent="0.25">
      <c r="A20" s="5">
        <f t="shared" ca="1" si="0"/>
        <v>44485</v>
      </c>
    </row>
    <row r="21" spans="1:1" x14ac:dyDescent="0.25">
      <c r="A21" s="5">
        <f t="shared" ca="1" si="0"/>
        <v>44486</v>
      </c>
    </row>
    <row r="22" spans="1:1" x14ac:dyDescent="0.25">
      <c r="A22" s="5">
        <f t="shared" ca="1" si="0"/>
        <v>44487</v>
      </c>
    </row>
    <row r="23" spans="1:1" x14ac:dyDescent="0.25">
      <c r="A23" s="5">
        <f t="shared" ca="1" si="0"/>
        <v>44488</v>
      </c>
    </row>
    <row r="24" spans="1:1" x14ac:dyDescent="0.25">
      <c r="A24" s="5">
        <f t="shared" ca="1" si="0"/>
        <v>44489</v>
      </c>
    </row>
    <row r="25" spans="1:1" x14ac:dyDescent="0.25">
      <c r="A25" s="5">
        <f t="shared" ca="1" si="0"/>
        <v>44490</v>
      </c>
    </row>
    <row r="26" spans="1:1" x14ac:dyDescent="0.25">
      <c r="A26" s="5">
        <f t="shared" ca="1" si="0"/>
        <v>44491</v>
      </c>
    </row>
    <row r="27" spans="1:1" x14ac:dyDescent="0.25">
      <c r="A27" s="5">
        <f t="shared" ca="1" si="0"/>
        <v>44492</v>
      </c>
    </row>
    <row r="28" spans="1:1" x14ac:dyDescent="0.25">
      <c r="A28" s="5">
        <f t="shared" ca="1" si="0"/>
        <v>44493</v>
      </c>
    </row>
    <row r="29" spans="1:1" x14ac:dyDescent="0.25">
      <c r="A29" s="5">
        <f t="shared" ca="1" si="0"/>
        <v>44494</v>
      </c>
    </row>
    <row r="30" spans="1:1" x14ac:dyDescent="0.25">
      <c r="A30" s="5">
        <f t="shared" ca="1" si="0"/>
        <v>44495</v>
      </c>
    </row>
    <row r="31" spans="1:1" x14ac:dyDescent="0.25">
      <c r="A31" s="5">
        <f t="shared" ca="1" si="0"/>
        <v>44496</v>
      </c>
    </row>
    <row r="32" spans="1:1" x14ac:dyDescent="0.25">
      <c r="A32" s="5">
        <f t="shared" ca="1" si="0"/>
        <v>44497</v>
      </c>
    </row>
    <row r="33" spans="1:1" x14ac:dyDescent="0.25">
      <c r="A33" s="5">
        <f t="shared" ca="1" si="0"/>
        <v>44498</v>
      </c>
    </row>
    <row r="34" spans="1:1" x14ac:dyDescent="0.25">
      <c r="A34" s="5">
        <f t="shared" ca="1" si="0"/>
        <v>44499</v>
      </c>
    </row>
    <row r="35" spans="1:1" x14ac:dyDescent="0.25">
      <c r="A35" s="5">
        <f t="shared" ca="1" si="0"/>
        <v>44500</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5" priority="1">
      <formula>AND(A1&lt;&gt;"",WEEKDAY(A1,2)&gt;5)</formula>
    </cfRule>
    <cfRule type="expression" dxfId="4" priority="2">
      <formula>AND(A1&lt;&gt;"",VLOOKUP(A1,fériés,1,0))</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EDATE(date_ref,10)+CHOOSE(WEEKDAY(EDATE(date_ref,10),2),0,-1,-2,-3,-4,-5,-6)</f>
        <v>44501</v>
      </c>
    </row>
    <row r="2" spans="1:1" x14ac:dyDescent="0.25">
      <c r="A2" s="5">
        <f t="shared" ref="A2:A42" ca="1" si="0">IF(A1="","",IF(A1+1&lt;EDATE(date_ref,11)+CHOOSE(WEEKDAY(EDATE(date_ref,11),2),0,-1,-2,-3,-4,-5,-6),A1+1,""))</f>
        <v>44502</v>
      </c>
    </row>
    <row r="3" spans="1:1" x14ac:dyDescent="0.25">
      <c r="A3" s="5">
        <f t="shared" ca="1" si="0"/>
        <v>44503</v>
      </c>
    </row>
    <row r="4" spans="1:1" x14ac:dyDescent="0.25">
      <c r="A4" s="5">
        <f t="shared" ca="1" si="0"/>
        <v>44504</v>
      </c>
    </row>
    <row r="5" spans="1:1" x14ac:dyDescent="0.25">
      <c r="A5" s="5">
        <f t="shared" ca="1" si="0"/>
        <v>44505</v>
      </c>
    </row>
    <row r="6" spans="1:1" x14ac:dyDescent="0.25">
      <c r="A6" s="5">
        <f t="shared" ca="1" si="0"/>
        <v>44506</v>
      </c>
    </row>
    <row r="7" spans="1:1" x14ac:dyDescent="0.25">
      <c r="A7" s="5">
        <f t="shared" ca="1" si="0"/>
        <v>44507</v>
      </c>
    </row>
    <row r="8" spans="1:1" x14ac:dyDescent="0.25">
      <c r="A8" s="5">
        <f t="shared" ca="1" si="0"/>
        <v>44508</v>
      </c>
    </row>
    <row r="9" spans="1:1" x14ac:dyDescent="0.25">
      <c r="A9" s="5">
        <f t="shared" ca="1" si="0"/>
        <v>44509</v>
      </c>
    </row>
    <row r="10" spans="1:1" x14ac:dyDescent="0.25">
      <c r="A10" s="5">
        <f t="shared" ca="1" si="0"/>
        <v>44510</v>
      </c>
    </row>
    <row r="11" spans="1:1" x14ac:dyDescent="0.25">
      <c r="A11" s="5">
        <f t="shared" ca="1" si="0"/>
        <v>44511</v>
      </c>
    </row>
    <row r="12" spans="1:1" x14ac:dyDescent="0.25">
      <c r="A12" s="5">
        <f t="shared" ca="1" si="0"/>
        <v>44512</v>
      </c>
    </row>
    <row r="13" spans="1:1" x14ac:dyDescent="0.25">
      <c r="A13" s="5">
        <f t="shared" ca="1" si="0"/>
        <v>44513</v>
      </c>
    </row>
    <row r="14" spans="1:1" x14ac:dyDescent="0.25">
      <c r="A14" s="5">
        <f t="shared" ca="1" si="0"/>
        <v>44514</v>
      </c>
    </row>
    <row r="15" spans="1:1" x14ac:dyDescent="0.25">
      <c r="A15" s="5">
        <f t="shared" ca="1" si="0"/>
        <v>44515</v>
      </c>
    </row>
    <row r="16" spans="1:1" x14ac:dyDescent="0.25">
      <c r="A16" s="5">
        <f t="shared" ca="1" si="0"/>
        <v>44516</v>
      </c>
    </row>
    <row r="17" spans="1:1" x14ac:dyDescent="0.25">
      <c r="A17" s="5">
        <f t="shared" ca="1" si="0"/>
        <v>44517</v>
      </c>
    </row>
    <row r="18" spans="1:1" x14ac:dyDescent="0.25">
      <c r="A18" s="5">
        <f t="shared" ca="1" si="0"/>
        <v>44518</v>
      </c>
    </row>
    <row r="19" spans="1:1" x14ac:dyDescent="0.25">
      <c r="A19" s="5">
        <f t="shared" ca="1" si="0"/>
        <v>44519</v>
      </c>
    </row>
    <row r="20" spans="1:1" x14ac:dyDescent="0.25">
      <c r="A20" s="5">
        <f t="shared" ca="1" si="0"/>
        <v>44520</v>
      </c>
    </row>
    <row r="21" spans="1:1" x14ac:dyDescent="0.25">
      <c r="A21" s="5">
        <f t="shared" ca="1" si="0"/>
        <v>44521</v>
      </c>
    </row>
    <row r="22" spans="1:1" x14ac:dyDescent="0.25">
      <c r="A22" s="5">
        <f t="shared" ca="1" si="0"/>
        <v>44522</v>
      </c>
    </row>
    <row r="23" spans="1:1" x14ac:dyDescent="0.25">
      <c r="A23" s="5">
        <f t="shared" ca="1" si="0"/>
        <v>44523</v>
      </c>
    </row>
    <row r="24" spans="1:1" x14ac:dyDescent="0.25">
      <c r="A24" s="5">
        <f t="shared" ca="1" si="0"/>
        <v>44524</v>
      </c>
    </row>
    <row r="25" spans="1:1" x14ac:dyDescent="0.25">
      <c r="A25" s="5">
        <f t="shared" ca="1" si="0"/>
        <v>44525</v>
      </c>
    </row>
    <row r="26" spans="1:1" x14ac:dyDescent="0.25">
      <c r="A26" s="5">
        <f t="shared" ca="1" si="0"/>
        <v>44526</v>
      </c>
    </row>
    <row r="27" spans="1:1" x14ac:dyDescent="0.25">
      <c r="A27" s="5">
        <f t="shared" ca="1" si="0"/>
        <v>44527</v>
      </c>
    </row>
    <row r="28" spans="1:1" x14ac:dyDescent="0.25">
      <c r="A28" s="5">
        <f t="shared" ca="1" si="0"/>
        <v>44528</v>
      </c>
    </row>
    <row r="29" spans="1:1" x14ac:dyDescent="0.25">
      <c r="A29" s="5" t="str">
        <f t="shared" ca="1" si="0"/>
        <v/>
      </c>
    </row>
    <row r="30" spans="1:1" x14ac:dyDescent="0.25">
      <c r="A30" s="5" t="str">
        <f t="shared" ca="1" si="0"/>
        <v/>
      </c>
    </row>
    <row r="31" spans="1:1" x14ac:dyDescent="0.25">
      <c r="A31" s="5" t="str">
        <f t="shared" ca="1" si="0"/>
        <v/>
      </c>
    </row>
    <row r="32" spans="1:1" x14ac:dyDescent="0.25">
      <c r="A32" s="5" t="str">
        <f t="shared" ca="1" si="0"/>
        <v/>
      </c>
    </row>
    <row r="33" spans="1:1" x14ac:dyDescent="0.25">
      <c r="A33" s="5" t="str">
        <f t="shared" ca="1" si="0"/>
        <v/>
      </c>
    </row>
    <row r="34" spans="1:1" x14ac:dyDescent="0.25">
      <c r="A34" s="5" t="str">
        <f t="shared" ca="1" si="0"/>
        <v/>
      </c>
    </row>
    <row r="35" spans="1:1" x14ac:dyDescent="0.25">
      <c r="A35" s="5" t="str">
        <f t="shared" ca="1" si="0"/>
        <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3" priority="1">
      <formula>AND(A1&lt;&gt;"",WEEKDAY(A1,2)&gt;5)</formula>
    </cfRule>
    <cfRule type="expression" dxfId="2" priority="2">
      <formula>AND(A1&lt;&gt;"",VLOOKUP(A1,fériés,1,0))</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EDATE(date_ref,11)+CHOOSE(WEEKDAY(EDATE(date_ref,11),2),0,-1,-2,-3,-4,-5,-6)</f>
        <v>44529</v>
      </c>
    </row>
    <row r="2" spans="1:1" x14ac:dyDescent="0.25">
      <c r="A2" s="5">
        <f t="shared" ref="A2:A42" ca="1" si="0">IF(A1="","",IF(A1+1&lt;EDATE(date_ref,12)+CHOOSE(WEEKDAY(EDATE(date_ref,12),2),0,-1,-2,-3,-4,-5,-6),A1+1,""))</f>
        <v>44530</v>
      </c>
    </row>
    <row r="3" spans="1:1" x14ac:dyDescent="0.25">
      <c r="A3" s="5">
        <f t="shared" ca="1" si="0"/>
        <v>44531</v>
      </c>
    </row>
    <row r="4" spans="1:1" x14ac:dyDescent="0.25">
      <c r="A4" s="5">
        <f t="shared" ca="1" si="0"/>
        <v>44532</v>
      </c>
    </row>
    <row r="5" spans="1:1" x14ac:dyDescent="0.25">
      <c r="A5" s="5">
        <f t="shared" ca="1" si="0"/>
        <v>44533</v>
      </c>
    </row>
    <row r="6" spans="1:1" x14ac:dyDescent="0.25">
      <c r="A6" s="5">
        <f t="shared" ca="1" si="0"/>
        <v>44534</v>
      </c>
    </row>
    <row r="7" spans="1:1" x14ac:dyDescent="0.25">
      <c r="A7" s="5">
        <f t="shared" ca="1" si="0"/>
        <v>44535</v>
      </c>
    </row>
    <row r="8" spans="1:1" x14ac:dyDescent="0.25">
      <c r="A8" s="5">
        <f t="shared" ca="1" si="0"/>
        <v>44536</v>
      </c>
    </row>
    <row r="9" spans="1:1" x14ac:dyDescent="0.25">
      <c r="A9" s="5">
        <f t="shared" ca="1" si="0"/>
        <v>44537</v>
      </c>
    </row>
    <row r="10" spans="1:1" x14ac:dyDescent="0.25">
      <c r="A10" s="5">
        <f t="shared" ca="1" si="0"/>
        <v>44538</v>
      </c>
    </row>
    <row r="11" spans="1:1" x14ac:dyDescent="0.25">
      <c r="A11" s="5">
        <f t="shared" ca="1" si="0"/>
        <v>44539</v>
      </c>
    </row>
    <row r="12" spans="1:1" x14ac:dyDescent="0.25">
      <c r="A12" s="5">
        <f t="shared" ca="1" si="0"/>
        <v>44540</v>
      </c>
    </row>
    <row r="13" spans="1:1" x14ac:dyDescent="0.25">
      <c r="A13" s="5">
        <f t="shared" ca="1" si="0"/>
        <v>44541</v>
      </c>
    </row>
    <row r="14" spans="1:1" x14ac:dyDescent="0.25">
      <c r="A14" s="5">
        <f t="shared" ca="1" si="0"/>
        <v>44542</v>
      </c>
    </row>
    <row r="15" spans="1:1" x14ac:dyDescent="0.25">
      <c r="A15" s="5">
        <f t="shared" ca="1" si="0"/>
        <v>44543</v>
      </c>
    </row>
    <row r="16" spans="1:1" x14ac:dyDescent="0.25">
      <c r="A16" s="5">
        <f t="shared" ca="1" si="0"/>
        <v>44544</v>
      </c>
    </row>
    <row r="17" spans="1:1" x14ac:dyDescent="0.25">
      <c r="A17" s="5">
        <f t="shared" ca="1" si="0"/>
        <v>44545</v>
      </c>
    </row>
    <row r="18" spans="1:1" x14ac:dyDescent="0.25">
      <c r="A18" s="5">
        <f t="shared" ca="1" si="0"/>
        <v>44546</v>
      </c>
    </row>
    <row r="19" spans="1:1" x14ac:dyDescent="0.25">
      <c r="A19" s="5">
        <f t="shared" ca="1" si="0"/>
        <v>44547</v>
      </c>
    </row>
    <row r="20" spans="1:1" x14ac:dyDescent="0.25">
      <c r="A20" s="5">
        <f t="shared" ca="1" si="0"/>
        <v>44548</v>
      </c>
    </row>
    <row r="21" spans="1:1" x14ac:dyDescent="0.25">
      <c r="A21" s="5">
        <f t="shared" ca="1" si="0"/>
        <v>44549</v>
      </c>
    </row>
    <row r="22" spans="1:1" x14ac:dyDescent="0.25">
      <c r="A22" s="5">
        <f t="shared" ca="1" si="0"/>
        <v>44550</v>
      </c>
    </row>
    <row r="23" spans="1:1" x14ac:dyDescent="0.25">
      <c r="A23" s="5">
        <f t="shared" ca="1" si="0"/>
        <v>44551</v>
      </c>
    </row>
    <row r="24" spans="1:1" x14ac:dyDescent="0.25">
      <c r="A24" s="5">
        <f t="shared" ca="1" si="0"/>
        <v>44552</v>
      </c>
    </row>
    <row r="25" spans="1:1" x14ac:dyDescent="0.25">
      <c r="A25" s="5">
        <f t="shared" ca="1" si="0"/>
        <v>44553</v>
      </c>
    </row>
    <row r="26" spans="1:1" x14ac:dyDescent="0.25">
      <c r="A26" s="5">
        <f t="shared" ca="1" si="0"/>
        <v>44554</v>
      </c>
    </row>
    <row r="27" spans="1:1" x14ac:dyDescent="0.25">
      <c r="A27" s="5">
        <f t="shared" ca="1" si="0"/>
        <v>44555</v>
      </c>
    </row>
    <row r="28" spans="1:1" x14ac:dyDescent="0.25">
      <c r="A28" s="5">
        <f t="shared" ca="1" si="0"/>
        <v>44556</v>
      </c>
    </row>
    <row r="29" spans="1:1" x14ac:dyDescent="0.25">
      <c r="A29" s="5" t="str">
        <f t="shared" ca="1" si="0"/>
        <v/>
      </c>
    </row>
    <row r="30" spans="1:1" x14ac:dyDescent="0.25">
      <c r="A30" s="5" t="str">
        <f t="shared" ca="1" si="0"/>
        <v/>
      </c>
    </row>
    <row r="31" spans="1:1" x14ac:dyDescent="0.25">
      <c r="A31" s="5" t="str">
        <f t="shared" ca="1" si="0"/>
        <v/>
      </c>
    </row>
    <row r="32" spans="1:1" x14ac:dyDescent="0.25">
      <c r="A32" s="5" t="str">
        <f t="shared" ca="1" si="0"/>
        <v/>
      </c>
    </row>
    <row r="33" spans="1:1" x14ac:dyDescent="0.25">
      <c r="A33" s="5" t="str">
        <f t="shared" ca="1" si="0"/>
        <v/>
      </c>
    </row>
    <row r="34" spans="1:1" x14ac:dyDescent="0.25">
      <c r="A34" s="5" t="str">
        <f t="shared" ca="1" si="0"/>
        <v/>
      </c>
    </row>
    <row r="35" spans="1:1" x14ac:dyDescent="0.25">
      <c r="A35" s="5" t="str">
        <f t="shared" ca="1" si="0"/>
        <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1" priority="1">
      <formula>AND(A1&lt;&gt;"",WEEKDAY(A1,2)&gt;5)</formula>
    </cfRule>
    <cfRule type="expression" dxfId="0" priority="2">
      <formula>AND(A1&lt;&gt;"",VLOOKUP(A1,fériés,1,0))</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D13"/>
  <sheetViews>
    <sheetView tabSelected="1" workbookViewId="0">
      <selection activeCell="B19" sqref="B19"/>
    </sheetView>
  </sheetViews>
  <sheetFormatPr baseColWidth="10" defaultRowHeight="15" x14ac:dyDescent="0.25"/>
  <sheetData>
    <row r="1" spans="1:4" x14ac:dyDescent="0.25">
      <c r="A1" s="1">
        <v>41275</v>
      </c>
      <c r="B1" s="2">
        <f ca="1">D1</f>
        <v>44197</v>
      </c>
      <c r="D1" s="4">
        <f ca="1">DATE(YEAR(TODAY()),1,1)</f>
        <v>44197</v>
      </c>
    </row>
    <row r="2" spans="1:4" x14ac:dyDescent="0.25">
      <c r="A2" s="3" t="s">
        <v>0</v>
      </c>
      <c r="B2" s="2">
        <f ca="1">ROUND(DATE(YEAR(B1),4,MOD(234-11*MOD(YEAR(B1),19),30))/7,0)*7-6</f>
        <v>44290</v>
      </c>
    </row>
    <row r="3" spans="1:4" x14ac:dyDescent="0.25">
      <c r="A3" s="3" t="s">
        <v>1</v>
      </c>
      <c r="B3" s="2">
        <f ca="1">B2+1</f>
        <v>44291</v>
      </c>
    </row>
    <row r="4" spans="1:4" x14ac:dyDescent="0.25">
      <c r="A4" s="3" t="s">
        <v>2</v>
      </c>
      <c r="B4" s="2">
        <f ca="1">B2+39</f>
        <v>44329</v>
      </c>
    </row>
    <row r="5" spans="1:4" x14ac:dyDescent="0.25">
      <c r="A5" s="1">
        <v>41395</v>
      </c>
      <c r="B5" s="2">
        <f ca="1">DATE(YEAR(B1),5,1)</f>
        <v>44317</v>
      </c>
    </row>
    <row r="6" spans="1:4" x14ac:dyDescent="0.25">
      <c r="A6" s="1">
        <v>41402</v>
      </c>
      <c r="B6" s="2">
        <f ca="1">DATE(YEAR(B1),5,8)</f>
        <v>44324</v>
      </c>
    </row>
    <row r="7" spans="1:4" x14ac:dyDescent="0.25">
      <c r="A7" s="3" t="s">
        <v>3</v>
      </c>
      <c r="B7" s="2">
        <f ca="1">B2+49</f>
        <v>44339</v>
      </c>
    </row>
    <row r="8" spans="1:4" x14ac:dyDescent="0.25">
      <c r="A8" s="3" t="s">
        <v>4</v>
      </c>
      <c r="B8" s="2">
        <f ca="1">B2+50</f>
        <v>44340</v>
      </c>
    </row>
    <row r="9" spans="1:4" x14ac:dyDescent="0.25">
      <c r="A9" s="1">
        <v>41469</v>
      </c>
      <c r="B9" s="2">
        <f ca="1">DATE(YEAR(B1),7,14)</f>
        <v>44391</v>
      </c>
    </row>
    <row r="10" spans="1:4" x14ac:dyDescent="0.25">
      <c r="A10" s="1">
        <v>41501</v>
      </c>
      <c r="B10" s="2">
        <f ca="1">DATE(YEAR(B1),8,15)</f>
        <v>44423</v>
      </c>
    </row>
    <row r="11" spans="1:4" x14ac:dyDescent="0.25">
      <c r="A11" s="1">
        <v>41579</v>
      </c>
      <c r="B11" s="2">
        <f ca="1">DATE(YEAR(B1),11,1)</f>
        <v>44501</v>
      </c>
    </row>
    <row r="12" spans="1:4" x14ac:dyDescent="0.25">
      <c r="A12" s="1">
        <v>41589</v>
      </c>
      <c r="B12" s="2">
        <f ca="1">DATE(YEAR(B1),11,11)</f>
        <v>44511</v>
      </c>
    </row>
    <row r="13" spans="1:4" x14ac:dyDescent="0.25">
      <c r="A13" s="3" t="s">
        <v>5</v>
      </c>
      <c r="B13" s="2">
        <f ca="1">DATE(YEAR(B1),12,25)</f>
        <v>44555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2"/>
  <sheetViews>
    <sheetView workbookViewId="0">
      <selection sqref="A1:A42"/>
    </sheetView>
  </sheetViews>
  <sheetFormatPr baseColWidth="10" defaultRowHeight="15" x14ac:dyDescent="0.25"/>
  <cols>
    <col min="1" max="1" width="14.5703125" bestFit="1" customWidth="1"/>
  </cols>
  <sheetData>
    <row r="1" spans="1:1" x14ac:dyDescent="0.25">
      <c r="A1" s="5">
        <f ca="1">EDATE(date_ref,1)+CHOOSE(WEEKDAY(EDATE(date_ref,1),2),0,-1,-2,-3,-4,-5,-6)</f>
        <v>44228</v>
      </c>
    </row>
    <row r="2" spans="1:1" x14ac:dyDescent="0.25">
      <c r="A2" s="5">
        <f t="shared" ref="A2:A42" ca="1" si="0">IF(A1="","",IF(A1+1&lt;EDATE(date_ref,2)+CHOOSE(WEEKDAY(EDATE(date_ref,2),2),0,-1,-2,-3,-4,-5,-6),A1+1,""))</f>
        <v>44229</v>
      </c>
    </row>
    <row r="3" spans="1:1" x14ac:dyDescent="0.25">
      <c r="A3" s="5">
        <f t="shared" ca="1" si="0"/>
        <v>44230</v>
      </c>
    </row>
    <row r="4" spans="1:1" x14ac:dyDescent="0.25">
      <c r="A4" s="5">
        <f t="shared" ca="1" si="0"/>
        <v>44231</v>
      </c>
    </row>
    <row r="5" spans="1:1" x14ac:dyDescent="0.25">
      <c r="A5" s="5">
        <f t="shared" ca="1" si="0"/>
        <v>44232</v>
      </c>
    </row>
    <row r="6" spans="1:1" x14ac:dyDescent="0.25">
      <c r="A6" s="5">
        <f t="shared" ca="1" si="0"/>
        <v>44233</v>
      </c>
    </row>
    <row r="7" spans="1:1" x14ac:dyDescent="0.25">
      <c r="A7" s="5">
        <f t="shared" ca="1" si="0"/>
        <v>44234</v>
      </c>
    </row>
    <row r="8" spans="1:1" x14ac:dyDescent="0.25">
      <c r="A8" s="5">
        <f t="shared" ca="1" si="0"/>
        <v>44235</v>
      </c>
    </row>
    <row r="9" spans="1:1" x14ac:dyDescent="0.25">
      <c r="A9" s="5">
        <f t="shared" ca="1" si="0"/>
        <v>44236</v>
      </c>
    </row>
    <row r="10" spans="1:1" x14ac:dyDescent="0.25">
      <c r="A10" s="5">
        <f t="shared" ca="1" si="0"/>
        <v>44237</v>
      </c>
    </row>
    <row r="11" spans="1:1" x14ac:dyDescent="0.25">
      <c r="A11" s="5">
        <f t="shared" ca="1" si="0"/>
        <v>44238</v>
      </c>
    </row>
    <row r="12" spans="1:1" x14ac:dyDescent="0.25">
      <c r="A12" s="5">
        <f t="shared" ca="1" si="0"/>
        <v>44239</v>
      </c>
    </row>
    <row r="13" spans="1:1" x14ac:dyDescent="0.25">
      <c r="A13" s="5">
        <f t="shared" ca="1" si="0"/>
        <v>44240</v>
      </c>
    </row>
    <row r="14" spans="1:1" x14ac:dyDescent="0.25">
      <c r="A14" s="5">
        <f t="shared" ca="1" si="0"/>
        <v>44241</v>
      </c>
    </row>
    <row r="15" spans="1:1" x14ac:dyDescent="0.25">
      <c r="A15" s="5">
        <f t="shared" ca="1" si="0"/>
        <v>44242</v>
      </c>
    </row>
    <row r="16" spans="1:1" x14ac:dyDescent="0.25">
      <c r="A16" s="5">
        <f t="shared" ca="1" si="0"/>
        <v>44243</v>
      </c>
    </row>
    <row r="17" spans="1:1" x14ac:dyDescent="0.25">
      <c r="A17" s="5">
        <f t="shared" ca="1" si="0"/>
        <v>44244</v>
      </c>
    </row>
    <row r="18" spans="1:1" x14ac:dyDescent="0.25">
      <c r="A18" s="5">
        <f t="shared" ca="1" si="0"/>
        <v>44245</v>
      </c>
    </row>
    <row r="19" spans="1:1" x14ac:dyDescent="0.25">
      <c r="A19" s="5">
        <f t="shared" ca="1" si="0"/>
        <v>44246</v>
      </c>
    </row>
    <row r="20" spans="1:1" x14ac:dyDescent="0.25">
      <c r="A20" s="5">
        <f t="shared" ca="1" si="0"/>
        <v>44247</v>
      </c>
    </row>
    <row r="21" spans="1:1" x14ac:dyDescent="0.25">
      <c r="A21" s="5">
        <f t="shared" ca="1" si="0"/>
        <v>44248</v>
      </c>
    </row>
    <row r="22" spans="1:1" x14ac:dyDescent="0.25">
      <c r="A22" s="5">
        <f t="shared" ca="1" si="0"/>
        <v>44249</v>
      </c>
    </row>
    <row r="23" spans="1:1" x14ac:dyDescent="0.25">
      <c r="A23" s="5">
        <f t="shared" ca="1" si="0"/>
        <v>44250</v>
      </c>
    </row>
    <row r="24" spans="1:1" x14ac:dyDescent="0.25">
      <c r="A24" s="5">
        <f t="shared" ca="1" si="0"/>
        <v>44251</v>
      </c>
    </row>
    <row r="25" spans="1:1" x14ac:dyDescent="0.25">
      <c r="A25" s="5">
        <f t="shared" ca="1" si="0"/>
        <v>44252</v>
      </c>
    </row>
    <row r="26" spans="1:1" x14ac:dyDescent="0.25">
      <c r="A26" s="5">
        <f t="shared" ca="1" si="0"/>
        <v>44253</v>
      </c>
    </row>
    <row r="27" spans="1:1" x14ac:dyDescent="0.25">
      <c r="A27" s="5">
        <f t="shared" ca="1" si="0"/>
        <v>44254</v>
      </c>
    </row>
    <row r="28" spans="1:1" x14ac:dyDescent="0.25">
      <c r="A28" s="5">
        <f t="shared" ca="1" si="0"/>
        <v>44255</v>
      </c>
    </row>
    <row r="29" spans="1:1" x14ac:dyDescent="0.25">
      <c r="A29" s="5" t="str">
        <f t="shared" ca="1" si="0"/>
        <v/>
      </c>
    </row>
    <row r="30" spans="1:1" x14ac:dyDescent="0.25">
      <c r="A30" s="5" t="str">
        <f t="shared" ca="1" si="0"/>
        <v/>
      </c>
    </row>
    <row r="31" spans="1:1" x14ac:dyDescent="0.25">
      <c r="A31" s="5" t="str">
        <f t="shared" ca="1" si="0"/>
        <v/>
      </c>
    </row>
    <row r="32" spans="1:1" x14ac:dyDescent="0.25">
      <c r="A32" s="5" t="str">
        <f t="shared" ca="1" si="0"/>
        <v/>
      </c>
    </row>
    <row r="33" spans="1:1" x14ac:dyDescent="0.25">
      <c r="A33" s="5" t="str">
        <f t="shared" ca="1" si="0"/>
        <v/>
      </c>
    </row>
    <row r="34" spans="1:1" x14ac:dyDescent="0.25">
      <c r="A34" s="5" t="str">
        <f t="shared" ca="1" si="0"/>
        <v/>
      </c>
    </row>
    <row r="35" spans="1:1" x14ac:dyDescent="0.25">
      <c r="A35" s="5" t="str">
        <f t="shared" ca="1" si="0"/>
        <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21" priority="1">
      <formula>AND(A1&lt;&gt;"",WEEKDAY(A1,2)&gt;5)</formula>
    </cfRule>
    <cfRule type="expression" dxfId="20" priority="2">
      <formula>AND(A1&lt;&gt;"",VLOOKUP(A1,fériés,1,0))</formula>
    </cfRule>
  </conditionalFormatting>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A42"/>
  <sheetViews>
    <sheetView workbookViewId="0">
      <selection sqref="A1:A42"/>
    </sheetView>
  </sheetViews>
  <sheetFormatPr baseColWidth="10" defaultRowHeight="15" x14ac:dyDescent="0.25"/>
  <cols>
    <col min="1" max="1" width="14.5703125" bestFit="1" customWidth="1"/>
  </cols>
  <sheetData>
    <row r="1" spans="1:1" x14ac:dyDescent="0.25">
      <c r="A1" s="5">
        <f ca="1">EDATE(date_ref,2)+CHOOSE(WEEKDAY(EDATE(date_ref,2),2),0,-1,-2,-3,-4,-5,-6)</f>
        <v>44256</v>
      </c>
    </row>
    <row r="2" spans="1:1" x14ac:dyDescent="0.25">
      <c r="A2" s="5">
        <f t="shared" ref="A2:A42" ca="1" si="0">IF(A1="","",IF(A1+1&lt;EDATE(date_ref,3)+CHOOSE(WEEKDAY(EDATE(date_ref,3),2),0,-1,-2,-3,-4,-5,-6),A1+1,""))</f>
        <v>44257</v>
      </c>
    </row>
    <row r="3" spans="1:1" x14ac:dyDescent="0.25">
      <c r="A3" s="5">
        <f t="shared" ca="1" si="0"/>
        <v>44258</v>
      </c>
    </row>
    <row r="4" spans="1:1" x14ac:dyDescent="0.25">
      <c r="A4" s="5">
        <f t="shared" ca="1" si="0"/>
        <v>44259</v>
      </c>
    </row>
    <row r="5" spans="1:1" x14ac:dyDescent="0.25">
      <c r="A5" s="5">
        <f t="shared" ca="1" si="0"/>
        <v>44260</v>
      </c>
    </row>
    <row r="6" spans="1:1" x14ac:dyDescent="0.25">
      <c r="A6" s="5">
        <f t="shared" ca="1" si="0"/>
        <v>44261</v>
      </c>
    </row>
    <row r="7" spans="1:1" x14ac:dyDescent="0.25">
      <c r="A7" s="5">
        <f t="shared" ca="1" si="0"/>
        <v>44262</v>
      </c>
    </row>
    <row r="8" spans="1:1" x14ac:dyDescent="0.25">
      <c r="A8" s="5">
        <f t="shared" ca="1" si="0"/>
        <v>44263</v>
      </c>
    </row>
    <row r="9" spans="1:1" x14ac:dyDescent="0.25">
      <c r="A9" s="5">
        <f t="shared" ca="1" si="0"/>
        <v>44264</v>
      </c>
    </row>
    <row r="10" spans="1:1" x14ac:dyDescent="0.25">
      <c r="A10" s="5">
        <f t="shared" ca="1" si="0"/>
        <v>44265</v>
      </c>
    </row>
    <row r="11" spans="1:1" x14ac:dyDescent="0.25">
      <c r="A11" s="5">
        <f t="shared" ca="1" si="0"/>
        <v>44266</v>
      </c>
    </row>
    <row r="12" spans="1:1" x14ac:dyDescent="0.25">
      <c r="A12" s="5">
        <f t="shared" ca="1" si="0"/>
        <v>44267</v>
      </c>
    </row>
    <row r="13" spans="1:1" x14ac:dyDescent="0.25">
      <c r="A13" s="5">
        <f t="shared" ca="1" si="0"/>
        <v>44268</v>
      </c>
    </row>
    <row r="14" spans="1:1" x14ac:dyDescent="0.25">
      <c r="A14" s="5">
        <f t="shared" ca="1" si="0"/>
        <v>44269</v>
      </c>
    </row>
    <row r="15" spans="1:1" x14ac:dyDescent="0.25">
      <c r="A15" s="5">
        <f t="shared" ca="1" si="0"/>
        <v>44270</v>
      </c>
    </row>
    <row r="16" spans="1:1" x14ac:dyDescent="0.25">
      <c r="A16" s="5">
        <f t="shared" ca="1" si="0"/>
        <v>44271</v>
      </c>
    </row>
    <row r="17" spans="1:1" x14ac:dyDescent="0.25">
      <c r="A17" s="5">
        <f t="shared" ca="1" si="0"/>
        <v>44272</v>
      </c>
    </row>
    <row r="18" spans="1:1" x14ac:dyDescent="0.25">
      <c r="A18" s="5">
        <f t="shared" ca="1" si="0"/>
        <v>44273</v>
      </c>
    </row>
    <row r="19" spans="1:1" x14ac:dyDescent="0.25">
      <c r="A19" s="5">
        <f t="shared" ca="1" si="0"/>
        <v>44274</v>
      </c>
    </row>
    <row r="20" spans="1:1" x14ac:dyDescent="0.25">
      <c r="A20" s="5">
        <f t="shared" ca="1" si="0"/>
        <v>44275</v>
      </c>
    </row>
    <row r="21" spans="1:1" x14ac:dyDescent="0.25">
      <c r="A21" s="5">
        <f t="shared" ca="1" si="0"/>
        <v>44276</v>
      </c>
    </row>
    <row r="22" spans="1:1" x14ac:dyDescent="0.25">
      <c r="A22" s="5">
        <f t="shared" ca="1" si="0"/>
        <v>44277</v>
      </c>
    </row>
    <row r="23" spans="1:1" x14ac:dyDescent="0.25">
      <c r="A23" s="5">
        <f t="shared" ca="1" si="0"/>
        <v>44278</v>
      </c>
    </row>
    <row r="24" spans="1:1" x14ac:dyDescent="0.25">
      <c r="A24" s="5">
        <f t="shared" ca="1" si="0"/>
        <v>44279</v>
      </c>
    </row>
    <row r="25" spans="1:1" x14ac:dyDescent="0.25">
      <c r="A25" s="5">
        <f t="shared" ca="1" si="0"/>
        <v>44280</v>
      </c>
    </row>
    <row r="26" spans="1:1" x14ac:dyDescent="0.25">
      <c r="A26" s="5">
        <f t="shared" ca="1" si="0"/>
        <v>44281</v>
      </c>
    </row>
    <row r="27" spans="1:1" x14ac:dyDescent="0.25">
      <c r="A27" s="5">
        <f t="shared" ca="1" si="0"/>
        <v>44282</v>
      </c>
    </row>
    <row r="28" spans="1:1" x14ac:dyDescent="0.25">
      <c r="A28" s="5">
        <f t="shared" ca="1" si="0"/>
        <v>44283</v>
      </c>
    </row>
    <row r="29" spans="1:1" x14ac:dyDescent="0.25">
      <c r="A29" s="5" t="str">
        <f t="shared" ca="1" si="0"/>
        <v/>
      </c>
    </row>
    <row r="30" spans="1:1" x14ac:dyDescent="0.25">
      <c r="A30" s="5" t="str">
        <f t="shared" ca="1" si="0"/>
        <v/>
      </c>
    </row>
    <row r="31" spans="1:1" x14ac:dyDescent="0.25">
      <c r="A31" s="5" t="str">
        <f t="shared" ca="1" si="0"/>
        <v/>
      </c>
    </row>
    <row r="32" spans="1:1" x14ac:dyDescent="0.25">
      <c r="A32" s="5" t="str">
        <f t="shared" ca="1" si="0"/>
        <v/>
      </c>
    </row>
    <row r="33" spans="1:1" x14ac:dyDescent="0.25">
      <c r="A33" s="5" t="str">
        <f t="shared" ca="1" si="0"/>
        <v/>
      </c>
    </row>
    <row r="34" spans="1:1" x14ac:dyDescent="0.25">
      <c r="A34" s="5" t="str">
        <f t="shared" ca="1" si="0"/>
        <v/>
      </c>
    </row>
    <row r="35" spans="1:1" x14ac:dyDescent="0.25">
      <c r="A35" s="5" t="str">
        <f t="shared" ca="1" si="0"/>
        <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19" priority="1">
      <formula>AND(A1&lt;&gt;"",WEEKDAY(A1,2)&gt;5)</formula>
    </cfRule>
    <cfRule type="expression" dxfId="18" priority="2">
      <formula>AND(A1&lt;&gt;"",VLOOKUP(A1,fériés,1,0))</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EDATE(date_ref,3)+CHOOSE(WEEKDAY(EDATE(date_ref,3),2),0,-1,-2,-3,-4,-5,-6)</f>
        <v>44284</v>
      </c>
    </row>
    <row r="2" spans="1:1" x14ac:dyDescent="0.25">
      <c r="A2" s="5">
        <f t="shared" ref="A2:A42" ca="1" si="0">IF(A1="","",IF(A1+1&lt;EDATE(date_ref,4)+CHOOSE(WEEKDAY(EDATE(date_ref,1),2),0,-1,-2,-3,-4,-5,-6),A1+1,""))</f>
        <v>44285</v>
      </c>
    </row>
    <row r="3" spans="1:1" x14ac:dyDescent="0.25">
      <c r="A3" s="5">
        <f t="shared" ca="1" si="0"/>
        <v>44286</v>
      </c>
    </row>
    <row r="4" spans="1:1" x14ac:dyDescent="0.25">
      <c r="A4" s="5">
        <f t="shared" ca="1" si="0"/>
        <v>44287</v>
      </c>
    </row>
    <row r="5" spans="1:1" x14ac:dyDescent="0.25">
      <c r="A5" s="5">
        <f t="shared" ca="1" si="0"/>
        <v>44288</v>
      </c>
    </row>
    <row r="6" spans="1:1" x14ac:dyDescent="0.25">
      <c r="A6" s="5">
        <f t="shared" ca="1" si="0"/>
        <v>44289</v>
      </c>
    </row>
    <row r="7" spans="1:1" x14ac:dyDescent="0.25">
      <c r="A7" s="5">
        <f t="shared" ca="1" si="0"/>
        <v>44290</v>
      </c>
    </row>
    <row r="8" spans="1:1" x14ac:dyDescent="0.25">
      <c r="A8" s="5">
        <f t="shared" ca="1" si="0"/>
        <v>44291</v>
      </c>
    </row>
    <row r="9" spans="1:1" x14ac:dyDescent="0.25">
      <c r="A9" s="5">
        <f t="shared" ca="1" si="0"/>
        <v>44292</v>
      </c>
    </row>
    <row r="10" spans="1:1" x14ac:dyDescent="0.25">
      <c r="A10" s="5">
        <f t="shared" ca="1" si="0"/>
        <v>44293</v>
      </c>
    </row>
    <row r="11" spans="1:1" x14ac:dyDescent="0.25">
      <c r="A11" s="5">
        <f t="shared" ca="1" si="0"/>
        <v>44294</v>
      </c>
    </row>
    <row r="12" spans="1:1" x14ac:dyDescent="0.25">
      <c r="A12" s="5">
        <f t="shared" ca="1" si="0"/>
        <v>44295</v>
      </c>
    </row>
    <row r="13" spans="1:1" x14ac:dyDescent="0.25">
      <c r="A13" s="5">
        <f t="shared" ca="1" si="0"/>
        <v>44296</v>
      </c>
    </row>
    <row r="14" spans="1:1" x14ac:dyDescent="0.25">
      <c r="A14" s="5">
        <f t="shared" ca="1" si="0"/>
        <v>44297</v>
      </c>
    </row>
    <row r="15" spans="1:1" x14ac:dyDescent="0.25">
      <c r="A15" s="5">
        <f t="shared" ca="1" si="0"/>
        <v>44298</v>
      </c>
    </row>
    <row r="16" spans="1:1" x14ac:dyDescent="0.25">
      <c r="A16" s="5">
        <f t="shared" ca="1" si="0"/>
        <v>44299</v>
      </c>
    </row>
    <row r="17" spans="1:1" x14ac:dyDescent="0.25">
      <c r="A17" s="5">
        <f t="shared" ca="1" si="0"/>
        <v>44300</v>
      </c>
    </row>
    <row r="18" spans="1:1" x14ac:dyDescent="0.25">
      <c r="A18" s="5">
        <f t="shared" ca="1" si="0"/>
        <v>44301</v>
      </c>
    </row>
    <row r="19" spans="1:1" x14ac:dyDescent="0.25">
      <c r="A19" s="5">
        <f t="shared" ca="1" si="0"/>
        <v>44302</v>
      </c>
    </row>
    <row r="20" spans="1:1" x14ac:dyDescent="0.25">
      <c r="A20" s="5">
        <f t="shared" ca="1" si="0"/>
        <v>44303</v>
      </c>
    </row>
    <row r="21" spans="1:1" x14ac:dyDescent="0.25">
      <c r="A21" s="5">
        <f t="shared" ca="1" si="0"/>
        <v>44304</v>
      </c>
    </row>
    <row r="22" spans="1:1" x14ac:dyDescent="0.25">
      <c r="A22" s="5">
        <f t="shared" ca="1" si="0"/>
        <v>44305</v>
      </c>
    </row>
    <row r="23" spans="1:1" x14ac:dyDescent="0.25">
      <c r="A23" s="5">
        <f t="shared" ca="1" si="0"/>
        <v>44306</v>
      </c>
    </row>
    <row r="24" spans="1:1" x14ac:dyDescent="0.25">
      <c r="A24" s="5">
        <f t="shared" ca="1" si="0"/>
        <v>44307</v>
      </c>
    </row>
    <row r="25" spans="1:1" x14ac:dyDescent="0.25">
      <c r="A25" s="5">
        <f t="shared" ca="1" si="0"/>
        <v>44308</v>
      </c>
    </row>
    <row r="26" spans="1:1" x14ac:dyDescent="0.25">
      <c r="A26" s="5">
        <f t="shared" ca="1" si="0"/>
        <v>44309</v>
      </c>
    </row>
    <row r="27" spans="1:1" x14ac:dyDescent="0.25">
      <c r="A27" s="5">
        <f t="shared" ca="1" si="0"/>
        <v>44310</v>
      </c>
    </row>
    <row r="28" spans="1:1" x14ac:dyDescent="0.25">
      <c r="A28" s="5">
        <f t="shared" ca="1" si="0"/>
        <v>44311</v>
      </c>
    </row>
    <row r="29" spans="1:1" x14ac:dyDescent="0.25">
      <c r="A29" s="5">
        <f t="shared" ca="1" si="0"/>
        <v>44312</v>
      </c>
    </row>
    <row r="30" spans="1:1" x14ac:dyDescent="0.25">
      <c r="A30" s="5">
        <f t="shared" ca="1" si="0"/>
        <v>44313</v>
      </c>
    </row>
    <row r="31" spans="1:1" x14ac:dyDescent="0.25">
      <c r="A31" s="5">
        <f t="shared" ca="1" si="0"/>
        <v>44314</v>
      </c>
    </row>
    <row r="32" spans="1:1" x14ac:dyDescent="0.25">
      <c r="A32" s="5">
        <f t="shared" ca="1" si="0"/>
        <v>44315</v>
      </c>
    </row>
    <row r="33" spans="1:1" x14ac:dyDescent="0.25">
      <c r="A33" s="5">
        <f t="shared" ca="1" si="0"/>
        <v>44316</v>
      </c>
    </row>
    <row r="34" spans="1:1" x14ac:dyDescent="0.25">
      <c r="A34" s="5" t="str">
        <f t="shared" ca="1" si="0"/>
        <v/>
      </c>
    </row>
    <row r="35" spans="1:1" x14ac:dyDescent="0.25">
      <c r="A35" s="5" t="str">
        <f t="shared" ca="1" si="0"/>
        <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17" priority="1">
      <formula>AND(A1&lt;&gt;"",WEEKDAY(A1,2)&gt;5)</formula>
    </cfRule>
    <cfRule type="expression" dxfId="16" priority="2">
      <formula>AND(A1&lt;&gt;"",VLOOKUP(A1,fériés,1,0))</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EDATE(date_ref,4)+CHOOSE(WEEKDAY(EDATE(date_ref,4),2),0,-1,-2,-3,-4,-5,-6)</f>
        <v>44312</v>
      </c>
    </row>
    <row r="2" spans="1:1" x14ac:dyDescent="0.25">
      <c r="A2" s="5">
        <f t="shared" ref="A2:A42" ca="1" si="0">IF(A1="","",IF(A1+1&lt;EDATE(date_ref,5)+CHOOSE(WEEKDAY(EDATE(date_ref,5),2),0,-1,-2,-3,-4,-5,-6),A1+1,""))</f>
        <v>44313</v>
      </c>
    </row>
    <row r="3" spans="1:1" x14ac:dyDescent="0.25">
      <c r="A3" s="5">
        <f t="shared" ca="1" si="0"/>
        <v>44314</v>
      </c>
    </row>
    <row r="4" spans="1:1" x14ac:dyDescent="0.25">
      <c r="A4" s="5">
        <f t="shared" ca="1" si="0"/>
        <v>44315</v>
      </c>
    </row>
    <row r="5" spans="1:1" x14ac:dyDescent="0.25">
      <c r="A5" s="5">
        <f t="shared" ca="1" si="0"/>
        <v>44316</v>
      </c>
    </row>
    <row r="6" spans="1:1" x14ac:dyDescent="0.25">
      <c r="A6" s="5">
        <f t="shared" ca="1" si="0"/>
        <v>44317</v>
      </c>
    </row>
    <row r="7" spans="1:1" x14ac:dyDescent="0.25">
      <c r="A7" s="5">
        <f t="shared" ca="1" si="0"/>
        <v>44318</v>
      </c>
    </row>
    <row r="8" spans="1:1" x14ac:dyDescent="0.25">
      <c r="A8" s="5">
        <f t="shared" ca="1" si="0"/>
        <v>44319</v>
      </c>
    </row>
    <row r="9" spans="1:1" x14ac:dyDescent="0.25">
      <c r="A9" s="5">
        <f t="shared" ca="1" si="0"/>
        <v>44320</v>
      </c>
    </row>
    <row r="10" spans="1:1" x14ac:dyDescent="0.25">
      <c r="A10" s="5">
        <f t="shared" ca="1" si="0"/>
        <v>44321</v>
      </c>
    </row>
    <row r="11" spans="1:1" x14ac:dyDescent="0.25">
      <c r="A11" s="5">
        <f t="shared" ca="1" si="0"/>
        <v>44322</v>
      </c>
    </row>
    <row r="12" spans="1:1" x14ac:dyDescent="0.25">
      <c r="A12" s="5">
        <f t="shared" ca="1" si="0"/>
        <v>44323</v>
      </c>
    </row>
    <row r="13" spans="1:1" x14ac:dyDescent="0.25">
      <c r="A13" s="5">
        <f t="shared" ca="1" si="0"/>
        <v>44324</v>
      </c>
    </row>
    <row r="14" spans="1:1" x14ac:dyDescent="0.25">
      <c r="A14" s="5">
        <f t="shared" ca="1" si="0"/>
        <v>44325</v>
      </c>
    </row>
    <row r="15" spans="1:1" x14ac:dyDescent="0.25">
      <c r="A15" s="5">
        <f t="shared" ca="1" si="0"/>
        <v>44326</v>
      </c>
    </row>
    <row r="16" spans="1:1" x14ac:dyDescent="0.25">
      <c r="A16" s="5">
        <f t="shared" ca="1" si="0"/>
        <v>44327</v>
      </c>
    </row>
    <row r="17" spans="1:1" x14ac:dyDescent="0.25">
      <c r="A17" s="5">
        <f t="shared" ca="1" si="0"/>
        <v>44328</v>
      </c>
    </row>
    <row r="18" spans="1:1" x14ac:dyDescent="0.25">
      <c r="A18" s="5">
        <f t="shared" ca="1" si="0"/>
        <v>44329</v>
      </c>
    </row>
    <row r="19" spans="1:1" x14ac:dyDescent="0.25">
      <c r="A19" s="5">
        <f t="shared" ca="1" si="0"/>
        <v>44330</v>
      </c>
    </row>
    <row r="20" spans="1:1" x14ac:dyDescent="0.25">
      <c r="A20" s="5">
        <f t="shared" ca="1" si="0"/>
        <v>44331</v>
      </c>
    </row>
    <row r="21" spans="1:1" x14ac:dyDescent="0.25">
      <c r="A21" s="5">
        <f t="shared" ca="1" si="0"/>
        <v>44332</v>
      </c>
    </row>
    <row r="22" spans="1:1" x14ac:dyDescent="0.25">
      <c r="A22" s="5">
        <f t="shared" ca="1" si="0"/>
        <v>44333</v>
      </c>
    </row>
    <row r="23" spans="1:1" x14ac:dyDescent="0.25">
      <c r="A23" s="5">
        <f t="shared" ca="1" si="0"/>
        <v>44334</v>
      </c>
    </row>
    <row r="24" spans="1:1" x14ac:dyDescent="0.25">
      <c r="A24" s="5">
        <f t="shared" ca="1" si="0"/>
        <v>44335</v>
      </c>
    </row>
    <row r="25" spans="1:1" x14ac:dyDescent="0.25">
      <c r="A25" s="5">
        <f t="shared" ca="1" si="0"/>
        <v>44336</v>
      </c>
    </row>
    <row r="26" spans="1:1" x14ac:dyDescent="0.25">
      <c r="A26" s="5">
        <f t="shared" ca="1" si="0"/>
        <v>44337</v>
      </c>
    </row>
    <row r="27" spans="1:1" x14ac:dyDescent="0.25">
      <c r="A27" s="5">
        <f t="shared" ca="1" si="0"/>
        <v>44338</v>
      </c>
    </row>
    <row r="28" spans="1:1" x14ac:dyDescent="0.25">
      <c r="A28" s="5">
        <f t="shared" ca="1" si="0"/>
        <v>44339</v>
      </c>
    </row>
    <row r="29" spans="1:1" x14ac:dyDescent="0.25">
      <c r="A29" s="5">
        <f t="shared" ca="1" si="0"/>
        <v>44340</v>
      </c>
    </row>
    <row r="30" spans="1:1" x14ac:dyDescent="0.25">
      <c r="A30" s="5">
        <f t="shared" ca="1" si="0"/>
        <v>44341</v>
      </c>
    </row>
    <row r="31" spans="1:1" x14ac:dyDescent="0.25">
      <c r="A31" s="5">
        <f t="shared" ca="1" si="0"/>
        <v>44342</v>
      </c>
    </row>
    <row r="32" spans="1:1" x14ac:dyDescent="0.25">
      <c r="A32" s="5">
        <f t="shared" ca="1" si="0"/>
        <v>44343</v>
      </c>
    </row>
    <row r="33" spans="1:1" x14ac:dyDescent="0.25">
      <c r="A33" s="5">
        <f t="shared" ca="1" si="0"/>
        <v>44344</v>
      </c>
    </row>
    <row r="34" spans="1:1" x14ac:dyDescent="0.25">
      <c r="A34" s="5">
        <f t="shared" ca="1" si="0"/>
        <v>44345</v>
      </c>
    </row>
    <row r="35" spans="1:1" x14ac:dyDescent="0.25">
      <c r="A35" s="5">
        <f t="shared" ca="1" si="0"/>
        <v>44346</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15" priority="1">
      <formula>AND(A1&lt;&gt;"",WEEKDAY(A1,2)&gt;5)</formula>
    </cfRule>
    <cfRule type="expression" dxfId="14" priority="2">
      <formula>AND(A1&lt;&gt;"",VLOOKUP(A1,fériés,1,0))</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EDATE(date_ref,5)+CHOOSE(WEEKDAY(EDATE(date_ref,5),2),0,-1,-2,-3,-4,-5,-6)</f>
        <v>44347</v>
      </c>
    </row>
    <row r="2" spans="1:1" x14ac:dyDescent="0.25">
      <c r="A2" s="5">
        <f t="shared" ref="A2:A42" ca="1" si="0">IF(A1="","",IF(A1+1&lt;EDATE(date_ref,6)+CHOOSE(WEEKDAY(EDATE(date_ref,6),2),0,-1,-2,-3,-4,-5,-6),A1+1,""))</f>
        <v>44348</v>
      </c>
    </row>
    <row r="3" spans="1:1" x14ac:dyDescent="0.25">
      <c r="A3" s="5">
        <f t="shared" ca="1" si="0"/>
        <v>44349</v>
      </c>
    </row>
    <row r="4" spans="1:1" x14ac:dyDescent="0.25">
      <c r="A4" s="5">
        <f t="shared" ca="1" si="0"/>
        <v>44350</v>
      </c>
    </row>
    <row r="5" spans="1:1" x14ac:dyDescent="0.25">
      <c r="A5" s="5">
        <f t="shared" ca="1" si="0"/>
        <v>44351</v>
      </c>
    </row>
    <row r="6" spans="1:1" x14ac:dyDescent="0.25">
      <c r="A6" s="5">
        <f t="shared" ca="1" si="0"/>
        <v>44352</v>
      </c>
    </row>
    <row r="7" spans="1:1" x14ac:dyDescent="0.25">
      <c r="A7" s="5">
        <f t="shared" ca="1" si="0"/>
        <v>44353</v>
      </c>
    </row>
    <row r="8" spans="1:1" x14ac:dyDescent="0.25">
      <c r="A8" s="5">
        <f t="shared" ca="1" si="0"/>
        <v>44354</v>
      </c>
    </row>
    <row r="9" spans="1:1" x14ac:dyDescent="0.25">
      <c r="A9" s="5">
        <f t="shared" ca="1" si="0"/>
        <v>44355</v>
      </c>
    </row>
    <row r="10" spans="1:1" x14ac:dyDescent="0.25">
      <c r="A10" s="5">
        <f t="shared" ca="1" si="0"/>
        <v>44356</v>
      </c>
    </row>
    <row r="11" spans="1:1" x14ac:dyDescent="0.25">
      <c r="A11" s="5">
        <f t="shared" ca="1" si="0"/>
        <v>44357</v>
      </c>
    </row>
    <row r="12" spans="1:1" x14ac:dyDescent="0.25">
      <c r="A12" s="5">
        <f t="shared" ca="1" si="0"/>
        <v>44358</v>
      </c>
    </row>
    <row r="13" spans="1:1" x14ac:dyDescent="0.25">
      <c r="A13" s="5">
        <f t="shared" ca="1" si="0"/>
        <v>44359</v>
      </c>
    </row>
    <row r="14" spans="1:1" x14ac:dyDescent="0.25">
      <c r="A14" s="5">
        <f t="shared" ca="1" si="0"/>
        <v>44360</v>
      </c>
    </row>
    <row r="15" spans="1:1" x14ac:dyDescent="0.25">
      <c r="A15" s="5">
        <f t="shared" ca="1" si="0"/>
        <v>44361</v>
      </c>
    </row>
    <row r="16" spans="1:1" x14ac:dyDescent="0.25">
      <c r="A16" s="5">
        <f t="shared" ca="1" si="0"/>
        <v>44362</v>
      </c>
    </row>
    <row r="17" spans="1:1" x14ac:dyDescent="0.25">
      <c r="A17" s="5">
        <f t="shared" ca="1" si="0"/>
        <v>44363</v>
      </c>
    </row>
    <row r="18" spans="1:1" x14ac:dyDescent="0.25">
      <c r="A18" s="5">
        <f t="shared" ca="1" si="0"/>
        <v>44364</v>
      </c>
    </row>
    <row r="19" spans="1:1" x14ac:dyDescent="0.25">
      <c r="A19" s="5">
        <f t="shared" ca="1" si="0"/>
        <v>44365</v>
      </c>
    </row>
    <row r="20" spans="1:1" x14ac:dyDescent="0.25">
      <c r="A20" s="5">
        <f t="shared" ca="1" si="0"/>
        <v>44366</v>
      </c>
    </row>
    <row r="21" spans="1:1" x14ac:dyDescent="0.25">
      <c r="A21" s="5">
        <f t="shared" ca="1" si="0"/>
        <v>44367</v>
      </c>
    </row>
    <row r="22" spans="1:1" x14ac:dyDescent="0.25">
      <c r="A22" s="5">
        <f t="shared" ca="1" si="0"/>
        <v>44368</v>
      </c>
    </row>
    <row r="23" spans="1:1" x14ac:dyDescent="0.25">
      <c r="A23" s="5">
        <f t="shared" ca="1" si="0"/>
        <v>44369</v>
      </c>
    </row>
    <row r="24" spans="1:1" x14ac:dyDescent="0.25">
      <c r="A24" s="5">
        <f t="shared" ca="1" si="0"/>
        <v>44370</v>
      </c>
    </row>
    <row r="25" spans="1:1" x14ac:dyDescent="0.25">
      <c r="A25" s="5">
        <f t="shared" ca="1" si="0"/>
        <v>44371</v>
      </c>
    </row>
    <row r="26" spans="1:1" x14ac:dyDescent="0.25">
      <c r="A26" s="5">
        <f t="shared" ca="1" si="0"/>
        <v>44372</v>
      </c>
    </row>
    <row r="27" spans="1:1" x14ac:dyDescent="0.25">
      <c r="A27" s="5">
        <f t="shared" ca="1" si="0"/>
        <v>44373</v>
      </c>
    </row>
    <row r="28" spans="1:1" x14ac:dyDescent="0.25">
      <c r="A28" s="5">
        <f t="shared" ca="1" si="0"/>
        <v>44374</v>
      </c>
    </row>
    <row r="29" spans="1:1" x14ac:dyDescent="0.25">
      <c r="A29" s="5" t="str">
        <f t="shared" ca="1" si="0"/>
        <v/>
      </c>
    </row>
    <row r="30" spans="1:1" x14ac:dyDescent="0.25">
      <c r="A30" s="5" t="str">
        <f t="shared" ca="1" si="0"/>
        <v/>
      </c>
    </row>
    <row r="31" spans="1:1" x14ac:dyDescent="0.25">
      <c r="A31" s="5" t="str">
        <f t="shared" ca="1" si="0"/>
        <v/>
      </c>
    </row>
    <row r="32" spans="1:1" x14ac:dyDescent="0.25">
      <c r="A32" s="5" t="str">
        <f t="shared" ca="1" si="0"/>
        <v/>
      </c>
    </row>
    <row r="33" spans="1:1" x14ac:dyDescent="0.25">
      <c r="A33" s="5" t="str">
        <f t="shared" ca="1" si="0"/>
        <v/>
      </c>
    </row>
    <row r="34" spans="1:1" x14ac:dyDescent="0.25">
      <c r="A34" s="5" t="str">
        <f t="shared" ca="1" si="0"/>
        <v/>
      </c>
    </row>
    <row r="35" spans="1:1" x14ac:dyDescent="0.25">
      <c r="A35" s="5" t="str">
        <f t="shared" ca="1" si="0"/>
        <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13" priority="1">
      <formula>AND(A1&lt;&gt;"",WEEKDAY(A1,2)&gt;5)</formula>
    </cfRule>
    <cfRule type="expression" dxfId="12" priority="2">
      <formula>AND(A1&lt;&gt;"",VLOOKUP(A1,fériés,1,0))</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EDATE(date_ref,6)+CHOOSE(WEEKDAY(EDATE(date_ref,6),2),0,-1,-2,-3,-4,-5,-6)</f>
        <v>44375</v>
      </c>
    </row>
    <row r="2" spans="1:1" x14ac:dyDescent="0.25">
      <c r="A2" s="5">
        <f t="shared" ref="A2:A42" ca="1" si="0">IF(A1="","",IF(A1+1&lt;EDATE(date_ref,7)+CHOOSE(WEEKDAY(EDATE(date_ref,7),2),0,-1,-2,-3,-4,-5,-6),A1+1,""))</f>
        <v>44376</v>
      </c>
    </row>
    <row r="3" spans="1:1" x14ac:dyDescent="0.25">
      <c r="A3" s="5">
        <f t="shared" ca="1" si="0"/>
        <v>44377</v>
      </c>
    </row>
    <row r="4" spans="1:1" x14ac:dyDescent="0.25">
      <c r="A4" s="5">
        <f t="shared" ca="1" si="0"/>
        <v>44378</v>
      </c>
    </row>
    <row r="5" spans="1:1" x14ac:dyDescent="0.25">
      <c r="A5" s="5">
        <f t="shared" ca="1" si="0"/>
        <v>44379</v>
      </c>
    </row>
    <row r="6" spans="1:1" x14ac:dyDescent="0.25">
      <c r="A6" s="5">
        <f t="shared" ca="1" si="0"/>
        <v>44380</v>
      </c>
    </row>
    <row r="7" spans="1:1" x14ac:dyDescent="0.25">
      <c r="A7" s="5">
        <f t="shared" ca="1" si="0"/>
        <v>44381</v>
      </c>
    </row>
    <row r="8" spans="1:1" x14ac:dyDescent="0.25">
      <c r="A8" s="5">
        <f t="shared" ca="1" si="0"/>
        <v>44382</v>
      </c>
    </row>
    <row r="9" spans="1:1" x14ac:dyDescent="0.25">
      <c r="A9" s="5">
        <f t="shared" ca="1" si="0"/>
        <v>44383</v>
      </c>
    </row>
    <row r="10" spans="1:1" x14ac:dyDescent="0.25">
      <c r="A10" s="5">
        <f t="shared" ca="1" si="0"/>
        <v>44384</v>
      </c>
    </row>
    <row r="11" spans="1:1" x14ac:dyDescent="0.25">
      <c r="A11" s="5">
        <f t="shared" ca="1" si="0"/>
        <v>44385</v>
      </c>
    </row>
    <row r="12" spans="1:1" x14ac:dyDescent="0.25">
      <c r="A12" s="5">
        <f t="shared" ca="1" si="0"/>
        <v>44386</v>
      </c>
    </row>
    <row r="13" spans="1:1" x14ac:dyDescent="0.25">
      <c r="A13" s="5">
        <f t="shared" ca="1" si="0"/>
        <v>44387</v>
      </c>
    </row>
    <row r="14" spans="1:1" x14ac:dyDescent="0.25">
      <c r="A14" s="5">
        <f t="shared" ca="1" si="0"/>
        <v>44388</v>
      </c>
    </row>
    <row r="15" spans="1:1" x14ac:dyDescent="0.25">
      <c r="A15" s="5">
        <f t="shared" ca="1" si="0"/>
        <v>44389</v>
      </c>
    </row>
    <row r="16" spans="1:1" x14ac:dyDescent="0.25">
      <c r="A16" s="5">
        <f t="shared" ca="1" si="0"/>
        <v>44390</v>
      </c>
    </row>
    <row r="17" spans="1:1" x14ac:dyDescent="0.25">
      <c r="A17" s="5">
        <f t="shared" ca="1" si="0"/>
        <v>44391</v>
      </c>
    </row>
    <row r="18" spans="1:1" x14ac:dyDescent="0.25">
      <c r="A18" s="5">
        <f t="shared" ca="1" si="0"/>
        <v>44392</v>
      </c>
    </row>
    <row r="19" spans="1:1" x14ac:dyDescent="0.25">
      <c r="A19" s="5">
        <f t="shared" ca="1" si="0"/>
        <v>44393</v>
      </c>
    </row>
    <row r="20" spans="1:1" x14ac:dyDescent="0.25">
      <c r="A20" s="5">
        <f t="shared" ca="1" si="0"/>
        <v>44394</v>
      </c>
    </row>
    <row r="21" spans="1:1" x14ac:dyDescent="0.25">
      <c r="A21" s="5">
        <f t="shared" ca="1" si="0"/>
        <v>44395</v>
      </c>
    </row>
    <row r="22" spans="1:1" x14ac:dyDescent="0.25">
      <c r="A22" s="5">
        <f t="shared" ca="1" si="0"/>
        <v>44396</v>
      </c>
    </row>
    <row r="23" spans="1:1" x14ac:dyDescent="0.25">
      <c r="A23" s="5">
        <f t="shared" ca="1" si="0"/>
        <v>44397</v>
      </c>
    </row>
    <row r="24" spans="1:1" x14ac:dyDescent="0.25">
      <c r="A24" s="5">
        <f t="shared" ca="1" si="0"/>
        <v>44398</v>
      </c>
    </row>
    <row r="25" spans="1:1" x14ac:dyDescent="0.25">
      <c r="A25" s="5">
        <f t="shared" ca="1" si="0"/>
        <v>44399</v>
      </c>
    </row>
    <row r="26" spans="1:1" x14ac:dyDescent="0.25">
      <c r="A26" s="5">
        <f t="shared" ca="1" si="0"/>
        <v>44400</v>
      </c>
    </row>
    <row r="27" spans="1:1" x14ac:dyDescent="0.25">
      <c r="A27" s="5">
        <f t="shared" ca="1" si="0"/>
        <v>44401</v>
      </c>
    </row>
    <row r="28" spans="1:1" x14ac:dyDescent="0.25">
      <c r="A28" s="5">
        <f t="shared" ca="1" si="0"/>
        <v>44402</v>
      </c>
    </row>
    <row r="29" spans="1:1" x14ac:dyDescent="0.25">
      <c r="A29" s="5" t="str">
        <f t="shared" ca="1" si="0"/>
        <v/>
      </c>
    </row>
    <row r="30" spans="1:1" x14ac:dyDescent="0.25">
      <c r="A30" s="5" t="str">
        <f t="shared" ca="1" si="0"/>
        <v/>
      </c>
    </row>
    <row r="31" spans="1:1" x14ac:dyDescent="0.25">
      <c r="A31" s="5" t="str">
        <f t="shared" ca="1" si="0"/>
        <v/>
      </c>
    </row>
    <row r="32" spans="1:1" x14ac:dyDescent="0.25">
      <c r="A32" s="5" t="str">
        <f t="shared" ca="1" si="0"/>
        <v/>
      </c>
    </row>
    <row r="33" spans="1:1" x14ac:dyDescent="0.25">
      <c r="A33" s="5" t="str">
        <f t="shared" ca="1" si="0"/>
        <v/>
      </c>
    </row>
    <row r="34" spans="1:1" x14ac:dyDescent="0.25">
      <c r="A34" s="5" t="str">
        <f t="shared" ca="1" si="0"/>
        <v/>
      </c>
    </row>
    <row r="35" spans="1:1" x14ac:dyDescent="0.25">
      <c r="A35" s="5" t="str">
        <f t="shared" ca="1" si="0"/>
        <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11" priority="1">
      <formula>AND(A1&lt;&gt;"",WEEKDAY(A1,2)&gt;5)</formula>
    </cfRule>
    <cfRule type="expression" dxfId="10" priority="2">
      <formula>AND(A1&lt;&gt;"",VLOOKUP(A1,fériés,1,0))</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EDATE(date_ref,7)+CHOOSE(WEEKDAY(EDATE(date_ref,7),2),0,-1,-2,-3,-4,-5,-6)</f>
        <v>44403</v>
      </c>
    </row>
    <row r="2" spans="1:1" x14ac:dyDescent="0.25">
      <c r="A2" s="5">
        <f t="shared" ref="A2:A42" ca="1" si="0">IF(A1="","",IF(A1+1&lt;EDATE(date_ref,8)+CHOOSE(WEEKDAY(EDATE(date_ref,8),2),0,-1,-2,-3,-4,-5,-6),A1+1,""))</f>
        <v>44404</v>
      </c>
    </row>
    <row r="3" spans="1:1" x14ac:dyDescent="0.25">
      <c r="A3" s="5">
        <f t="shared" ca="1" si="0"/>
        <v>44405</v>
      </c>
    </row>
    <row r="4" spans="1:1" x14ac:dyDescent="0.25">
      <c r="A4" s="5">
        <f t="shared" ca="1" si="0"/>
        <v>44406</v>
      </c>
    </row>
    <row r="5" spans="1:1" x14ac:dyDescent="0.25">
      <c r="A5" s="5">
        <f t="shared" ca="1" si="0"/>
        <v>44407</v>
      </c>
    </row>
    <row r="6" spans="1:1" x14ac:dyDescent="0.25">
      <c r="A6" s="5">
        <f t="shared" ca="1" si="0"/>
        <v>44408</v>
      </c>
    </row>
    <row r="7" spans="1:1" x14ac:dyDescent="0.25">
      <c r="A7" s="5">
        <f t="shared" ca="1" si="0"/>
        <v>44409</v>
      </c>
    </row>
    <row r="8" spans="1:1" x14ac:dyDescent="0.25">
      <c r="A8" s="5">
        <f t="shared" ca="1" si="0"/>
        <v>44410</v>
      </c>
    </row>
    <row r="9" spans="1:1" x14ac:dyDescent="0.25">
      <c r="A9" s="5">
        <f t="shared" ca="1" si="0"/>
        <v>44411</v>
      </c>
    </row>
    <row r="10" spans="1:1" x14ac:dyDescent="0.25">
      <c r="A10" s="5">
        <f t="shared" ca="1" si="0"/>
        <v>44412</v>
      </c>
    </row>
    <row r="11" spans="1:1" x14ac:dyDescent="0.25">
      <c r="A11" s="5">
        <f t="shared" ca="1" si="0"/>
        <v>44413</v>
      </c>
    </row>
    <row r="12" spans="1:1" x14ac:dyDescent="0.25">
      <c r="A12" s="5">
        <f t="shared" ca="1" si="0"/>
        <v>44414</v>
      </c>
    </row>
    <row r="13" spans="1:1" x14ac:dyDescent="0.25">
      <c r="A13" s="5">
        <f t="shared" ca="1" si="0"/>
        <v>44415</v>
      </c>
    </row>
    <row r="14" spans="1:1" x14ac:dyDescent="0.25">
      <c r="A14" s="5">
        <f t="shared" ca="1" si="0"/>
        <v>44416</v>
      </c>
    </row>
    <row r="15" spans="1:1" x14ac:dyDescent="0.25">
      <c r="A15" s="5">
        <f t="shared" ca="1" si="0"/>
        <v>44417</v>
      </c>
    </row>
    <row r="16" spans="1:1" x14ac:dyDescent="0.25">
      <c r="A16" s="5">
        <f t="shared" ca="1" si="0"/>
        <v>44418</v>
      </c>
    </row>
    <row r="17" spans="1:1" x14ac:dyDescent="0.25">
      <c r="A17" s="5">
        <f t="shared" ca="1" si="0"/>
        <v>44419</v>
      </c>
    </row>
    <row r="18" spans="1:1" x14ac:dyDescent="0.25">
      <c r="A18" s="5">
        <f t="shared" ca="1" si="0"/>
        <v>44420</v>
      </c>
    </row>
    <row r="19" spans="1:1" x14ac:dyDescent="0.25">
      <c r="A19" s="5">
        <f t="shared" ca="1" si="0"/>
        <v>44421</v>
      </c>
    </row>
    <row r="20" spans="1:1" x14ac:dyDescent="0.25">
      <c r="A20" s="5">
        <f t="shared" ca="1" si="0"/>
        <v>44422</v>
      </c>
    </row>
    <row r="21" spans="1:1" x14ac:dyDescent="0.25">
      <c r="A21" s="5">
        <f t="shared" ca="1" si="0"/>
        <v>44423</v>
      </c>
    </row>
    <row r="22" spans="1:1" x14ac:dyDescent="0.25">
      <c r="A22" s="5">
        <f t="shared" ca="1" si="0"/>
        <v>44424</v>
      </c>
    </row>
    <row r="23" spans="1:1" x14ac:dyDescent="0.25">
      <c r="A23" s="5">
        <f t="shared" ca="1" si="0"/>
        <v>44425</v>
      </c>
    </row>
    <row r="24" spans="1:1" x14ac:dyDescent="0.25">
      <c r="A24" s="5">
        <f t="shared" ca="1" si="0"/>
        <v>44426</v>
      </c>
    </row>
    <row r="25" spans="1:1" x14ac:dyDescent="0.25">
      <c r="A25" s="5">
        <f t="shared" ca="1" si="0"/>
        <v>44427</v>
      </c>
    </row>
    <row r="26" spans="1:1" x14ac:dyDescent="0.25">
      <c r="A26" s="5">
        <f t="shared" ca="1" si="0"/>
        <v>44428</v>
      </c>
    </row>
    <row r="27" spans="1:1" x14ac:dyDescent="0.25">
      <c r="A27" s="5">
        <f t="shared" ca="1" si="0"/>
        <v>44429</v>
      </c>
    </row>
    <row r="28" spans="1:1" x14ac:dyDescent="0.25">
      <c r="A28" s="5">
        <f t="shared" ca="1" si="0"/>
        <v>44430</v>
      </c>
    </row>
    <row r="29" spans="1:1" x14ac:dyDescent="0.25">
      <c r="A29" s="5">
        <f t="shared" ca="1" si="0"/>
        <v>44431</v>
      </c>
    </row>
    <row r="30" spans="1:1" x14ac:dyDescent="0.25">
      <c r="A30" s="5">
        <f t="shared" ca="1" si="0"/>
        <v>44432</v>
      </c>
    </row>
    <row r="31" spans="1:1" x14ac:dyDescent="0.25">
      <c r="A31" s="5">
        <f t="shared" ca="1" si="0"/>
        <v>44433</v>
      </c>
    </row>
    <row r="32" spans="1:1" x14ac:dyDescent="0.25">
      <c r="A32" s="5">
        <f t="shared" ca="1" si="0"/>
        <v>44434</v>
      </c>
    </row>
    <row r="33" spans="1:1" x14ac:dyDescent="0.25">
      <c r="A33" s="5">
        <f t="shared" ca="1" si="0"/>
        <v>44435</v>
      </c>
    </row>
    <row r="34" spans="1:1" x14ac:dyDescent="0.25">
      <c r="A34" s="5">
        <f t="shared" ca="1" si="0"/>
        <v>44436</v>
      </c>
    </row>
    <row r="35" spans="1:1" x14ac:dyDescent="0.25">
      <c r="A35" s="5">
        <f t="shared" ca="1" si="0"/>
        <v>44437</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9" priority="1">
      <formula>AND(A1&lt;&gt;"",WEEKDAY(A1,2)&gt;5)</formula>
    </cfRule>
    <cfRule type="expression" dxfId="8" priority="2">
      <formula>AND(A1&lt;&gt;"",VLOOKUP(A1,fériés,1,0))</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sheetPr>
  <dimension ref="A1:A42"/>
  <sheetViews>
    <sheetView workbookViewId="0">
      <selection sqref="A1:A42"/>
    </sheetView>
  </sheetViews>
  <sheetFormatPr baseColWidth="10" defaultRowHeight="15" x14ac:dyDescent="0.25"/>
  <cols>
    <col min="1" max="1" width="14.7109375" bestFit="1" customWidth="1"/>
  </cols>
  <sheetData>
    <row r="1" spans="1:1" x14ac:dyDescent="0.25">
      <c r="A1" s="5">
        <f ca="1">EDATE(date_ref,8)+CHOOSE(WEEKDAY(EDATE(date_ref,8),2),0,-1,-2,-3,-4,-5,-6)</f>
        <v>44438</v>
      </c>
    </row>
    <row r="2" spans="1:1" x14ac:dyDescent="0.25">
      <c r="A2" s="5">
        <f t="shared" ref="A2:A42" ca="1" si="0">IF(A1="","",IF(A1+1&lt;EDATE(date_ref,9)+CHOOSE(WEEKDAY(EDATE(date_ref,9),2),0,-1,-2,-3,-4,-5,-6),A1+1,""))</f>
        <v>44439</v>
      </c>
    </row>
    <row r="3" spans="1:1" x14ac:dyDescent="0.25">
      <c r="A3" s="5">
        <f t="shared" ca="1" si="0"/>
        <v>44440</v>
      </c>
    </row>
    <row r="4" spans="1:1" x14ac:dyDescent="0.25">
      <c r="A4" s="5">
        <f t="shared" ca="1" si="0"/>
        <v>44441</v>
      </c>
    </row>
    <row r="5" spans="1:1" x14ac:dyDescent="0.25">
      <c r="A5" s="5">
        <f t="shared" ca="1" si="0"/>
        <v>44442</v>
      </c>
    </row>
    <row r="6" spans="1:1" x14ac:dyDescent="0.25">
      <c r="A6" s="5">
        <f t="shared" ca="1" si="0"/>
        <v>44443</v>
      </c>
    </row>
    <row r="7" spans="1:1" x14ac:dyDescent="0.25">
      <c r="A7" s="5">
        <f t="shared" ca="1" si="0"/>
        <v>44444</v>
      </c>
    </row>
    <row r="8" spans="1:1" x14ac:dyDescent="0.25">
      <c r="A8" s="5">
        <f t="shared" ca="1" si="0"/>
        <v>44445</v>
      </c>
    </row>
    <row r="9" spans="1:1" x14ac:dyDescent="0.25">
      <c r="A9" s="5">
        <f t="shared" ca="1" si="0"/>
        <v>44446</v>
      </c>
    </row>
    <row r="10" spans="1:1" x14ac:dyDescent="0.25">
      <c r="A10" s="5">
        <f t="shared" ca="1" si="0"/>
        <v>44447</v>
      </c>
    </row>
    <row r="11" spans="1:1" x14ac:dyDescent="0.25">
      <c r="A11" s="5">
        <f t="shared" ca="1" si="0"/>
        <v>44448</v>
      </c>
    </row>
    <row r="12" spans="1:1" x14ac:dyDescent="0.25">
      <c r="A12" s="5">
        <f t="shared" ca="1" si="0"/>
        <v>44449</v>
      </c>
    </row>
    <row r="13" spans="1:1" x14ac:dyDescent="0.25">
      <c r="A13" s="5">
        <f t="shared" ca="1" si="0"/>
        <v>44450</v>
      </c>
    </row>
    <row r="14" spans="1:1" x14ac:dyDescent="0.25">
      <c r="A14" s="5">
        <f t="shared" ca="1" si="0"/>
        <v>44451</v>
      </c>
    </row>
    <row r="15" spans="1:1" x14ac:dyDescent="0.25">
      <c r="A15" s="5">
        <f t="shared" ca="1" si="0"/>
        <v>44452</v>
      </c>
    </row>
    <row r="16" spans="1:1" x14ac:dyDescent="0.25">
      <c r="A16" s="5">
        <f t="shared" ca="1" si="0"/>
        <v>44453</v>
      </c>
    </row>
    <row r="17" spans="1:1" x14ac:dyDescent="0.25">
      <c r="A17" s="5">
        <f t="shared" ca="1" si="0"/>
        <v>44454</v>
      </c>
    </row>
    <row r="18" spans="1:1" x14ac:dyDescent="0.25">
      <c r="A18" s="5">
        <f t="shared" ca="1" si="0"/>
        <v>44455</v>
      </c>
    </row>
    <row r="19" spans="1:1" x14ac:dyDescent="0.25">
      <c r="A19" s="5">
        <f t="shared" ca="1" si="0"/>
        <v>44456</v>
      </c>
    </row>
    <row r="20" spans="1:1" x14ac:dyDescent="0.25">
      <c r="A20" s="5">
        <f t="shared" ca="1" si="0"/>
        <v>44457</v>
      </c>
    </row>
    <row r="21" spans="1:1" x14ac:dyDescent="0.25">
      <c r="A21" s="5">
        <f t="shared" ca="1" si="0"/>
        <v>44458</v>
      </c>
    </row>
    <row r="22" spans="1:1" x14ac:dyDescent="0.25">
      <c r="A22" s="5">
        <f t="shared" ca="1" si="0"/>
        <v>44459</v>
      </c>
    </row>
    <row r="23" spans="1:1" x14ac:dyDescent="0.25">
      <c r="A23" s="5">
        <f t="shared" ca="1" si="0"/>
        <v>44460</v>
      </c>
    </row>
    <row r="24" spans="1:1" x14ac:dyDescent="0.25">
      <c r="A24" s="5">
        <f t="shared" ca="1" si="0"/>
        <v>44461</v>
      </c>
    </row>
    <row r="25" spans="1:1" x14ac:dyDescent="0.25">
      <c r="A25" s="5">
        <f t="shared" ca="1" si="0"/>
        <v>44462</v>
      </c>
    </row>
    <row r="26" spans="1:1" x14ac:dyDescent="0.25">
      <c r="A26" s="5">
        <f t="shared" ca="1" si="0"/>
        <v>44463</v>
      </c>
    </row>
    <row r="27" spans="1:1" x14ac:dyDescent="0.25">
      <c r="A27" s="5">
        <f t="shared" ca="1" si="0"/>
        <v>44464</v>
      </c>
    </row>
    <row r="28" spans="1:1" x14ac:dyDescent="0.25">
      <c r="A28" s="5">
        <f t="shared" ca="1" si="0"/>
        <v>44465</v>
      </c>
    </row>
    <row r="29" spans="1:1" x14ac:dyDescent="0.25">
      <c r="A29" s="5" t="str">
        <f t="shared" ca="1" si="0"/>
        <v/>
      </c>
    </row>
    <row r="30" spans="1:1" x14ac:dyDescent="0.25">
      <c r="A30" s="5" t="str">
        <f t="shared" ca="1" si="0"/>
        <v/>
      </c>
    </row>
    <row r="31" spans="1:1" x14ac:dyDescent="0.25">
      <c r="A31" s="5" t="str">
        <f t="shared" ca="1" si="0"/>
        <v/>
      </c>
    </row>
    <row r="32" spans="1:1" x14ac:dyDescent="0.25">
      <c r="A32" s="5" t="str">
        <f t="shared" ca="1" si="0"/>
        <v/>
      </c>
    </row>
    <row r="33" spans="1:1" x14ac:dyDescent="0.25">
      <c r="A33" s="5" t="str">
        <f t="shared" ca="1" si="0"/>
        <v/>
      </c>
    </row>
    <row r="34" spans="1:1" x14ac:dyDescent="0.25">
      <c r="A34" s="5" t="str">
        <f t="shared" ca="1" si="0"/>
        <v/>
      </c>
    </row>
    <row r="35" spans="1:1" x14ac:dyDescent="0.25">
      <c r="A35" s="5" t="str">
        <f t="shared" ca="1" si="0"/>
        <v/>
      </c>
    </row>
    <row r="36" spans="1:1" x14ac:dyDescent="0.25">
      <c r="A36" s="5" t="str">
        <f t="shared" ca="1" si="0"/>
        <v/>
      </c>
    </row>
    <row r="37" spans="1:1" x14ac:dyDescent="0.25">
      <c r="A37" s="5" t="str">
        <f t="shared" ca="1" si="0"/>
        <v/>
      </c>
    </row>
    <row r="38" spans="1:1" x14ac:dyDescent="0.25">
      <c r="A38" s="5" t="str">
        <f t="shared" ca="1" si="0"/>
        <v/>
      </c>
    </row>
    <row r="39" spans="1:1" x14ac:dyDescent="0.25">
      <c r="A39" s="5" t="str">
        <f t="shared" ca="1" si="0"/>
        <v/>
      </c>
    </row>
    <row r="40" spans="1:1" x14ac:dyDescent="0.25">
      <c r="A40" s="5" t="str">
        <f t="shared" ca="1" si="0"/>
        <v/>
      </c>
    </row>
    <row r="41" spans="1:1" x14ac:dyDescent="0.25">
      <c r="A41" s="5" t="str">
        <f t="shared" ca="1" si="0"/>
        <v/>
      </c>
    </row>
    <row r="42" spans="1:1" x14ac:dyDescent="0.25">
      <c r="A42" s="5" t="str">
        <f t="shared" ca="1" si="0"/>
        <v/>
      </c>
    </row>
  </sheetData>
  <conditionalFormatting sqref="A1:A42">
    <cfRule type="expression" dxfId="7" priority="1">
      <formula>AND(A1&lt;&gt;"",WEEKDAY(A1,2)&gt;5)</formula>
    </cfRule>
    <cfRule type="expression" dxfId="6" priority="2">
      <formula>AND(A1&lt;&gt;"",VLOOKUP(A1,fériés,1,0))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2</vt:i4>
      </vt:variant>
    </vt:vector>
  </HeadingPairs>
  <TitlesOfParts>
    <vt:vector size="15" baseType="lpstr">
      <vt:lpstr>janvier</vt:lpstr>
      <vt:lpstr>février</vt:lpstr>
      <vt:lpstr>mars</vt:lpstr>
      <vt:lpstr>avril</vt:lpstr>
      <vt:lpstr>mai</vt:lpstr>
      <vt:lpstr>juin</vt:lpstr>
      <vt:lpstr>juillet</vt:lpstr>
      <vt:lpstr>août</vt:lpstr>
      <vt:lpstr>septembre</vt:lpstr>
      <vt:lpstr>octobre</vt:lpstr>
      <vt:lpstr>novembre</vt:lpstr>
      <vt:lpstr>décembre</vt:lpstr>
      <vt:lpstr>DATA</vt:lpstr>
      <vt:lpstr>date_ref</vt:lpstr>
      <vt:lpstr>fériés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Courtin</dc:creator>
  <cp:lastModifiedBy>Courtin</cp:lastModifiedBy>
  <dcterms:created xsi:type="dcterms:W3CDTF">2021-07-26T07:22:12Z</dcterms:created>
  <dcterms:modified xsi:type="dcterms:W3CDTF">2021-07-26T08:56:55Z</dcterms:modified>
</cp:coreProperties>
</file>