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20" i="1"/>
  <c r="E13"/>
  <c r="E19" l="1"/>
  <c r="I19"/>
  <c r="H19"/>
  <c r="E17"/>
  <c r="H7" l="1"/>
  <c r="I17"/>
  <c r="H17"/>
  <c r="H12"/>
  <c r="H11"/>
  <c r="H10"/>
  <c r="H9"/>
  <c r="H8"/>
  <c r="H6"/>
  <c r="H5"/>
  <c r="H4"/>
  <c r="E15" l="1"/>
  <c r="I12"/>
  <c r="E12" s="1"/>
  <c r="I11"/>
  <c r="E11" s="1"/>
  <c r="I10"/>
  <c r="E10" s="1"/>
  <c r="I9"/>
  <c r="E9" s="1"/>
  <c r="I8"/>
  <c r="E8" s="1"/>
  <c r="I7"/>
  <c r="E7" s="1"/>
  <c r="I6"/>
  <c r="E6" s="1"/>
  <c r="I5"/>
  <c r="E5" s="1"/>
  <c r="I4"/>
  <c r="E4" s="1"/>
</calcChain>
</file>

<file path=xl/sharedStrings.xml><?xml version="1.0" encoding="utf-8"?>
<sst xmlns="http://schemas.openxmlformats.org/spreadsheetml/2006/main" count="35" uniqueCount="31">
  <si>
    <t>DESIGNATION</t>
  </si>
  <si>
    <t>QTE</t>
  </si>
  <si>
    <t>Fourneau a 6 feux a gaz</t>
  </si>
  <si>
    <t>Grillade lisse a gaz sur placard ouvert</t>
  </si>
  <si>
    <t>Grillade lisse et nervurée a gaz sur placard ouvert</t>
  </si>
  <si>
    <t>Element neutre sur placard ouvert</t>
  </si>
  <si>
    <t>Friteuse a Gaz 2*23 litres</t>
  </si>
  <si>
    <t>Four mixte a air pulsé a gaz sur placard ouvert</t>
  </si>
  <si>
    <t>Bain marie a sauce electrique sur placard ouvert</t>
  </si>
  <si>
    <t>Four a patisserie</t>
  </si>
  <si>
    <t>Hachoire a viande electrique</t>
  </si>
  <si>
    <t>Billot a viande</t>
  </si>
  <si>
    <t>Armoire frigorifique négative</t>
  </si>
  <si>
    <t>Bac gastronorme</t>
  </si>
  <si>
    <t>Fourneau a 2 plaques carrées électrique sur placard</t>
  </si>
  <si>
    <t>Four micro-ondes</t>
  </si>
  <si>
    <t>Etuves de fermentation</t>
  </si>
  <si>
    <t>Cellule de refroidissement rapide</t>
  </si>
  <si>
    <t xml:space="preserve"> HTVA</t>
  </si>
  <si>
    <t>P.U</t>
  </si>
  <si>
    <t>P.T</t>
  </si>
  <si>
    <t xml:space="preserve">P.BRUT </t>
  </si>
  <si>
    <t>HTVA</t>
  </si>
  <si>
    <t>P.NET</t>
  </si>
  <si>
    <t>P.V</t>
  </si>
  <si>
    <t>FOURNISSEUR</t>
  </si>
  <si>
    <t>COEF P.R</t>
  </si>
  <si>
    <t>COED P.V</t>
  </si>
  <si>
    <t>REMISE</t>
  </si>
  <si>
    <t>NEANT</t>
  </si>
  <si>
    <t>Plaque coupe feu+ 2 feu vifs sur four et armoire avec 1 porte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</si>
</sst>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0\ _€_-;\-* #,##0.0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164" fontId="0" fillId="0" borderId="0" xfId="1" applyNumberFormat="1" applyFont="1"/>
    <xf numFmtId="164" fontId="1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0"/>
  <sheetViews>
    <sheetView tabSelected="1" workbookViewId="0">
      <selection activeCell="H26" sqref="H26"/>
    </sheetView>
  </sheetViews>
  <sheetFormatPr baseColWidth="10" defaultRowHeight="15"/>
  <cols>
    <col min="1" max="1" width="54.42578125" customWidth="1"/>
    <col min="3" max="4" width="11.42578125" style="11"/>
    <col min="5" max="5" width="12.85546875" style="11" bestFit="1" customWidth="1"/>
    <col min="6" max="6" width="11.42578125" style="11"/>
    <col min="8" max="9" width="13.5703125" style="11" customWidth="1"/>
  </cols>
  <sheetData>
    <row r="2" spans="1:11">
      <c r="A2" s="5" t="s">
        <v>0</v>
      </c>
      <c r="B2" s="5" t="s">
        <v>1</v>
      </c>
      <c r="C2" s="7" t="s">
        <v>19</v>
      </c>
      <c r="D2" s="7" t="s">
        <v>20</v>
      </c>
      <c r="E2" s="8" t="s">
        <v>21</v>
      </c>
      <c r="F2" s="8" t="s">
        <v>23</v>
      </c>
      <c r="G2" s="5" t="s">
        <v>28</v>
      </c>
      <c r="H2" s="12" t="s">
        <v>24</v>
      </c>
      <c r="I2" s="12" t="s">
        <v>23</v>
      </c>
      <c r="J2" s="6" t="s">
        <v>26</v>
      </c>
      <c r="K2" s="6" t="s">
        <v>27</v>
      </c>
    </row>
    <row r="3" spans="1:11">
      <c r="A3" s="5"/>
      <c r="B3" s="5"/>
      <c r="C3" s="8" t="s">
        <v>18</v>
      </c>
      <c r="D3" s="8" t="s">
        <v>18</v>
      </c>
      <c r="E3" s="8" t="s">
        <v>22</v>
      </c>
      <c r="F3" s="8" t="s">
        <v>22</v>
      </c>
      <c r="G3" s="5"/>
      <c r="H3" s="12" t="s">
        <v>25</v>
      </c>
      <c r="I3" s="12" t="s">
        <v>25</v>
      </c>
      <c r="J3" s="6"/>
      <c r="K3" s="6"/>
    </row>
    <row r="4" spans="1:11" ht="20.25" customHeight="1">
      <c r="A4" s="1" t="s">
        <v>2</v>
      </c>
      <c r="B4" s="2">
        <v>2</v>
      </c>
      <c r="C4" s="9"/>
      <c r="D4" s="9"/>
      <c r="E4" s="10">
        <f>+I4*J4*K4</f>
        <v>13429.102994999999</v>
      </c>
      <c r="F4" s="10"/>
      <c r="G4" s="3"/>
      <c r="H4" s="13">
        <f>5899*1.05</f>
        <v>6193.95</v>
      </c>
      <c r="I4" s="13">
        <f>+H4*0.5*0.8*0.9</f>
        <v>2229.8220000000001</v>
      </c>
      <c r="J4" s="4">
        <v>3.65</v>
      </c>
      <c r="K4" s="4">
        <v>1.65</v>
      </c>
    </row>
    <row r="5" spans="1:11" ht="20.25" customHeight="1">
      <c r="A5" s="1" t="s">
        <v>3</v>
      </c>
      <c r="B5" s="2">
        <v>1</v>
      </c>
      <c r="C5" s="9"/>
      <c r="D5" s="9"/>
      <c r="E5" s="10">
        <f>+I5*J5*K5</f>
        <v>10594.854269999998</v>
      </c>
      <c r="F5" s="10"/>
      <c r="G5" s="3"/>
      <c r="H5" s="13">
        <f>4654*1.05</f>
        <v>4886.7</v>
      </c>
      <c r="I5" s="13">
        <f>+H5*0.5*0.8*0.9</f>
        <v>1759.212</v>
      </c>
      <c r="J5" s="4">
        <v>3.65</v>
      </c>
      <c r="K5" s="4">
        <v>1.65</v>
      </c>
    </row>
    <row r="6" spans="1:11" ht="20.25" customHeight="1">
      <c r="A6" s="1" t="s">
        <v>4</v>
      </c>
      <c r="B6" s="2">
        <v>1</v>
      </c>
      <c r="C6" s="9"/>
      <c r="D6" s="9"/>
      <c r="E6" s="10">
        <f>+I6*J6*K6</f>
        <v>10965.924585000001</v>
      </c>
      <c r="F6" s="10"/>
      <c r="G6" s="3"/>
      <c r="H6" s="13">
        <f>4817*1.05</f>
        <v>5057.8500000000004</v>
      </c>
      <c r="I6" s="13">
        <f>+H6*0.5*0.8*0.9</f>
        <v>1820.8260000000002</v>
      </c>
      <c r="J6" s="4">
        <v>3.65</v>
      </c>
      <c r="K6" s="4">
        <v>1.65</v>
      </c>
    </row>
    <row r="7" spans="1:11" ht="20.25" customHeight="1">
      <c r="A7" s="1" t="s">
        <v>30</v>
      </c>
      <c r="B7" s="2">
        <v>1</v>
      </c>
      <c r="C7" s="9"/>
      <c r="D7" s="9"/>
      <c r="E7" s="10">
        <f>+I7*J7*K7</f>
        <v>15517.351872000001</v>
      </c>
      <c r="F7" s="10"/>
      <c r="G7" s="3"/>
      <c r="H7" s="13">
        <f>6752*1.06</f>
        <v>7157.1200000000008</v>
      </c>
      <c r="I7" s="13">
        <f>+H7*0.5*0.8*0.9</f>
        <v>2576.5632000000005</v>
      </c>
      <c r="J7" s="4">
        <v>3.65</v>
      </c>
      <c r="K7" s="4">
        <v>1.65</v>
      </c>
    </row>
    <row r="8" spans="1:11" ht="20.25" customHeight="1">
      <c r="A8" s="1" t="s">
        <v>5</v>
      </c>
      <c r="B8" s="2">
        <v>1</v>
      </c>
      <c r="C8" s="9"/>
      <c r="D8" s="9"/>
      <c r="E8" s="10">
        <f t="shared" ref="E8:E13" si="0">+I8*J8*K8</f>
        <v>3004.9865999999997</v>
      </c>
      <c r="F8" s="10"/>
      <c r="G8" s="3"/>
      <c r="H8" s="13">
        <f>1320*1.05</f>
        <v>1386</v>
      </c>
      <c r="I8" s="13">
        <f>+H8*0.5*0.8*0.9</f>
        <v>498.96</v>
      </c>
      <c r="J8" s="4">
        <v>3.65</v>
      </c>
      <c r="K8" s="4">
        <v>1.65</v>
      </c>
    </row>
    <row r="9" spans="1:11" ht="20.25" customHeight="1">
      <c r="A9" s="1" t="s">
        <v>6</v>
      </c>
      <c r="B9" s="2">
        <v>1</v>
      </c>
      <c r="C9" s="9"/>
      <c r="D9" s="9"/>
      <c r="E9" s="10">
        <f t="shared" si="0"/>
        <v>15930.98199</v>
      </c>
      <c r="F9" s="10"/>
      <c r="G9" s="3"/>
      <c r="H9" s="13">
        <f>6998*1.05</f>
        <v>7347.9000000000005</v>
      </c>
      <c r="I9" s="13">
        <f>+H9*0.5*0.8*0.9</f>
        <v>2645.2440000000001</v>
      </c>
      <c r="J9" s="4">
        <v>3.65</v>
      </c>
      <c r="K9" s="4">
        <v>1.65</v>
      </c>
    </row>
    <row r="10" spans="1:11" ht="20.25" customHeight="1">
      <c r="A10" s="1" t="s">
        <v>7</v>
      </c>
      <c r="B10" s="2">
        <v>2</v>
      </c>
      <c r="C10" s="9"/>
      <c r="D10" s="9"/>
      <c r="E10" s="10">
        <f t="shared" si="0"/>
        <v>40275.926460000002</v>
      </c>
      <c r="F10" s="10"/>
      <c r="G10" s="3"/>
      <c r="H10" s="13">
        <f>(16429+920+343)*1.05</f>
        <v>18576.600000000002</v>
      </c>
      <c r="I10" s="13">
        <f>+H10*0.5*0.8*0.9</f>
        <v>6687.5760000000009</v>
      </c>
      <c r="J10" s="4">
        <v>3.65</v>
      </c>
      <c r="K10" s="4">
        <v>1.65</v>
      </c>
    </row>
    <row r="11" spans="1:11" ht="20.25" customHeight="1">
      <c r="A11" s="1" t="s">
        <v>8</v>
      </c>
      <c r="B11" s="2">
        <v>1</v>
      </c>
      <c r="C11" s="9"/>
      <c r="D11" s="9"/>
      <c r="E11" s="10">
        <f t="shared" si="0"/>
        <v>7143.6726899999994</v>
      </c>
      <c r="F11" s="10"/>
      <c r="G11" s="3"/>
      <c r="H11" s="13">
        <f>3138*1.05</f>
        <v>3294.9</v>
      </c>
      <c r="I11" s="13">
        <f>+H11*0.5*0.8*0.9</f>
        <v>1186.164</v>
      </c>
      <c r="J11" s="4">
        <v>3.65</v>
      </c>
      <c r="K11" s="4">
        <v>1.65</v>
      </c>
    </row>
    <row r="12" spans="1:11" ht="20.25" customHeight="1">
      <c r="A12" s="1" t="s">
        <v>9</v>
      </c>
      <c r="B12" s="2">
        <v>1</v>
      </c>
      <c r="C12" s="9"/>
      <c r="D12" s="9"/>
      <c r="E12" s="10">
        <f t="shared" si="0"/>
        <v>13278.853665000001</v>
      </c>
      <c r="F12" s="10"/>
      <c r="G12" s="3"/>
      <c r="H12" s="13">
        <f>5833*1.05</f>
        <v>6124.6500000000005</v>
      </c>
      <c r="I12" s="13">
        <f>+H12*0.5*0.8*0.9</f>
        <v>2204.8740000000003</v>
      </c>
      <c r="J12" s="4">
        <v>3.65</v>
      </c>
      <c r="K12" s="4">
        <v>1.65</v>
      </c>
    </row>
    <row r="13" spans="1:11" ht="20.25" customHeight="1">
      <c r="A13" s="1" t="s">
        <v>10</v>
      </c>
      <c r="B13" s="2">
        <v>1</v>
      </c>
      <c r="C13" s="9"/>
      <c r="D13" s="9"/>
      <c r="E13" s="10">
        <f t="shared" si="0"/>
        <v>8019</v>
      </c>
      <c r="F13" s="10"/>
      <c r="G13" s="3"/>
      <c r="H13" s="13"/>
      <c r="I13" s="13">
        <v>1350</v>
      </c>
      <c r="J13" s="4">
        <v>3.6</v>
      </c>
      <c r="K13" s="4">
        <v>1.65</v>
      </c>
    </row>
    <row r="14" spans="1:11" ht="20.25" customHeight="1">
      <c r="A14" s="1" t="s">
        <v>11</v>
      </c>
      <c r="B14" s="2">
        <v>1</v>
      </c>
      <c r="C14" s="9"/>
      <c r="D14" s="9"/>
      <c r="E14" s="10">
        <v>1099.2719999999999</v>
      </c>
      <c r="F14" s="10"/>
      <c r="G14" s="3"/>
      <c r="H14" s="13"/>
      <c r="I14" s="13"/>
      <c r="J14" s="4"/>
      <c r="K14" s="4"/>
    </row>
    <row r="15" spans="1:11" ht="20.25" customHeight="1">
      <c r="A15" s="1" t="s">
        <v>12</v>
      </c>
      <c r="B15" s="2">
        <v>2</v>
      </c>
      <c r="C15" s="9"/>
      <c r="D15" s="9"/>
      <c r="E15" s="10">
        <f>4999.05*1.06</f>
        <v>5298.9930000000004</v>
      </c>
      <c r="F15" s="10"/>
      <c r="G15" s="3"/>
      <c r="H15" s="13"/>
      <c r="I15" s="13"/>
      <c r="J15" s="4"/>
      <c r="K15" s="4"/>
    </row>
    <row r="16" spans="1:11" ht="20.25" customHeight="1">
      <c r="A16" s="1" t="s">
        <v>13</v>
      </c>
      <c r="B16" s="2">
        <v>60</v>
      </c>
      <c r="C16" s="9"/>
      <c r="D16" s="9"/>
      <c r="E16" s="10">
        <v>83.01</v>
      </c>
      <c r="F16" s="10"/>
      <c r="G16" s="3"/>
      <c r="H16" s="13"/>
      <c r="I16" s="13"/>
      <c r="J16" s="4"/>
      <c r="K16" s="4"/>
    </row>
    <row r="17" spans="1:11" ht="20.25" customHeight="1">
      <c r="A17" s="1" t="s">
        <v>14</v>
      </c>
      <c r="B17" s="2">
        <v>1</v>
      </c>
      <c r="C17" s="9"/>
      <c r="D17" s="9"/>
      <c r="E17" s="10">
        <f t="shared" ref="E17:E19" si="1">+I17*J17*K17</f>
        <v>6066.8858249999994</v>
      </c>
      <c r="F17" s="10"/>
      <c r="G17" s="3"/>
      <c r="H17" s="13">
        <f>2665*1.05</f>
        <v>2798.25</v>
      </c>
      <c r="I17" s="13">
        <f>+H17*0.5*0.8*0.9</f>
        <v>1007.37</v>
      </c>
      <c r="J17" s="4">
        <v>3.65</v>
      </c>
      <c r="K17" s="4">
        <v>1.65</v>
      </c>
    </row>
    <row r="18" spans="1:11" ht="20.25" customHeight="1">
      <c r="A18" s="1" t="s">
        <v>15</v>
      </c>
      <c r="B18" s="2">
        <v>1</v>
      </c>
      <c r="C18" s="9" t="s">
        <v>29</v>
      </c>
      <c r="D18" s="9"/>
      <c r="E18" s="10"/>
      <c r="F18" s="10"/>
      <c r="G18" s="3"/>
      <c r="H18" s="13"/>
      <c r="I18" s="13"/>
      <c r="J18" s="4"/>
      <c r="K18" s="4"/>
    </row>
    <row r="19" spans="1:11" ht="20.25" customHeight="1">
      <c r="A19" s="1" t="s">
        <v>16</v>
      </c>
      <c r="B19" s="2">
        <v>1</v>
      </c>
      <c r="C19" s="9"/>
      <c r="D19" s="9"/>
      <c r="E19" s="10">
        <f t="shared" si="1"/>
        <v>5365.7222849999998</v>
      </c>
      <c r="F19" s="10"/>
      <c r="G19" s="3"/>
      <c r="H19" s="13">
        <f>2357*1.05</f>
        <v>2474.85</v>
      </c>
      <c r="I19" s="13">
        <f>+H19*0.5*0.8*0.9</f>
        <v>890.94600000000003</v>
      </c>
      <c r="J19" s="4">
        <v>3.65</v>
      </c>
      <c r="K19" s="4">
        <v>1.65</v>
      </c>
    </row>
    <row r="20" spans="1:11" ht="20.25" customHeight="1">
      <c r="A20" s="1" t="s">
        <v>17</v>
      </c>
      <c r="B20" s="2">
        <v>1</v>
      </c>
      <c r="C20" s="9"/>
      <c r="D20" s="9"/>
      <c r="E20" s="10">
        <f>+I20*J20*K20</f>
        <v>33226.1325</v>
      </c>
      <c r="F20" s="10"/>
      <c r="G20" s="3"/>
      <c r="H20" s="13"/>
      <c r="I20" s="13">
        <v>5517</v>
      </c>
      <c r="J20" s="4">
        <v>3.65</v>
      </c>
      <c r="K20" s="4">
        <v>1.65</v>
      </c>
    </row>
  </sheetData>
  <mergeCells count="5">
    <mergeCell ref="A2:A3"/>
    <mergeCell ref="B2:B3"/>
    <mergeCell ref="J2:J3"/>
    <mergeCell ref="K2:K3"/>
    <mergeCell ref="G2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B.tude</dc:creator>
  <cp:lastModifiedBy>B.tude</cp:lastModifiedBy>
  <dcterms:created xsi:type="dcterms:W3CDTF">2021-06-10T10:59:26Z</dcterms:created>
  <dcterms:modified xsi:type="dcterms:W3CDTF">2021-06-11T15:50:15Z</dcterms:modified>
</cp:coreProperties>
</file>