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guysa\Documents\"/>
    </mc:Choice>
  </mc:AlternateContent>
  <xr:revisionPtr revIDLastSave="0" documentId="13_ncr:1_{975FA550-5327-497D-83E6-67F94E036BDD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FACTURE" sheetId="1" r:id="rId1"/>
  </sheets>
  <definedNames>
    <definedName name="Z_9416BE64_5CF5_4E96_A29B_4BDFD52CFB12_.wvu.Cols" localSheetId="0" hidden="1">FACTURE!$H:$XFB</definedName>
    <definedName name="Z_9416BE64_5CF5_4E96_A29B_4BDFD52CFB12_.wvu.PrintArea" localSheetId="0" hidden="1">FACTURE!$1:$61</definedName>
    <definedName name="_xlnm.Print_Area" localSheetId="0">FACTURE!$1:$61</definedName>
  </definedNames>
  <calcPr calcId="181029"/>
  <customWorkbookViews>
    <customWorkbookView name="ebay facture" guid="{9416BE64-5CF5-4E96-A29B-4BDFD52CFB12}" maximized="1" xWindow="-8" yWindow="-8" windowWidth="1376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I50" i="1" l="1"/>
  <c r="H20" i="1"/>
  <c r="H19" i="1"/>
  <c r="H22" i="1"/>
  <c r="I45" i="1"/>
  <c r="I48" i="1"/>
  <c r="I49" i="1"/>
  <c r="H21" i="1"/>
  <c r="H23" i="1"/>
  <c r="H27" i="1"/>
  <c r="H31" i="1"/>
  <c r="H34" i="1"/>
  <c r="H35" i="1"/>
  <c r="H39" i="1"/>
  <c r="I43" i="1"/>
  <c r="I47" i="1"/>
  <c r="E51" i="1"/>
  <c r="F4" i="1"/>
  <c r="E52" i="1"/>
  <c r="H26" i="1"/>
  <c r="H24" i="1"/>
  <c r="H25" i="1"/>
  <c r="H28" i="1"/>
  <c r="H29" i="1"/>
  <c r="H30" i="1"/>
  <c r="H32" i="1"/>
  <c r="H33" i="1"/>
  <c r="H36" i="1"/>
  <c r="H37" i="1"/>
  <c r="H38" i="1"/>
  <c r="I40" i="1"/>
  <c r="I41" i="1"/>
  <c r="I42" i="1"/>
  <c r="I44" i="1"/>
  <c r="I46" i="1"/>
  <c r="H40" i="1"/>
  <c r="H41" i="1"/>
  <c r="H42" i="1"/>
  <c r="H43" i="1"/>
  <c r="H44" i="1"/>
  <c r="H45" i="1"/>
  <c r="H46" i="1"/>
  <c r="H47" i="1"/>
  <c r="H48" i="1"/>
  <c r="H49" i="1"/>
  <c r="H50" i="1"/>
  <c r="F52" i="1" l="1"/>
  <c r="E54" i="1" s="1"/>
  <c r="F59" i="1"/>
  <c r="F58" i="1"/>
  <c r="I51" i="1"/>
  <c r="F57" i="1"/>
  <c r="F60" i="1" l="1"/>
</calcChain>
</file>

<file path=xl/sharedStrings.xml><?xml version="1.0" encoding="utf-8"?>
<sst xmlns="http://schemas.openxmlformats.org/spreadsheetml/2006/main" count="147" uniqueCount="34">
  <si>
    <t>FACTURE N°</t>
  </si>
  <si>
    <t>Date :</t>
  </si>
  <si>
    <t/>
  </si>
  <si>
    <t>Référence</t>
  </si>
  <si>
    <t>Description</t>
  </si>
  <si>
    <t>Quantité</t>
  </si>
  <si>
    <t>Échéance :</t>
  </si>
  <si>
    <t>Règlement :</t>
  </si>
  <si>
    <t>Merci pour votre confiance</t>
  </si>
  <si>
    <t>Total TVA :</t>
  </si>
  <si>
    <t>TVA à 5,5% :</t>
  </si>
  <si>
    <t>TVA à 10% :</t>
  </si>
  <si>
    <t>TVA à 20% :</t>
  </si>
  <si>
    <t>montant tva</t>
  </si>
  <si>
    <t>taux tva</t>
  </si>
  <si>
    <t>Le mot de passe de ce document est : wikicrea01</t>
  </si>
  <si>
    <t>TOTAL</t>
  </si>
  <si>
    <t xml:space="preserve">                   Sav_4195</t>
  </si>
  <si>
    <t xml:space="preserve">VENDEUR </t>
  </si>
  <si>
    <t>GUY SAVIGNY</t>
  </si>
  <si>
    <t>9 Promenade de Villegoureix</t>
  </si>
  <si>
    <t>16150 CHASSENON</t>
  </si>
  <si>
    <t xml:space="preserve">Prix </t>
  </si>
  <si>
    <t>PayPal</t>
  </si>
  <si>
    <t>payé</t>
  </si>
  <si>
    <t>guy.savigny@gmail.com</t>
  </si>
  <si>
    <t xml:space="preserve">TOTAL </t>
  </si>
  <si>
    <t>Téléphone :  33+681157808</t>
  </si>
  <si>
    <t>QUANTITE</t>
  </si>
  <si>
    <t xml:space="preserve">port  offert </t>
  </si>
  <si>
    <t>F2021/05/007</t>
  </si>
  <si>
    <t>CARNET CROIX-ROUGE Y&amp;T N°2044:ANNEE 1995/NEUF/TBE/PORT OFFERT</t>
  </si>
  <si>
    <t>commande : 01-07040-94324</t>
  </si>
  <si>
    <t>suivi 1Z000392 5323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</si>
</sst>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i/>
      <sz val="9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333333"/>
      <name val="Arial"/>
      <family val="2"/>
    </font>
    <font>
      <sz val="11"/>
      <color rgb="FF666666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rgb="FF000000"/>
      </left>
      <right/>
      <top style="double">
        <color auto="1"/>
      </top>
      <bottom/>
      <diagonal/>
    </border>
    <border>
      <left/>
      <right style="double">
        <color rgb="FF000000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6" xfId="0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" fontId="0" fillId="0" borderId="0" xfId="0" applyNumberFormat="1" applyBorder="1" applyAlignment="1" applyProtection="1">
      <alignment horizontal="left" vertical="center"/>
      <protection locked="0"/>
    </xf>
    <xf numFmtId="14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" fontId="9" fillId="0" borderId="0" xfId="0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164" fontId="15" fillId="0" borderId="0" xfId="0" applyNumberFormat="1" applyFont="1" applyProtection="1">
      <protection locked="0"/>
    </xf>
    <xf numFmtId="0" fontId="17" fillId="0" borderId="0" xfId="3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Protection="1">
      <protection locked="0"/>
    </xf>
    <xf numFmtId="164" fontId="23" fillId="4" borderId="0" xfId="1" applyFont="1" applyFill="1" applyBorder="1" applyAlignment="1" applyProtection="1">
      <alignment horizontal="right"/>
    </xf>
    <xf numFmtId="164" fontId="23" fillId="4" borderId="0" xfId="1" applyFont="1" applyFill="1" applyBorder="1" applyAlignment="1" applyProtection="1">
      <alignment horizontal="right" vertical="center"/>
    </xf>
    <xf numFmtId="164" fontId="22" fillId="4" borderId="0" xfId="1" applyFont="1" applyFill="1" applyBorder="1" applyAlignment="1" applyProtection="1">
      <alignment horizontal="right"/>
    </xf>
    <xf numFmtId="0" fontId="0" fillId="0" borderId="0" xfId="0" applyFill="1" applyBorder="1" applyProtection="1">
      <protection locked="0"/>
    </xf>
    <xf numFmtId="10" fontId="13" fillId="0" borderId="0" xfId="2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164" fontId="0" fillId="0" borderId="5" xfId="1" applyFont="1" applyBorder="1" applyProtection="1">
      <protection locked="0"/>
    </xf>
    <xf numFmtId="0" fontId="0" fillId="0" borderId="20" xfId="0" applyBorder="1" applyProtection="1">
      <protection locked="0"/>
    </xf>
    <xf numFmtId="164" fontId="0" fillId="0" borderId="20" xfId="1" applyFont="1" applyBorder="1" applyProtection="1">
      <protection locked="0"/>
    </xf>
    <xf numFmtId="0" fontId="0" fillId="0" borderId="21" xfId="0" applyBorder="1" applyProtection="1"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22" xfId="0" applyFont="1" applyBorder="1" applyProtection="1"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10" fontId="0" fillId="0" borderId="0" xfId="0" applyNumberFormat="1" applyBorder="1" applyProtection="1">
      <protection locked="0"/>
    </xf>
    <xf numFmtId="9" fontId="0" fillId="0" borderId="0" xfId="2" applyFont="1" applyBorder="1" applyProtection="1">
      <protection locked="0"/>
    </xf>
    <xf numFmtId="164" fontId="0" fillId="0" borderId="0" xfId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12" fillId="0" borderId="0" xfId="0" applyFont="1" applyBorder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165" fontId="24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10" fontId="0" fillId="0" borderId="8" xfId="0" applyNumberFormat="1" applyBorder="1" applyProtection="1">
      <protection locked="0"/>
    </xf>
    <xf numFmtId="164" fontId="0" fillId="0" borderId="8" xfId="1" applyFont="1" applyBorder="1" applyProtection="1">
      <protection locked="0"/>
    </xf>
    <xf numFmtId="0" fontId="10" fillId="3" borderId="24" xfId="0" applyFont="1" applyFill="1" applyBorder="1" applyAlignment="1" applyProtection="1">
      <alignment horizontal="left" vertical="center" indent="2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0" fontId="0" fillId="0" borderId="31" xfId="0" applyBorder="1" applyProtection="1">
      <protection locked="0"/>
    </xf>
    <xf numFmtId="165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8" fillId="0" borderId="8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165" fontId="0" fillId="0" borderId="0" xfId="0" applyNumberFormat="1" applyBorder="1" applyAlignment="1" applyProtection="1">
      <alignment horizontal="center" vertical="center" wrapText="1"/>
      <protection locked="0"/>
    </xf>
    <xf numFmtId="10" fontId="11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 applyProtection="1">
      <alignment horizontal="left" vertical="center" wrapText="1" shrinkToFit="1"/>
      <protection locked="0"/>
    </xf>
    <xf numFmtId="165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65" fontId="0" fillId="0" borderId="33" xfId="0" applyNumberFormat="1" applyBorder="1" applyAlignment="1" applyProtection="1">
      <alignment vertical="center" wrapText="1"/>
      <protection locked="0"/>
    </xf>
    <xf numFmtId="10" fontId="11" fillId="0" borderId="34" xfId="2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0" fillId="0" borderId="16" xfId="0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5" fontId="0" fillId="0" borderId="26" xfId="0" applyNumberForma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28" fillId="0" borderId="8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 applyProtection="1">
      <alignment horizontal="center" vertical="center"/>
    </xf>
    <xf numFmtId="165" fontId="13" fillId="0" borderId="0" xfId="0" applyNumberFormat="1" applyFont="1" applyBorder="1" applyAlignment="1" applyProtection="1">
      <alignment horizontal="center" vertical="center"/>
      <protection locked="0"/>
    </xf>
    <xf numFmtId="165" fontId="23" fillId="4" borderId="0" xfId="0" applyNumberFormat="1" applyFont="1" applyFill="1" applyBorder="1" applyAlignment="1" applyProtection="1">
      <alignment horizontal="center" vertical="center"/>
      <protection locked="0"/>
    </xf>
    <xf numFmtId="165" fontId="22" fillId="4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27" xfId="0" applyNumberFormat="1" applyBorder="1" applyAlignment="1" applyProtection="1">
      <alignment horizontal="center" vertical="center"/>
      <protection locked="0"/>
    </xf>
    <xf numFmtId="165" fontId="15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33" xfId="0" applyNumberForma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horizontal="center" vertical="center"/>
    </xf>
    <xf numFmtId="165" fontId="28" fillId="0" borderId="0" xfId="0" applyNumberFormat="1" applyFont="1" applyBorder="1" applyAlignment="1" applyProtection="1">
      <alignment horizontal="center" vertical="center" wrapText="1"/>
    </xf>
    <xf numFmtId="165" fontId="35" fillId="0" borderId="0" xfId="0" applyNumberFormat="1" applyFont="1" applyBorder="1" applyAlignment="1" applyProtection="1">
      <alignment horizontal="center" vertical="center"/>
    </xf>
    <xf numFmtId="49" fontId="36" fillId="0" borderId="0" xfId="0" applyNumberFormat="1" applyFont="1" applyBorder="1" applyAlignment="1" applyProtection="1">
      <alignment horizontal="left" vertical="center" wrapText="1"/>
      <protection locked="0"/>
    </xf>
    <xf numFmtId="1" fontId="31" fillId="0" borderId="36" xfId="0" applyNumberFormat="1" applyFont="1" applyBorder="1" applyAlignment="1">
      <alignment horizontal="center" vertical="center"/>
    </xf>
    <xf numFmtId="0" fontId="33" fillId="0" borderId="37" xfId="0" applyFont="1" applyBorder="1" applyAlignment="1">
      <alignment horizontal="left" vertical="center" wrapText="1"/>
    </xf>
    <xf numFmtId="165" fontId="4" fillId="0" borderId="37" xfId="0" applyNumberFormat="1" applyFont="1" applyBorder="1" applyAlignment="1" applyProtection="1">
      <alignment horizontal="center" vertical="center" wrapText="1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165" fontId="35" fillId="0" borderId="37" xfId="0" applyNumberFormat="1" applyFont="1" applyBorder="1" applyAlignment="1" applyProtection="1">
      <alignment horizontal="center" vertical="center"/>
    </xf>
    <xf numFmtId="0" fontId="0" fillId="0" borderId="38" xfId="0" applyBorder="1"/>
    <xf numFmtId="0" fontId="0" fillId="0" borderId="38" xfId="0" applyBorder="1" applyProtection="1">
      <protection locked="0"/>
    </xf>
    <xf numFmtId="0" fontId="0" fillId="0" borderId="1" xfId="0" applyBorder="1" applyProtection="1">
      <protection locked="0"/>
    </xf>
    <xf numFmtId="14" fontId="6" fillId="2" borderId="0" xfId="0" applyNumberFormat="1" applyFont="1" applyFill="1" applyBorder="1" applyAlignment="1" applyProtection="1">
      <alignment horizontal="left"/>
    </xf>
    <xf numFmtId="165" fontId="34" fillId="0" borderId="43" xfId="0" applyNumberFormat="1" applyFont="1" applyBorder="1" applyAlignment="1">
      <alignment horizontal="center" vertical="center"/>
    </xf>
    <xf numFmtId="10" fontId="11" fillId="0" borderId="44" xfId="2" applyNumberFormat="1" applyFont="1" applyFill="1" applyBorder="1" applyAlignment="1" applyProtection="1">
      <alignment horizontal="center" vertical="center" wrapText="1"/>
      <protection locked="0"/>
    </xf>
    <xf numFmtId="165" fontId="33" fillId="0" borderId="42" xfId="0" applyNumberFormat="1" applyFont="1" applyBorder="1" applyAlignment="1" applyProtection="1">
      <alignment horizontal="center" vertical="center" wrapText="1"/>
      <protection locked="0"/>
    </xf>
    <xf numFmtId="10" fontId="11" fillId="0" borderId="41" xfId="2" applyNumberFormat="1" applyFont="1" applyFill="1" applyBorder="1" applyAlignment="1" applyProtection="1">
      <alignment horizontal="center" vertical="center" wrapText="1"/>
      <protection locked="0"/>
    </xf>
    <xf numFmtId="3" fontId="0" fillId="0" borderId="42" xfId="0" applyNumberFormat="1" applyBorder="1" applyAlignment="1" applyProtection="1">
      <alignment horizontal="center" vertical="center" wrapText="1"/>
      <protection locked="0"/>
    </xf>
    <xf numFmtId="165" fontId="28" fillId="0" borderId="42" xfId="0" applyNumberFormat="1" applyFont="1" applyBorder="1" applyAlignment="1" applyProtection="1">
      <alignment horizontal="center" vertical="center" wrapText="1"/>
    </xf>
    <xf numFmtId="3" fontId="0" fillId="0" borderId="11" xfId="0" applyNumberFormat="1" applyBorder="1" applyAlignment="1" applyProtection="1">
      <alignment horizontal="center" vertical="center" wrapText="1"/>
      <protection locked="0"/>
    </xf>
    <xf numFmtId="165" fontId="35" fillId="0" borderId="11" xfId="0" applyNumberFormat="1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left" vertical="center" wrapText="1"/>
      <protection locked="0"/>
    </xf>
    <xf numFmtId="166" fontId="32" fillId="0" borderId="45" xfId="0" applyNumberFormat="1" applyFont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16" fillId="0" borderId="1" xfId="3" applyBorder="1" applyAlignment="1" applyProtection="1">
      <alignment horizontal="left" vertical="center" indent="1"/>
      <protection locked="0"/>
    </xf>
    <xf numFmtId="0" fontId="0" fillId="0" borderId="7" xfId="0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25" fillId="0" borderId="16" xfId="0" applyNumberFormat="1" applyFont="1" applyBorder="1" applyAlignment="1" applyProtection="1">
      <alignment horizontal="center" vertical="center"/>
    </xf>
    <xf numFmtId="165" fontId="0" fillId="0" borderId="13" xfId="0" applyNumberFormat="1" applyBorder="1" applyAlignment="1" applyProtection="1"/>
    <xf numFmtId="165" fontId="0" fillId="0" borderId="17" xfId="0" applyNumberFormat="1" applyBorder="1" applyAlignment="1" applyProtection="1"/>
    <xf numFmtId="165" fontId="0" fillId="0" borderId="14" xfId="0" applyNumberFormat="1" applyBorder="1" applyAlignment="1" applyProtection="1"/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20" fillId="0" borderId="1" xfId="0" applyFont="1" applyBorder="1" applyAlignment="1" applyProtection="1">
      <alignment horizontal="right" vertical="center" indent="23"/>
      <protection locked="0"/>
    </xf>
    <xf numFmtId="0" fontId="0" fillId="0" borderId="0" xfId="0" applyAlignment="1">
      <alignment horizontal="right" vertical="center" indent="23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center" indent="1"/>
    </xf>
    <xf numFmtId="0" fontId="30" fillId="5" borderId="22" xfId="3" applyFont="1" applyFill="1" applyBorder="1" applyAlignment="1">
      <alignment vertical="center" wrapText="1"/>
    </xf>
    <xf numFmtId="0" fontId="0" fillId="0" borderId="3" xfId="0" applyBorder="1" applyAlignment="1"/>
    <xf numFmtId="0" fontId="0" fillId="0" borderId="39" xfId="0" applyBorder="1" applyAlignment="1">
      <alignment horizontal="left" vertical="center" indent="1"/>
    </xf>
    <xf numFmtId="49" fontId="37" fillId="0" borderId="40" xfId="0" applyNumberFormat="1" applyFont="1" applyBorder="1" applyAlignment="1">
      <alignment horizontal="left" vertical="center" indent="1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</xdr:row>
      <xdr:rowOff>0</xdr:rowOff>
    </xdr:from>
    <xdr:to>
      <xdr:col>1</xdr:col>
      <xdr:colOff>1038225</xdr:colOff>
      <xdr:row>2</xdr:row>
      <xdr:rowOff>438150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171F6C-56B5-4E76-AEF3-801F69A075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323850"/>
          <a:ext cx="781050" cy="438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38100</xdr:colOff>
      <xdr:row>19</xdr:row>
      <xdr:rowOff>14288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A80F65A-772D-4020-8A1B-740D381B0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5019675"/>
          <a:ext cx="38100" cy="14288"/>
        </a:xfrm>
        <a:prstGeom prst="rect">
          <a:avLst/>
        </a:prstGeom>
      </xdr:spPr>
    </xdr:pic>
    <xdr:clientData/>
  </xdr:twoCellAnchor>
  <xdr:twoCellAnchor>
    <xdr:from>
      <xdr:col>3</xdr:col>
      <xdr:colOff>85725</xdr:colOff>
      <xdr:row>6</xdr:row>
      <xdr:rowOff>66675</xdr:rowOff>
    </xdr:from>
    <xdr:to>
      <xdr:col>6</xdr:col>
      <xdr:colOff>314325</xdr:colOff>
      <xdr:row>13</xdr:row>
      <xdr:rowOff>161925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272466B-E640-4F1A-9B68-231660FE3C0F}"/>
            </a:ext>
          </a:extLst>
        </xdr:cNvPr>
        <xdr:cNvSpPr txBox="1"/>
      </xdr:nvSpPr>
      <xdr:spPr>
        <a:xfrm>
          <a:off x="4581525" y="1495425"/>
          <a:ext cx="2800350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/>
            <a:t>M. ARLOT Bernard</a:t>
          </a:r>
        </a:p>
        <a:p>
          <a:pPr algn="ctr"/>
          <a:endParaRPr lang="fr-FR" sz="1400" b="1"/>
        </a:p>
        <a:p>
          <a:pPr algn="ctr"/>
          <a:r>
            <a:rPr lang="fr-FR" sz="1400" b="1"/>
            <a:t>2 impasse des Roseaux</a:t>
          </a:r>
        </a:p>
        <a:p>
          <a:pPr algn="ctr"/>
          <a:endParaRPr lang="fr-FR" sz="1400" b="1"/>
        </a:p>
        <a:p>
          <a:pPr algn="ctr"/>
          <a:r>
            <a:rPr lang="fr-FR" sz="1400" b="1"/>
            <a:t>35800     DINARD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uy.savigny@gmail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79"/>
  <sheetViews>
    <sheetView showGridLines="0" tabSelected="1" topLeftCell="A17" zoomScaleNormal="100" workbookViewId="0">
      <selection activeCell="C24" sqref="C24"/>
    </sheetView>
  </sheetViews>
  <sheetFormatPr baseColWidth="10" defaultColWidth="0" defaultRowHeight="15" x14ac:dyDescent="0.25"/>
  <cols>
    <col min="1" max="1" width="2.42578125" style="3" customWidth="1"/>
    <col min="2" max="2" width="19.28515625" style="1" customWidth="1"/>
    <col min="3" max="3" width="45.7109375" style="1" customWidth="1"/>
    <col min="4" max="4" width="14" style="1" customWidth="1"/>
    <col min="5" max="5" width="12" style="87" customWidth="1"/>
    <col min="6" max="6" width="13.140625" style="1" customWidth="1"/>
    <col min="7" max="7" width="10.5703125" style="1" customWidth="1"/>
    <col min="8" max="16382" width="11.42578125" style="1" hidden="1"/>
    <col min="16383" max="16383" width="0.28515625" style="1" customWidth="1"/>
    <col min="16384" max="16384" width="2.7109375" style="50" customWidth="1"/>
  </cols>
  <sheetData>
    <row r="1" spans="1:18 16384:16384" s="2" customFormat="1" ht="15.75" thickBot="1" x14ac:dyDescent="0.3">
      <c r="A1" s="3"/>
      <c r="B1" s="1"/>
      <c r="C1" s="1"/>
      <c r="D1" s="1"/>
      <c r="E1" s="8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XFD1" s="41"/>
    </row>
    <row r="2" spans="1:18 16384:16384" s="45" customFormat="1" ht="9.75" customHeight="1" thickTop="1" x14ac:dyDescent="0.25">
      <c r="A2" s="3"/>
      <c r="B2" s="47"/>
      <c r="C2" s="48"/>
      <c r="D2" s="48"/>
      <c r="E2" s="88"/>
      <c r="F2" s="48"/>
      <c r="G2" s="49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XFD2" s="56"/>
    </row>
    <row r="3" spans="1:18 16384:16384" s="41" customFormat="1" ht="46.5" customHeight="1" x14ac:dyDescent="0.25">
      <c r="A3" s="3"/>
      <c r="B3" s="39"/>
      <c r="C3" s="32" t="s">
        <v>18</v>
      </c>
      <c r="D3" s="129" t="s">
        <v>0</v>
      </c>
      <c r="E3" s="129"/>
      <c r="F3" s="130" t="s">
        <v>30</v>
      </c>
      <c r="G3" s="13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XFD3" s="56"/>
    </row>
    <row r="4" spans="1:18 16384:16384" s="41" customFormat="1" ht="20.25" customHeight="1" x14ac:dyDescent="0.25">
      <c r="A4" s="3"/>
      <c r="B4" s="142" t="s">
        <v>17</v>
      </c>
      <c r="C4" s="143"/>
      <c r="D4" s="33"/>
      <c r="E4" s="89" t="s">
        <v>1</v>
      </c>
      <c r="F4" s="114">
        <f ca="1">TODAY()</f>
        <v>44326</v>
      </c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XFD4" s="56"/>
    </row>
    <row r="5" spans="1:18 16384:16384" s="41" customFormat="1" ht="15.75" customHeight="1" x14ac:dyDescent="0.25">
      <c r="A5" s="3"/>
      <c r="B5" s="40"/>
      <c r="D5" s="3"/>
      <c r="E5" s="90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XFD5" s="56"/>
    </row>
    <row r="6" spans="1:18 16384:16384" s="41" customFormat="1" ht="4.5" customHeight="1" x14ac:dyDescent="0.25">
      <c r="A6" s="3"/>
      <c r="B6" s="42" t="s">
        <v>2</v>
      </c>
      <c r="C6" s="5"/>
      <c r="D6" s="6"/>
      <c r="E6" s="91"/>
      <c r="F6" s="8"/>
      <c r="G6" s="3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XFD6" s="56"/>
    </row>
    <row r="7" spans="1:18 16384:16384" s="41" customFormat="1" ht="17.25" customHeight="1" x14ac:dyDescent="0.25">
      <c r="A7" s="3"/>
      <c r="B7" s="145" t="s">
        <v>19</v>
      </c>
      <c r="C7" s="146"/>
      <c r="D7" s="138" t="s">
        <v>2</v>
      </c>
      <c r="E7" s="139"/>
      <c r="F7" s="139"/>
      <c r="G7" s="140"/>
      <c r="H7" s="3"/>
      <c r="I7" s="51">
        <v>5.5E-2</v>
      </c>
      <c r="J7" s="3"/>
      <c r="K7" s="3"/>
      <c r="L7" s="3"/>
      <c r="M7" s="3"/>
      <c r="N7" s="3"/>
      <c r="O7" s="3"/>
      <c r="P7" s="3"/>
      <c r="Q7" s="3"/>
      <c r="R7" s="3"/>
      <c r="XFD7" s="56"/>
    </row>
    <row r="8" spans="1:18 16384:16384" s="41" customFormat="1" ht="17.25" customHeight="1" x14ac:dyDescent="0.25">
      <c r="A8" s="3"/>
      <c r="B8" s="144" t="s">
        <v>20</v>
      </c>
      <c r="C8" s="128"/>
      <c r="D8" s="141"/>
      <c r="E8" s="139"/>
      <c r="F8" s="139"/>
      <c r="G8" s="140"/>
      <c r="H8" s="3"/>
      <c r="I8" s="52">
        <v>0.1</v>
      </c>
      <c r="J8" s="3"/>
      <c r="K8" s="3"/>
      <c r="L8" s="3"/>
      <c r="M8" s="3"/>
      <c r="N8" s="3"/>
      <c r="O8" s="3"/>
      <c r="P8" s="3"/>
      <c r="Q8" s="3"/>
      <c r="R8" s="3"/>
      <c r="XFD8" s="56"/>
    </row>
    <row r="9" spans="1:18 16384:16384" s="41" customFormat="1" ht="20.25" customHeight="1" x14ac:dyDescent="0.25">
      <c r="A9" s="3"/>
      <c r="B9" s="144" t="s">
        <v>21</v>
      </c>
      <c r="C9" s="147"/>
      <c r="D9" s="141"/>
      <c r="E9" s="139"/>
      <c r="F9" s="139"/>
      <c r="G9" s="140"/>
      <c r="H9" s="3"/>
      <c r="I9" s="52">
        <v>0.2</v>
      </c>
      <c r="J9" s="3"/>
      <c r="K9" s="3"/>
      <c r="L9" s="3"/>
      <c r="M9" s="3"/>
      <c r="N9" s="3"/>
      <c r="O9" s="3"/>
      <c r="P9" s="3"/>
      <c r="Q9" s="3"/>
      <c r="R9" s="3"/>
      <c r="XFD9" s="56"/>
    </row>
    <row r="10" spans="1:18 16384:16384" s="41" customFormat="1" x14ac:dyDescent="0.25">
      <c r="A10" s="3"/>
      <c r="B10" s="144" t="s">
        <v>27</v>
      </c>
      <c r="C10" s="128"/>
      <c r="D10" s="141"/>
      <c r="E10" s="139"/>
      <c r="F10" s="139"/>
      <c r="G10" s="14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XFD10" s="56"/>
    </row>
    <row r="11" spans="1:18 16384:16384" s="41" customFormat="1" x14ac:dyDescent="0.25">
      <c r="A11" s="3"/>
      <c r="B11" s="40"/>
      <c r="D11" s="141"/>
      <c r="E11" s="139"/>
      <c r="F11" s="139"/>
      <c r="G11" s="14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XFD11" s="56"/>
    </row>
    <row r="12" spans="1:18 16384:16384" s="41" customFormat="1" ht="14.25" customHeight="1" x14ac:dyDescent="0.25">
      <c r="A12" s="3"/>
      <c r="B12" s="127" t="s">
        <v>25</v>
      </c>
      <c r="C12" s="128"/>
      <c r="D12" s="141"/>
      <c r="E12" s="139"/>
      <c r="F12" s="139"/>
      <c r="G12" s="14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XFD12" s="56"/>
    </row>
    <row r="13" spans="1:18 16384:16384" s="41" customFormat="1" ht="18" customHeight="1" x14ac:dyDescent="0.25">
      <c r="A13" s="3"/>
      <c r="B13" s="145"/>
      <c r="C13" s="146"/>
      <c r="D13" s="11"/>
      <c r="E13" s="90"/>
      <c r="F13" s="12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XFD13" s="56"/>
    </row>
    <row r="14" spans="1:18 16384:16384" s="3" customFormat="1" ht="17.25" customHeight="1" x14ac:dyDescent="0.25">
      <c r="B14" s="151" t="s">
        <v>32</v>
      </c>
      <c r="C14" s="150"/>
      <c r="D14" s="14"/>
      <c r="E14" s="92"/>
      <c r="F14" s="15"/>
      <c r="G14" s="38"/>
      <c r="XFD14" s="50"/>
    </row>
    <row r="15" spans="1:18 16384:16384" s="3" customFormat="1" ht="19.5" customHeight="1" x14ac:dyDescent="0.25">
      <c r="D15" s="67"/>
      <c r="E15" s="90"/>
      <c r="F15" s="67"/>
      <c r="G15" s="68"/>
      <c r="XFD15" s="50"/>
    </row>
    <row r="16" spans="1:18 16384:16384" s="3" customFormat="1" ht="10.5" customHeight="1" x14ac:dyDescent="0.25">
      <c r="B16" s="148"/>
      <c r="C16" s="149"/>
      <c r="D16" s="69"/>
      <c r="E16" s="93"/>
      <c r="F16" s="69"/>
      <c r="G16" s="70"/>
      <c r="XFD16" s="50"/>
    </row>
    <row r="17" spans="1:16384" s="3" customFormat="1" ht="24.75" customHeight="1" x14ac:dyDescent="0.25">
      <c r="B17" s="61" t="s">
        <v>3</v>
      </c>
      <c r="C17" s="16" t="s">
        <v>4</v>
      </c>
      <c r="D17" s="64" t="s">
        <v>22</v>
      </c>
      <c r="E17" s="65" t="s">
        <v>5</v>
      </c>
      <c r="F17" s="65" t="s">
        <v>16</v>
      </c>
      <c r="G17" s="43"/>
      <c r="H17" s="3" t="s">
        <v>14</v>
      </c>
      <c r="I17" s="3" t="s">
        <v>13</v>
      </c>
      <c r="XFD17" s="50"/>
    </row>
    <row r="18" spans="1:16384" s="112" customFormat="1" ht="45.75" customHeight="1" thickBot="1" x14ac:dyDescent="0.3">
      <c r="A18" s="3"/>
      <c r="B18" s="106">
        <v>294159761231</v>
      </c>
      <c r="C18" s="107" t="s">
        <v>31</v>
      </c>
      <c r="D18" s="108">
        <v>2.8</v>
      </c>
      <c r="E18" s="109">
        <v>1</v>
      </c>
      <c r="F18" s="110">
        <f>PRODUCT(D18:E18)</f>
        <v>2.8</v>
      </c>
      <c r="G18" s="111"/>
      <c r="XFD18" s="50"/>
    </row>
    <row r="19" spans="1:16384" s="3" customFormat="1" ht="37.5" customHeight="1" thickTop="1" x14ac:dyDescent="0.25">
      <c r="B19" s="124"/>
      <c r="C19" s="123"/>
      <c r="D19" s="117"/>
      <c r="E19" s="119"/>
      <c r="F19" s="120"/>
      <c r="G19" s="118"/>
      <c r="H19" s="53">
        <f t="shared" ref="H19:H39" si="0">IF(ISERROR(F19*G19),0,F19*G19)</f>
        <v>0</v>
      </c>
      <c r="XFD19" s="113"/>
    </row>
    <row r="20" spans="1:16384" s="3" customFormat="1" ht="42.75" customHeight="1" x14ac:dyDescent="0.25">
      <c r="B20" s="125"/>
      <c r="C20" s="126"/>
      <c r="D20" s="115"/>
      <c r="E20" s="121"/>
      <c r="F20" s="122"/>
      <c r="G20" s="116"/>
      <c r="H20" s="53">
        <f t="shared" si="0"/>
        <v>0</v>
      </c>
      <c r="XFD20" s="113"/>
    </row>
    <row r="21" spans="1:16384" s="3" customFormat="1" ht="31.5" customHeight="1" x14ac:dyDescent="0.25">
      <c r="B21" s="78"/>
      <c r="C21" s="105"/>
      <c r="D21" s="71"/>
      <c r="E21" s="100"/>
      <c r="F21" s="103"/>
      <c r="G21" s="72"/>
      <c r="H21" s="53">
        <f t="shared" si="0"/>
        <v>0</v>
      </c>
      <c r="XFD21" s="113"/>
    </row>
    <row r="22" spans="1:16384" s="7" customFormat="1" ht="21" customHeight="1" x14ac:dyDescent="0.25">
      <c r="A22" s="3"/>
      <c r="B22" s="78"/>
      <c r="C22" s="73"/>
      <c r="D22" s="71"/>
      <c r="E22" s="100"/>
      <c r="F22" s="104"/>
      <c r="G22" s="72"/>
      <c r="H22" s="5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  <c r="XFD22" s="50"/>
    </row>
    <row r="23" spans="1:16384" s="36" customFormat="1" ht="30.75" customHeight="1" x14ac:dyDescent="0.25">
      <c r="A23" s="3"/>
      <c r="B23" s="78"/>
      <c r="C23" s="73"/>
      <c r="D23" s="71"/>
      <c r="E23" s="100"/>
      <c r="F23" s="103"/>
      <c r="G23" s="72"/>
      <c r="H23" s="37">
        <f t="shared" si="0"/>
        <v>0</v>
      </c>
      <c r="XFD23" s="50"/>
    </row>
    <row r="24" spans="1:16384" s="7" customFormat="1" ht="26.25" customHeight="1" x14ac:dyDescent="0.25">
      <c r="A24" s="3"/>
      <c r="B24" s="78"/>
      <c r="C24" s="74" t="s">
        <v>33</v>
      </c>
      <c r="D24" s="71"/>
      <c r="E24" s="100"/>
      <c r="F24" s="104"/>
      <c r="G24" s="72"/>
      <c r="H24" s="35">
        <f t="shared" si="0"/>
        <v>0</v>
      </c>
      <c r="XFD24" s="50"/>
    </row>
    <row r="25" spans="1:16384" s="3" customFormat="1" ht="27.75" customHeight="1" x14ac:dyDescent="0.25">
      <c r="B25" s="78"/>
      <c r="C25" s="75"/>
      <c r="D25" s="71"/>
      <c r="E25" s="100"/>
      <c r="F25" s="103"/>
      <c r="G25" s="72"/>
      <c r="H25" s="53">
        <f t="shared" si="0"/>
        <v>0</v>
      </c>
      <c r="XFD25" s="50"/>
    </row>
    <row r="26" spans="1:16384" s="3" customFormat="1" ht="18" customHeight="1" x14ac:dyDescent="0.25">
      <c r="B26" s="78"/>
      <c r="C26" s="44"/>
      <c r="D26" s="71"/>
      <c r="E26" s="100"/>
      <c r="F26" s="104"/>
      <c r="G26" s="72"/>
      <c r="H26" s="53">
        <f t="shared" si="0"/>
        <v>0</v>
      </c>
      <c r="XFD26" s="50"/>
    </row>
    <row r="27" spans="1:16384" s="3" customFormat="1" ht="18" customHeight="1" x14ac:dyDescent="0.25">
      <c r="B27" s="78"/>
      <c r="C27" s="44"/>
      <c r="D27" s="71"/>
      <c r="E27" s="100"/>
      <c r="F27" s="103"/>
      <c r="G27" s="72"/>
      <c r="H27" s="53">
        <f t="shared" si="0"/>
        <v>0</v>
      </c>
      <c r="XFD27" s="50"/>
    </row>
    <row r="28" spans="1:16384" s="3" customFormat="1" ht="18" customHeight="1" x14ac:dyDescent="0.25">
      <c r="B28" s="78"/>
      <c r="C28" s="44"/>
      <c r="D28" s="71"/>
      <c r="E28" s="100"/>
      <c r="F28" s="104"/>
      <c r="G28" s="72"/>
      <c r="H28" s="53">
        <f t="shared" si="0"/>
        <v>0</v>
      </c>
      <c r="XFD28" s="50"/>
    </row>
    <row r="29" spans="1:16384" s="3" customFormat="1" ht="18" customHeight="1" x14ac:dyDescent="0.25">
      <c r="B29" s="78" t="s">
        <v>2</v>
      </c>
      <c r="C29" s="44" t="s">
        <v>2</v>
      </c>
      <c r="D29" s="76" t="s">
        <v>2</v>
      </c>
      <c r="E29" s="100" t="s">
        <v>2</v>
      </c>
      <c r="F29" s="103"/>
      <c r="G29" s="72" t="s">
        <v>2</v>
      </c>
      <c r="H29" s="53">
        <f t="shared" si="0"/>
        <v>0</v>
      </c>
      <c r="XFD29" s="50"/>
    </row>
    <row r="30" spans="1:16384" s="3" customFormat="1" ht="18" customHeight="1" x14ac:dyDescent="0.25">
      <c r="B30" s="78" t="s">
        <v>2</v>
      </c>
      <c r="C30" s="44" t="s">
        <v>2</v>
      </c>
      <c r="D30" s="76" t="s">
        <v>2</v>
      </c>
      <c r="E30" s="100" t="s">
        <v>2</v>
      </c>
      <c r="F30" s="104"/>
      <c r="G30" s="72" t="s">
        <v>2</v>
      </c>
      <c r="H30" s="53">
        <f t="shared" si="0"/>
        <v>0</v>
      </c>
      <c r="XFD30" s="50"/>
    </row>
    <row r="31" spans="1:16384" s="3" customFormat="1" ht="18" customHeight="1" x14ac:dyDescent="0.25">
      <c r="B31" s="79" t="s">
        <v>2</v>
      </c>
      <c r="C31" s="44" t="s">
        <v>2</v>
      </c>
      <c r="D31" s="76" t="s">
        <v>2</v>
      </c>
      <c r="E31" s="100" t="s">
        <v>2</v>
      </c>
      <c r="F31" s="103"/>
      <c r="G31" s="72" t="s">
        <v>2</v>
      </c>
      <c r="H31" s="53">
        <f t="shared" si="0"/>
        <v>0</v>
      </c>
      <c r="XFD31" s="50"/>
    </row>
    <row r="32" spans="1:16384" s="3" customFormat="1" ht="18" customHeight="1" x14ac:dyDescent="0.25">
      <c r="B32" s="79" t="s">
        <v>2</v>
      </c>
      <c r="C32" s="44" t="s">
        <v>2</v>
      </c>
      <c r="D32" s="76" t="s">
        <v>2</v>
      </c>
      <c r="E32" s="100" t="s">
        <v>2</v>
      </c>
      <c r="F32" s="104"/>
      <c r="G32" s="72" t="s">
        <v>2</v>
      </c>
      <c r="H32" s="53">
        <f t="shared" si="0"/>
        <v>0</v>
      </c>
      <c r="XFD32" s="50"/>
    </row>
    <row r="33" spans="2:9 16384:16384" s="3" customFormat="1" ht="18" customHeight="1" x14ac:dyDescent="0.25">
      <c r="B33" s="80" t="s">
        <v>2</v>
      </c>
      <c r="C33" s="44" t="s">
        <v>2</v>
      </c>
      <c r="D33" s="76" t="s">
        <v>2</v>
      </c>
      <c r="E33" s="100" t="s">
        <v>2</v>
      </c>
      <c r="F33" s="103"/>
      <c r="G33" s="72" t="s">
        <v>2</v>
      </c>
      <c r="H33" s="53">
        <f t="shared" si="0"/>
        <v>0</v>
      </c>
      <c r="XFD33" s="50"/>
    </row>
    <row r="34" spans="2:9 16384:16384" s="3" customFormat="1" ht="18" customHeight="1" x14ac:dyDescent="0.25">
      <c r="B34" s="80" t="s">
        <v>2</v>
      </c>
      <c r="C34" s="44" t="s">
        <v>2</v>
      </c>
      <c r="D34" s="76" t="s">
        <v>2</v>
      </c>
      <c r="E34" s="100" t="s">
        <v>2</v>
      </c>
      <c r="F34" s="104"/>
      <c r="G34" s="72" t="s">
        <v>2</v>
      </c>
      <c r="H34" s="53">
        <f t="shared" si="0"/>
        <v>0</v>
      </c>
      <c r="XFD34" s="50"/>
    </row>
    <row r="35" spans="2:9 16384:16384" s="3" customFormat="1" ht="18" customHeight="1" x14ac:dyDescent="0.25">
      <c r="B35" s="80" t="s">
        <v>2</v>
      </c>
      <c r="C35" s="44" t="s">
        <v>2</v>
      </c>
      <c r="D35" s="76" t="s">
        <v>2</v>
      </c>
      <c r="E35" s="100" t="s">
        <v>2</v>
      </c>
      <c r="F35" s="103"/>
      <c r="G35" s="72" t="s">
        <v>2</v>
      </c>
      <c r="H35" s="53">
        <f t="shared" si="0"/>
        <v>0</v>
      </c>
      <c r="XFD35" s="50"/>
    </row>
    <row r="36" spans="2:9 16384:16384" s="3" customFormat="1" ht="18" customHeight="1" x14ac:dyDescent="0.25">
      <c r="B36" s="80" t="s">
        <v>2</v>
      </c>
      <c r="C36" s="44" t="s">
        <v>2</v>
      </c>
      <c r="D36" s="76" t="s">
        <v>2</v>
      </c>
      <c r="E36" s="100" t="s">
        <v>2</v>
      </c>
      <c r="F36" s="104"/>
      <c r="G36" s="72" t="s">
        <v>2</v>
      </c>
      <c r="H36" s="53">
        <f t="shared" si="0"/>
        <v>0</v>
      </c>
      <c r="XFD36" s="50"/>
    </row>
    <row r="37" spans="2:9 16384:16384" s="3" customFormat="1" ht="18" customHeight="1" x14ac:dyDescent="0.25">
      <c r="B37" s="80" t="s">
        <v>2</v>
      </c>
      <c r="C37" s="44" t="s">
        <v>2</v>
      </c>
      <c r="D37" s="76" t="s">
        <v>2</v>
      </c>
      <c r="E37" s="100" t="s">
        <v>2</v>
      </c>
      <c r="F37" s="103"/>
      <c r="G37" s="72" t="s">
        <v>2</v>
      </c>
      <c r="H37" s="53">
        <f t="shared" si="0"/>
        <v>0</v>
      </c>
      <c r="XFD37" s="50"/>
    </row>
    <row r="38" spans="2:9 16384:16384" s="3" customFormat="1" ht="18" customHeight="1" x14ac:dyDescent="0.25">
      <c r="B38" s="80" t="s">
        <v>2</v>
      </c>
      <c r="C38" s="44" t="s">
        <v>2</v>
      </c>
      <c r="D38" s="76" t="s">
        <v>2</v>
      </c>
      <c r="E38" s="100" t="s">
        <v>2</v>
      </c>
      <c r="F38" s="104"/>
      <c r="G38" s="72" t="s">
        <v>2</v>
      </c>
      <c r="H38" s="53">
        <f t="shared" si="0"/>
        <v>0</v>
      </c>
      <c r="XFD38" s="50"/>
    </row>
    <row r="39" spans="2:9 16384:16384" s="3" customFormat="1" ht="18" customHeight="1" x14ac:dyDescent="0.25">
      <c r="B39" s="80" t="s">
        <v>2</v>
      </c>
      <c r="C39" s="77" t="s">
        <v>2</v>
      </c>
      <c r="D39" s="76" t="s">
        <v>2</v>
      </c>
      <c r="E39" s="100" t="s">
        <v>2</v>
      </c>
      <c r="F39" s="103"/>
      <c r="G39" s="72" t="s">
        <v>2</v>
      </c>
      <c r="H39" s="53">
        <f t="shared" si="0"/>
        <v>0</v>
      </c>
      <c r="XFD39" s="50"/>
    </row>
    <row r="40" spans="2:9 16384:16384" s="3" customFormat="1" ht="18" customHeight="1" x14ac:dyDescent="0.25">
      <c r="B40" s="80" t="s">
        <v>2</v>
      </c>
      <c r="C40" s="77" t="s">
        <v>2</v>
      </c>
      <c r="D40" s="76" t="s">
        <v>2</v>
      </c>
      <c r="E40" s="100" t="s">
        <v>2</v>
      </c>
      <c r="F40" s="104"/>
      <c r="G40" s="72" t="s">
        <v>2</v>
      </c>
      <c r="H40" s="51" t="str">
        <f t="shared" ref="H40:H50" si="1">G40</f>
        <v/>
      </c>
      <c r="I40" s="53">
        <f t="shared" ref="I40:I50" si="2">IF(ISERROR(F40*G40),0,F40*G40)</f>
        <v>0</v>
      </c>
      <c r="XFD40" s="50"/>
    </row>
    <row r="41" spans="2:9 16384:16384" s="3" customFormat="1" ht="18" customHeight="1" x14ac:dyDescent="0.25">
      <c r="B41" s="80" t="s">
        <v>2</v>
      </c>
      <c r="C41" s="77" t="s">
        <v>2</v>
      </c>
      <c r="D41" s="76" t="s">
        <v>2</v>
      </c>
      <c r="E41" s="100" t="s">
        <v>2</v>
      </c>
      <c r="F41" s="103"/>
      <c r="G41" s="72" t="s">
        <v>2</v>
      </c>
      <c r="H41" s="51" t="str">
        <f t="shared" si="1"/>
        <v/>
      </c>
      <c r="I41" s="53">
        <f t="shared" si="2"/>
        <v>0</v>
      </c>
      <c r="XFD41" s="50"/>
    </row>
    <row r="42" spans="2:9 16384:16384" s="3" customFormat="1" ht="18" customHeight="1" x14ac:dyDescent="0.25">
      <c r="B42" s="80" t="s">
        <v>2</v>
      </c>
      <c r="C42" s="77" t="s">
        <v>2</v>
      </c>
      <c r="D42" s="76" t="s">
        <v>2</v>
      </c>
      <c r="E42" s="100" t="s">
        <v>2</v>
      </c>
      <c r="F42" s="104"/>
      <c r="G42" s="72" t="s">
        <v>2</v>
      </c>
      <c r="H42" s="51" t="str">
        <f t="shared" si="1"/>
        <v/>
      </c>
      <c r="I42" s="53">
        <f t="shared" si="2"/>
        <v>0</v>
      </c>
      <c r="XFD42" s="50"/>
    </row>
    <row r="43" spans="2:9 16384:16384" s="3" customFormat="1" ht="18" customHeight="1" x14ac:dyDescent="0.25">
      <c r="B43" s="80" t="s">
        <v>2</v>
      </c>
      <c r="C43" s="77" t="s">
        <v>2</v>
      </c>
      <c r="D43" s="76" t="s">
        <v>2</v>
      </c>
      <c r="E43" s="100" t="s">
        <v>2</v>
      </c>
      <c r="F43" s="103"/>
      <c r="G43" s="72" t="s">
        <v>2</v>
      </c>
      <c r="H43" s="51" t="str">
        <f t="shared" si="1"/>
        <v/>
      </c>
      <c r="I43" s="53">
        <f t="shared" si="2"/>
        <v>0</v>
      </c>
      <c r="XFD43" s="50"/>
    </row>
    <row r="44" spans="2:9 16384:16384" s="3" customFormat="1" ht="18" customHeight="1" x14ac:dyDescent="0.25">
      <c r="B44" s="80" t="s">
        <v>2</v>
      </c>
      <c r="C44" s="77" t="s">
        <v>2</v>
      </c>
      <c r="D44" s="76" t="s">
        <v>2</v>
      </c>
      <c r="E44" s="100" t="s">
        <v>2</v>
      </c>
      <c r="F44" s="104"/>
      <c r="G44" s="72" t="s">
        <v>2</v>
      </c>
      <c r="H44" s="51" t="str">
        <f t="shared" si="1"/>
        <v/>
      </c>
      <c r="I44" s="53">
        <f t="shared" si="2"/>
        <v>0</v>
      </c>
      <c r="XFD44" s="50"/>
    </row>
    <row r="45" spans="2:9 16384:16384" s="3" customFormat="1" ht="18" customHeight="1" x14ac:dyDescent="0.25">
      <c r="B45" s="80" t="s">
        <v>2</v>
      </c>
      <c r="C45" s="77" t="s">
        <v>2</v>
      </c>
      <c r="D45" s="76" t="s">
        <v>2</v>
      </c>
      <c r="E45" s="100" t="s">
        <v>2</v>
      </c>
      <c r="F45" s="103"/>
      <c r="G45" s="72" t="s">
        <v>2</v>
      </c>
      <c r="H45" s="51" t="str">
        <f t="shared" si="1"/>
        <v/>
      </c>
      <c r="I45" s="53">
        <f t="shared" si="2"/>
        <v>0</v>
      </c>
      <c r="XFD45" s="50"/>
    </row>
    <row r="46" spans="2:9 16384:16384" s="3" customFormat="1" ht="18" customHeight="1" x14ac:dyDescent="0.25">
      <c r="B46" s="80" t="s">
        <v>2</v>
      </c>
      <c r="C46" s="77" t="s">
        <v>2</v>
      </c>
      <c r="D46" s="76" t="s">
        <v>2</v>
      </c>
      <c r="E46" s="100" t="s">
        <v>2</v>
      </c>
      <c r="F46" s="104"/>
      <c r="G46" s="72" t="s">
        <v>2</v>
      </c>
      <c r="H46" s="51" t="str">
        <f t="shared" si="1"/>
        <v/>
      </c>
      <c r="I46" s="53">
        <f t="shared" si="2"/>
        <v>0</v>
      </c>
      <c r="XFD46" s="50"/>
    </row>
    <row r="47" spans="2:9 16384:16384" s="3" customFormat="1" ht="18" customHeight="1" x14ac:dyDescent="0.25">
      <c r="B47" s="80" t="s">
        <v>2</v>
      </c>
      <c r="C47" s="77" t="s">
        <v>2</v>
      </c>
      <c r="D47" s="76" t="s">
        <v>2</v>
      </c>
      <c r="E47" s="100" t="s">
        <v>2</v>
      </c>
      <c r="F47" s="103"/>
      <c r="G47" s="72" t="s">
        <v>2</v>
      </c>
      <c r="H47" s="51" t="str">
        <f t="shared" si="1"/>
        <v/>
      </c>
      <c r="I47" s="53">
        <f t="shared" si="2"/>
        <v>0</v>
      </c>
      <c r="XFD47" s="50"/>
    </row>
    <row r="48" spans="2:9 16384:16384" s="3" customFormat="1" ht="18" customHeight="1" x14ac:dyDescent="0.25">
      <c r="B48" s="80" t="s">
        <v>2</v>
      </c>
      <c r="C48" s="77" t="s">
        <v>2</v>
      </c>
      <c r="D48" s="76" t="s">
        <v>2</v>
      </c>
      <c r="E48" s="100" t="s">
        <v>2</v>
      </c>
      <c r="F48" s="104"/>
      <c r="G48" s="72" t="s">
        <v>2</v>
      </c>
      <c r="H48" s="51" t="str">
        <f t="shared" si="1"/>
        <v/>
      </c>
      <c r="I48" s="53">
        <f t="shared" si="2"/>
        <v>0</v>
      </c>
      <c r="XFD48" s="50"/>
    </row>
    <row r="49" spans="1:9 16384:16384" s="3" customFormat="1" ht="18" customHeight="1" x14ac:dyDescent="0.25">
      <c r="B49" s="80" t="s">
        <v>2</v>
      </c>
      <c r="C49" s="77" t="s">
        <v>2</v>
      </c>
      <c r="D49" s="76" t="s">
        <v>2</v>
      </c>
      <c r="E49" s="100" t="s">
        <v>2</v>
      </c>
      <c r="F49" s="103"/>
      <c r="G49" s="72" t="s">
        <v>2</v>
      </c>
      <c r="H49" s="51" t="str">
        <f t="shared" si="1"/>
        <v/>
      </c>
      <c r="I49" s="53">
        <f t="shared" si="2"/>
        <v>0</v>
      </c>
      <c r="XFD49" s="50"/>
    </row>
    <row r="50" spans="1:9 16384:16384" s="13" customFormat="1" ht="18" customHeight="1" thickBot="1" x14ac:dyDescent="0.3">
      <c r="A50" s="4"/>
      <c r="B50" s="81" t="s">
        <v>2</v>
      </c>
      <c r="C50" s="82" t="s">
        <v>2</v>
      </c>
      <c r="D50" s="83" t="s">
        <v>2</v>
      </c>
      <c r="E50" s="101" t="s">
        <v>2</v>
      </c>
      <c r="F50" s="104"/>
      <c r="G50" s="84" t="s">
        <v>2</v>
      </c>
      <c r="H50" s="59" t="str">
        <f t="shared" si="1"/>
        <v/>
      </c>
      <c r="I50" s="60">
        <f t="shared" si="2"/>
        <v>0</v>
      </c>
      <c r="XFD50" s="3"/>
    </row>
    <row r="51" spans="1:9 16384:16384" s="3" customFormat="1" ht="15.75" x14ac:dyDescent="0.25">
      <c r="A51" s="63"/>
      <c r="B51" s="17"/>
      <c r="C51" s="17"/>
      <c r="D51" s="58" t="s">
        <v>28</v>
      </c>
      <c r="E51" s="102">
        <f>SUM(E18:E25)</f>
        <v>1</v>
      </c>
      <c r="F51" s="86"/>
      <c r="G51" s="18"/>
      <c r="I51" s="54">
        <f>SUM(I19:I50)</f>
        <v>0</v>
      </c>
      <c r="XFD51" s="50"/>
    </row>
    <row r="52" spans="1:9 16384:16384" s="3" customFormat="1" ht="17.25" customHeight="1" x14ac:dyDescent="0.25">
      <c r="A52" s="63"/>
      <c r="B52" s="62" t="s">
        <v>6</v>
      </c>
      <c r="C52" s="19" t="s">
        <v>24</v>
      </c>
      <c r="E52" s="94">
        <f>SUM(E19,E25)</f>
        <v>0</v>
      </c>
      <c r="F52" s="57">
        <f>SUM(F18:F50)</f>
        <v>2.8</v>
      </c>
      <c r="G52" s="30"/>
      <c r="XFD52" s="50"/>
    </row>
    <row r="53" spans="1:9 16384:16384" s="3" customFormat="1" ht="21.75" customHeight="1" thickBot="1" x14ac:dyDescent="0.35">
      <c r="A53" s="63"/>
      <c r="B53" s="62" t="s">
        <v>7</v>
      </c>
      <c r="C53" s="20" t="s">
        <v>23</v>
      </c>
      <c r="D53" s="55"/>
      <c r="E53" s="95" t="s">
        <v>2</v>
      </c>
      <c r="F53" s="31" t="s">
        <v>2</v>
      </c>
      <c r="XFD53" s="50"/>
    </row>
    <row r="54" spans="1:9 16384:16384" s="3" customFormat="1" ht="15.75" customHeight="1" x14ac:dyDescent="0.25">
      <c r="A54" s="63"/>
      <c r="D54" s="132" t="s">
        <v>26</v>
      </c>
      <c r="E54" s="134">
        <f>PRODUCT(F52)</f>
        <v>2.8</v>
      </c>
      <c r="F54" s="135"/>
      <c r="G54" s="21"/>
      <c r="XFD54" s="50"/>
    </row>
    <row r="55" spans="1:9 16384:16384" s="3" customFormat="1" ht="19.5" thickBot="1" x14ac:dyDescent="0.35">
      <c r="A55" s="63"/>
      <c r="B55" s="66" t="s">
        <v>29</v>
      </c>
      <c r="D55" s="133"/>
      <c r="E55" s="136"/>
      <c r="F55" s="137"/>
      <c r="G55" s="21"/>
      <c r="XFD55" s="50"/>
    </row>
    <row r="56" spans="1:9 16384:16384" s="3" customFormat="1" x14ac:dyDescent="0.25">
      <c r="A56" s="63"/>
      <c r="E56" s="90"/>
      <c r="G56" s="21"/>
      <c r="XFD56" s="50"/>
    </row>
    <row r="57" spans="1:9 16384:16384" s="3" customFormat="1" ht="15.75" x14ac:dyDescent="0.25">
      <c r="A57" s="63"/>
      <c r="B57" s="10"/>
      <c r="C57" s="22" t="s">
        <v>8</v>
      </c>
      <c r="E57" s="96" t="s">
        <v>10</v>
      </c>
      <c r="F57" s="27">
        <f ca="1">SUMIF($H$17:$I$50,5.5%,$I$17:$I$50)</f>
        <v>0</v>
      </c>
      <c r="G57" s="21"/>
      <c r="XFD57" s="50"/>
    </row>
    <row r="58" spans="1:9 16384:16384" s="3" customFormat="1" x14ac:dyDescent="0.25">
      <c r="A58" s="63"/>
      <c r="B58" s="10"/>
      <c r="E58" s="96" t="s">
        <v>11</v>
      </c>
      <c r="F58" s="27">
        <f ca="1">SUMIF($H$17:$I$50,10%,$I$17:$I$50)</f>
        <v>0</v>
      </c>
      <c r="G58" s="9"/>
      <c r="XFD58" s="50"/>
    </row>
    <row r="59" spans="1:9 16384:16384" s="3" customFormat="1" x14ac:dyDescent="0.25">
      <c r="A59" s="63"/>
      <c r="B59" s="10"/>
      <c r="E59" s="96" t="s">
        <v>12</v>
      </c>
      <c r="F59" s="28">
        <f ca="1">SUMIF($H$17:$I$50,20%,$I$17:$I$50)</f>
        <v>0</v>
      </c>
      <c r="G59" s="9"/>
      <c r="XFD59" s="50"/>
    </row>
    <row r="60" spans="1:9 16384:16384" s="3" customFormat="1" x14ac:dyDescent="0.25">
      <c r="A60" s="63"/>
      <c r="B60" s="10"/>
      <c r="C60" s="9"/>
      <c r="E60" s="97" t="s">
        <v>9</v>
      </c>
      <c r="F60" s="29">
        <f ca="1">SUM(F57:F59)</f>
        <v>0</v>
      </c>
      <c r="G60" s="9"/>
      <c r="XFD60" s="50"/>
    </row>
    <row r="61" spans="1:9 16384:16384" s="46" customFormat="1" ht="15.75" thickBot="1" x14ac:dyDescent="0.3">
      <c r="A61" s="63"/>
      <c r="E61" s="98"/>
      <c r="XFD61" s="50"/>
    </row>
    <row r="62" spans="1:9 16384:16384" ht="15.75" thickTop="1" x14ac:dyDescent="0.25">
      <c r="G62" s="85"/>
      <c r="XFD62" s="3"/>
    </row>
    <row r="63" spans="1:9 16384:16384" x14ac:dyDescent="0.25">
      <c r="F63" s="3"/>
      <c r="G63" s="63"/>
      <c r="XFD63" s="3"/>
    </row>
    <row r="64" spans="1:9 16384:16384" x14ac:dyDescent="0.25">
      <c r="B64" s="25" t="s">
        <v>15</v>
      </c>
      <c r="C64" s="25"/>
      <c r="E64" s="99"/>
      <c r="F64" s="23"/>
      <c r="G64" s="63"/>
      <c r="XFD64" s="3"/>
    </row>
    <row r="65" spans="2:7 16384:16384" x14ac:dyDescent="0.25">
      <c r="B65" s="26"/>
      <c r="G65" s="63"/>
      <c r="XFD65" s="3"/>
    </row>
    <row r="66" spans="2:7 16384:16384" ht="18.75" x14ac:dyDescent="0.3">
      <c r="B66" s="24"/>
      <c r="G66" s="63"/>
      <c r="XFD66" s="3"/>
    </row>
    <row r="67" spans="2:7 16384:16384" x14ac:dyDescent="0.25">
      <c r="G67" s="63"/>
      <c r="XFD67" s="3"/>
    </row>
    <row r="68" spans="2:7 16384:16384" x14ac:dyDescent="0.25">
      <c r="G68" s="63"/>
      <c r="XFD68" s="3"/>
    </row>
    <row r="69" spans="2:7 16384:16384" x14ac:dyDescent="0.25">
      <c r="G69" s="63"/>
      <c r="XFD69" s="3"/>
    </row>
    <row r="70" spans="2:7 16384:16384" x14ac:dyDescent="0.25">
      <c r="G70" s="63"/>
      <c r="XFD70" s="3"/>
    </row>
    <row r="71" spans="2:7 16384:16384" x14ac:dyDescent="0.25">
      <c r="G71" s="63"/>
      <c r="XFD71" s="3"/>
    </row>
    <row r="72" spans="2:7 16384:16384" x14ac:dyDescent="0.25">
      <c r="G72" s="63"/>
      <c r="XFD72" s="3"/>
    </row>
    <row r="73" spans="2:7 16384:16384" x14ac:dyDescent="0.25">
      <c r="G73" s="63"/>
      <c r="XFD73" s="3"/>
    </row>
    <row r="74" spans="2:7 16384:16384" x14ac:dyDescent="0.25">
      <c r="G74" s="63"/>
      <c r="XFD74" s="3"/>
    </row>
    <row r="75" spans="2:7 16384:16384" x14ac:dyDescent="0.25">
      <c r="G75" s="63"/>
      <c r="XFD75" s="3"/>
    </row>
    <row r="76" spans="2:7 16384:16384" x14ac:dyDescent="0.25">
      <c r="G76" s="63"/>
      <c r="XFD76" s="3"/>
    </row>
    <row r="77" spans="2:7 16384:16384" x14ac:dyDescent="0.25">
      <c r="G77" s="63"/>
      <c r="XFD77" s="3"/>
    </row>
    <row r="78" spans="2:7 16384:16384" x14ac:dyDescent="0.25">
      <c r="G78" s="63"/>
      <c r="XFD78" s="3"/>
    </row>
    <row r="79" spans="2:7 16384:16384" x14ac:dyDescent="0.25">
      <c r="G79" s="63"/>
    </row>
  </sheetData>
  <customSheetViews>
    <customSheetView guid="{9416BE64-5CF5-4E96-A29B-4BDFD52CFB12}" showGridLines="0" fitToPage="1" hiddenColumns="1" topLeftCell="A10">
      <selection activeCell="B19" sqref="B19:G19"/>
      <pageMargins left="0.31496062992125984" right="0.31496062992125984" top="0.35433070866141736" bottom="0.35433070866141736" header="0.31496062992125984" footer="0.31496062992125984"/>
      <printOptions horizontalCentered="1" verticalCentered="1"/>
      <pageSetup paperSize="9" scale="69" orientation="portrait" r:id="rId1"/>
    </customSheetView>
  </customSheetViews>
  <mergeCells count="14">
    <mergeCell ref="B12:C12"/>
    <mergeCell ref="D3:E3"/>
    <mergeCell ref="F3:G3"/>
    <mergeCell ref="D54:D55"/>
    <mergeCell ref="E54:F55"/>
    <mergeCell ref="D7:G12"/>
    <mergeCell ref="B4:C4"/>
    <mergeCell ref="B10:C10"/>
    <mergeCell ref="B7:C7"/>
    <mergeCell ref="B8:C8"/>
    <mergeCell ref="B9:C9"/>
    <mergeCell ref="B16:C16"/>
    <mergeCell ref="B13:C13"/>
    <mergeCell ref="B14:C14"/>
  </mergeCells>
  <dataValidations count="1">
    <dataValidation type="list" allowBlank="1" showInputMessage="1" showErrorMessage="1" sqref="G19:G50" xr:uid="{00000000-0002-0000-0000-000000000000}">
      <formula1>$I$7:$I$9</formula1>
    </dataValidation>
  </dataValidations>
  <hyperlinks>
    <hyperlink ref="B12" r:id="rId2" xr:uid="{719391E7-9CD1-4620-990E-98FA0568CD9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</vt:lpstr>
      <vt:lpstr>FACTURE!Zone_d_impression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guy savigny</cp:lastModifiedBy>
  <cp:lastPrinted>2021-05-10T17:58:49Z</cp:lastPrinted>
  <dcterms:created xsi:type="dcterms:W3CDTF">2017-03-10T07:42:05Z</dcterms:created>
  <dcterms:modified xsi:type="dcterms:W3CDTF">2021-05-10T18:20:17Z</dcterms:modified>
</cp:coreProperties>
</file>