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F1E490C7-0FE4-412F-903F-77C44D80C09C}" xr6:coauthVersionLast="46" xr6:coauthVersionMax="46" xr10:uidLastSave="{00000000-0000-0000-0000-000000000000}"/>
  <bookViews>
    <workbookView xWindow="-120" yWindow="-120" windowWidth="24240" windowHeight="13140" xr2:uid="{5A3E4EEF-C8D6-42F2-AF82-27528BF49545}"/>
  </bookViews>
  <sheets>
    <sheet name="Tableau" sheetId="2" r:id="rId1"/>
    <sheet name="IMPORT_Vacations" sheetId="1" r:id="rId2"/>
  </sheets>
  <externalReferences>
    <externalReference r:id="rId3"/>
  </externalReferences>
  <definedNames>
    <definedName name="ActionLog_Status">[1]Parameters!#REF!</definedName>
    <definedName name="ActionLog_Topic">[1]Parameters!#REF!</definedName>
    <definedName name="Ben_Status">[1]Parameters!$Y$8:$Y$14</definedName>
    <definedName name="Business_Objectives">[1]Parameters!$Z$8:$Z$14</definedName>
    <definedName name="Inter_ProjectName">[1]Parameters!$V$8:$V$27</definedName>
    <definedName name="Inter_Status">[1]Parameters!$W$8:$W$13</definedName>
    <definedName name="owssvr__11" localSheetId="1" hidden="1">IMPORT_Vacations!$A$1:$H$17</definedName>
    <definedName name="owssvr__12" localSheetId="1" hidden="1">IMPORT_Vacations!#REF!</definedName>
    <definedName name="ProjectStatus">[1]Parameters!$AB$8:$AB$12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L17" i="1"/>
  <c r="K17" i="1"/>
  <c r="I17" i="1" s="1"/>
  <c r="J17" i="1"/>
  <c r="L16" i="1"/>
  <c r="K16" i="1"/>
  <c r="I16" i="1" s="1"/>
  <c r="J16" i="1"/>
  <c r="L15" i="1"/>
  <c r="K15" i="1"/>
  <c r="I15" i="1" s="1"/>
  <c r="J15" i="1"/>
  <c r="L14" i="1"/>
  <c r="K14" i="1"/>
  <c r="J14" i="1"/>
  <c r="L13" i="1"/>
  <c r="K13" i="1"/>
  <c r="J13" i="1"/>
  <c r="L12" i="1"/>
  <c r="K12" i="1"/>
  <c r="I12" i="1" s="1"/>
  <c r="J12" i="1"/>
  <c r="L11" i="1"/>
  <c r="K11" i="1"/>
  <c r="I11" i="1" s="1"/>
  <c r="J11" i="1"/>
  <c r="L10" i="1"/>
  <c r="K10" i="1"/>
  <c r="I10" i="1" s="1"/>
  <c r="J10" i="1"/>
  <c r="L9" i="1"/>
  <c r="K9" i="1"/>
  <c r="I9" i="1" s="1"/>
  <c r="J9" i="1"/>
  <c r="L8" i="1"/>
  <c r="K8" i="1"/>
  <c r="I8" i="1" s="1"/>
  <c r="J8" i="1"/>
  <c r="L7" i="1"/>
  <c r="K7" i="1"/>
  <c r="I7" i="1" s="1"/>
  <c r="J7" i="1"/>
  <c r="L6" i="1"/>
  <c r="K6" i="1"/>
  <c r="I6" i="1" s="1"/>
  <c r="J6" i="1"/>
  <c r="L5" i="1"/>
  <c r="K5" i="1"/>
  <c r="I5" i="1" s="1"/>
  <c r="J5" i="1"/>
  <c r="L4" i="1"/>
  <c r="K4" i="1"/>
  <c r="I4" i="1" s="1"/>
  <c r="J4" i="1"/>
  <c r="L3" i="1"/>
  <c r="K3" i="1"/>
  <c r="I3" i="1" s="1"/>
  <c r="J3" i="1"/>
  <c r="L2" i="1"/>
  <c r="K2" i="1"/>
  <c r="I2" i="1" s="1"/>
  <c r="J2" i="1"/>
  <c r="A5" i="2" l="1" a="1"/>
  <c r="A5" i="2" s="1"/>
  <c r="F5" i="2" a="1"/>
  <c r="F5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11EBD6-0D3D-4ECD-9769-CDFEA92B8D68}" keepAlive="1" name="Calendrier de projet" description="Calendrier de projet" type="5" refreshedVersion="7" minRefreshableVersion="3" refreshOnLoad="1" saveData="1">
    <dbPr connection="Provider=Microsoft.Office.List.OLEDB.2.0;Data Source=&quot;&quot;;ApplicationName=Excel;Version=12.0.0.0" command="&lt;LIST&gt;&lt;VIEWGUID&gt;{8F8B9759-B3F3-4DA8-AE45-68260A9C36D5}&lt;/VIEWGUID&gt;&lt;LISTNAME&gt;{A0209932-E812-4143-B2FB-D22F9B8B198C}&lt;/LISTNAME&gt;&lt;LISTWEB&gt;https://intranet.metro.ca/sites/pmo/634/_vti_bin&lt;/LISTWEB&gt;&lt;LISTSUBWEB&gt;&lt;/LISTSUBWEB&gt;&lt;ROOTFOLDER&gt;/sites/pmo/634/Lists/Calendrier de projet&lt;/ROOTFOLDER&gt;&lt;/LIST&gt;" commandType="5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<sst xmlns="http://schemas.openxmlformats.org/spreadsheetml/2006/main" count="68" uniqueCount="28">
  <si>
    <t>Heure de début</t>
  </si>
  <si>
    <t>Heure de fin</t>
  </si>
  <si>
    <t>Périodicité</t>
  </si>
  <si>
    <t>Titre</t>
  </si>
  <si>
    <t>Emplacement</t>
  </si>
  <si>
    <t>Journée entière</t>
  </si>
  <si>
    <t>Type d'élément</t>
  </si>
  <si>
    <t>Chemin d'accès</t>
  </si>
  <si>
    <t>MOIS</t>
  </si>
  <si>
    <t>Nom</t>
  </si>
  <si>
    <t>Début</t>
  </si>
  <si>
    <t>Fin</t>
  </si>
  <si>
    <t>Élément </t>
  </si>
  <si>
    <t>sites/pmo/634/Lists/Calendrier de projet</t>
  </si>
  <si>
    <t>Vacation - Ressource1</t>
  </si>
  <si>
    <t>Vacation - Ressource2</t>
  </si>
  <si>
    <t>Vacation - Ressource3</t>
  </si>
  <si>
    <t>Vacation - Ressource4</t>
  </si>
  <si>
    <t>Vacation - Ressource5</t>
  </si>
  <si>
    <t>Vacation - Ressource6</t>
  </si>
  <si>
    <t>Vacation - Ressource8</t>
  </si>
  <si>
    <t>Vacation - Ressource7</t>
  </si>
  <si>
    <t>Vacation - Ressource9</t>
  </si>
  <si>
    <t>Ressource en vacances ce mois-ci</t>
  </si>
  <si>
    <t>Ressource en vacances le mois prochain</t>
  </si>
  <si>
    <t>Date début</t>
  </si>
  <si>
    <t>Date fin</t>
  </si>
  <si>
    <t>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</si>
</sst>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22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1">
    <dxf>
      <numFmt numFmtId="164" formatCode="yyyy/mm/dd"/>
      <alignment horizontal="general" vertical="bottom" textRotation="0" wrapText="0" indent="0" justifyLastLine="0" shrinkToFit="0" readingOrder="0"/>
    </dxf>
    <dxf>
      <numFmt numFmtId="165" formatCode="yyyy/mm/dd\ hh:mm"/>
      <alignment horizontal="general" vertical="bottom" textRotation="0" wrapText="0" indent="0" justifyLastLine="0" shrinkToFit="0" readingOrder="0"/>
    </dxf>
    <dxf>
      <numFmt numFmtId="164" formatCode="yyyy/mm/dd"/>
      <alignment horizontal="general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165" formatCode="yyyy/mm/dd\ hh:mm"/>
    </dxf>
    <dxf>
      <numFmt numFmtId="165" formatCode="yyyy/mm/dd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metro.ca/sites/pmo/634/Documents%20de%20projet/00%20Bureau%20de%20projet/Control/634_OHIO_SUIVI_CONTROLE_v2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shboard"/>
      <sheetName val="IMPORT_Vacations"/>
      <sheetName val="Budget"/>
      <sheetName val="Contingency Allocation"/>
      <sheetName val="Change Requests Log"/>
      <sheetName val="Benefits"/>
      <sheetName val="Risks Log"/>
      <sheetName val="Issues Log"/>
      <sheetName val="Actions Log"/>
      <sheetName val="Interdependencies"/>
      <sheetName val="Decisions Log"/>
      <sheetName val="PROG_LEXICON"/>
      <sheetName val="Vacation Schedules"/>
      <sheetName val="Parameters"/>
      <sheetName val="Contact List"/>
      <sheetName val="Versions"/>
      <sheetName val="DDC_IMPORT"/>
      <sheetName val="TCD_0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V8" t="str">
            <v>11010 - Terrebonne DC Construction</v>
          </cell>
          <cell r="W8" t="str">
            <v>Active</v>
          </cell>
          <cell r="Y8" t="str">
            <v>Late</v>
          </cell>
          <cell r="Z8" t="str">
            <v>BEST TEAM</v>
          </cell>
          <cell r="AB8" t="str">
            <v>1. In progress</v>
          </cell>
        </row>
        <row r="9">
          <cell r="V9" t="str">
            <v>11020 - MHE &amp; DC Equipment</v>
          </cell>
          <cell r="W9" t="str">
            <v>Light</v>
          </cell>
          <cell r="Y9" t="str">
            <v>On track</v>
          </cell>
          <cell r="Z9" t="str">
            <v>CUSTOMER FOCUS</v>
          </cell>
          <cell r="AB9" t="str">
            <v>2. On hold</v>
          </cell>
        </row>
        <row r="10">
          <cell r="V10" t="str">
            <v>11030 - IT Infrastructure</v>
          </cell>
          <cell r="W10" t="str">
            <v>Concluded</v>
          </cell>
          <cell r="Y10" t="str">
            <v>Realised</v>
          </cell>
          <cell r="Z10" t="str">
            <v>EFFICIENCY</v>
          </cell>
          <cell r="AB10" t="str">
            <v>3. Closed</v>
          </cell>
        </row>
        <row r="11">
          <cell r="V11" t="str">
            <v>12010 - Laval Expansion &amp; Retrofit</v>
          </cell>
          <cell r="Y11" t="str">
            <v>Removed</v>
          </cell>
          <cell r="Z11" t="str">
            <v>EXECUTION</v>
          </cell>
          <cell r="AB11" t="str">
            <v>4. Cancelled</v>
          </cell>
        </row>
        <row r="12">
          <cell r="V12" t="str">
            <v>21010 - Terrebonne Applications</v>
          </cell>
        </row>
        <row r="13">
          <cell r="V13" t="str">
            <v>21030 - Training Plan and Execution</v>
          </cell>
        </row>
        <row r="14">
          <cell r="V14" t="str">
            <v xml:space="preserve">21040 - Programme Excellence Metro (PEM) </v>
          </cell>
        </row>
        <row r="15">
          <cell r="V15" t="str">
            <v>21050 - Reverse Logistics</v>
          </cell>
        </row>
        <row r="16">
          <cell r="V16" t="str">
            <v>21060 - Fresh &amp; Frozen Supply Chain Network Optimization</v>
          </cell>
        </row>
        <row r="17">
          <cell r="V17" t="str">
            <v>21070 - Forecast &amp; Man Power Scheduling (tools and processes)</v>
          </cell>
        </row>
        <row r="18">
          <cell r="V18" t="str">
            <v>21080 - Electrical shunt</v>
          </cell>
        </row>
        <row r="19">
          <cell r="V19" t="str">
            <v>21100 - Laval WMS Fresh (EXE)</v>
          </cell>
        </row>
        <row r="20">
          <cell r="V20" t="str">
            <v>22010 - Terrebonne &amp; Laval DSD integration</v>
          </cell>
        </row>
        <row r="21">
          <cell r="V21" t="str">
            <v>22020 - Solution Hypercare and transition to business</v>
          </cell>
        </row>
        <row r="22">
          <cell r="V22" t="str">
            <v>22040 - Volume Transition Plan &amp; Execution</v>
          </cell>
        </row>
        <row r="23">
          <cell r="V23" t="str">
            <v>30010 - Transport Window Delivery Optimization</v>
          </cell>
        </row>
        <row r="24">
          <cell r="V24" t="str">
            <v>30020 - Tax Holiday and Subsidy</v>
          </cell>
        </row>
        <row r="25">
          <cell r="V25" t="str">
            <v/>
          </cell>
        </row>
        <row r="26">
          <cell r="V26" t="str">
            <v/>
          </cell>
        </row>
        <row r="27">
          <cell r="V27" t="str">
            <v/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ssvr (11)" backgroundRefresh="0" refreshOnLoad="1" growShrinkType="insertClear" connectionId="1" xr16:uid="{211A5FFD-536B-479F-ADE9-8D10399B152B}" autoFormatId="16" applyNumberFormats="0" applyBorderFormats="0" applyFontFormats="0" applyPatternFormats="0" applyAlignmentFormats="0" applyWidthHeightFormats="0">
  <queryTableRefresh nextId="15" unboundColumnsRight="4">
    <queryTableFields count="12">
      <queryTableField id="3" name="Heure de début" tableColumnId="1"/>
      <queryTableField id="4" name="Heure de fin" tableColumnId="2"/>
      <queryTableField id="7" name="Périodicité" tableColumnId="3"/>
      <queryTableField id="1" name="Titre" tableColumnId="4"/>
      <queryTableField id="2" name="Emplacement" tableColumnId="5"/>
      <queryTableField id="6" name="Journée entière" tableColumnId="7"/>
      <queryTableField id="9" name="Type d'élément" tableColumnId="8"/>
      <queryTableField id="8" name="Chemin d'accès" tableColumnId="9"/>
      <queryTableField id="13" dataBound="0" tableColumnId="6"/>
      <queryTableField id="12" dataBound="0" tableColumnId="12"/>
      <queryTableField id="10" dataBound="0" tableColumnId="10"/>
      <queryTableField id="11" dataBound="0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0F41B8-B540-4884-854B-FEAA25476746}" name="TAB_Vacances" displayName="TAB_Vacances" ref="A1:L17" tableType="queryTable" totalsRowShown="0">
  <autoFilter ref="A1:L17" xr:uid="{8045FC8A-7391-4405-B4AE-AC021D915742}"/>
  <tableColumns count="12">
    <tableColumn id="1" xr3:uid="{A7ADA00A-E0F8-4D78-AF08-19E5183BAF98}" uniqueName="EventDate" name="Heure de début" queryTableFieldId="3" dataDxfId="10"/>
    <tableColumn id="2" xr3:uid="{B9276437-9B9C-4883-AA9D-A77C3D3DBF7D}" uniqueName="EndDate" name="Heure de fin" queryTableFieldId="4" dataDxfId="9"/>
    <tableColumn id="3" xr3:uid="{AE371286-E2E5-47AB-B048-B99311BA2985}" uniqueName="fRecurrence" name="Périodicité" queryTableFieldId="7"/>
    <tableColumn id="4" xr3:uid="{7AFDF0EE-3F16-464B-A261-1E145BBD7EEF}" uniqueName="Title" name="Titre" queryTableFieldId="1" dataDxfId="8"/>
    <tableColumn id="5" xr3:uid="{54583875-6FFD-418F-A4F3-64FE1C90C417}" uniqueName="Location" name="Emplacement" queryTableFieldId="2" dataDxfId="7"/>
    <tableColumn id="7" xr3:uid="{947DB3D2-7573-46C6-82F2-5D439FA114F8}" uniqueName="fAllDayEvent" name="Journée entière" queryTableFieldId="6" dataDxfId="6"/>
    <tableColumn id="8" xr3:uid="{DB1F3613-6B6B-42A7-A882-0FB6AE3465BE}" uniqueName="FSObjType" name="Type d'élément" queryTableFieldId="9" dataDxfId="5"/>
    <tableColumn id="9" xr3:uid="{B7DC1576-2845-4E45-92DD-3B9AA33B9CDD}" uniqueName="FileDirRef" name="Chemin d'accès" queryTableFieldId="8" dataDxfId="4"/>
    <tableColumn id="6" xr3:uid="{C548D848-DCBB-4F5B-BA5E-4963B41D4BAB}" uniqueName="6" name="MOIS" queryTableFieldId="13" dataDxfId="3">
      <calculatedColumnFormula>CHOOSE(MONTH(TAB_Vacances[[#This Row],[Début]]),1,2,3,4,5,6,7,8,9,10,11,12)</calculatedColumnFormula>
    </tableColumn>
    <tableColumn id="12" xr3:uid="{2C0EE92A-2CDF-44F4-A8F3-E498D9C703A7}" uniqueName="12" name="Nom" queryTableFieldId="12" dataDxfId="2">
      <calculatedColumnFormula>MID(TAB_Vacances[[#This Row],[Titre]],FIND("-",TAB_Vacances[[#This Row],[Titre]])+1,9^9)</calculatedColumnFormula>
    </tableColumn>
    <tableColumn id="10" xr3:uid="{7773E11A-CFF1-490C-B70E-B98C227E3C50}" uniqueName="10" name="Début" queryTableFieldId="10" dataDxfId="1">
      <calculatedColumnFormula>TEXT(MID(TAB_Vacances[[#This Row],[Heure de début]],1,10),"aaaa-mm-jj")</calculatedColumnFormula>
    </tableColumn>
    <tableColumn id="11" xr3:uid="{1565BC95-D33E-4EC8-8B61-759B3F50B701}" uniqueName="11" name="Fin" queryTableFieldId="11" dataDxfId="0">
      <calculatedColumnFormula>TEXT(MID(TAB_Vacances[[#This Row],[Heure de fin]],1,10),"aaaa-mm-jj")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A689-E3BE-4812-BFD6-B7B1A8D51E79}">
  <dimension ref="A4:I5"/>
  <sheetViews>
    <sheetView tabSelected="1" workbookViewId="0">
      <selection activeCell="A5" sqref="A5"/>
    </sheetView>
  </sheetViews>
  <sheetFormatPr baseColWidth="10" defaultRowHeight="15" x14ac:dyDescent="0.25"/>
  <cols>
    <col min="1" max="1" width="5.28515625" style="10" bestFit="1" customWidth="1"/>
    <col min="2" max="2" width="30.7109375" style="9" bestFit="1" customWidth="1"/>
    <col min="3" max="3" width="10.85546875" style="9" bestFit="1" customWidth="1"/>
    <col min="4" max="4" width="10.42578125" style="9" bestFit="1" customWidth="1"/>
    <col min="5" max="5" width="11.42578125" style="9"/>
    <col min="6" max="6" width="5.28515625" style="10" bestFit="1" customWidth="1"/>
    <col min="7" max="7" width="36.7109375" style="9" bestFit="1" customWidth="1"/>
    <col min="8" max="8" width="10.85546875" style="9" bestFit="1" customWidth="1"/>
    <col min="9" max="9" width="8" style="9" bestFit="1" customWidth="1"/>
    <col min="10" max="16384" width="11.42578125" style="9"/>
  </cols>
  <sheetData>
    <row r="4" spans="1:9" x14ac:dyDescent="0.25">
      <c r="A4" s="7" t="s">
        <v>27</v>
      </c>
      <c r="B4" s="8" t="s">
        <v>23</v>
      </c>
      <c r="C4" s="8" t="s">
        <v>25</v>
      </c>
      <c r="D4" s="8" t="s">
        <v>26</v>
      </c>
      <c r="F4" s="7" t="s">
        <v>27</v>
      </c>
      <c r="G4" s="8" t="s">
        <v>24</v>
      </c>
      <c r="H4" s="8" t="s">
        <v>25</v>
      </c>
      <c r="I4" s="8" t="s">
        <v>26</v>
      </c>
    </row>
    <row r="5" spans="1:9" x14ac:dyDescent="0.25">
      <c r="A5" s="10" cm="1">
        <f t="array" aca="1" ref="A5:D5" ca="1">_xlfn._xlws.FILTER(TAB_Vacances[[MOIS]:[Fin]],TAB_Vacances[MOIS]=MONTH(TODAY()))</f>
        <v>5</v>
      </c>
      <c r="B5" s="9" t="str">
        <f ca="1"/>
        <v xml:space="preserve"> Ressource7</v>
      </c>
      <c r="C5" s="9" t="str">
        <f ca="1"/>
        <v>2021-05-03</v>
      </c>
      <c r="D5" s="9" t="str">
        <f ca="1"/>
        <v>2021-05-07</v>
      </c>
      <c r="F5" s="10" cm="1">
        <f t="array" aca="1" ref="F5:I5" ca="1">_xlfn._xlws.FILTER(TAB_Vacances[[MOIS]:[Fin]],TAB_Vacances[MOIS]=MONTH(TODAY())+1)</f>
        <v>6</v>
      </c>
      <c r="G5" s="9" t="str">
        <f ca="1"/>
        <v xml:space="preserve"> Ressource8</v>
      </c>
      <c r="H5" s="9" t="str">
        <f ca="1"/>
        <v>2021-06-07</v>
      </c>
      <c r="I5" s="9" t="str">
        <f ca="1"/>
        <v>2021-06-11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D8AEE-95BB-4630-84FF-A603D16E2297}">
  <sheetPr codeName="Feuil33">
    <tabColor theme="1"/>
  </sheetPr>
  <dimension ref="A1:L17"/>
  <sheetViews>
    <sheetView workbookViewId="0">
      <selection activeCell="I14" sqref="I14"/>
    </sheetView>
  </sheetViews>
  <sheetFormatPr baseColWidth="10" defaultRowHeight="15" x14ac:dyDescent="0.25"/>
  <cols>
    <col min="1" max="1" width="17.140625" bestFit="1" customWidth="1"/>
    <col min="2" max="2" width="15.42578125" bestFit="1" customWidth="1"/>
    <col min="3" max="3" width="13" bestFit="1" customWidth="1"/>
    <col min="4" max="4" width="26.7109375" bestFit="1" customWidth="1"/>
    <col min="5" max="5" width="15.42578125" bestFit="1" customWidth="1"/>
    <col min="6" max="6" width="17.42578125" bestFit="1" customWidth="1"/>
    <col min="7" max="7" width="17.28515625" bestFit="1" customWidth="1"/>
    <col min="8" max="8" width="38" bestFit="1" customWidth="1"/>
    <col min="9" max="9" width="10.42578125" style="5" bestFit="1" customWidth="1"/>
    <col min="10" max="10" width="17.5703125" bestFit="1" customWidth="1"/>
    <col min="11" max="12" width="10.42578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  <c r="J1" s="2" t="s">
        <v>9</v>
      </c>
      <c r="K1" s="2" t="s">
        <v>10</v>
      </c>
      <c r="L1" s="2" t="s">
        <v>11</v>
      </c>
    </row>
    <row r="2" spans="1:12" x14ac:dyDescent="0.25">
      <c r="A2" s="3">
        <v>44242</v>
      </c>
      <c r="B2" s="3">
        <v>44246.999305555553</v>
      </c>
      <c r="C2" t="b">
        <v>0</v>
      </c>
      <c r="D2" s="4" t="s">
        <v>14</v>
      </c>
      <c r="E2" s="4"/>
      <c r="F2" t="b">
        <v>1</v>
      </c>
      <c r="G2" s="4" t="s">
        <v>12</v>
      </c>
      <c r="H2" s="4" t="s">
        <v>13</v>
      </c>
      <c r="I2" s="5">
        <f>CHOOSE(MONTH(TAB_Vacances[[#This Row],[Début]]),1,2,3,4,5,6,7,8,9,10,11,12)</f>
        <v>2</v>
      </c>
      <c r="J2" s="6" t="str">
        <f>MID(TAB_Vacances[[#This Row],[Titre]],FIND("-",TAB_Vacances[[#This Row],[Titre]])+1,9^9)</f>
        <v xml:space="preserve"> Ressource1</v>
      </c>
      <c r="K2" s="6" t="str">
        <f>TEXT(MID(TAB_Vacances[[#This Row],[Heure de début]],1,10),"aaaa-mm-jj")</f>
        <v>2021-02-15</v>
      </c>
      <c r="L2" s="6" t="str">
        <f>TEXT(MID(TAB_Vacances[[#This Row],[Heure de fin]],1,10),"aaaa-mm-jj")</f>
        <v>2021-02-19</v>
      </c>
    </row>
    <row r="3" spans="1:12" x14ac:dyDescent="0.25">
      <c r="A3" s="3">
        <v>44242</v>
      </c>
      <c r="B3" s="3">
        <v>44246.999305555553</v>
      </c>
      <c r="C3" t="b">
        <v>0</v>
      </c>
      <c r="D3" s="4" t="s">
        <v>15</v>
      </c>
      <c r="E3" s="4"/>
      <c r="F3" t="b">
        <v>1</v>
      </c>
      <c r="G3" s="4" t="s">
        <v>12</v>
      </c>
      <c r="H3" s="4" t="s">
        <v>13</v>
      </c>
      <c r="I3" s="5">
        <f>CHOOSE(MONTH(TAB_Vacances[[#This Row],[Début]]),1,2,3,4,5,6,7,8,9,10,11,12)</f>
        <v>2</v>
      </c>
      <c r="J3" s="6" t="str">
        <f>MID(TAB_Vacances[[#This Row],[Titre]],FIND("-",TAB_Vacances[[#This Row],[Titre]])+1,9^9)</f>
        <v xml:space="preserve"> Ressource2</v>
      </c>
      <c r="K3" s="3" t="str">
        <f>TEXT(MID(TAB_Vacances[[#This Row],[Heure de début]],1,10),"aaaa-mm-jj")</f>
        <v>2021-02-15</v>
      </c>
      <c r="L3" s="6" t="str">
        <f>TEXT(MID(TAB_Vacances[[#This Row],[Heure de fin]],1,10),"aaaa-mm-jj")</f>
        <v>2021-02-19</v>
      </c>
    </row>
    <row r="4" spans="1:12" x14ac:dyDescent="0.25">
      <c r="A4" s="3">
        <v>44249</v>
      </c>
      <c r="B4" s="3">
        <v>44253.999305555553</v>
      </c>
      <c r="C4" t="b">
        <v>0</v>
      </c>
      <c r="D4" s="4" t="s">
        <v>14</v>
      </c>
      <c r="E4" s="4"/>
      <c r="F4" t="b">
        <v>1</v>
      </c>
      <c r="G4" s="4" t="s">
        <v>12</v>
      </c>
      <c r="H4" s="4" t="s">
        <v>13</v>
      </c>
      <c r="I4" s="5">
        <f>CHOOSE(MONTH(TAB_Vacances[[#This Row],[Début]]),1,2,3,4,5,6,7,8,9,10,11,12)</f>
        <v>2</v>
      </c>
      <c r="J4" s="6" t="str">
        <f>MID(TAB_Vacances[[#This Row],[Titre]],FIND("-",TAB_Vacances[[#This Row],[Titre]])+1,9^9)</f>
        <v xml:space="preserve"> Ressource1</v>
      </c>
      <c r="K4" s="3" t="str">
        <f>TEXT(MID(TAB_Vacances[[#This Row],[Heure de début]],1,10),"aaaa-mm-jj")</f>
        <v>2021-02-22</v>
      </c>
      <c r="L4" s="6" t="str">
        <f>TEXT(MID(TAB_Vacances[[#This Row],[Heure de fin]],1,10),"aaaa-mm-jj")</f>
        <v>2021-02-26</v>
      </c>
    </row>
    <row r="5" spans="1:12" x14ac:dyDescent="0.25">
      <c r="A5" s="3">
        <v>44249</v>
      </c>
      <c r="B5" s="3">
        <v>44253.999305555553</v>
      </c>
      <c r="C5" t="b">
        <v>0</v>
      </c>
      <c r="D5" s="4" t="s">
        <v>17</v>
      </c>
      <c r="E5" s="4"/>
      <c r="F5" t="b">
        <v>1</v>
      </c>
      <c r="G5" s="4" t="s">
        <v>12</v>
      </c>
      <c r="H5" s="4" t="s">
        <v>13</v>
      </c>
      <c r="I5" s="5">
        <f>CHOOSE(MONTH(TAB_Vacances[[#This Row],[Début]]),1,2,3,4,5,6,7,8,9,10,11,12)</f>
        <v>2</v>
      </c>
      <c r="J5" s="6" t="str">
        <f>MID(TAB_Vacances[[#This Row],[Titre]],FIND("-",TAB_Vacances[[#This Row],[Titre]])+1,9^9)</f>
        <v xml:space="preserve"> Ressource4</v>
      </c>
      <c r="K5" s="3" t="str">
        <f>TEXT(MID(TAB_Vacances[[#This Row],[Heure de début]],1,10),"aaaa-mm-jj")</f>
        <v>2021-02-22</v>
      </c>
      <c r="L5" s="6" t="str">
        <f>TEXT(MID(TAB_Vacances[[#This Row],[Heure de fin]],1,10),"aaaa-mm-jj")</f>
        <v>2021-02-26</v>
      </c>
    </row>
    <row r="6" spans="1:12" x14ac:dyDescent="0.25">
      <c r="A6" s="3">
        <v>44256</v>
      </c>
      <c r="B6" s="3">
        <v>44260.999305555553</v>
      </c>
      <c r="C6" t="b">
        <v>0</v>
      </c>
      <c r="D6" s="4" t="s">
        <v>16</v>
      </c>
      <c r="E6" s="4"/>
      <c r="F6" t="b">
        <v>1</v>
      </c>
      <c r="G6" s="4" t="s">
        <v>12</v>
      </c>
      <c r="H6" s="4" t="s">
        <v>13</v>
      </c>
      <c r="I6" s="5">
        <f>CHOOSE(MONTH(TAB_Vacances[[#This Row],[Début]]),1,2,3,4,5,6,7,8,9,10,11,12)</f>
        <v>3</v>
      </c>
      <c r="J6" s="6" t="str">
        <f>MID(TAB_Vacances[[#This Row],[Titre]],FIND("-",TAB_Vacances[[#This Row],[Titre]])+1,9^9)</f>
        <v xml:space="preserve"> Ressource3</v>
      </c>
      <c r="K6" s="3" t="str">
        <f>TEXT(MID(TAB_Vacances[[#This Row],[Heure de début]],1,10),"aaaa-mm-jj")</f>
        <v>2021-03-01</v>
      </c>
      <c r="L6" s="6" t="str">
        <f>TEXT(MID(TAB_Vacances[[#This Row],[Heure de fin]],1,10),"aaaa-mm-jj")</f>
        <v>2021-03-05</v>
      </c>
    </row>
    <row r="7" spans="1:12" x14ac:dyDescent="0.25">
      <c r="A7" s="3">
        <v>44256</v>
      </c>
      <c r="B7" s="3">
        <v>44260.999305555553</v>
      </c>
      <c r="C7" t="b">
        <v>0</v>
      </c>
      <c r="D7" s="4" t="s">
        <v>17</v>
      </c>
      <c r="E7" s="4"/>
      <c r="F7" t="b">
        <v>1</v>
      </c>
      <c r="G7" s="4" t="s">
        <v>12</v>
      </c>
      <c r="H7" s="4" t="s">
        <v>13</v>
      </c>
      <c r="I7" s="5">
        <f>CHOOSE(MONTH(TAB_Vacances[[#This Row],[Début]]),1,2,3,4,5,6,7,8,9,10,11,12)</f>
        <v>3</v>
      </c>
      <c r="J7" s="6" t="str">
        <f>MID(TAB_Vacances[[#This Row],[Titre]],FIND("-",TAB_Vacances[[#This Row],[Titre]])+1,9^9)</f>
        <v xml:space="preserve"> Ressource4</v>
      </c>
      <c r="K7" s="3" t="str">
        <f>TEXT(MID(TAB_Vacances[[#This Row],[Heure de début]],1,10),"aaaa-mm-jj")</f>
        <v>2021-03-01</v>
      </c>
      <c r="L7" s="6" t="str">
        <f>TEXT(MID(TAB_Vacances[[#This Row],[Heure de fin]],1,10),"aaaa-mm-jj")</f>
        <v>2021-03-05</v>
      </c>
    </row>
    <row r="8" spans="1:12" x14ac:dyDescent="0.25">
      <c r="A8" s="3">
        <v>44284</v>
      </c>
      <c r="B8" s="3">
        <v>44288.999305555553</v>
      </c>
      <c r="C8" t="b">
        <v>0</v>
      </c>
      <c r="D8" s="4" t="s">
        <v>18</v>
      </c>
      <c r="E8" s="4"/>
      <c r="F8" t="b">
        <v>1</v>
      </c>
      <c r="G8" s="4" t="s">
        <v>12</v>
      </c>
      <c r="H8" s="4" t="s">
        <v>13</v>
      </c>
      <c r="I8" s="5">
        <f>CHOOSE(MONTH(TAB_Vacances[[#This Row],[Début]]),1,2,3,4,5,6,7,8,9,10,11,12)</f>
        <v>3</v>
      </c>
      <c r="J8" s="6" t="str">
        <f>MID(TAB_Vacances[[#This Row],[Titre]],FIND("-",TAB_Vacances[[#This Row],[Titre]])+1,9^9)</f>
        <v xml:space="preserve"> Ressource5</v>
      </c>
      <c r="K8" s="3" t="str">
        <f>TEXT(MID(TAB_Vacances[[#This Row],[Heure de début]],1,10),"aaaa-mm-jj")</f>
        <v>2021-03-29</v>
      </c>
      <c r="L8" s="6" t="str">
        <f>TEXT(MID(TAB_Vacances[[#This Row],[Heure de fin]],1,10),"aaaa-mm-jj")</f>
        <v>2021-04-02</v>
      </c>
    </row>
    <row r="9" spans="1:12" x14ac:dyDescent="0.25">
      <c r="A9" s="3">
        <v>44291</v>
      </c>
      <c r="B9" s="3">
        <v>44295.999305555553</v>
      </c>
      <c r="C9" t="b">
        <v>0</v>
      </c>
      <c r="D9" s="4" t="s">
        <v>22</v>
      </c>
      <c r="E9" s="4"/>
      <c r="F9" t="b">
        <v>1</v>
      </c>
      <c r="G9" s="4" t="s">
        <v>12</v>
      </c>
      <c r="H9" s="4" t="s">
        <v>13</v>
      </c>
      <c r="I9" s="5">
        <f>CHOOSE(MONTH(TAB_Vacances[[#This Row],[Début]]),1,2,3,4,5,6,7,8,9,10,11,12)</f>
        <v>4</v>
      </c>
      <c r="J9" s="6" t="str">
        <f>MID(TAB_Vacances[[#This Row],[Titre]],FIND("-",TAB_Vacances[[#This Row],[Titre]])+1,9^9)</f>
        <v xml:space="preserve"> Ressource9</v>
      </c>
      <c r="K9" s="3" t="str">
        <f>TEXT(MID(TAB_Vacances[[#This Row],[Heure de début]],1,10),"aaaa-mm-jj")</f>
        <v>2021-04-05</v>
      </c>
      <c r="L9" s="6" t="str">
        <f>TEXT(MID(TAB_Vacances[[#This Row],[Heure de fin]],1,10),"aaaa-mm-jj")</f>
        <v>2021-04-09</v>
      </c>
    </row>
    <row r="10" spans="1:12" x14ac:dyDescent="0.25">
      <c r="A10" s="3">
        <v>44291</v>
      </c>
      <c r="B10" s="3">
        <v>44295.999305555553</v>
      </c>
      <c r="C10" t="b">
        <v>0</v>
      </c>
      <c r="D10" s="4" t="s">
        <v>16</v>
      </c>
      <c r="E10" s="4"/>
      <c r="F10" t="b">
        <v>1</v>
      </c>
      <c r="G10" s="4" t="s">
        <v>12</v>
      </c>
      <c r="H10" s="4" t="s">
        <v>13</v>
      </c>
      <c r="I10" s="5">
        <f>CHOOSE(MONTH(TAB_Vacances[[#This Row],[Début]]),1,2,3,4,5,6,7,8,9,10,11,12)</f>
        <v>4</v>
      </c>
      <c r="J10" s="6" t="str">
        <f>MID(TAB_Vacances[[#This Row],[Titre]],FIND("-",TAB_Vacances[[#This Row],[Titre]])+1,9^9)</f>
        <v xml:space="preserve"> Ressource3</v>
      </c>
      <c r="K10" s="3" t="str">
        <f>TEXT(MID(TAB_Vacances[[#This Row],[Heure de début]],1,10),"aaaa-mm-jj")</f>
        <v>2021-04-05</v>
      </c>
      <c r="L10" s="6" t="str">
        <f>TEXT(MID(TAB_Vacances[[#This Row],[Heure de fin]],1,10),"aaaa-mm-jj")</f>
        <v>2021-04-09</v>
      </c>
    </row>
    <row r="11" spans="1:12" x14ac:dyDescent="0.25">
      <c r="A11" s="3">
        <v>44305</v>
      </c>
      <c r="B11" s="3">
        <v>44309.999305555553</v>
      </c>
      <c r="C11" t="b">
        <v>0</v>
      </c>
      <c r="D11" s="4" t="s">
        <v>14</v>
      </c>
      <c r="E11" s="4"/>
      <c r="F11" t="b">
        <v>1</v>
      </c>
      <c r="G11" s="4" t="s">
        <v>12</v>
      </c>
      <c r="H11" s="4" t="s">
        <v>13</v>
      </c>
      <c r="I11" s="5">
        <f>CHOOSE(MONTH(TAB_Vacances[[#This Row],[Début]]),1,2,3,4,5,6,7,8,9,10,11,12)</f>
        <v>4</v>
      </c>
      <c r="J11" s="6" t="str">
        <f>MID(TAB_Vacances[[#This Row],[Titre]],FIND("-",TAB_Vacances[[#This Row],[Titre]])+1,9^9)</f>
        <v xml:space="preserve"> Ressource1</v>
      </c>
      <c r="K11" s="3" t="str">
        <f>TEXT(MID(TAB_Vacances[[#This Row],[Heure de début]],1,10),"aaaa-mm-jj")</f>
        <v>2021-04-19</v>
      </c>
      <c r="L11" s="6" t="str">
        <f>TEXT(MID(TAB_Vacances[[#This Row],[Heure de fin]],1,10),"aaaa-mm-jj")</f>
        <v>2021-04-23</v>
      </c>
    </row>
    <row r="12" spans="1:12" x14ac:dyDescent="0.25">
      <c r="A12" s="3">
        <v>44312</v>
      </c>
      <c r="B12" s="3">
        <v>44316.999305555553</v>
      </c>
      <c r="C12" t="b">
        <v>0</v>
      </c>
      <c r="D12" s="4" t="s">
        <v>14</v>
      </c>
      <c r="E12" s="4"/>
      <c r="F12" t="b">
        <v>1</v>
      </c>
      <c r="G12" s="4" t="s">
        <v>12</v>
      </c>
      <c r="H12" s="4" t="s">
        <v>13</v>
      </c>
      <c r="I12" s="5">
        <f>CHOOSE(MONTH(TAB_Vacances[[#This Row],[Début]]),1,2,3,4,5,6,7,8,9,10,11,12)</f>
        <v>4</v>
      </c>
      <c r="J12" s="6" t="str">
        <f>MID(TAB_Vacances[[#This Row],[Titre]],FIND("-",TAB_Vacances[[#This Row],[Titre]])+1,9^9)</f>
        <v xml:space="preserve"> Ressource1</v>
      </c>
      <c r="K12" s="3" t="str">
        <f>TEXT(MID(TAB_Vacances[[#This Row],[Heure de début]],1,10),"aaaa-mm-jj")</f>
        <v>2021-04-26</v>
      </c>
      <c r="L12" s="6" t="str">
        <f>TEXT(MID(TAB_Vacances[[#This Row],[Heure de fin]],1,10),"aaaa-mm-jj")</f>
        <v>2021-04-30</v>
      </c>
    </row>
    <row r="13" spans="1:12" x14ac:dyDescent="0.25">
      <c r="A13" s="3">
        <v>44312</v>
      </c>
      <c r="B13" s="3">
        <v>44316.999305555553</v>
      </c>
      <c r="C13" t="b">
        <v>0</v>
      </c>
      <c r="D13" s="4" t="s">
        <v>16</v>
      </c>
      <c r="E13" s="4"/>
      <c r="F13" t="b">
        <v>1</v>
      </c>
      <c r="G13" s="4" t="s">
        <v>12</v>
      </c>
      <c r="H13" s="4" t="s">
        <v>13</v>
      </c>
      <c r="I13" s="5">
        <f>CHOOSE(MONTH(TAB_Vacances[[#This Row],[Début]]),1,2,3,4,5,6,7,8,9,10,11,12)</f>
        <v>4</v>
      </c>
      <c r="J13" s="6" t="str">
        <f>MID(TAB_Vacances[[#This Row],[Titre]],FIND("-",TAB_Vacances[[#This Row],[Titre]])+1,9^9)</f>
        <v xml:space="preserve"> Ressource3</v>
      </c>
      <c r="K13" s="3" t="str">
        <f>TEXT(MID(TAB_Vacances[[#This Row],[Heure de début]],1,10),"aaaa-mm-jj")</f>
        <v>2021-04-26</v>
      </c>
      <c r="L13" s="6" t="str">
        <f>TEXT(MID(TAB_Vacances[[#This Row],[Heure de fin]],1,10),"aaaa-mm-jj")</f>
        <v>2021-04-30</v>
      </c>
    </row>
    <row r="14" spans="1:12" x14ac:dyDescent="0.25">
      <c r="A14" s="3">
        <v>44312</v>
      </c>
      <c r="B14" s="3">
        <v>44316.999305555553</v>
      </c>
      <c r="C14" t="b">
        <v>0</v>
      </c>
      <c r="D14" s="4" t="s">
        <v>19</v>
      </c>
      <c r="E14" s="4"/>
      <c r="F14" t="b">
        <v>1</v>
      </c>
      <c r="G14" s="4" t="s">
        <v>12</v>
      </c>
      <c r="H14" s="4" t="s">
        <v>13</v>
      </c>
      <c r="I14" s="5">
        <f>CHOOSE(MONTH(TAB_Vacances[[#This Row],[Début]]),1,2,3,4,5,6,7,8,9,10,11,12)</f>
        <v>4</v>
      </c>
      <c r="J14" s="6" t="str">
        <f>MID(TAB_Vacances[[#This Row],[Titre]],FIND("-",TAB_Vacances[[#This Row],[Titre]])+1,9^9)</f>
        <v xml:space="preserve"> Ressource6</v>
      </c>
      <c r="K14" s="3" t="str">
        <f>TEXT(MID(TAB_Vacances[[#This Row],[Heure de début]],1,10),"aaaa-mm-jj")</f>
        <v>2021-04-26</v>
      </c>
      <c r="L14" s="6" t="str">
        <f>TEXT(MID(TAB_Vacances[[#This Row],[Heure de fin]],1,10),"aaaa-mm-jj")</f>
        <v>2021-04-30</v>
      </c>
    </row>
    <row r="15" spans="1:12" x14ac:dyDescent="0.25">
      <c r="A15" s="3">
        <v>44319</v>
      </c>
      <c r="B15" s="3">
        <v>44323.999305555553</v>
      </c>
      <c r="C15" t="b">
        <v>0</v>
      </c>
      <c r="D15" s="4" t="s">
        <v>21</v>
      </c>
      <c r="E15" s="4"/>
      <c r="F15" t="b">
        <v>1</v>
      </c>
      <c r="G15" s="4" t="s">
        <v>12</v>
      </c>
      <c r="H15" s="4" t="s">
        <v>13</v>
      </c>
      <c r="I15" s="5">
        <f>CHOOSE(MONTH(TAB_Vacances[[#This Row],[Début]]),1,2,3,4,5,6,7,8,9,10,11,12)</f>
        <v>5</v>
      </c>
      <c r="J15" s="6" t="str">
        <f>MID(TAB_Vacances[[#This Row],[Titre]],FIND("-",TAB_Vacances[[#This Row],[Titre]])+1,9^9)</f>
        <v xml:space="preserve"> Ressource7</v>
      </c>
      <c r="K15" s="3" t="str">
        <f>TEXT(MID(TAB_Vacances[[#This Row],[Heure de début]],1,10),"aaaa-mm-jj")</f>
        <v>2021-05-03</v>
      </c>
      <c r="L15" s="6" t="str">
        <f>TEXT(MID(TAB_Vacances[[#This Row],[Heure de fin]],1,10),"aaaa-mm-jj")</f>
        <v>2021-05-07</v>
      </c>
    </row>
    <row r="16" spans="1:12" x14ac:dyDescent="0.25">
      <c r="A16" s="3">
        <v>44354</v>
      </c>
      <c r="B16" s="3">
        <v>44358.999305555553</v>
      </c>
      <c r="C16" t="b">
        <v>0</v>
      </c>
      <c r="D16" s="4" t="s">
        <v>20</v>
      </c>
      <c r="E16" s="4"/>
      <c r="F16" t="b">
        <v>1</v>
      </c>
      <c r="G16" s="4" t="s">
        <v>12</v>
      </c>
      <c r="H16" s="4" t="s">
        <v>13</v>
      </c>
      <c r="I16" s="5">
        <f>CHOOSE(MONTH(TAB_Vacances[[#This Row],[Début]]),1,2,3,4,5,6,7,8,9,10,11,12)</f>
        <v>6</v>
      </c>
      <c r="J16" s="6" t="str">
        <f>MID(TAB_Vacances[[#This Row],[Titre]],FIND("-",TAB_Vacances[[#This Row],[Titre]])+1,9^9)</f>
        <v xml:space="preserve"> Ressource8</v>
      </c>
      <c r="K16" s="3" t="str">
        <f>TEXT(MID(TAB_Vacances[[#This Row],[Heure de début]],1,10),"aaaa-mm-jj")</f>
        <v>2021-06-07</v>
      </c>
      <c r="L16" s="6" t="str">
        <f>TEXT(MID(TAB_Vacances[[#This Row],[Heure de fin]],1,10),"aaaa-mm-jj")</f>
        <v>2021-06-11</v>
      </c>
    </row>
    <row r="17" spans="1:12" x14ac:dyDescent="0.25">
      <c r="A17" s="3">
        <v>44494</v>
      </c>
      <c r="B17" s="3">
        <v>44512.999305555553</v>
      </c>
      <c r="C17" t="b">
        <v>0</v>
      </c>
      <c r="D17" s="4" t="s">
        <v>20</v>
      </c>
      <c r="E17" s="4"/>
      <c r="F17" t="b">
        <v>1</v>
      </c>
      <c r="G17" s="4" t="s">
        <v>12</v>
      </c>
      <c r="H17" s="4" t="s">
        <v>13</v>
      </c>
      <c r="I17" s="5">
        <f>CHOOSE(MONTH(TAB_Vacances[[#This Row],[Début]]),1,2,3,4,5,6,7,8,9,10,11,12)</f>
        <v>10</v>
      </c>
      <c r="J17" s="6" t="str">
        <f>MID(TAB_Vacances[[#This Row],[Titre]],FIND("-",TAB_Vacances[[#This Row],[Titre]])+1,9^9)</f>
        <v xml:space="preserve"> Ressource8</v>
      </c>
      <c r="K17" s="3" t="str">
        <f>TEXT(MID(TAB_Vacances[[#This Row],[Heure de début]],1,10),"aaaa-mm-jj")</f>
        <v>2021-10-25</v>
      </c>
      <c r="L17" s="6" t="str">
        <f>TEXT(MID(TAB_Vacances[[#This Row],[Heure de fin]],1,10),"aaaa-mm-jj")</f>
        <v>2021-11-12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</vt:lpstr>
      <vt:lpstr>IMPORT_Vacations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Dinelle</dc:creator>
  <cp:lastModifiedBy>A S</cp:lastModifiedBy>
  <dcterms:created xsi:type="dcterms:W3CDTF">2021-05-07T12:46:28Z</dcterms:created>
  <dcterms:modified xsi:type="dcterms:W3CDTF">2021-05-07T17:27:09Z</dcterms:modified>
</cp:coreProperties>
</file>