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12509E0-4545-49A4-9C34-CA0F84CED745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2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<sst xmlns="http://schemas.openxmlformats.org/spreadsheetml/2006/main" count="115" uniqueCount="94">
  <si>
    <t>7 inter</t>
  </si>
  <si>
    <t>4 Sud</t>
  </si>
  <si>
    <t>5 Nord</t>
  </si>
  <si>
    <t>Tiroir A</t>
  </si>
  <si>
    <t>Loco</t>
  </si>
  <si>
    <t>Origine</t>
  </si>
  <si>
    <t>Mise en Mvt</t>
  </si>
  <si>
    <t>Transit 1</t>
  </si>
  <si>
    <t>Transit 2</t>
  </si>
  <si>
    <t>Destination</t>
  </si>
  <si>
    <t>Mise en place</t>
  </si>
  <si>
    <t>8 inter</t>
  </si>
  <si>
    <t>5 Sud</t>
  </si>
  <si>
    <t>6 Nord</t>
  </si>
  <si>
    <t>Tiroir B</t>
  </si>
  <si>
    <t>Tiroir B1</t>
  </si>
  <si>
    <t>9 inter</t>
  </si>
  <si>
    <t>6 Sud</t>
  </si>
  <si>
    <t>7 Nord</t>
  </si>
  <si>
    <t>Tiroir C</t>
  </si>
  <si>
    <t>Tiroir C2</t>
  </si>
  <si>
    <t>10 inter</t>
  </si>
  <si>
    <t>7 Sud</t>
  </si>
  <si>
    <t>8 Nord</t>
  </si>
  <si>
    <t>38 inter</t>
  </si>
  <si>
    <t>12 Sud</t>
  </si>
  <si>
    <t>11 inter</t>
  </si>
  <si>
    <t>8 Sud</t>
  </si>
  <si>
    <t>9 Nord</t>
  </si>
  <si>
    <t>Tiroir B2</t>
  </si>
  <si>
    <t>Tiroir C1</t>
  </si>
  <si>
    <t>12 inter</t>
  </si>
  <si>
    <t>9 Sud</t>
  </si>
  <si>
    <t>10 Nord</t>
  </si>
  <si>
    <t>13 inter</t>
  </si>
  <si>
    <t>10 Sud</t>
  </si>
  <si>
    <t>Y 8034</t>
  </si>
  <si>
    <t>25 Sud</t>
  </si>
  <si>
    <t>13 Sud</t>
  </si>
  <si>
    <t>21 inter</t>
  </si>
  <si>
    <t>11 Sud</t>
  </si>
  <si>
    <t>26 inter</t>
  </si>
  <si>
    <t>40 inter</t>
  </si>
  <si>
    <t>22 inter</t>
  </si>
  <si>
    <t>25 inter</t>
  </si>
  <si>
    <t>21 Sud</t>
  </si>
  <si>
    <t>22 Sud</t>
  </si>
  <si>
    <t>23 Sud</t>
  </si>
  <si>
    <t>32 Nett</t>
  </si>
  <si>
    <t>24 Sud</t>
  </si>
  <si>
    <t>34 Nett</t>
  </si>
  <si>
    <t>36 Siv</t>
  </si>
  <si>
    <t>26 Sud</t>
  </si>
  <si>
    <t>29 Vérin</t>
  </si>
  <si>
    <t xml:space="preserve"> </t>
  </si>
  <si>
    <t>30 Vérin</t>
  </si>
  <si>
    <t>19 Mag</t>
  </si>
  <si>
    <t>20 Mag</t>
  </si>
  <si>
    <t>Total heure</t>
  </si>
  <si>
    <t>TABLEAU DES VOIES</t>
  </si>
  <si>
    <t>TEMPS DE REF</t>
  </si>
  <si>
    <t>LES CONDITIONS</t>
  </si>
  <si>
    <t>sud/tiroir/sud</t>
  </si>
  <si>
    <t>sud/tiroir/inter</t>
  </si>
  <si>
    <t>inter/tiroir/inter</t>
  </si>
  <si>
    <t>inter/tiroir/sud</t>
  </si>
  <si>
    <t>sud/tiroir</t>
  </si>
  <si>
    <t>inter/tiroir</t>
  </si>
  <si>
    <t>tiroir/sud</t>
  </si>
  <si>
    <t>tiroir/inter</t>
  </si>
  <si>
    <t>sud/tiroir b-c/tiroir a/nord</t>
  </si>
  <si>
    <t>nord/tiroir a/tiroir b-c/sud</t>
  </si>
  <si>
    <t>inter/tiroir b-c/tiroir a/nord</t>
  </si>
  <si>
    <t>nord/tiroir a/tiroir b-c/inter</t>
  </si>
  <si>
    <t>nord/tiroir a/inter</t>
  </si>
  <si>
    <t>inter/tiroir a/nord</t>
  </si>
  <si>
    <t>avec loco inter/tiroir b-c/tiroir a/nord</t>
  </si>
  <si>
    <t>avec loco inter/tiroir/inter</t>
  </si>
  <si>
    <t>avec loco inter/tiroir/sud</t>
  </si>
  <si>
    <t>avec loco sud/tiroir/sud</t>
  </si>
  <si>
    <t>avec loco sud/troir b-c/tiroir a/nord</t>
  </si>
  <si>
    <t>avec loco sud/tiroir/inter</t>
  </si>
  <si>
    <t>avec loco nord/troir a/tiroir b-c/sud</t>
  </si>
  <si>
    <t>avec loco nord/tiroir a/tiroir b-c/inter</t>
  </si>
  <si>
    <t>avec loco nord/tiroir a/nord</t>
  </si>
  <si>
    <t>avec loco inter/tiroir a/nord</t>
  </si>
  <si>
    <t>avec loco nord/tiroir a/inter</t>
  </si>
  <si>
    <t>avec loco inter/tiroir a/inter</t>
  </si>
  <si>
    <t>Vert si dans les temps, orange si dépassé avec tolérance de 00:05:00, et rouge si dépassé.</t>
  </si>
  <si>
    <t>TEMPS TOLÉRANCE MISE EN PLACE</t>
  </si>
  <si>
    <t>FORMULE</t>
  </si>
  <si>
    <t>&lt;===== appliquer une MFC en P2:P8 avec les conditions en F2:F27 selon la gamme  temps en G2:G27.</t>
  </si>
  <si>
    <t xml:space="preserve">Dans la colonne Q2:Q8 j'ai utilisé la condition SIERREUR qui me permet d'imbriquer.  </t>
  </si>
  <si>
    <t>Et ça marche! Mais, cela m'oblige à créer cette colonne supplémentaire pour la mfc.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</si>
</sst>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1" fontId="0" fillId="0" borderId="2" xfId="0" applyNumberFormat="1" applyBorder="1"/>
    <xf numFmtId="164" fontId="0" fillId="0" borderId="21" xfId="0" applyNumberFormat="1" applyBorder="1" applyAlignment="1"/>
    <xf numFmtId="164" fontId="0" fillId="0" borderId="22" xfId="0" applyNumberFormat="1" applyBorder="1" applyAlignment="1"/>
    <xf numFmtId="164" fontId="0" fillId="0" borderId="23" xfId="0" applyNumberFormat="1" applyBorder="1" applyAlignment="1"/>
    <xf numFmtId="164" fontId="0" fillId="0" borderId="25" xfId="0" applyNumberFormat="1" applyBorder="1" applyAlignment="1"/>
    <xf numFmtId="0" fontId="1" fillId="0" borderId="3" xfId="0" applyFont="1" applyBorder="1"/>
    <xf numFmtId="0" fontId="0" fillId="0" borderId="26" xfId="0" applyFill="1" applyBorder="1" applyAlignment="1">
      <alignment horizontal="center" vertical="center"/>
    </xf>
    <xf numFmtId="20" fontId="0" fillId="0" borderId="27" xfId="0" applyNumberFormat="1" applyFill="1" applyBorder="1"/>
    <xf numFmtId="20" fontId="0" fillId="0" borderId="28" xfId="0" applyNumberFormat="1" applyFill="1" applyBorder="1"/>
    <xf numFmtId="45" fontId="0" fillId="0" borderId="29" xfId="0" applyNumberFormat="1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33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0" borderId="2" xfId="0" applyFont="1" applyFill="1" applyBorder="1" applyAlignment="1" applyProtection="1">
      <alignment horizontal="center" vertical="center"/>
    </xf>
    <xf numFmtId="0" fontId="1" fillId="0" borderId="30" xfId="0" applyFont="1" applyBorder="1" applyProtection="1"/>
    <xf numFmtId="0" fontId="1" fillId="0" borderId="31" xfId="0" applyFont="1" applyBorder="1" applyProtection="1"/>
    <xf numFmtId="0" fontId="1" fillId="0" borderId="32" xfId="0" applyFont="1" applyBorder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"/>
  <sheetViews>
    <sheetView tabSelected="1" topLeftCell="F1" workbookViewId="0">
      <selection activeCell="R12" sqref="R12"/>
    </sheetView>
  </sheetViews>
  <sheetFormatPr baseColWidth="10" defaultRowHeight="15" x14ac:dyDescent="0.25"/>
  <cols>
    <col min="5" max="5" width="13.140625" bestFit="1" customWidth="1"/>
    <col min="6" max="6" width="34.5703125" bestFit="1" customWidth="1"/>
    <col min="7" max="7" width="13.140625" bestFit="1" customWidth="1"/>
    <col min="13" max="13" width="13.140625" bestFit="1" customWidth="1"/>
    <col min="15" max="15" width="13.140625" bestFit="1" customWidth="1"/>
    <col min="17" max="17" width="11.42578125" style="60"/>
  </cols>
  <sheetData>
    <row r="1" spans="1:25" ht="15.75" thickBot="1" x14ac:dyDescent="0.3">
      <c r="A1" s="5" t="s">
        <v>59</v>
      </c>
      <c r="B1" s="6"/>
      <c r="C1" s="6"/>
      <c r="D1" s="7"/>
      <c r="F1" s="9" t="s">
        <v>61</v>
      </c>
      <c r="G1" s="8" t="s">
        <v>60</v>
      </c>
      <c r="I1" s="10" t="s">
        <v>4</v>
      </c>
      <c r="J1" s="11" t="s">
        <v>5</v>
      </c>
      <c r="K1" s="11" t="s">
        <v>6</v>
      </c>
      <c r="L1" s="11" t="s">
        <v>7</v>
      </c>
      <c r="M1" s="11" t="s">
        <v>8</v>
      </c>
      <c r="N1" s="11" t="s">
        <v>9</v>
      </c>
      <c r="O1" s="11" t="s">
        <v>10</v>
      </c>
      <c r="P1" s="42" t="s">
        <v>58</v>
      </c>
      <c r="Q1" s="56" t="s">
        <v>90</v>
      </c>
    </row>
    <row r="2" spans="1:25" x14ac:dyDescent="0.25">
      <c r="A2" s="12" t="s">
        <v>0</v>
      </c>
      <c r="B2" s="13" t="s">
        <v>1</v>
      </c>
      <c r="C2" s="13" t="s">
        <v>2</v>
      </c>
      <c r="D2" s="14" t="s">
        <v>3</v>
      </c>
      <c r="F2" s="25" t="s">
        <v>66</v>
      </c>
      <c r="G2" s="37">
        <v>2.0833333333333332E-2</v>
      </c>
      <c r="I2" s="28"/>
      <c r="J2" s="29" t="s">
        <v>0</v>
      </c>
      <c r="K2" s="30">
        <v>0.41666666666666669</v>
      </c>
      <c r="L2" s="29"/>
      <c r="M2" s="29"/>
      <c r="N2" s="29" t="s">
        <v>15</v>
      </c>
      <c r="O2" s="30">
        <v>0.44861111111111113</v>
      </c>
      <c r="P2" s="43">
        <f t="shared" ref="P2:P8" si="0">IF(OR(O2="",K2=""),"",O2-K2)</f>
        <v>3.1944444444444442E-2</v>
      </c>
      <c r="Q2" s="57">
        <f>IFERROR(IF(AND($J2=INDEX($A$2:$A$17,MATCH($J2,$A$2:$A$17,0)),$N2=INDEX($D$2:$D$8,MATCH($N2,$D$2:$D$8,0)),$L2="",$M2="",$O2-$K2&gt;$G$6+$G$28),1,0),IFERROR(IF(AND($J2=INDEX($B$2:$B$21,MATCH($J2,$B$2:$B$21,0)),$N2=INDEX($D$2:$D$8,MATCH($N2,$D$2:$D$8,0)),$L2="",$M2="",$O2-$K2&gt;$G$6+$G$28),1,0),""))</f>
        <v>1</v>
      </c>
      <c r="R2" s="46" t="s">
        <v>91</v>
      </c>
      <c r="S2" s="46"/>
      <c r="T2" s="46"/>
      <c r="U2" s="46"/>
      <c r="V2" s="46"/>
      <c r="W2" s="46"/>
      <c r="X2" s="46"/>
      <c r="Y2" s="47"/>
    </row>
    <row r="3" spans="1:25" ht="15.75" thickBot="1" x14ac:dyDescent="0.3">
      <c r="A3" s="15" t="s">
        <v>11</v>
      </c>
      <c r="B3" s="1" t="s">
        <v>12</v>
      </c>
      <c r="C3" s="1" t="s">
        <v>13</v>
      </c>
      <c r="D3" s="16" t="s">
        <v>14</v>
      </c>
      <c r="F3" s="26" t="s">
        <v>68</v>
      </c>
      <c r="G3" s="38">
        <v>2.0833333333333332E-2</v>
      </c>
      <c r="I3" s="31"/>
      <c r="J3" s="2" t="s">
        <v>16</v>
      </c>
      <c r="K3" s="3">
        <v>0.41666666666666669</v>
      </c>
      <c r="L3" s="2"/>
      <c r="M3" s="2"/>
      <c r="N3" s="2" t="s">
        <v>20</v>
      </c>
      <c r="O3" s="3">
        <v>0.44513888888888892</v>
      </c>
      <c r="P3" s="44">
        <f t="shared" si="0"/>
        <v>2.8472222222222232E-2</v>
      </c>
      <c r="Q3" s="58">
        <f t="shared" ref="Q3:Q8" si="1">IFERROR(IF(AND($J3=INDEX($A$2:$A$17,MATCH($J3,$A$2:$A$17,0)),$N3=INDEX($D$2:$D$8,MATCH($N3,$D$2:$D$8,0)),$L3="",$M3="",$O3-$K3&gt;$G$6+$G$28),1,0),IFERROR(IF(AND($J3=INDEX($B$2:$B$21,MATCH($J3,$B$2:$B$21,0)),$N3=INDEX($D$2:$D$8,MATCH($N3,$D$2:$D$8,0)),$L3="",$M3="",$O3-$K3&gt;$G$6+$G$28),1,0),""))</f>
        <v>0</v>
      </c>
      <c r="R3" s="48" t="s">
        <v>88</v>
      </c>
      <c r="S3" s="48"/>
      <c r="T3" s="48"/>
      <c r="U3" s="48"/>
      <c r="V3" s="48"/>
      <c r="W3" s="48"/>
      <c r="X3" s="48"/>
      <c r="Y3" s="49"/>
    </row>
    <row r="4" spans="1:25" ht="15.75" thickBot="1" x14ac:dyDescent="0.3">
      <c r="A4" s="15" t="s">
        <v>16</v>
      </c>
      <c r="B4" s="1" t="s">
        <v>17</v>
      </c>
      <c r="C4" s="1" t="s">
        <v>18</v>
      </c>
      <c r="D4" s="16" t="s">
        <v>19</v>
      </c>
      <c r="F4" s="26" t="s">
        <v>62</v>
      </c>
      <c r="G4" s="39">
        <v>2.4305555555555556E-2</v>
      </c>
      <c r="I4" s="31"/>
      <c r="J4" s="2" t="s">
        <v>24</v>
      </c>
      <c r="K4" s="3">
        <v>0.54166666666666663</v>
      </c>
      <c r="L4" s="2" t="s">
        <v>15</v>
      </c>
      <c r="M4" s="2"/>
      <c r="N4" s="2" t="s">
        <v>25</v>
      </c>
      <c r="O4" s="3">
        <v>0.57361111111111118</v>
      </c>
      <c r="P4" s="44">
        <f t="shared" si="0"/>
        <v>3.1944444444444553E-2</v>
      </c>
      <c r="Q4" s="58" t="str">
        <f t="shared" si="1"/>
        <v/>
      </c>
    </row>
    <row r="5" spans="1:25" x14ac:dyDescent="0.25">
      <c r="A5" s="15" t="s">
        <v>21</v>
      </c>
      <c r="B5" s="1" t="s">
        <v>22</v>
      </c>
      <c r="C5" s="1" t="s">
        <v>23</v>
      </c>
      <c r="D5" s="16" t="s">
        <v>15</v>
      </c>
      <c r="F5" s="26" t="s">
        <v>63</v>
      </c>
      <c r="G5" s="39">
        <v>3.125E-2</v>
      </c>
      <c r="I5" s="31"/>
      <c r="J5" s="2" t="s">
        <v>13</v>
      </c>
      <c r="K5" s="3">
        <v>0.41666666666666669</v>
      </c>
      <c r="L5" s="2" t="s">
        <v>3</v>
      </c>
      <c r="M5" s="2" t="s">
        <v>30</v>
      </c>
      <c r="N5" s="2" t="s">
        <v>24</v>
      </c>
      <c r="O5" s="3">
        <v>0.4548611111111111</v>
      </c>
      <c r="P5" s="44">
        <f t="shared" si="0"/>
        <v>3.819444444444442E-2</v>
      </c>
      <c r="Q5" s="58" t="str">
        <f t="shared" si="1"/>
        <v/>
      </c>
      <c r="R5" s="50" t="s">
        <v>92</v>
      </c>
      <c r="S5" s="51"/>
      <c r="T5" s="51"/>
      <c r="U5" s="51"/>
      <c r="V5" s="51"/>
      <c r="W5" s="51"/>
      <c r="X5" s="52"/>
    </row>
    <row r="6" spans="1:25" ht="15.75" thickBot="1" x14ac:dyDescent="0.3">
      <c r="A6" s="15" t="s">
        <v>26</v>
      </c>
      <c r="B6" s="1" t="s">
        <v>27</v>
      </c>
      <c r="C6" s="1" t="s">
        <v>28</v>
      </c>
      <c r="D6" s="16" t="s">
        <v>29</v>
      </c>
      <c r="F6" s="26" t="s">
        <v>67</v>
      </c>
      <c r="G6" s="39">
        <v>2.7777777777777776E-2</v>
      </c>
      <c r="I6" s="32"/>
      <c r="J6" s="2" t="s">
        <v>15</v>
      </c>
      <c r="K6" s="3">
        <v>0.66666666666666663</v>
      </c>
      <c r="L6" s="2" t="s">
        <v>3</v>
      </c>
      <c r="M6" s="2"/>
      <c r="N6" s="2" t="s">
        <v>33</v>
      </c>
      <c r="O6" s="3">
        <v>0.69374999999999998</v>
      </c>
      <c r="P6" s="44">
        <f t="shared" si="0"/>
        <v>2.7083333333333348E-2</v>
      </c>
      <c r="Q6" s="58" t="str">
        <f t="shared" si="1"/>
        <v/>
      </c>
      <c r="R6" s="53" t="s">
        <v>93</v>
      </c>
      <c r="S6" s="54"/>
      <c r="T6" s="54"/>
      <c r="U6" s="54"/>
      <c r="V6" s="54"/>
      <c r="W6" s="54"/>
      <c r="X6" s="55"/>
    </row>
    <row r="7" spans="1:25" x14ac:dyDescent="0.25">
      <c r="A7" s="15" t="s">
        <v>31</v>
      </c>
      <c r="B7" s="1" t="s">
        <v>32</v>
      </c>
      <c r="C7" s="1" t="s">
        <v>33</v>
      </c>
      <c r="D7" s="16" t="s">
        <v>30</v>
      </c>
      <c r="F7" s="26" t="s">
        <v>69</v>
      </c>
      <c r="G7" s="39">
        <v>2.7777777777777776E-2</v>
      </c>
      <c r="I7" s="31" t="s">
        <v>36</v>
      </c>
      <c r="J7" s="2" t="s">
        <v>37</v>
      </c>
      <c r="K7" s="3">
        <v>0.58333333333333337</v>
      </c>
      <c r="L7" s="2" t="s">
        <v>15</v>
      </c>
      <c r="M7" s="2"/>
      <c r="N7" s="2" t="s">
        <v>38</v>
      </c>
      <c r="O7" s="3">
        <v>0.62430555555555556</v>
      </c>
      <c r="P7" s="44">
        <f t="shared" si="0"/>
        <v>4.0972222222222188E-2</v>
      </c>
      <c r="Q7" s="58" t="str">
        <f t="shared" si="1"/>
        <v/>
      </c>
    </row>
    <row r="8" spans="1:25" ht="15.75" thickBot="1" x14ac:dyDescent="0.3">
      <c r="A8" s="15" t="s">
        <v>34</v>
      </c>
      <c r="B8" s="1" t="s">
        <v>35</v>
      </c>
      <c r="C8" s="17"/>
      <c r="D8" s="16" t="s">
        <v>20</v>
      </c>
      <c r="F8" s="26" t="s">
        <v>64</v>
      </c>
      <c r="G8" s="39">
        <v>3.125E-2</v>
      </c>
      <c r="I8" s="33" t="s">
        <v>36</v>
      </c>
      <c r="J8" s="34" t="s">
        <v>41</v>
      </c>
      <c r="K8" s="35">
        <v>0.625</v>
      </c>
      <c r="L8" s="34" t="s">
        <v>30</v>
      </c>
      <c r="M8" s="34"/>
      <c r="N8" s="34" t="s">
        <v>42</v>
      </c>
      <c r="O8" s="35">
        <v>0.68472222222222223</v>
      </c>
      <c r="P8" s="45">
        <f t="shared" si="0"/>
        <v>5.9722222222222232E-2</v>
      </c>
      <c r="Q8" s="59" t="str">
        <f t="shared" si="1"/>
        <v/>
      </c>
    </row>
    <row r="9" spans="1:25" x14ac:dyDescent="0.25">
      <c r="A9" s="15" t="s">
        <v>39</v>
      </c>
      <c r="B9" s="1" t="s">
        <v>40</v>
      </c>
      <c r="C9" s="18"/>
      <c r="D9" s="19"/>
      <c r="F9" s="26" t="s">
        <v>65</v>
      </c>
      <c r="G9" s="39">
        <v>2.7777777777777776E-2</v>
      </c>
    </row>
    <row r="10" spans="1:25" x14ac:dyDescent="0.25">
      <c r="A10" s="15" t="s">
        <v>43</v>
      </c>
      <c r="B10" s="1" t="s">
        <v>25</v>
      </c>
      <c r="C10" s="18"/>
      <c r="D10" s="19"/>
      <c r="F10" s="26" t="s">
        <v>74</v>
      </c>
      <c r="G10" s="39">
        <v>3.125E-2</v>
      </c>
      <c r="W10" s="4"/>
    </row>
    <row r="11" spans="1:25" x14ac:dyDescent="0.25">
      <c r="A11" s="15" t="s">
        <v>44</v>
      </c>
      <c r="B11" s="1" t="s">
        <v>38</v>
      </c>
      <c r="C11" s="18"/>
      <c r="D11" s="19"/>
      <c r="F11" s="26" t="s">
        <v>75</v>
      </c>
      <c r="G11" s="39">
        <v>3.125E-2</v>
      </c>
    </row>
    <row r="12" spans="1:25" x14ac:dyDescent="0.25">
      <c r="A12" s="15" t="s">
        <v>41</v>
      </c>
      <c r="B12" s="1" t="s">
        <v>45</v>
      </c>
      <c r="C12" s="18"/>
      <c r="D12" s="19"/>
      <c r="F12" s="26" t="s">
        <v>70</v>
      </c>
      <c r="G12" s="39">
        <v>3.4722222222222224E-2</v>
      </c>
    </row>
    <row r="13" spans="1:25" x14ac:dyDescent="0.25">
      <c r="A13" s="15" t="s">
        <v>24</v>
      </c>
      <c r="B13" s="1" t="s">
        <v>46</v>
      </c>
      <c r="C13" s="18"/>
      <c r="D13" s="19"/>
      <c r="F13" s="26" t="s">
        <v>71</v>
      </c>
      <c r="G13" s="39">
        <v>3.4722222222222224E-2</v>
      </c>
    </row>
    <row r="14" spans="1:25" x14ac:dyDescent="0.25">
      <c r="A14" s="15" t="s">
        <v>42</v>
      </c>
      <c r="B14" s="1" t="s">
        <v>47</v>
      </c>
      <c r="C14" s="18"/>
      <c r="D14" s="19"/>
      <c r="F14" s="26" t="s">
        <v>72</v>
      </c>
      <c r="G14" s="39">
        <v>4.1666666666666664E-2</v>
      </c>
    </row>
    <row r="15" spans="1:25" x14ac:dyDescent="0.25">
      <c r="A15" s="15" t="s">
        <v>48</v>
      </c>
      <c r="B15" s="1" t="s">
        <v>49</v>
      </c>
      <c r="C15" s="18"/>
      <c r="D15" s="19"/>
      <c r="F15" s="26" t="s">
        <v>73</v>
      </c>
      <c r="G15" s="39">
        <v>4.1666666666666664E-2</v>
      </c>
    </row>
    <row r="16" spans="1:25" x14ac:dyDescent="0.25">
      <c r="A16" s="15" t="s">
        <v>50</v>
      </c>
      <c r="B16" s="1" t="s">
        <v>37</v>
      </c>
      <c r="C16" s="18"/>
      <c r="D16" s="19"/>
      <c r="F16" s="26" t="s">
        <v>77</v>
      </c>
      <c r="G16" s="39">
        <v>3.4722222222222224E-2</v>
      </c>
    </row>
    <row r="17" spans="1:7" x14ac:dyDescent="0.25">
      <c r="A17" s="15" t="s">
        <v>51</v>
      </c>
      <c r="B17" s="1" t="s">
        <v>52</v>
      </c>
      <c r="C17" s="18"/>
      <c r="D17" s="19"/>
      <c r="F17" s="26" t="s">
        <v>78</v>
      </c>
      <c r="G17" s="39">
        <v>3.125E-2</v>
      </c>
    </row>
    <row r="18" spans="1:7" x14ac:dyDescent="0.25">
      <c r="A18" s="20"/>
      <c r="B18" s="1" t="s">
        <v>53</v>
      </c>
      <c r="C18" s="18"/>
      <c r="D18" s="19"/>
      <c r="E18" t="s">
        <v>54</v>
      </c>
      <c r="F18" s="26" t="s">
        <v>79</v>
      </c>
      <c r="G18" s="39">
        <v>2.7777777777777776E-2</v>
      </c>
    </row>
    <row r="19" spans="1:7" x14ac:dyDescent="0.25">
      <c r="A19" s="20"/>
      <c r="B19" s="1" t="s">
        <v>55</v>
      </c>
      <c r="C19" s="18"/>
      <c r="D19" s="19"/>
      <c r="F19" s="26" t="s">
        <v>81</v>
      </c>
      <c r="G19" s="39">
        <v>3.125E-2</v>
      </c>
    </row>
    <row r="20" spans="1:7" x14ac:dyDescent="0.25">
      <c r="A20" s="20"/>
      <c r="B20" s="1" t="s">
        <v>56</v>
      </c>
      <c r="C20" s="18"/>
      <c r="D20" s="19"/>
      <c r="F20" s="26" t="s">
        <v>80</v>
      </c>
      <c r="G20" s="39">
        <v>4.1666666666666664E-2</v>
      </c>
    </row>
    <row r="21" spans="1:7" ht="15.75" thickBot="1" x14ac:dyDescent="0.3">
      <c r="A21" s="21"/>
      <c r="B21" s="22" t="s">
        <v>57</v>
      </c>
      <c r="C21" s="23"/>
      <c r="D21" s="24"/>
      <c r="F21" s="26" t="s">
        <v>82</v>
      </c>
      <c r="G21" s="39">
        <v>4.1666666666666664E-2</v>
      </c>
    </row>
    <row r="22" spans="1:7" x14ac:dyDescent="0.25">
      <c r="F22" s="26" t="s">
        <v>83</v>
      </c>
      <c r="G22" s="39">
        <v>4.1666666666666664E-2</v>
      </c>
    </row>
    <row r="23" spans="1:7" x14ac:dyDescent="0.25">
      <c r="F23" s="26" t="s">
        <v>76</v>
      </c>
      <c r="G23" s="39">
        <v>4.1666666666666664E-2</v>
      </c>
    </row>
    <row r="24" spans="1:7" x14ac:dyDescent="0.25">
      <c r="F24" s="26" t="s">
        <v>84</v>
      </c>
      <c r="G24" s="39">
        <v>2.7777777777777776E-2</v>
      </c>
    </row>
    <row r="25" spans="1:7" x14ac:dyDescent="0.25">
      <c r="F25" s="26" t="s">
        <v>85</v>
      </c>
      <c r="G25" s="39">
        <v>3.4722222222222224E-2</v>
      </c>
    </row>
    <row r="26" spans="1:7" x14ac:dyDescent="0.25">
      <c r="F26" s="26" t="s">
        <v>86</v>
      </c>
      <c r="G26" s="39">
        <v>3.4722222222222224E-2</v>
      </c>
    </row>
    <row r="27" spans="1:7" ht="15.75" thickBot="1" x14ac:dyDescent="0.3">
      <c r="F27" s="27" t="s">
        <v>87</v>
      </c>
      <c r="G27" s="40">
        <v>3.8194444444444441E-2</v>
      </c>
    </row>
    <row r="28" spans="1:7" ht="15.75" thickBot="1" x14ac:dyDescent="0.3">
      <c r="F28" s="41" t="s">
        <v>89</v>
      </c>
      <c r="G28" s="36">
        <v>3.472222222222222E-3</v>
      </c>
    </row>
  </sheetData>
  <sheetProtection selectLockedCells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Ngio</dc:creator>
  <cp:lastModifiedBy>Ngio</cp:lastModifiedBy>
  <dcterms:created xsi:type="dcterms:W3CDTF">2021-04-25T08:38:49Z</dcterms:created>
  <dcterms:modified xsi:type="dcterms:W3CDTF">2021-04-25T10:09:34Z</dcterms:modified>
</cp:coreProperties>
</file>