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donze_p\Downloads\"/>
    </mc:Choice>
  </mc:AlternateContent>
  <xr:revisionPtr revIDLastSave="0" documentId="13_ncr:1_{BA21C1F0-A6F9-4E12-BC55-37C4C4882089}" xr6:coauthVersionLast="46" xr6:coauthVersionMax="46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_56F9DC9755BA473782653E2940F9" sheetId="3" state="veryHidden" r:id="rId1"/>
    <sheet name="Form1" sheetId="4" r:id="rId2"/>
    <sheet name="Planning général" sheetId="11" r:id="rId3"/>
    <sheet name="Disponibilités" sheetId="16" r:id="rId4"/>
  </sheets>
  <externalReferences>
    <externalReference r:id="rId5"/>
  </externalReferences>
  <definedNames>
    <definedName name="_56F9DC9755BA473782653E2940F9FormId">"iuFN156tOUeu9e-3mqYSWKTL9J5rNDJGmZzBqnqC7d9UNkM2WFdRRU5QSTNYRFNOTllJMDhLT1NORS4u"</definedName>
    <definedName name="_56F9DC9755BA473782653E2940F9ResponseSheet">"Form1"</definedName>
    <definedName name="_56F9DC9755BA473782653E2940F9SourceDocId">"{d06becdd-27a4-475b-911e-631962d85a2a}"</definedName>
    <definedName name="Année_N">[1]Paramètres!$O$1</definedName>
    <definedName name="AssCDC" localSheetId="3">[1]Paramètres!$C:$C</definedName>
    <definedName name="AssCDC">#REF!</definedName>
    <definedName name="CDC" localSheetId="3">[1]Paramètres!$B:$B</definedName>
    <definedName name="CDC">#REF!</definedName>
    <definedName name="CDGCoo">#REF!</definedName>
    <definedName name="dateP">#REF!:#REF!</definedName>
    <definedName name="Ferie" localSheetId="3">[1]Paramètres!$R$2:$S$14</definedName>
    <definedName name="Ferie">#REF!</definedName>
    <definedName name="Infirm">#REF!</definedName>
    <definedName name="JAN" localSheetId="3">Disponibilités!$B$3:$CO$226</definedName>
    <definedName name="JAN">'Planning général'!$C$3:$EB$125</definedName>
    <definedName name="Jour1">#REF!</definedName>
    <definedName name="Jour2">#REF!</definedName>
    <definedName name="Jour3">#REF!</definedName>
    <definedName name="Jour4">#REF!</definedName>
    <definedName name="Jour5">#REF!</definedName>
    <definedName name="Jour6">#REF!</definedName>
    <definedName name="Jour7">#REF!</definedName>
    <definedName name="MAI" localSheetId="3">#REF!</definedName>
    <definedName name="Medecin">#REF!</definedName>
    <definedName name="NOM" localSheetId="3">Disponibilités!$B$3:$CU$226</definedName>
    <definedName name="NOM" localSheetId="2">JAN_1[#All]</definedName>
    <definedName name="Pharma" localSheetId="3">[1]Paramètres!$D:$D</definedName>
    <definedName name="Pharma">#REF!</definedName>
    <definedName name="SecreTMed">#REF!</definedName>
    <definedName name="Vaccina">#REF!</definedName>
    <definedName name="_xlnm.Print_Area" localSheetId="3">Disponibilités!$B$3:$AE$15</definedName>
    <definedName name="_xlnm.Print_Area" localSheetId="2">'Planning général'!$C$5:$AP$28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5" i="16" l="1"/>
  <c r="AJ6" i="16"/>
  <c r="AJ7" i="16"/>
  <c r="AJ8" i="16"/>
  <c r="AJ9" i="16"/>
  <c r="AJ10" i="16"/>
  <c r="AJ11" i="16"/>
  <c r="AJ12" i="16"/>
  <c r="AJ13" i="16"/>
  <c r="AJ14" i="16"/>
  <c r="AJ15" i="16"/>
  <c r="AJ16" i="16"/>
  <c r="AJ17" i="16"/>
  <c r="AJ18" i="16"/>
  <c r="AJ19" i="16"/>
  <c r="AJ20" i="16"/>
  <c r="AJ21" i="16"/>
  <c r="AJ22" i="16"/>
  <c r="AJ23" i="16"/>
  <c r="AJ24" i="16"/>
  <c r="AJ25" i="16"/>
  <c r="AJ26" i="16"/>
  <c r="AJ27" i="16"/>
  <c r="AJ28" i="16"/>
  <c r="AJ29" i="16"/>
  <c r="AJ30" i="16"/>
  <c r="AJ31" i="16"/>
  <c r="AJ32" i="16"/>
  <c r="AJ33" i="16"/>
  <c r="AJ34" i="16"/>
  <c r="AJ35" i="16"/>
  <c r="AJ36" i="16"/>
  <c r="AJ37" i="16"/>
  <c r="AJ38" i="16"/>
  <c r="AJ39" i="16"/>
  <c r="AJ40" i="16"/>
  <c r="AJ41" i="16"/>
  <c r="AJ42" i="16"/>
  <c r="AJ43" i="16"/>
  <c r="AJ44" i="16"/>
  <c r="AJ45" i="16"/>
  <c r="AJ46" i="16"/>
  <c r="AJ47" i="16"/>
  <c r="AJ48" i="16"/>
  <c r="AJ49" i="16"/>
  <c r="AJ50" i="16"/>
  <c r="AJ51" i="16"/>
  <c r="AJ52" i="16"/>
  <c r="AJ53" i="16"/>
  <c r="AJ54" i="16"/>
  <c r="AJ55" i="16"/>
  <c r="AJ56" i="16"/>
  <c r="AJ57" i="16"/>
  <c r="AJ58" i="16"/>
  <c r="AJ59" i="16"/>
  <c r="AJ60" i="16"/>
  <c r="AJ61" i="16"/>
  <c r="AJ62" i="16"/>
  <c r="AJ63" i="16"/>
  <c r="AJ64" i="16"/>
  <c r="AJ65" i="16"/>
  <c r="AJ66" i="16"/>
  <c r="AJ67" i="16"/>
  <c r="AJ68" i="16"/>
  <c r="AJ69" i="16"/>
  <c r="AJ70" i="16"/>
  <c r="AJ71" i="16"/>
  <c r="AJ72" i="16"/>
  <c r="AJ73" i="16"/>
  <c r="AJ74" i="16"/>
  <c r="AJ75" i="16"/>
  <c r="AJ76" i="16"/>
  <c r="AJ77" i="16"/>
  <c r="AJ78" i="16"/>
  <c r="AJ79" i="16"/>
  <c r="AJ80" i="16"/>
  <c r="AJ81" i="16"/>
  <c r="AJ82" i="16"/>
  <c r="AJ83" i="16"/>
  <c r="AJ84" i="16"/>
  <c r="AJ85" i="16"/>
  <c r="AJ86" i="16"/>
  <c r="AJ87" i="16"/>
  <c r="AJ88" i="16"/>
  <c r="AJ89" i="16"/>
  <c r="AJ90" i="16"/>
  <c r="AJ91" i="16"/>
  <c r="AJ92" i="16"/>
  <c r="AJ93" i="16"/>
  <c r="AJ94" i="16"/>
  <c r="AJ95" i="16"/>
  <c r="AJ96" i="16"/>
  <c r="AJ97" i="16"/>
  <c r="AJ98" i="16"/>
  <c r="AJ99" i="16"/>
  <c r="AJ100" i="16"/>
  <c r="AJ101" i="16"/>
  <c r="AJ102" i="16"/>
  <c r="AJ103" i="16"/>
  <c r="AJ104" i="16"/>
  <c r="AJ105" i="16"/>
  <c r="AJ106" i="16"/>
  <c r="AJ107" i="16"/>
  <c r="AJ108" i="16"/>
  <c r="AJ109" i="16"/>
  <c r="AJ110" i="16"/>
  <c r="AJ111" i="16"/>
  <c r="AJ112" i="16"/>
  <c r="AJ113" i="16"/>
  <c r="AJ114" i="16"/>
  <c r="AJ115" i="16"/>
  <c r="AJ116" i="16"/>
  <c r="AJ117" i="16"/>
  <c r="AJ118" i="16"/>
  <c r="AJ119" i="16"/>
  <c r="AJ120" i="16"/>
  <c r="AJ121" i="16"/>
  <c r="AJ122" i="16"/>
  <c r="AJ123" i="16"/>
  <c r="AJ124" i="16"/>
  <c r="AJ125" i="16"/>
  <c r="AJ126" i="16"/>
  <c r="AJ127" i="16"/>
  <c r="AJ128" i="16"/>
  <c r="AJ129" i="16"/>
  <c r="AJ130" i="16"/>
  <c r="AJ131" i="16"/>
  <c r="AJ132" i="16"/>
  <c r="AJ133" i="16"/>
  <c r="AJ134" i="16"/>
  <c r="AJ135" i="16"/>
  <c r="AJ136" i="16"/>
  <c r="AJ137" i="16"/>
  <c r="AJ138" i="16"/>
  <c r="AJ139" i="16"/>
  <c r="AJ140" i="16"/>
  <c r="AJ141" i="16"/>
  <c r="AJ142" i="16"/>
  <c r="AJ143" i="16"/>
  <c r="AJ144" i="16"/>
  <c r="AJ145" i="16"/>
  <c r="AJ146" i="16"/>
  <c r="AJ147" i="16"/>
  <c r="AJ148" i="16"/>
  <c r="AJ149" i="16"/>
  <c r="AJ150" i="16"/>
  <c r="AJ151" i="16"/>
  <c r="AJ152" i="16"/>
  <c r="AJ153" i="16"/>
  <c r="AJ154" i="16"/>
  <c r="AJ155" i="16"/>
  <c r="AJ156" i="16"/>
  <c r="AJ157" i="16"/>
  <c r="AJ158" i="16"/>
  <c r="AJ159" i="16"/>
  <c r="AJ160" i="16"/>
  <c r="AJ161" i="16"/>
  <c r="AJ162" i="16"/>
  <c r="AJ163" i="16"/>
  <c r="AJ164" i="16"/>
  <c r="AJ165" i="16"/>
  <c r="AJ166" i="16"/>
  <c r="AJ167" i="16"/>
  <c r="AJ168" i="16"/>
  <c r="AJ169" i="16"/>
  <c r="AJ170" i="16"/>
  <c r="AJ171" i="16"/>
  <c r="AJ172" i="16"/>
  <c r="AJ173" i="16"/>
  <c r="AJ174" i="16"/>
  <c r="AJ175" i="16"/>
  <c r="AJ176" i="16"/>
  <c r="AJ177" i="16"/>
  <c r="AJ178" i="16"/>
  <c r="AJ179" i="16"/>
  <c r="AJ180" i="16"/>
  <c r="AJ181" i="16"/>
  <c r="AJ182" i="16"/>
  <c r="AJ183" i="16"/>
  <c r="AJ184" i="16"/>
  <c r="AJ185" i="16"/>
  <c r="AJ186" i="16"/>
  <c r="AJ187" i="16"/>
  <c r="AJ188" i="16"/>
  <c r="AJ189" i="16"/>
  <c r="AJ190" i="16"/>
  <c r="AJ191" i="16"/>
  <c r="AJ192" i="16"/>
  <c r="AJ193" i="16"/>
  <c r="AJ194" i="16"/>
  <c r="AJ195" i="16"/>
  <c r="AJ196" i="16"/>
  <c r="AJ197" i="16"/>
  <c r="AJ198" i="16"/>
  <c r="AJ199" i="16"/>
  <c r="AJ200" i="16"/>
  <c r="AJ201" i="16"/>
  <c r="AJ202" i="16"/>
  <c r="AJ203" i="16"/>
  <c r="AJ204" i="16"/>
  <c r="AJ205" i="16"/>
  <c r="AJ206" i="16"/>
  <c r="AJ207" i="16"/>
  <c r="AJ208" i="16"/>
  <c r="AJ209" i="16"/>
  <c r="AJ210" i="16"/>
  <c r="AJ211" i="16"/>
  <c r="AJ212" i="16"/>
  <c r="AJ213" i="16"/>
  <c r="AJ214" i="16"/>
  <c r="AJ215" i="16"/>
  <c r="AJ216" i="16"/>
  <c r="AJ217" i="16"/>
  <c r="AJ218" i="16"/>
  <c r="AJ219" i="16"/>
  <c r="AJ220" i="16"/>
  <c r="AJ221" i="16"/>
  <c r="AJ222" i="16"/>
  <c r="AJ223" i="16"/>
  <c r="AJ224" i="16"/>
  <c r="AJ225" i="16"/>
  <c r="AJ226" i="16"/>
  <c r="AJ4" i="16"/>
  <c r="AH5" i="16"/>
  <c r="AH6" i="16"/>
  <c r="AH7" i="16"/>
  <c r="AH8" i="16"/>
  <c r="AH9" i="16"/>
  <c r="AH10" i="16"/>
  <c r="AH11" i="16"/>
  <c r="AH12" i="16"/>
  <c r="AH13" i="16"/>
  <c r="AH14" i="16"/>
  <c r="AH15" i="16"/>
  <c r="AH16" i="16"/>
  <c r="AH17" i="16"/>
  <c r="AH18" i="16"/>
  <c r="AH19" i="16"/>
  <c r="AH20" i="16"/>
  <c r="AH21" i="16"/>
  <c r="AH22" i="16"/>
  <c r="AH23" i="16"/>
  <c r="AH24" i="16"/>
  <c r="AH25" i="16"/>
  <c r="AH26" i="16"/>
  <c r="AH27" i="16"/>
  <c r="AH28" i="16"/>
  <c r="AH29" i="16"/>
  <c r="AH30" i="16"/>
  <c r="AH31" i="16"/>
  <c r="AH32" i="16"/>
  <c r="AH33" i="16"/>
  <c r="AH34" i="16"/>
  <c r="AH35" i="16"/>
  <c r="AH36" i="16"/>
  <c r="AH37" i="16"/>
  <c r="AH38" i="16"/>
  <c r="AH39" i="16"/>
  <c r="AH40" i="16"/>
  <c r="AH41" i="16"/>
  <c r="AH42" i="16"/>
  <c r="AH43" i="16"/>
  <c r="AH44" i="16"/>
  <c r="AH45" i="16"/>
  <c r="AH46" i="16"/>
  <c r="AH47" i="16"/>
  <c r="AH48" i="16"/>
  <c r="AH49" i="16"/>
  <c r="AH50" i="16"/>
  <c r="AH51" i="16"/>
  <c r="AH52" i="16"/>
  <c r="AH53" i="16"/>
  <c r="AH54" i="16"/>
  <c r="AH55" i="16"/>
  <c r="AH56" i="16"/>
  <c r="AH57" i="16"/>
  <c r="AH58" i="16"/>
  <c r="AH59" i="16"/>
  <c r="AH60" i="16"/>
  <c r="AH61" i="16"/>
  <c r="AH62" i="16"/>
  <c r="AH63" i="16"/>
  <c r="AH64" i="16"/>
  <c r="AH65" i="16"/>
  <c r="AH66" i="16"/>
  <c r="AH67" i="16"/>
  <c r="AH68" i="16"/>
  <c r="AH69" i="16"/>
  <c r="AH70" i="16"/>
  <c r="AH71" i="16"/>
  <c r="AH72" i="16"/>
  <c r="AH73" i="16"/>
  <c r="AH74" i="16"/>
  <c r="AH75" i="16"/>
  <c r="AH76" i="16"/>
  <c r="AH77" i="16"/>
  <c r="AH78" i="16"/>
  <c r="AH79" i="16"/>
  <c r="AH80" i="16"/>
  <c r="AH81" i="16"/>
  <c r="AH82" i="16"/>
  <c r="AH83" i="16"/>
  <c r="AH84" i="16"/>
  <c r="AH85" i="16"/>
  <c r="AH86" i="16"/>
  <c r="AH87" i="16"/>
  <c r="AH88" i="16"/>
  <c r="AH89" i="16"/>
  <c r="AH90" i="16"/>
  <c r="AH91" i="16"/>
  <c r="AH92" i="16"/>
  <c r="AH93" i="16"/>
  <c r="AH94" i="16"/>
  <c r="AH95" i="16"/>
  <c r="AH96" i="16"/>
  <c r="AH97" i="16"/>
  <c r="AH98" i="16"/>
  <c r="AH99" i="16"/>
  <c r="AH100" i="16"/>
  <c r="AH101" i="16"/>
  <c r="AH102" i="16"/>
  <c r="AH103" i="16"/>
  <c r="AH104" i="16"/>
  <c r="AH105" i="16"/>
  <c r="AH106" i="16"/>
  <c r="AH107" i="16"/>
  <c r="AH108" i="16"/>
  <c r="AH109" i="16"/>
  <c r="AH110" i="16"/>
  <c r="AH111" i="16"/>
  <c r="AH112" i="16"/>
  <c r="AH113" i="16"/>
  <c r="AH114" i="16"/>
  <c r="AH115" i="16"/>
  <c r="AH116" i="16"/>
  <c r="AH117" i="16"/>
  <c r="AH118" i="16"/>
  <c r="AH119" i="16"/>
  <c r="AH120" i="16"/>
  <c r="AH121" i="16"/>
  <c r="AH122" i="16"/>
  <c r="AH123" i="16"/>
  <c r="AH124" i="16"/>
  <c r="AH125" i="16"/>
  <c r="AH126" i="16"/>
  <c r="AH127" i="16"/>
  <c r="AH128" i="16"/>
  <c r="AH129" i="16"/>
  <c r="AH130" i="16"/>
  <c r="AH131" i="16"/>
  <c r="AH132" i="16"/>
  <c r="AH133" i="16"/>
  <c r="AH134" i="16"/>
  <c r="AH135" i="16"/>
  <c r="AH136" i="16"/>
  <c r="AH137" i="16"/>
  <c r="AH138" i="16"/>
  <c r="AH139" i="16"/>
  <c r="AH140" i="16"/>
  <c r="AH141" i="16"/>
  <c r="AH142" i="16"/>
  <c r="AH143" i="16"/>
  <c r="AH144" i="16"/>
  <c r="AH145" i="16"/>
  <c r="AH146" i="16"/>
  <c r="AH147" i="16"/>
  <c r="AH148" i="16"/>
  <c r="AH149" i="16"/>
  <c r="AH150" i="16"/>
  <c r="AH151" i="16"/>
  <c r="AH152" i="16"/>
  <c r="AH153" i="16"/>
  <c r="AH154" i="16"/>
  <c r="AH155" i="16"/>
  <c r="AH156" i="16"/>
  <c r="AH157" i="16"/>
  <c r="AH158" i="16"/>
  <c r="AH159" i="16"/>
  <c r="AH160" i="16"/>
  <c r="AH161" i="16"/>
  <c r="AH162" i="16"/>
  <c r="AH163" i="16"/>
  <c r="AH164" i="16"/>
  <c r="AH165" i="16"/>
  <c r="AH166" i="16"/>
  <c r="AH167" i="16"/>
  <c r="AH168" i="16"/>
  <c r="AH169" i="16"/>
  <c r="AH170" i="16"/>
  <c r="AH171" i="16"/>
  <c r="AH172" i="16"/>
  <c r="AH173" i="16"/>
  <c r="AH174" i="16"/>
  <c r="AH175" i="16"/>
  <c r="AH176" i="16"/>
  <c r="AH177" i="16"/>
  <c r="AH178" i="16"/>
  <c r="AH179" i="16"/>
  <c r="AH180" i="16"/>
  <c r="AH181" i="16"/>
  <c r="AH182" i="16"/>
  <c r="AH183" i="16"/>
  <c r="AH184" i="16"/>
  <c r="AH185" i="16"/>
  <c r="AH186" i="16"/>
  <c r="AH187" i="16"/>
  <c r="AH188" i="16"/>
  <c r="AH189" i="16"/>
  <c r="AH190" i="16"/>
  <c r="AH191" i="16"/>
  <c r="AH192" i="16"/>
  <c r="AH193" i="16"/>
  <c r="AH194" i="16"/>
  <c r="AH195" i="16"/>
  <c r="AH196" i="16"/>
  <c r="AH197" i="16"/>
  <c r="AH198" i="16"/>
  <c r="AH199" i="16"/>
  <c r="AH200" i="16"/>
  <c r="AH201" i="16"/>
  <c r="AH202" i="16"/>
  <c r="AH203" i="16"/>
  <c r="AH204" i="16"/>
  <c r="AH205" i="16"/>
  <c r="AH206" i="16"/>
  <c r="AH207" i="16"/>
  <c r="AH208" i="16"/>
  <c r="AH209" i="16"/>
  <c r="AH210" i="16"/>
  <c r="AH211" i="16"/>
  <c r="AH212" i="16"/>
  <c r="AH213" i="16"/>
  <c r="AH214" i="16"/>
  <c r="AH215" i="16"/>
  <c r="AH216" i="16"/>
  <c r="AH217" i="16"/>
  <c r="AH218" i="16"/>
  <c r="AH219" i="16"/>
  <c r="AH220" i="16"/>
  <c r="AH221" i="16"/>
  <c r="AH222" i="16"/>
  <c r="AH223" i="16"/>
  <c r="AH224" i="16"/>
  <c r="AH225" i="16"/>
  <c r="AH226" i="16"/>
  <c r="AH4" i="16"/>
  <c r="AF5" i="16"/>
  <c r="AF6" i="16"/>
  <c r="AF7" i="16"/>
  <c r="AF8" i="16"/>
  <c r="AF9" i="16"/>
  <c r="AF10" i="16"/>
  <c r="AF11" i="16"/>
  <c r="AF12" i="16"/>
  <c r="AF13" i="16"/>
  <c r="AF14" i="16"/>
  <c r="AF15" i="16"/>
  <c r="AF16" i="16"/>
  <c r="AF17" i="16"/>
  <c r="AF18" i="16"/>
  <c r="AF19" i="16"/>
  <c r="AF20" i="16"/>
  <c r="AF21" i="16"/>
  <c r="AF22" i="16"/>
  <c r="AF23" i="16"/>
  <c r="AF24" i="16"/>
  <c r="AF25" i="16"/>
  <c r="AF26" i="16"/>
  <c r="AF27" i="16"/>
  <c r="AF28" i="16"/>
  <c r="AF29" i="16"/>
  <c r="AF30" i="16"/>
  <c r="AF31" i="16"/>
  <c r="AF32" i="16"/>
  <c r="AF33" i="16"/>
  <c r="AF34" i="16"/>
  <c r="AF35" i="16"/>
  <c r="AF36" i="16"/>
  <c r="AF37" i="16"/>
  <c r="AF38" i="16"/>
  <c r="AF39" i="16"/>
  <c r="AF40" i="16"/>
  <c r="AF41" i="16"/>
  <c r="AF42" i="16"/>
  <c r="AF43" i="16"/>
  <c r="AF44" i="16"/>
  <c r="AF45" i="16"/>
  <c r="AF46" i="16"/>
  <c r="AF47" i="16"/>
  <c r="AF48" i="16"/>
  <c r="AF49" i="16"/>
  <c r="AF50" i="16"/>
  <c r="AF51" i="16"/>
  <c r="AF52" i="16"/>
  <c r="AF53" i="16"/>
  <c r="AF54" i="16"/>
  <c r="AF55" i="16"/>
  <c r="AF56" i="16"/>
  <c r="AF57" i="16"/>
  <c r="AF58" i="16"/>
  <c r="AF59" i="16"/>
  <c r="AF60" i="16"/>
  <c r="AF61" i="16"/>
  <c r="AF62" i="16"/>
  <c r="AF63" i="16"/>
  <c r="AF64" i="16"/>
  <c r="AF65" i="16"/>
  <c r="AF66" i="16"/>
  <c r="AF67" i="16"/>
  <c r="AF68" i="16"/>
  <c r="AF69" i="16"/>
  <c r="AF70" i="16"/>
  <c r="AF71" i="16"/>
  <c r="AF72" i="16"/>
  <c r="AF73" i="16"/>
  <c r="AF74" i="16"/>
  <c r="AF75" i="16"/>
  <c r="AF76" i="16"/>
  <c r="AF77" i="16"/>
  <c r="AF78" i="16"/>
  <c r="AF79" i="16"/>
  <c r="AF80" i="16"/>
  <c r="AF81" i="16"/>
  <c r="AF82" i="16"/>
  <c r="AF83" i="16"/>
  <c r="AF84" i="16"/>
  <c r="AF85" i="16"/>
  <c r="AF86" i="16"/>
  <c r="AF87" i="16"/>
  <c r="AF88" i="16"/>
  <c r="AF89" i="16"/>
  <c r="AF90" i="16"/>
  <c r="AF91" i="16"/>
  <c r="AF92" i="16"/>
  <c r="AF93" i="16"/>
  <c r="AF94" i="16"/>
  <c r="AF95" i="16"/>
  <c r="AF96" i="16"/>
  <c r="AF97" i="16"/>
  <c r="AF98" i="16"/>
  <c r="AF99" i="16"/>
  <c r="AF100" i="16"/>
  <c r="AF101" i="16"/>
  <c r="AF102" i="16"/>
  <c r="AF103" i="16"/>
  <c r="AF104" i="16"/>
  <c r="AF105" i="16"/>
  <c r="AF106" i="16"/>
  <c r="AF107" i="16"/>
  <c r="AF108" i="16"/>
  <c r="AF109" i="16"/>
  <c r="AF110" i="16"/>
  <c r="AF111" i="16"/>
  <c r="AF112" i="16"/>
  <c r="AF113" i="16"/>
  <c r="AF114" i="16"/>
  <c r="AF115" i="16"/>
  <c r="AF116" i="16"/>
  <c r="AF117" i="16"/>
  <c r="AF118" i="16"/>
  <c r="AF119" i="16"/>
  <c r="AF120" i="16"/>
  <c r="AF121" i="16"/>
  <c r="AF122" i="16"/>
  <c r="AF123" i="16"/>
  <c r="AF124" i="16"/>
  <c r="AF125" i="16"/>
  <c r="AF126" i="16"/>
  <c r="AF127" i="16"/>
  <c r="AF128" i="16"/>
  <c r="AF129" i="16"/>
  <c r="AF130" i="16"/>
  <c r="AF131" i="16"/>
  <c r="AF132" i="16"/>
  <c r="AF133" i="16"/>
  <c r="AF134" i="16"/>
  <c r="AF135" i="16"/>
  <c r="AF136" i="16"/>
  <c r="AF137" i="16"/>
  <c r="AF138" i="16"/>
  <c r="AF139" i="16"/>
  <c r="AF140" i="16"/>
  <c r="AF141" i="16"/>
  <c r="AF142" i="16"/>
  <c r="AF143" i="16"/>
  <c r="AF144" i="16"/>
  <c r="AF145" i="16"/>
  <c r="AF146" i="16"/>
  <c r="AF147" i="16"/>
  <c r="AF148" i="16"/>
  <c r="AF149" i="16"/>
  <c r="AF150" i="16"/>
  <c r="AF151" i="16"/>
  <c r="AF152" i="16"/>
  <c r="AF153" i="16"/>
  <c r="AF154" i="16"/>
  <c r="AF155" i="16"/>
  <c r="AF156" i="16"/>
  <c r="AF157" i="16"/>
  <c r="AF158" i="16"/>
  <c r="AF159" i="16"/>
  <c r="AF160" i="16"/>
  <c r="AF161" i="16"/>
  <c r="AF162" i="16"/>
  <c r="AF163" i="16"/>
  <c r="AF164" i="16"/>
  <c r="AF165" i="16"/>
  <c r="AF166" i="16"/>
  <c r="AF167" i="16"/>
  <c r="AF168" i="16"/>
  <c r="AF169" i="16"/>
  <c r="AF170" i="16"/>
  <c r="AF171" i="16"/>
  <c r="AF172" i="16"/>
  <c r="AF173" i="16"/>
  <c r="AF174" i="16"/>
  <c r="AF175" i="16"/>
  <c r="AF176" i="16"/>
  <c r="AF177" i="16"/>
  <c r="AF178" i="16"/>
  <c r="AF179" i="16"/>
  <c r="AF180" i="16"/>
  <c r="AF181" i="16"/>
  <c r="AF182" i="16"/>
  <c r="AF183" i="16"/>
  <c r="AF184" i="16"/>
  <c r="AF185" i="16"/>
  <c r="AF186" i="16"/>
  <c r="AF187" i="16"/>
  <c r="AF188" i="16"/>
  <c r="AF189" i="16"/>
  <c r="AF190" i="16"/>
  <c r="AF191" i="16"/>
  <c r="AF192" i="16"/>
  <c r="AF193" i="16"/>
  <c r="AF194" i="16"/>
  <c r="AF195" i="16"/>
  <c r="AF196" i="16"/>
  <c r="AF197" i="16"/>
  <c r="AF198" i="16"/>
  <c r="AF199" i="16"/>
  <c r="AF200" i="16"/>
  <c r="AF201" i="16"/>
  <c r="AF202" i="16"/>
  <c r="AF203" i="16"/>
  <c r="AF204" i="16"/>
  <c r="AF205" i="16"/>
  <c r="AF206" i="16"/>
  <c r="AF207" i="16"/>
  <c r="AF208" i="16"/>
  <c r="AF209" i="16"/>
  <c r="AF210" i="16"/>
  <c r="AF211" i="16"/>
  <c r="AF212" i="16"/>
  <c r="AF213" i="16"/>
  <c r="AF214" i="16"/>
  <c r="AF215" i="16"/>
  <c r="AF216" i="16"/>
  <c r="AF217" i="16"/>
  <c r="AF218" i="16"/>
  <c r="AF219" i="16"/>
  <c r="AF220" i="16"/>
  <c r="AF221" i="16"/>
  <c r="AF222" i="16"/>
  <c r="AF223" i="16"/>
  <c r="AF224" i="16"/>
  <c r="AF225" i="16"/>
  <c r="AF3" i="16" l="1"/>
  <c r="AH3" i="16" s="1"/>
  <c r="AJ3" i="16" s="1"/>
  <c r="AL3" i="16" s="1"/>
  <c r="AN3" i="16" s="1"/>
  <c r="AP3" i="16" s="1"/>
  <c r="AR3" i="16" s="1"/>
  <c r="AT3" i="16" s="1"/>
  <c r="AV3" i="16" s="1"/>
  <c r="AX3" i="16" s="1"/>
  <c r="AZ3" i="16" s="1"/>
  <c r="BB3" i="16" s="1"/>
  <c r="BD3" i="16" s="1"/>
  <c r="BF3" i="16" s="1"/>
  <c r="BH3" i="16" s="1"/>
  <c r="BJ3" i="16" s="1"/>
  <c r="BL3" i="16" s="1"/>
  <c r="BN3" i="16" s="1"/>
  <c r="BP3" i="16" s="1"/>
  <c r="BR3" i="16" s="1"/>
  <c r="BT3" i="16" s="1"/>
  <c r="BV3" i="16" s="1"/>
  <c r="BX3" i="16" s="1"/>
  <c r="BZ3" i="16" s="1"/>
  <c r="CB3" i="16" s="1"/>
  <c r="CD3" i="16" s="1"/>
  <c r="CF3" i="16" s="1"/>
  <c r="CH3" i="16" s="1"/>
  <c r="CJ3" i="16" s="1"/>
  <c r="CL3" i="16" s="1"/>
  <c r="CN3" i="16" s="1"/>
  <c r="A5" i="16"/>
  <c r="A6" i="16"/>
  <c r="A7" i="16"/>
  <c r="B7" i="16" s="1"/>
  <c r="A8" i="16"/>
  <c r="F8" i="16" s="1"/>
  <c r="A9" i="16"/>
  <c r="A10" i="16"/>
  <c r="A11" i="16"/>
  <c r="A12" i="16"/>
  <c r="A13" i="16"/>
  <c r="A14" i="16"/>
  <c r="A15" i="16"/>
  <c r="C15" i="16" s="1"/>
  <c r="A16" i="16"/>
  <c r="A17" i="16"/>
  <c r="A18" i="16"/>
  <c r="A19" i="16"/>
  <c r="F19" i="16" s="1"/>
  <c r="A20" i="16"/>
  <c r="A21" i="16"/>
  <c r="E21" i="16" s="1"/>
  <c r="A22" i="16"/>
  <c r="A23" i="16"/>
  <c r="A24" i="16"/>
  <c r="A25" i="16"/>
  <c r="A26" i="16"/>
  <c r="A27" i="16"/>
  <c r="A28" i="16"/>
  <c r="B28" i="16" s="1"/>
  <c r="A29" i="16"/>
  <c r="A30" i="16"/>
  <c r="A31" i="16"/>
  <c r="C31" i="16" s="1"/>
  <c r="A32" i="16"/>
  <c r="E32" i="16" s="1"/>
  <c r="A33" i="16"/>
  <c r="A34" i="16"/>
  <c r="A35" i="16"/>
  <c r="A36" i="16"/>
  <c r="A37" i="16"/>
  <c r="A38" i="16"/>
  <c r="A39" i="16"/>
  <c r="B39" i="16" s="1"/>
  <c r="A40" i="16"/>
  <c r="F40" i="16" s="1"/>
  <c r="A41" i="16"/>
  <c r="A42" i="16"/>
  <c r="A43" i="16"/>
  <c r="A44" i="16"/>
  <c r="A45" i="16"/>
  <c r="A46" i="16"/>
  <c r="A47" i="16"/>
  <c r="C47" i="16" s="1"/>
  <c r="A48" i="16"/>
  <c r="A49" i="16"/>
  <c r="A50" i="16"/>
  <c r="A51" i="16"/>
  <c r="E51" i="16" s="1"/>
  <c r="A52" i="16"/>
  <c r="F52" i="16" s="1"/>
  <c r="A53" i="16"/>
  <c r="A54" i="16"/>
  <c r="A55" i="16"/>
  <c r="B55" i="16" s="1"/>
  <c r="A56" i="16"/>
  <c r="A57" i="16"/>
  <c r="C57" i="16" s="1"/>
  <c r="A58" i="16"/>
  <c r="A59" i="16"/>
  <c r="C59" i="16" s="1"/>
  <c r="A60" i="16"/>
  <c r="B60" i="16" s="1"/>
  <c r="A61" i="16"/>
  <c r="D61" i="16" s="1"/>
  <c r="A62" i="16"/>
  <c r="A63" i="16"/>
  <c r="E63" i="16" s="1"/>
  <c r="A64" i="16"/>
  <c r="D64" i="16" s="1"/>
  <c r="A65" i="16"/>
  <c r="E65" i="16" s="1"/>
  <c r="A66" i="16"/>
  <c r="A67" i="16"/>
  <c r="F67" i="16" s="1"/>
  <c r="A68" i="16"/>
  <c r="E68" i="16" s="1"/>
  <c r="A69" i="16"/>
  <c r="A70" i="16"/>
  <c r="A71" i="16"/>
  <c r="A72" i="16"/>
  <c r="E72" i="16" s="1"/>
  <c r="A73" i="16"/>
  <c r="E73" i="16" s="1"/>
  <c r="A74" i="16"/>
  <c r="A75" i="16"/>
  <c r="C75" i="16" s="1"/>
  <c r="A76" i="16"/>
  <c r="F76" i="16" s="1"/>
  <c r="A77" i="16"/>
  <c r="A78" i="16"/>
  <c r="A79" i="16"/>
  <c r="B79" i="16" s="1"/>
  <c r="A80" i="16"/>
  <c r="B80" i="16" s="1"/>
  <c r="A81" i="16"/>
  <c r="A82" i="16"/>
  <c r="A83" i="16"/>
  <c r="C83" i="16" s="1"/>
  <c r="A84" i="16"/>
  <c r="A85" i="16"/>
  <c r="A86" i="16"/>
  <c r="A87" i="16"/>
  <c r="A88" i="16"/>
  <c r="E88" i="16" s="1"/>
  <c r="A89" i="16"/>
  <c r="E89" i="16" s="1"/>
  <c r="A90" i="16"/>
  <c r="A91" i="16"/>
  <c r="C91" i="16" s="1"/>
  <c r="A92" i="16"/>
  <c r="F92" i="16" s="1"/>
  <c r="A93" i="16"/>
  <c r="A94" i="16"/>
  <c r="A95" i="16"/>
  <c r="B95" i="16" s="1"/>
  <c r="A96" i="16"/>
  <c r="B96" i="16" s="1"/>
  <c r="A97" i="16"/>
  <c r="A98" i="16"/>
  <c r="A99" i="16"/>
  <c r="C99" i="16" s="1"/>
  <c r="A100" i="16"/>
  <c r="A101" i="16"/>
  <c r="D101" i="16" s="1"/>
  <c r="A102" i="16"/>
  <c r="A103" i="16"/>
  <c r="C103" i="16" s="1"/>
  <c r="A104" i="16"/>
  <c r="D104" i="16" s="1"/>
  <c r="A105" i="16"/>
  <c r="A106" i="16"/>
  <c r="A107" i="16"/>
  <c r="E107" i="16" s="1"/>
  <c r="A108" i="16"/>
  <c r="E108" i="16" s="1"/>
  <c r="A109" i="16"/>
  <c r="A110" i="16"/>
  <c r="A111" i="16"/>
  <c r="F111" i="16" s="1"/>
  <c r="A112" i="16"/>
  <c r="B112" i="16" s="1"/>
  <c r="A113" i="16"/>
  <c r="A114" i="16"/>
  <c r="A115" i="16"/>
  <c r="B115" i="16" s="1"/>
  <c r="A116" i="16"/>
  <c r="D116" i="16" s="1"/>
  <c r="A117" i="16"/>
  <c r="C117" i="16" s="1"/>
  <c r="A118" i="16"/>
  <c r="A119" i="16"/>
  <c r="C119" i="16" s="1"/>
  <c r="A120" i="16"/>
  <c r="E120" i="16" s="1"/>
  <c r="A121" i="16"/>
  <c r="D121" i="16" s="1"/>
  <c r="A122" i="16"/>
  <c r="A123" i="16"/>
  <c r="E123" i="16" s="1"/>
  <c r="A124" i="16"/>
  <c r="F124" i="16" s="1"/>
  <c r="A125" i="16"/>
  <c r="E125" i="16" s="1"/>
  <c r="A126" i="16"/>
  <c r="A127" i="16"/>
  <c r="B127" i="16" s="1"/>
  <c r="A128" i="16"/>
  <c r="A129" i="16"/>
  <c r="A130" i="16"/>
  <c r="A131" i="16"/>
  <c r="B131" i="16" s="1"/>
  <c r="A132" i="16"/>
  <c r="B132" i="16" s="1"/>
  <c r="A133" i="16"/>
  <c r="C133" i="16" s="1"/>
  <c r="A134" i="16"/>
  <c r="A135" i="16"/>
  <c r="C135" i="16" s="1"/>
  <c r="A136" i="16"/>
  <c r="D136" i="16" s="1"/>
  <c r="A137" i="16"/>
  <c r="A138" i="16"/>
  <c r="A139" i="16"/>
  <c r="E139" i="16" s="1"/>
  <c r="A140" i="16"/>
  <c r="E140" i="16" s="1"/>
  <c r="A141" i="16"/>
  <c r="E141" i="16" s="1"/>
  <c r="A142" i="16"/>
  <c r="A143" i="16"/>
  <c r="D143" i="16" s="1"/>
  <c r="A144" i="16"/>
  <c r="C144" i="16" s="1"/>
  <c r="A145" i="16"/>
  <c r="F145" i="16" s="1"/>
  <c r="A146" i="16"/>
  <c r="A147" i="16"/>
  <c r="D147" i="16" s="1"/>
  <c r="A148" i="16"/>
  <c r="D148" i="16" s="1"/>
  <c r="A149" i="16"/>
  <c r="F149" i="16" s="1"/>
  <c r="A150" i="16"/>
  <c r="A151" i="16"/>
  <c r="D151" i="16" s="1"/>
  <c r="A152" i="16"/>
  <c r="C152" i="16" s="1"/>
  <c r="A153" i="16"/>
  <c r="F153" i="16" s="1"/>
  <c r="A154" i="16"/>
  <c r="A155" i="16"/>
  <c r="D155" i="16" s="1"/>
  <c r="A156" i="16"/>
  <c r="D156" i="16" s="1"/>
  <c r="A157" i="16"/>
  <c r="F157" i="16" s="1"/>
  <c r="A158" i="16"/>
  <c r="A159" i="16"/>
  <c r="D159" i="16" s="1"/>
  <c r="A160" i="16"/>
  <c r="C160" i="16" s="1"/>
  <c r="A161" i="16"/>
  <c r="F161" i="16" s="1"/>
  <c r="A162" i="16"/>
  <c r="A163" i="16"/>
  <c r="D163" i="16" s="1"/>
  <c r="A164" i="16"/>
  <c r="D164" i="16" s="1"/>
  <c r="A165" i="16"/>
  <c r="F165" i="16" s="1"/>
  <c r="A166" i="16"/>
  <c r="A167" i="16"/>
  <c r="D167" i="16" s="1"/>
  <c r="A168" i="16"/>
  <c r="C168" i="16" s="1"/>
  <c r="A169" i="16"/>
  <c r="F169" i="16" s="1"/>
  <c r="A170" i="16"/>
  <c r="A171" i="16"/>
  <c r="D171" i="16" s="1"/>
  <c r="A172" i="16"/>
  <c r="D172" i="16" s="1"/>
  <c r="A173" i="16"/>
  <c r="F173" i="16" s="1"/>
  <c r="A174" i="16"/>
  <c r="A175" i="16"/>
  <c r="D175" i="16" s="1"/>
  <c r="A176" i="16"/>
  <c r="C176" i="16" s="1"/>
  <c r="A177" i="16"/>
  <c r="F177" i="16" s="1"/>
  <c r="A178" i="16"/>
  <c r="A179" i="16"/>
  <c r="D179" i="16" s="1"/>
  <c r="A180" i="16"/>
  <c r="D180" i="16" s="1"/>
  <c r="A181" i="16"/>
  <c r="E181" i="16" s="1"/>
  <c r="A182" i="16"/>
  <c r="A183" i="16"/>
  <c r="C183" i="16" s="1"/>
  <c r="A184" i="16"/>
  <c r="E184" i="16" s="1"/>
  <c r="A185" i="16"/>
  <c r="E185" i="16" s="1"/>
  <c r="A186" i="16"/>
  <c r="A187" i="16"/>
  <c r="C187" i="16" s="1"/>
  <c r="A188" i="16"/>
  <c r="C188" i="16" s="1"/>
  <c r="A189" i="16"/>
  <c r="E189" i="16" s="1"/>
  <c r="A190" i="16"/>
  <c r="A191" i="16"/>
  <c r="C191" i="16" s="1"/>
  <c r="A192" i="16"/>
  <c r="C192" i="16" s="1"/>
  <c r="A193" i="16"/>
  <c r="E193" i="16" s="1"/>
  <c r="A194" i="16"/>
  <c r="A195" i="16"/>
  <c r="C195" i="16" s="1"/>
  <c r="A196" i="16"/>
  <c r="E196" i="16" s="1"/>
  <c r="A197" i="16"/>
  <c r="E197" i="16" s="1"/>
  <c r="A198" i="16"/>
  <c r="A199" i="16"/>
  <c r="C199" i="16" s="1"/>
  <c r="A200" i="16"/>
  <c r="E200" i="16" s="1"/>
  <c r="A201" i="16"/>
  <c r="E201" i="16" s="1"/>
  <c r="A202" i="16"/>
  <c r="A203" i="16"/>
  <c r="C203" i="16" s="1"/>
  <c r="A204" i="16"/>
  <c r="C204" i="16" s="1"/>
  <c r="A205" i="16"/>
  <c r="E205" i="16" s="1"/>
  <c r="A206" i="16"/>
  <c r="A207" i="16"/>
  <c r="C207" i="16" s="1"/>
  <c r="A208" i="16"/>
  <c r="C208" i="16" s="1"/>
  <c r="A209" i="16"/>
  <c r="E209" i="16" s="1"/>
  <c r="A210" i="16"/>
  <c r="A211" i="16"/>
  <c r="C211" i="16" s="1"/>
  <c r="A212" i="16"/>
  <c r="D212" i="16" s="1"/>
  <c r="A213" i="16"/>
  <c r="B213" i="16" s="1"/>
  <c r="A214" i="16"/>
  <c r="A215" i="16"/>
  <c r="D215" i="16" s="1"/>
  <c r="A216" i="16"/>
  <c r="C216" i="16" s="1"/>
  <c r="A217" i="16"/>
  <c r="B217" i="16" s="1"/>
  <c r="A218" i="16"/>
  <c r="A219" i="16"/>
  <c r="D219" i="16" s="1"/>
  <c r="A220" i="16"/>
  <c r="C220" i="16" s="1"/>
  <c r="A221" i="16"/>
  <c r="B221" i="16" s="1"/>
  <c r="A222" i="16"/>
  <c r="A223" i="16"/>
  <c r="D223" i="16" s="1"/>
  <c r="A224" i="16"/>
  <c r="C224" i="16" s="1"/>
  <c r="A225" i="16"/>
  <c r="B225" i="16" s="1"/>
  <c r="A4" i="16"/>
  <c r="B173" i="16" l="1"/>
  <c r="B157" i="16"/>
  <c r="D193" i="16"/>
  <c r="F224" i="16"/>
  <c r="C223" i="16"/>
  <c r="E220" i="16"/>
  <c r="B219" i="16"/>
  <c r="B216" i="16"/>
  <c r="E213" i="16"/>
  <c r="D211" i="16"/>
  <c r="D207" i="16"/>
  <c r="F203" i="16"/>
  <c r="F199" i="16"/>
  <c r="D196" i="16"/>
  <c r="D192" i="16"/>
  <c r="C189" i="16"/>
  <c r="B185" i="16"/>
  <c r="F181" i="16"/>
  <c r="E167" i="16"/>
  <c r="E151" i="16"/>
  <c r="F139" i="16"/>
  <c r="C131" i="16"/>
  <c r="F112" i="16"/>
  <c r="E224" i="16"/>
  <c r="B223" i="16"/>
  <c r="B220" i="16"/>
  <c r="E217" i="16"/>
  <c r="F215" i="16"/>
  <c r="E212" i="16"/>
  <c r="D209" i="16"/>
  <c r="B207" i="16"/>
  <c r="B203" i="16"/>
  <c r="E199" i="16"/>
  <c r="E195" i="16"/>
  <c r="E180" i="16"/>
  <c r="B165" i="16"/>
  <c r="B149" i="16"/>
  <c r="F127" i="16"/>
  <c r="E103" i="16"/>
  <c r="F75" i="16"/>
  <c r="B224" i="16"/>
  <c r="E221" i="16"/>
  <c r="F219" i="16"/>
  <c r="F216" i="16"/>
  <c r="C215" i="16"/>
  <c r="D208" i="16"/>
  <c r="C205" i="16"/>
  <c r="B201" i="16"/>
  <c r="F197" i="16"/>
  <c r="D195" i="16"/>
  <c r="D191" i="16"/>
  <c r="F187" i="16"/>
  <c r="F183" i="16"/>
  <c r="E175" i="16"/>
  <c r="E159" i="16"/>
  <c r="E143" i="16"/>
  <c r="E135" i="16"/>
  <c r="F91" i="16"/>
  <c r="F55" i="16"/>
  <c r="E225" i="16"/>
  <c r="F223" i="16"/>
  <c r="F220" i="16"/>
  <c r="C219" i="16"/>
  <c r="E216" i="16"/>
  <c r="B215" i="16"/>
  <c r="E211" i="16"/>
  <c r="B191" i="16"/>
  <c r="B187" i="16"/>
  <c r="E183" i="16"/>
  <c r="F107" i="16"/>
  <c r="AF4" i="16"/>
  <c r="C4" i="16"/>
  <c r="E4" i="16"/>
  <c r="F4" i="16"/>
  <c r="B4" i="16"/>
  <c r="E218" i="16"/>
  <c r="B218" i="16"/>
  <c r="F218" i="16"/>
  <c r="C218" i="16"/>
  <c r="D210" i="16"/>
  <c r="F210" i="16"/>
  <c r="E210" i="16"/>
  <c r="B210" i="16"/>
  <c r="C210" i="16"/>
  <c r="D202" i="16"/>
  <c r="C202" i="16"/>
  <c r="F202" i="16"/>
  <c r="B202" i="16"/>
  <c r="E202" i="16"/>
  <c r="D194" i="16"/>
  <c r="F194" i="16"/>
  <c r="E194" i="16"/>
  <c r="B194" i="16"/>
  <c r="C194" i="16"/>
  <c r="D186" i="16"/>
  <c r="C186" i="16"/>
  <c r="F186" i="16"/>
  <c r="B186" i="16"/>
  <c r="E186" i="16"/>
  <c r="C174" i="16"/>
  <c r="D174" i="16"/>
  <c r="F174" i="16"/>
  <c r="E174" i="16"/>
  <c r="B174" i="16"/>
  <c r="C166" i="16"/>
  <c r="D166" i="16"/>
  <c r="F166" i="16"/>
  <c r="B166" i="16"/>
  <c r="E166" i="16"/>
  <c r="C158" i="16"/>
  <c r="D158" i="16"/>
  <c r="F158" i="16"/>
  <c r="B158" i="16"/>
  <c r="E158" i="16"/>
  <c r="C150" i="16"/>
  <c r="D150" i="16"/>
  <c r="F150" i="16"/>
  <c r="E150" i="16"/>
  <c r="B150" i="16"/>
  <c r="C142" i="16"/>
  <c r="D142" i="16"/>
  <c r="F142" i="16"/>
  <c r="E142" i="16"/>
  <c r="B142" i="16"/>
  <c r="E134" i="16"/>
  <c r="F134" i="16"/>
  <c r="B134" i="16"/>
  <c r="D134" i="16"/>
  <c r="C134" i="16"/>
  <c r="E126" i="16"/>
  <c r="C126" i="16"/>
  <c r="D126" i="16"/>
  <c r="B126" i="16"/>
  <c r="F126" i="16"/>
  <c r="E118" i="16"/>
  <c r="F118" i="16"/>
  <c r="B118" i="16"/>
  <c r="D118" i="16"/>
  <c r="C118" i="16"/>
  <c r="E110" i="16"/>
  <c r="C110" i="16"/>
  <c r="D110" i="16"/>
  <c r="B110" i="16"/>
  <c r="F110" i="16"/>
  <c r="E102" i="16"/>
  <c r="F102" i="16"/>
  <c r="B102" i="16"/>
  <c r="D102" i="16"/>
  <c r="C102" i="16"/>
  <c r="E94" i="16"/>
  <c r="B94" i="16"/>
  <c r="F94" i="16"/>
  <c r="C94" i="16"/>
  <c r="D94" i="16"/>
  <c r="E86" i="16"/>
  <c r="B86" i="16"/>
  <c r="F86" i="16"/>
  <c r="C86" i="16"/>
  <c r="D86" i="16"/>
  <c r="E74" i="16"/>
  <c r="B74" i="16"/>
  <c r="F74" i="16"/>
  <c r="D74" i="16"/>
  <c r="C74" i="16"/>
  <c r="E66" i="16"/>
  <c r="B66" i="16"/>
  <c r="C66" i="16"/>
  <c r="F66" i="16"/>
  <c r="D66" i="16"/>
  <c r="E58" i="16"/>
  <c r="D58" i="16"/>
  <c r="F58" i="16"/>
  <c r="C58" i="16"/>
  <c r="B58" i="16"/>
  <c r="E50" i="16"/>
  <c r="B50" i="16"/>
  <c r="F50" i="16"/>
  <c r="C50" i="16"/>
  <c r="D50" i="16"/>
  <c r="E42" i="16"/>
  <c r="B42" i="16"/>
  <c r="F42" i="16"/>
  <c r="D42" i="16"/>
  <c r="C42" i="16"/>
  <c r="E34" i="16"/>
  <c r="B34" i="16"/>
  <c r="F34" i="16"/>
  <c r="C34" i="16"/>
  <c r="D34" i="16"/>
  <c r="E26" i="16"/>
  <c r="B26" i="16"/>
  <c r="F26" i="16"/>
  <c r="D26" i="16"/>
  <c r="C26" i="16"/>
  <c r="E18" i="16"/>
  <c r="B18" i="16"/>
  <c r="F18" i="16"/>
  <c r="C18" i="16"/>
  <c r="D18" i="16"/>
  <c r="E10" i="16"/>
  <c r="B10" i="16"/>
  <c r="F10" i="16"/>
  <c r="D10" i="16"/>
  <c r="C10" i="16"/>
  <c r="E222" i="16"/>
  <c r="C222" i="16"/>
  <c r="B222" i="16"/>
  <c r="F222" i="16"/>
  <c r="E214" i="16"/>
  <c r="C214" i="16"/>
  <c r="B214" i="16"/>
  <c r="F214" i="16"/>
  <c r="D206" i="16"/>
  <c r="E206" i="16"/>
  <c r="F206" i="16"/>
  <c r="B206" i="16"/>
  <c r="C206" i="16"/>
  <c r="D198" i="16"/>
  <c r="B198" i="16"/>
  <c r="E198" i="16"/>
  <c r="C198" i="16"/>
  <c r="F198" i="16"/>
  <c r="D190" i="16"/>
  <c r="E190" i="16"/>
  <c r="F190" i="16"/>
  <c r="B190" i="16"/>
  <c r="C190" i="16"/>
  <c r="D182" i="16"/>
  <c r="B182" i="16"/>
  <c r="E182" i="16"/>
  <c r="C182" i="16"/>
  <c r="F182" i="16"/>
  <c r="C178" i="16"/>
  <c r="D178" i="16"/>
  <c r="B178" i="16"/>
  <c r="E178" i="16"/>
  <c r="F178" i="16"/>
  <c r="C170" i="16"/>
  <c r="D170" i="16"/>
  <c r="B170" i="16"/>
  <c r="F170" i="16"/>
  <c r="E170" i="16"/>
  <c r="C162" i="16"/>
  <c r="D162" i="16"/>
  <c r="B162" i="16"/>
  <c r="F162" i="16"/>
  <c r="E162" i="16"/>
  <c r="C154" i="16"/>
  <c r="D154" i="16"/>
  <c r="B154" i="16"/>
  <c r="F154" i="16"/>
  <c r="E154" i="16"/>
  <c r="C146" i="16"/>
  <c r="D146" i="16"/>
  <c r="B146" i="16"/>
  <c r="F146" i="16"/>
  <c r="E146" i="16"/>
  <c r="E138" i="16"/>
  <c r="B138" i="16"/>
  <c r="C138" i="16"/>
  <c r="F138" i="16"/>
  <c r="D138" i="16"/>
  <c r="E130" i="16"/>
  <c r="D130" i="16"/>
  <c r="F130" i="16"/>
  <c r="C130" i="16"/>
  <c r="B130" i="16"/>
  <c r="E122" i="16"/>
  <c r="B122" i="16"/>
  <c r="C122" i="16"/>
  <c r="D122" i="16"/>
  <c r="F122" i="16"/>
  <c r="E114" i="16"/>
  <c r="D114" i="16"/>
  <c r="F114" i="16"/>
  <c r="B114" i="16"/>
  <c r="C114" i="16"/>
  <c r="E106" i="16"/>
  <c r="B106" i="16"/>
  <c r="C106" i="16"/>
  <c r="F106" i="16"/>
  <c r="D106" i="16"/>
  <c r="E98" i="16"/>
  <c r="B98" i="16"/>
  <c r="F98" i="16"/>
  <c r="D98" i="16"/>
  <c r="C98" i="16"/>
  <c r="E90" i="16"/>
  <c r="B90" i="16"/>
  <c r="F90" i="16"/>
  <c r="D90" i="16"/>
  <c r="C90" i="16"/>
  <c r="E82" i="16"/>
  <c r="B82" i="16"/>
  <c r="F82" i="16"/>
  <c r="D82" i="16"/>
  <c r="C82" i="16"/>
  <c r="E78" i="16"/>
  <c r="B78" i="16"/>
  <c r="F78" i="16"/>
  <c r="C78" i="16"/>
  <c r="D78" i="16"/>
  <c r="E70" i="16"/>
  <c r="C70" i="16"/>
  <c r="D70" i="16"/>
  <c r="F70" i="16"/>
  <c r="B70" i="16"/>
  <c r="E62" i="16"/>
  <c r="F62" i="16"/>
  <c r="B62" i="16"/>
  <c r="D62" i="16"/>
  <c r="C62" i="16"/>
  <c r="E54" i="16"/>
  <c r="C54" i="16"/>
  <c r="D54" i="16"/>
  <c r="B54" i="16"/>
  <c r="F54" i="16"/>
  <c r="E46" i="16"/>
  <c r="B46" i="16"/>
  <c r="F46" i="16"/>
  <c r="C46" i="16"/>
  <c r="D46" i="16"/>
  <c r="E38" i="16"/>
  <c r="B38" i="16"/>
  <c r="F38" i="16"/>
  <c r="C38" i="16"/>
  <c r="D38" i="16"/>
  <c r="E30" i="16"/>
  <c r="B30" i="16"/>
  <c r="F30" i="16"/>
  <c r="C30" i="16"/>
  <c r="D30" i="16"/>
  <c r="E22" i="16"/>
  <c r="B22" i="16"/>
  <c r="F22" i="16"/>
  <c r="C22" i="16"/>
  <c r="D22" i="16"/>
  <c r="E14" i="16"/>
  <c r="B14" i="16"/>
  <c r="F14" i="16"/>
  <c r="C14" i="16"/>
  <c r="D14" i="16"/>
  <c r="E6" i="16"/>
  <c r="B6" i="16"/>
  <c r="F6" i="16"/>
  <c r="C6" i="16"/>
  <c r="D6" i="16"/>
  <c r="D4" i="16"/>
  <c r="D222" i="16"/>
  <c r="D218" i="16"/>
  <c r="D214" i="16"/>
  <c r="D177" i="16"/>
  <c r="E177" i="16"/>
  <c r="D169" i="16"/>
  <c r="E169" i="16"/>
  <c r="D161" i="16"/>
  <c r="E161" i="16"/>
  <c r="D153" i="16"/>
  <c r="E153" i="16"/>
  <c r="D145" i="16"/>
  <c r="E145" i="16"/>
  <c r="B137" i="16"/>
  <c r="F137" i="16"/>
  <c r="C137" i="16"/>
  <c r="B129" i="16"/>
  <c r="F129" i="16"/>
  <c r="D129" i="16"/>
  <c r="E129" i="16"/>
  <c r="B117" i="16"/>
  <c r="F117" i="16"/>
  <c r="E117" i="16"/>
  <c r="B109" i="16"/>
  <c r="F109" i="16"/>
  <c r="C109" i="16"/>
  <c r="D109" i="16"/>
  <c r="B105" i="16"/>
  <c r="F105" i="16"/>
  <c r="C105" i="16"/>
  <c r="B97" i="16"/>
  <c r="F97" i="16"/>
  <c r="C97" i="16"/>
  <c r="D97" i="16"/>
  <c r="B89" i="16"/>
  <c r="F89" i="16"/>
  <c r="C89" i="16"/>
  <c r="D89" i="16"/>
  <c r="B81" i="16"/>
  <c r="F81" i="16"/>
  <c r="C81" i="16"/>
  <c r="D81" i="16"/>
  <c r="B73" i="16"/>
  <c r="F73" i="16"/>
  <c r="C73" i="16"/>
  <c r="D73" i="16"/>
  <c r="B61" i="16"/>
  <c r="F61" i="16"/>
  <c r="E61" i="16"/>
  <c r="C61" i="16"/>
  <c r="B53" i="16"/>
  <c r="F53" i="16"/>
  <c r="C53" i="16"/>
  <c r="D53" i="16"/>
  <c r="B45" i="16"/>
  <c r="F45" i="16"/>
  <c r="C45" i="16"/>
  <c r="E45" i="16"/>
  <c r="B37" i="16"/>
  <c r="F37" i="16"/>
  <c r="C37" i="16"/>
  <c r="D37" i="16"/>
  <c r="B29" i="16"/>
  <c r="F29" i="16"/>
  <c r="C29" i="16"/>
  <c r="E29" i="16"/>
  <c r="B21" i="16"/>
  <c r="F21" i="16"/>
  <c r="C21" i="16"/>
  <c r="D21" i="16"/>
  <c r="B13" i="16"/>
  <c r="F13" i="16"/>
  <c r="C13" i="16"/>
  <c r="E13" i="16"/>
  <c r="B5" i="16"/>
  <c r="F5" i="16"/>
  <c r="C5" i="16"/>
  <c r="D5" i="16"/>
  <c r="D225" i="16"/>
  <c r="D217" i="16"/>
  <c r="D213" i="16"/>
  <c r="C209" i="16"/>
  <c r="B205" i="16"/>
  <c r="C193" i="16"/>
  <c r="B189" i="16"/>
  <c r="C177" i="16"/>
  <c r="E137" i="16"/>
  <c r="C129" i="16"/>
  <c r="E105" i="16"/>
  <c r="D45" i="16"/>
  <c r="D13" i="16"/>
  <c r="B212" i="16"/>
  <c r="F212" i="16"/>
  <c r="B208" i="16"/>
  <c r="F208" i="16"/>
  <c r="B204" i="16"/>
  <c r="F204" i="16"/>
  <c r="B200" i="16"/>
  <c r="F200" i="16"/>
  <c r="B196" i="16"/>
  <c r="F196" i="16"/>
  <c r="B192" i="16"/>
  <c r="F192" i="16"/>
  <c r="B188" i="16"/>
  <c r="F188" i="16"/>
  <c r="B184" i="16"/>
  <c r="F184" i="16"/>
  <c r="B180" i="16"/>
  <c r="F180" i="16"/>
  <c r="E176" i="16"/>
  <c r="B176" i="16"/>
  <c r="F176" i="16"/>
  <c r="E172" i="16"/>
  <c r="B172" i="16"/>
  <c r="F172" i="16"/>
  <c r="E168" i="16"/>
  <c r="B168" i="16"/>
  <c r="F168" i="16"/>
  <c r="E164" i="16"/>
  <c r="B164" i="16"/>
  <c r="F164" i="16"/>
  <c r="E160" i="16"/>
  <c r="B160" i="16"/>
  <c r="F160" i="16"/>
  <c r="E156" i="16"/>
  <c r="B156" i="16"/>
  <c r="F156" i="16"/>
  <c r="E152" i="16"/>
  <c r="B152" i="16"/>
  <c r="F152" i="16"/>
  <c r="E148" i="16"/>
  <c r="B148" i="16"/>
  <c r="F148" i="16"/>
  <c r="E144" i="16"/>
  <c r="B144" i="16"/>
  <c r="F144" i="16"/>
  <c r="C140" i="16"/>
  <c r="B140" i="16"/>
  <c r="D140" i="16"/>
  <c r="C136" i="16"/>
  <c r="F136" i="16"/>
  <c r="B136" i="16"/>
  <c r="C132" i="16"/>
  <c r="E132" i="16"/>
  <c r="F132" i="16"/>
  <c r="C128" i="16"/>
  <c r="D128" i="16"/>
  <c r="E128" i="16"/>
  <c r="C124" i="16"/>
  <c r="B124" i="16"/>
  <c r="D124" i="16"/>
  <c r="C120" i="16"/>
  <c r="F120" i="16"/>
  <c r="B120" i="16"/>
  <c r="C116" i="16"/>
  <c r="E116" i="16"/>
  <c r="F116" i="16"/>
  <c r="C112" i="16"/>
  <c r="D112" i="16"/>
  <c r="E112" i="16"/>
  <c r="C108" i="16"/>
  <c r="B108" i="16"/>
  <c r="D108" i="16"/>
  <c r="C104" i="16"/>
  <c r="F104" i="16"/>
  <c r="B104" i="16"/>
  <c r="C100" i="16"/>
  <c r="D100" i="16"/>
  <c r="B100" i="16"/>
  <c r="E100" i="16"/>
  <c r="C96" i="16"/>
  <c r="D96" i="16"/>
  <c r="F96" i="16"/>
  <c r="C92" i="16"/>
  <c r="D92" i="16"/>
  <c r="B92" i="16"/>
  <c r="E92" i="16"/>
  <c r="C88" i="16"/>
  <c r="D88" i="16"/>
  <c r="F88" i="16"/>
  <c r="C84" i="16"/>
  <c r="D84" i="16"/>
  <c r="B84" i="16"/>
  <c r="E84" i="16"/>
  <c r="C80" i="16"/>
  <c r="D80" i="16"/>
  <c r="F80" i="16"/>
  <c r="C76" i="16"/>
  <c r="D76" i="16"/>
  <c r="B76" i="16"/>
  <c r="E76" i="16"/>
  <c r="C72" i="16"/>
  <c r="D72" i="16"/>
  <c r="F72" i="16"/>
  <c r="C68" i="16"/>
  <c r="B68" i="16"/>
  <c r="D68" i="16"/>
  <c r="F68" i="16"/>
  <c r="C64" i="16"/>
  <c r="F64" i="16"/>
  <c r="B64" i="16"/>
  <c r="E64" i="16"/>
  <c r="C60" i="16"/>
  <c r="E60" i="16"/>
  <c r="F60" i="16"/>
  <c r="D60" i="16"/>
  <c r="C56" i="16"/>
  <c r="D56" i="16"/>
  <c r="E56" i="16"/>
  <c r="B56" i="16"/>
  <c r="F56" i="16"/>
  <c r="C52" i="16"/>
  <c r="B52" i="16"/>
  <c r="D52" i="16"/>
  <c r="E52" i="16"/>
  <c r="C48" i="16"/>
  <c r="D48" i="16"/>
  <c r="B48" i="16"/>
  <c r="F48" i="16"/>
  <c r="C44" i="16"/>
  <c r="D44" i="16"/>
  <c r="E44" i="16"/>
  <c r="F44" i="16"/>
  <c r="C40" i="16"/>
  <c r="D40" i="16"/>
  <c r="B40" i="16"/>
  <c r="E40" i="16"/>
  <c r="C36" i="16"/>
  <c r="D36" i="16"/>
  <c r="E36" i="16"/>
  <c r="F36" i="16"/>
  <c r="B36" i="16"/>
  <c r="C32" i="16"/>
  <c r="D32" i="16"/>
  <c r="B32" i="16"/>
  <c r="F32" i="16"/>
  <c r="C28" i="16"/>
  <c r="D28" i="16"/>
  <c r="E28" i="16"/>
  <c r="F28" i="16"/>
  <c r="C24" i="16"/>
  <c r="D24" i="16"/>
  <c r="B24" i="16"/>
  <c r="E24" i="16"/>
  <c r="C20" i="16"/>
  <c r="D20" i="16"/>
  <c r="E20" i="16"/>
  <c r="F20" i="16"/>
  <c r="B20" i="16"/>
  <c r="C16" i="16"/>
  <c r="D16" i="16"/>
  <c r="B16" i="16"/>
  <c r="F16" i="16"/>
  <c r="C12" i="16"/>
  <c r="D12" i="16"/>
  <c r="E12" i="16"/>
  <c r="F12" i="16"/>
  <c r="C8" i="16"/>
  <c r="D8" i="16"/>
  <c r="B8" i="16"/>
  <c r="E8" i="16"/>
  <c r="C225" i="16"/>
  <c r="D224" i="16"/>
  <c r="E223" i="16"/>
  <c r="C221" i="16"/>
  <c r="D220" i="16"/>
  <c r="E219" i="16"/>
  <c r="C217" i="16"/>
  <c r="D216" i="16"/>
  <c r="E215" i="16"/>
  <c r="C213" i="16"/>
  <c r="C212" i="16"/>
  <c r="B211" i="16"/>
  <c r="B209" i="16"/>
  <c r="F207" i="16"/>
  <c r="F205" i="16"/>
  <c r="E204" i="16"/>
  <c r="E203" i="16"/>
  <c r="D201" i="16"/>
  <c r="D200" i="16"/>
  <c r="D199" i="16"/>
  <c r="C197" i="16"/>
  <c r="C196" i="16"/>
  <c r="B195" i="16"/>
  <c r="B193" i="16"/>
  <c r="F191" i="16"/>
  <c r="F189" i="16"/>
  <c r="E188" i="16"/>
  <c r="E187" i="16"/>
  <c r="D185" i="16"/>
  <c r="D184" i="16"/>
  <c r="D183" i="16"/>
  <c r="C181" i="16"/>
  <c r="C180" i="16"/>
  <c r="B177" i="16"/>
  <c r="C172" i="16"/>
  <c r="B169" i="16"/>
  <c r="C164" i="16"/>
  <c r="B161" i="16"/>
  <c r="C156" i="16"/>
  <c r="B153" i="16"/>
  <c r="C148" i="16"/>
  <c r="B145" i="16"/>
  <c r="D137" i="16"/>
  <c r="F128" i="16"/>
  <c r="E124" i="16"/>
  <c r="D120" i="16"/>
  <c r="B116" i="16"/>
  <c r="E109" i="16"/>
  <c r="D105" i="16"/>
  <c r="F100" i="16"/>
  <c r="E97" i="16"/>
  <c r="B88" i="16"/>
  <c r="F84" i="16"/>
  <c r="E81" i="16"/>
  <c r="B72" i="16"/>
  <c r="B44" i="16"/>
  <c r="E37" i="16"/>
  <c r="F24" i="16"/>
  <c r="B12" i="16"/>
  <c r="E5" i="16"/>
  <c r="D173" i="16"/>
  <c r="E173" i="16"/>
  <c r="D165" i="16"/>
  <c r="E165" i="16"/>
  <c r="D157" i="16"/>
  <c r="E157" i="16"/>
  <c r="D149" i="16"/>
  <c r="E149" i="16"/>
  <c r="B141" i="16"/>
  <c r="F141" i="16"/>
  <c r="C141" i="16"/>
  <c r="D141" i="16"/>
  <c r="B133" i="16"/>
  <c r="F133" i="16"/>
  <c r="E133" i="16"/>
  <c r="B125" i="16"/>
  <c r="F125" i="16"/>
  <c r="C125" i="16"/>
  <c r="D125" i="16"/>
  <c r="B121" i="16"/>
  <c r="F121" i="16"/>
  <c r="C121" i="16"/>
  <c r="B113" i="16"/>
  <c r="F113" i="16"/>
  <c r="D113" i="16"/>
  <c r="E113" i="16"/>
  <c r="B101" i="16"/>
  <c r="F101" i="16"/>
  <c r="C101" i="16"/>
  <c r="E101" i="16"/>
  <c r="B93" i="16"/>
  <c r="F93" i="16"/>
  <c r="C93" i="16"/>
  <c r="E93" i="16"/>
  <c r="B85" i="16"/>
  <c r="F85" i="16"/>
  <c r="C85" i="16"/>
  <c r="E85" i="16"/>
  <c r="B77" i="16"/>
  <c r="F77" i="16"/>
  <c r="C77" i="16"/>
  <c r="E77" i="16"/>
  <c r="B69" i="16"/>
  <c r="F69" i="16"/>
  <c r="C69" i="16"/>
  <c r="D69" i="16"/>
  <c r="E69" i="16"/>
  <c r="B65" i="16"/>
  <c r="F65" i="16"/>
  <c r="C65" i="16"/>
  <c r="D65" i="16"/>
  <c r="B57" i="16"/>
  <c r="F57" i="16"/>
  <c r="D57" i="16"/>
  <c r="E57" i="16"/>
  <c r="B49" i="16"/>
  <c r="F49" i="16"/>
  <c r="C49" i="16"/>
  <c r="D49" i="16"/>
  <c r="E49" i="16"/>
  <c r="B41" i="16"/>
  <c r="F41" i="16"/>
  <c r="C41" i="16"/>
  <c r="D41" i="16"/>
  <c r="E41" i="16"/>
  <c r="B33" i="16"/>
  <c r="F33" i="16"/>
  <c r="C33" i="16"/>
  <c r="D33" i="16"/>
  <c r="E33" i="16"/>
  <c r="B25" i="16"/>
  <c r="F25" i="16"/>
  <c r="C25" i="16"/>
  <c r="D25" i="16"/>
  <c r="E25" i="16"/>
  <c r="B17" i="16"/>
  <c r="F17" i="16"/>
  <c r="C17" i="16"/>
  <c r="D17" i="16"/>
  <c r="E17" i="16"/>
  <c r="B9" i="16"/>
  <c r="F9" i="16"/>
  <c r="C9" i="16"/>
  <c r="D9" i="16"/>
  <c r="E9" i="16"/>
  <c r="D221" i="16"/>
  <c r="F201" i="16"/>
  <c r="D197" i="16"/>
  <c r="F185" i="16"/>
  <c r="D181" i="16"/>
  <c r="C169" i="16"/>
  <c r="C161" i="16"/>
  <c r="C153" i="16"/>
  <c r="C145" i="16"/>
  <c r="D133" i="16"/>
  <c r="D85" i="16"/>
  <c r="B179" i="16"/>
  <c r="F179" i="16"/>
  <c r="C179" i="16"/>
  <c r="B175" i="16"/>
  <c r="F175" i="16"/>
  <c r="C175" i="16"/>
  <c r="B171" i="16"/>
  <c r="F171" i="16"/>
  <c r="C171" i="16"/>
  <c r="B167" i="16"/>
  <c r="F167" i="16"/>
  <c r="C167" i="16"/>
  <c r="B163" i="16"/>
  <c r="F163" i="16"/>
  <c r="C163" i="16"/>
  <c r="B159" i="16"/>
  <c r="F159" i="16"/>
  <c r="C159" i="16"/>
  <c r="B155" i="16"/>
  <c r="F155" i="16"/>
  <c r="C155" i="16"/>
  <c r="B151" i="16"/>
  <c r="F151" i="16"/>
  <c r="C151" i="16"/>
  <c r="B147" i="16"/>
  <c r="F147" i="16"/>
  <c r="C147" i="16"/>
  <c r="B143" i="16"/>
  <c r="F143" i="16"/>
  <c r="C143" i="16"/>
  <c r="D139" i="16"/>
  <c r="B139" i="16"/>
  <c r="C139" i="16"/>
  <c r="D135" i="16"/>
  <c r="F135" i="16"/>
  <c r="B135" i="16"/>
  <c r="D131" i="16"/>
  <c r="E131" i="16"/>
  <c r="F131" i="16"/>
  <c r="D127" i="16"/>
  <c r="C127" i="16"/>
  <c r="E127" i="16"/>
  <c r="D123" i="16"/>
  <c r="B123" i="16"/>
  <c r="C123" i="16"/>
  <c r="D119" i="16"/>
  <c r="F119" i="16"/>
  <c r="B119" i="16"/>
  <c r="D115" i="16"/>
  <c r="E115" i="16"/>
  <c r="F115" i="16"/>
  <c r="D111" i="16"/>
  <c r="C111" i="16"/>
  <c r="E111" i="16"/>
  <c r="D107" i="16"/>
  <c r="B107" i="16"/>
  <c r="C107" i="16"/>
  <c r="D103" i="16"/>
  <c r="F103" i="16"/>
  <c r="B103" i="16"/>
  <c r="D99" i="16"/>
  <c r="E99" i="16"/>
  <c r="B99" i="16"/>
  <c r="D95" i="16"/>
  <c r="E95" i="16"/>
  <c r="C95" i="16"/>
  <c r="F95" i="16"/>
  <c r="D91" i="16"/>
  <c r="E91" i="16"/>
  <c r="B91" i="16"/>
  <c r="D87" i="16"/>
  <c r="E87" i="16"/>
  <c r="C87" i="16"/>
  <c r="F87" i="16"/>
  <c r="D83" i="16"/>
  <c r="E83" i="16"/>
  <c r="B83" i="16"/>
  <c r="D79" i="16"/>
  <c r="E79" i="16"/>
  <c r="C79" i="16"/>
  <c r="F79" i="16"/>
  <c r="D75" i="16"/>
  <c r="E75" i="16"/>
  <c r="B75" i="16"/>
  <c r="D71" i="16"/>
  <c r="C71" i="16"/>
  <c r="E71" i="16"/>
  <c r="B71" i="16"/>
  <c r="F71" i="16"/>
  <c r="D67" i="16"/>
  <c r="B67" i="16"/>
  <c r="C67" i="16"/>
  <c r="E67" i="16"/>
  <c r="D63" i="16"/>
  <c r="F63" i="16"/>
  <c r="B63" i="16"/>
  <c r="C63" i="16"/>
  <c r="D59" i="16"/>
  <c r="E59" i="16"/>
  <c r="F59" i="16"/>
  <c r="B59" i="16"/>
  <c r="D55" i="16"/>
  <c r="C55" i="16"/>
  <c r="E55" i="16"/>
  <c r="D51" i="16"/>
  <c r="B51" i="16"/>
  <c r="C51" i="16"/>
  <c r="F51" i="16"/>
  <c r="D47" i="16"/>
  <c r="E47" i="16"/>
  <c r="F47" i="16"/>
  <c r="B47" i="16"/>
  <c r="D43" i="16"/>
  <c r="E43" i="16"/>
  <c r="B43" i="16"/>
  <c r="C43" i="16"/>
  <c r="F43" i="16"/>
  <c r="D39" i="16"/>
  <c r="E39" i="16"/>
  <c r="F39" i="16"/>
  <c r="C39" i="16"/>
  <c r="D35" i="16"/>
  <c r="E35" i="16"/>
  <c r="B35" i="16"/>
  <c r="C35" i="16"/>
  <c r="D31" i="16"/>
  <c r="E31" i="16"/>
  <c r="F31" i="16"/>
  <c r="B31" i="16"/>
  <c r="D27" i="16"/>
  <c r="E27" i="16"/>
  <c r="B27" i="16"/>
  <c r="C27" i="16"/>
  <c r="F27" i="16"/>
  <c r="D23" i="16"/>
  <c r="E23" i="16"/>
  <c r="F23" i="16"/>
  <c r="C23" i="16"/>
  <c r="D19" i="16"/>
  <c r="E19" i="16"/>
  <c r="B19" i="16"/>
  <c r="C19" i="16"/>
  <c r="D15" i="16"/>
  <c r="E15" i="16"/>
  <c r="F15" i="16"/>
  <c r="B15" i="16"/>
  <c r="D11" i="16"/>
  <c r="E11" i="16"/>
  <c r="B11" i="16"/>
  <c r="C11" i="16"/>
  <c r="F11" i="16"/>
  <c r="D7" i="16"/>
  <c r="E7" i="16"/>
  <c r="F7" i="16"/>
  <c r="C7" i="16"/>
  <c r="F225" i="16"/>
  <c r="F221" i="16"/>
  <c r="F217" i="16"/>
  <c r="F213" i="16"/>
  <c r="F211" i="16"/>
  <c r="F209" i="16"/>
  <c r="E208" i="16"/>
  <c r="E207" i="16"/>
  <c r="D205" i="16"/>
  <c r="D204" i="16"/>
  <c r="D203" i="16"/>
  <c r="C201" i="16"/>
  <c r="C200" i="16"/>
  <c r="B199" i="16"/>
  <c r="B197" i="16"/>
  <c r="F195" i="16"/>
  <c r="F193" i="16"/>
  <c r="E192" i="16"/>
  <c r="E191" i="16"/>
  <c r="D189" i="16"/>
  <c r="D188" i="16"/>
  <c r="D187" i="16"/>
  <c r="C185" i="16"/>
  <c r="C184" i="16"/>
  <c r="B183" i="16"/>
  <c r="B181" i="16"/>
  <c r="E179" i="16"/>
  <c r="D176" i="16"/>
  <c r="C173" i="16"/>
  <c r="E171" i="16"/>
  <c r="D168" i="16"/>
  <c r="C165" i="16"/>
  <c r="E163" i="16"/>
  <c r="D160" i="16"/>
  <c r="C157" i="16"/>
  <c r="E155" i="16"/>
  <c r="D152" i="16"/>
  <c r="C149" i="16"/>
  <c r="E147" i="16"/>
  <c r="D144" i="16"/>
  <c r="F140" i="16"/>
  <c r="E136" i="16"/>
  <c r="D132" i="16"/>
  <c r="B128" i="16"/>
  <c r="F123" i="16"/>
  <c r="E121" i="16"/>
  <c r="E119" i="16"/>
  <c r="D117" i="16"/>
  <c r="C115" i="16"/>
  <c r="C113" i="16"/>
  <c r="B111" i="16"/>
  <c r="F108" i="16"/>
  <c r="E104" i="16"/>
  <c r="F99" i="16"/>
  <c r="E96" i="16"/>
  <c r="D93" i="16"/>
  <c r="B87" i="16"/>
  <c r="F83" i="16"/>
  <c r="E80" i="16"/>
  <c r="D77" i="16"/>
  <c r="E53" i="16"/>
  <c r="E48" i="16"/>
  <c r="F35" i="16"/>
  <c r="D29" i="16"/>
  <c r="B23" i="16"/>
  <c r="E16" i="16"/>
  <c r="G4" i="16" l="1"/>
  <c r="D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U1" i="16"/>
  <c r="V1" i="16"/>
  <c r="W1" i="16"/>
  <c r="X1" i="16"/>
  <c r="Y1" i="16"/>
  <c r="Z1" i="16"/>
  <c r="AA1" i="16"/>
  <c r="AB1" i="16"/>
  <c r="AC1" i="16"/>
  <c r="AD1" i="16"/>
  <c r="AE1" i="16"/>
  <c r="AF1" i="16"/>
  <c r="AH1" i="16"/>
  <c r="AJ1" i="16"/>
  <c r="AL1" i="16"/>
  <c r="AN1" i="16"/>
  <c r="AP1" i="16"/>
  <c r="AR1" i="16"/>
  <c r="AT1" i="16"/>
  <c r="AV1" i="16"/>
  <c r="AX1" i="16"/>
  <c r="AZ1" i="16"/>
  <c r="BB1" i="16"/>
  <c r="BD1" i="16"/>
  <c r="BF1" i="16"/>
  <c r="BH1" i="16"/>
  <c r="BJ1" i="16"/>
  <c r="BL1" i="16"/>
  <c r="BN1" i="16"/>
  <c r="BP1" i="16"/>
  <c r="BR1" i="16"/>
  <c r="BT1" i="16"/>
  <c r="BV1" i="16"/>
  <c r="BX1" i="16"/>
  <c r="BZ1" i="16"/>
  <c r="CB1" i="16"/>
  <c r="CD1" i="16"/>
  <c r="CF1" i="16"/>
  <c r="CH1" i="16"/>
  <c r="CJ1" i="16"/>
  <c r="CL1" i="16"/>
  <c r="CN1" i="16"/>
  <c r="A2" i="4"/>
  <c r="B2" i="4"/>
  <c r="C2" i="4"/>
  <c r="D2" i="4"/>
  <c r="E2" i="4"/>
  <c r="F2" i="4"/>
  <c r="G35" i="16" l="1"/>
  <c r="G28" i="16"/>
  <c r="G36" i="16"/>
  <c r="G34" i="16"/>
  <c r="G33" i="16"/>
  <c r="G37" i="16"/>
  <c r="G31" i="16"/>
  <c r="G30" i="16"/>
  <c r="G29" i="16"/>
  <c r="G23" i="16"/>
  <c r="G22" i="16"/>
  <c r="G32" i="16"/>
  <c r="G24" i="16"/>
  <c r="G27" i="16"/>
  <c r="G26" i="16"/>
  <c r="G25" i="16"/>
  <c r="G15" i="16"/>
  <c r="G12" i="16"/>
  <c r="G13" i="16"/>
  <c r="G16" i="16"/>
  <c r="G9" i="16"/>
  <c r="G19" i="16"/>
  <c r="G17" i="16"/>
  <c r="G21" i="16"/>
  <c r="G20" i="16"/>
  <c r="G11" i="16"/>
  <c r="G8" i="16"/>
  <c r="G5" i="16"/>
  <c r="G7" i="16"/>
  <c r="G18" i="16"/>
  <c r="G14" i="16"/>
  <c r="G10" i="16"/>
  <c r="G6" i="16"/>
  <c r="CO4" i="16"/>
  <c r="CP4" i="16"/>
  <c r="CO5" i="16"/>
  <c r="CP5" i="16"/>
  <c r="CO6" i="16"/>
  <c r="CP6" i="16"/>
  <c r="CO7" i="16"/>
  <c r="CP7" i="16"/>
  <c r="CO8" i="16"/>
  <c r="CP8" i="16"/>
  <c r="CO9" i="16"/>
  <c r="CP9" i="16"/>
  <c r="CO10" i="16"/>
  <c r="CP10" i="16"/>
  <c r="CO11" i="16"/>
  <c r="CP11" i="16"/>
  <c r="CO12" i="16"/>
  <c r="CP12" i="16"/>
  <c r="CO13" i="16"/>
  <c r="CP13" i="16"/>
  <c r="CO14" i="16"/>
  <c r="CP14" i="16"/>
  <c r="CO15" i="16"/>
  <c r="CP15" i="16"/>
  <c r="CO16" i="16"/>
  <c r="CP16" i="16"/>
  <c r="CO17" i="16"/>
  <c r="CP17" i="16"/>
  <c r="CO18" i="16"/>
  <c r="CP18" i="16"/>
  <c r="CO19" i="16"/>
  <c r="CP19" i="16"/>
  <c r="CO20" i="16"/>
  <c r="CP20" i="16"/>
  <c r="CO21" i="16"/>
  <c r="CP21" i="16"/>
  <c r="CO22" i="16"/>
  <c r="CP22" i="16"/>
  <c r="CO23" i="16"/>
  <c r="CP23" i="16"/>
  <c r="CO24" i="16"/>
  <c r="CP24" i="16"/>
  <c r="CO25" i="16"/>
  <c r="CP25" i="16"/>
  <c r="CO26" i="16"/>
  <c r="CP26" i="16"/>
  <c r="CO27" i="16"/>
  <c r="CP27" i="16"/>
  <c r="CO28" i="16"/>
  <c r="CP28" i="16"/>
  <c r="CO29" i="16"/>
  <c r="CP29" i="16"/>
  <c r="CO30" i="16"/>
  <c r="CP30" i="16"/>
  <c r="CO31" i="16"/>
  <c r="CP31" i="16"/>
  <c r="CO32" i="16"/>
  <c r="CP32" i="16"/>
  <c r="CO33" i="16"/>
  <c r="CP33" i="16"/>
  <c r="CO34" i="16"/>
  <c r="CP34" i="16"/>
  <c r="CO35" i="16"/>
  <c r="CP35" i="16"/>
  <c r="CO36" i="16"/>
  <c r="CP36" i="16"/>
  <c r="CO37" i="16"/>
  <c r="CP37" i="16"/>
  <c r="CO38" i="16"/>
  <c r="CP38" i="16"/>
  <c r="CO39" i="16"/>
  <c r="CP39" i="16"/>
  <c r="CO40" i="16"/>
  <c r="CP40" i="16"/>
  <c r="CO41" i="16"/>
  <c r="CP41" i="16"/>
  <c r="CO42" i="16"/>
  <c r="CP42" i="16"/>
  <c r="CO43" i="16"/>
  <c r="CP43" i="16"/>
  <c r="CO44" i="16"/>
  <c r="CP44" i="16"/>
  <c r="CO45" i="16"/>
  <c r="CP45" i="16"/>
  <c r="CO46" i="16"/>
  <c r="CP46" i="16"/>
  <c r="CO47" i="16"/>
  <c r="CP47" i="16"/>
  <c r="CO48" i="16"/>
  <c r="CP48" i="16"/>
  <c r="CO49" i="16"/>
  <c r="CP49" i="16"/>
  <c r="CO50" i="16"/>
  <c r="CP50" i="16"/>
  <c r="CO51" i="16"/>
  <c r="CP51" i="16"/>
  <c r="CO52" i="16"/>
  <c r="CP52" i="16"/>
  <c r="CO53" i="16"/>
  <c r="CP53" i="16"/>
  <c r="CO54" i="16"/>
  <c r="CP54" i="16"/>
  <c r="CO55" i="16"/>
  <c r="CP55" i="16"/>
  <c r="CO56" i="16"/>
  <c r="CP56" i="16"/>
  <c r="CO57" i="16"/>
  <c r="CP57" i="16"/>
  <c r="CO58" i="16"/>
  <c r="CP58" i="16"/>
  <c r="CO59" i="16"/>
  <c r="CP59" i="16"/>
  <c r="CO60" i="16"/>
  <c r="CP60" i="16"/>
  <c r="CO61" i="16"/>
  <c r="CP61" i="16"/>
  <c r="CO62" i="16"/>
  <c r="CP62" i="16"/>
  <c r="CO63" i="16"/>
  <c r="CP63" i="16"/>
  <c r="CO64" i="16"/>
  <c r="CP64" i="16"/>
  <c r="CO65" i="16"/>
  <c r="CP65" i="16"/>
  <c r="CO66" i="16"/>
  <c r="CP66" i="16"/>
  <c r="CO67" i="16"/>
  <c r="CP67" i="16"/>
  <c r="CO68" i="16"/>
  <c r="CP68" i="16"/>
  <c r="CO69" i="16"/>
  <c r="CP69" i="16"/>
  <c r="CO70" i="16"/>
  <c r="CP70" i="16"/>
  <c r="CO71" i="16"/>
  <c r="CP71" i="16"/>
  <c r="CO72" i="16"/>
  <c r="CP72" i="16"/>
  <c r="CO73" i="16"/>
  <c r="CP73" i="16"/>
  <c r="CO74" i="16"/>
  <c r="CP74" i="16"/>
  <c r="CO75" i="16"/>
  <c r="CP75" i="16"/>
  <c r="CO76" i="16"/>
  <c r="CP76" i="16"/>
  <c r="CO77" i="16"/>
  <c r="CP77" i="16"/>
  <c r="CO78" i="16"/>
  <c r="CP78" i="16"/>
  <c r="CO79" i="16"/>
  <c r="CP79" i="16"/>
  <c r="CO80" i="16"/>
  <c r="CP80" i="16"/>
  <c r="CO81" i="16"/>
  <c r="CP81" i="16"/>
  <c r="CO82" i="16"/>
  <c r="CP82" i="16"/>
  <c r="CO83" i="16"/>
  <c r="CP83" i="16"/>
  <c r="CO84" i="16"/>
  <c r="CP84" i="16"/>
  <c r="CO85" i="16"/>
  <c r="CP85" i="16"/>
  <c r="CO86" i="16"/>
  <c r="CP86" i="16"/>
  <c r="CO87" i="16"/>
  <c r="CP87" i="16"/>
  <c r="CO88" i="16"/>
  <c r="CP88" i="16"/>
  <c r="CO89" i="16"/>
  <c r="CP89" i="16"/>
  <c r="CO90" i="16"/>
  <c r="CP90" i="16"/>
  <c r="CO91" i="16"/>
  <c r="CP91" i="16"/>
  <c r="CO92" i="16"/>
  <c r="CP92" i="16"/>
  <c r="CO93" i="16"/>
  <c r="CP93" i="16"/>
  <c r="CO94" i="16"/>
  <c r="CP94" i="16"/>
  <c r="CO95" i="16"/>
  <c r="CP95" i="16"/>
  <c r="CO96" i="16"/>
  <c r="CP96" i="16"/>
  <c r="CO97" i="16"/>
  <c r="CP97" i="16"/>
  <c r="CO98" i="16"/>
  <c r="CP98" i="16"/>
  <c r="CO99" i="16"/>
  <c r="CP99" i="16"/>
  <c r="CO100" i="16"/>
  <c r="CP100" i="16"/>
  <c r="CO101" i="16"/>
  <c r="CP101" i="16"/>
  <c r="CO102" i="16"/>
  <c r="CP102" i="16"/>
  <c r="CO103" i="16"/>
  <c r="CP103" i="16"/>
  <c r="CO104" i="16"/>
  <c r="CP104" i="16"/>
  <c r="CO105" i="16"/>
  <c r="CP105" i="16"/>
  <c r="CO106" i="16"/>
  <c r="CP106" i="16"/>
  <c r="CO107" i="16"/>
  <c r="CP107" i="16"/>
  <c r="CO108" i="16"/>
  <c r="CP108" i="16"/>
  <c r="CO109" i="16"/>
  <c r="CP109" i="16"/>
  <c r="CO110" i="16"/>
  <c r="CP110" i="16"/>
  <c r="CO111" i="16"/>
  <c r="CP111" i="16"/>
  <c r="CO112" i="16"/>
  <c r="CP112" i="16"/>
  <c r="CO113" i="16"/>
  <c r="CP113" i="16"/>
  <c r="CO114" i="16"/>
  <c r="CP114" i="16"/>
  <c r="CO115" i="16"/>
  <c r="CP115" i="16"/>
  <c r="CO116" i="16"/>
  <c r="CP116" i="16"/>
  <c r="CO117" i="16"/>
  <c r="CP117" i="16"/>
  <c r="CO118" i="16"/>
  <c r="CP118" i="16"/>
  <c r="CO119" i="16"/>
  <c r="CP119" i="16"/>
  <c r="CO120" i="16"/>
  <c r="CP120" i="16"/>
  <c r="CO121" i="16"/>
  <c r="CP121" i="16"/>
  <c r="CO122" i="16"/>
  <c r="CP122" i="16"/>
  <c r="CO123" i="16"/>
  <c r="CP123" i="16"/>
  <c r="CO124" i="16"/>
  <c r="CP124" i="16"/>
  <c r="CO125" i="16"/>
  <c r="CP125" i="16"/>
  <c r="CO126" i="16"/>
  <c r="CP126" i="16"/>
  <c r="CO127" i="16"/>
  <c r="CP127" i="16"/>
  <c r="CO128" i="16"/>
  <c r="CP128" i="16"/>
  <c r="CO129" i="16"/>
  <c r="CP129" i="16"/>
  <c r="CO130" i="16"/>
  <c r="CP130" i="16"/>
  <c r="CO131" i="16"/>
  <c r="CP131" i="16"/>
  <c r="CO132" i="16"/>
  <c r="CP132" i="16"/>
  <c r="CO133" i="16"/>
  <c r="CP133" i="16"/>
  <c r="CO134" i="16"/>
  <c r="CP134" i="16"/>
  <c r="CO135" i="16"/>
  <c r="CP135" i="16"/>
  <c r="CO136" i="16"/>
  <c r="CP136" i="16"/>
  <c r="CO137" i="16"/>
  <c r="CP137" i="16"/>
  <c r="CO138" i="16"/>
  <c r="CP138" i="16"/>
  <c r="CO139" i="16"/>
  <c r="CP139" i="16"/>
  <c r="CO140" i="16"/>
  <c r="CP140" i="16"/>
  <c r="CO141" i="16"/>
  <c r="CP141" i="16"/>
  <c r="CO142" i="16"/>
  <c r="CP142" i="16"/>
  <c r="CO143" i="16"/>
  <c r="CP143" i="16"/>
  <c r="CO144" i="16"/>
  <c r="CP144" i="16"/>
  <c r="CO145" i="16"/>
  <c r="CP145" i="16"/>
  <c r="CO146" i="16"/>
  <c r="CP146" i="16"/>
  <c r="CO147" i="16"/>
  <c r="CP147" i="16"/>
  <c r="CO148" i="16"/>
  <c r="CP148" i="16"/>
  <c r="CO149" i="16"/>
  <c r="CP149" i="16"/>
  <c r="CO150" i="16"/>
  <c r="CP150" i="16"/>
  <c r="CO151" i="16"/>
  <c r="CP151" i="16"/>
  <c r="CO152" i="16"/>
  <c r="CP152" i="16"/>
  <c r="CO153" i="16"/>
  <c r="CP153" i="16"/>
  <c r="CO154" i="16"/>
  <c r="CP154" i="16"/>
  <c r="CO155" i="16"/>
  <c r="CP155" i="16"/>
  <c r="CO156" i="16"/>
  <c r="CP156" i="16"/>
  <c r="CO157" i="16"/>
  <c r="CP157" i="16"/>
  <c r="CO158" i="16"/>
  <c r="CP158" i="16"/>
  <c r="CO159" i="16"/>
  <c r="CP159" i="16"/>
  <c r="CO160" i="16"/>
  <c r="CP160" i="16"/>
  <c r="CO161" i="16"/>
  <c r="CP161" i="16"/>
  <c r="CO162" i="16"/>
  <c r="CP162" i="16"/>
  <c r="CO163" i="16"/>
  <c r="CP163" i="16"/>
  <c r="CO164" i="16"/>
  <c r="CP164" i="16"/>
  <c r="CO165" i="16"/>
  <c r="CP165" i="16"/>
  <c r="CO166" i="16"/>
  <c r="CP166" i="16"/>
  <c r="CO167" i="16"/>
  <c r="CP167" i="16"/>
  <c r="CO168" i="16"/>
  <c r="CP168" i="16"/>
  <c r="CO169" i="16"/>
  <c r="CP169" i="16"/>
  <c r="CO170" i="16"/>
  <c r="CP170" i="16"/>
  <c r="CO171" i="16"/>
  <c r="CP171" i="16"/>
  <c r="CO172" i="16"/>
  <c r="CP172" i="16"/>
  <c r="CO173" i="16"/>
  <c r="CP173" i="16"/>
  <c r="CO174" i="16"/>
  <c r="CP174" i="16"/>
  <c r="CO175" i="16"/>
  <c r="CP175" i="16"/>
  <c r="CO176" i="16"/>
  <c r="CP176" i="16"/>
  <c r="CO177" i="16"/>
  <c r="CP177" i="16"/>
  <c r="CO178" i="16"/>
  <c r="CP178" i="16"/>
  <c r="CO179" i="16"/>
  <c r="CP179" i="16"/>
  <c r="CO180" i="16"/>
  <c r="CP180" i="16"/>
  <c r="CO181" i="16"/>
  <c r="CP181" i="16"/>
  <c r="CO182" i="16"/>
  <c r="CP182" i="16"/>
  <c r="CO183" i="16"/>
  <c r="CP183" i="16"/>
  <c r="CO184" i="16"/>
  <c r="CP184" i="16"/>
  <c r="CO185" i="16"/>
  <c r="CP185" i="16"/>
  <c r="CO186" i="16"/>
  <c r="CP186" i="16"/>
  <c r="CO187" i="16"/>
  <c r="CP187" i="16"/>
  <c r="CO188" i="16"/>
  <c r="CP188" i="16"/>
  <c r="CO189" i="16"/>
  <c r="CP189" i="16"/>
  <c r="CO190" i="16"/>
  <c r="CP190" i="16"/>
  <c r="CO191" i="16"/>
  <c r="CP191" i="16"/>
  <c r="CO192" i="16"/>
  <c r="CP192" i="16"/>
  <c r="CO193" i="16"/>
  <c r="CP193" i="16"/>
  <c r="CO194" i="16"/>
  <c r="CP194" i="16"/>
  <c r="CO195" i="16"/>
  <c r="CP195" i="16"/>
  <c r="CO196" i="16"/>
  <c r="CP196" i="16"/>
  <c r="CO197" i="16"/>
  <c r="CP197" i="16"/>
  <c r="CO198" i="16"/>
  <c r="CP198" i="16"/>
  <c r="CO199" i="16"/>
  <c r="CP199" i="16"/>
  <c r="CO200" i="16"/>
  <c r="CP200" i="16"/>
  <c r="CO201" i="16"/>
  <c r="CP201" i="16"/>
  <c r="CO202" i="16"/>
  <c r="CP202" i="16"/>
  <c r="CO203" i="16"/>
  <c r="CP203" i="16"/>
  <c r="CO204" i="16"/>
  <c r="CP204" i="16"/>
  <c r="CO205" i="16"/>
  <c r="CP205" i="16"/>
  <c r="CO206" i="16"/>
  <c r="CP206" i="16"/>
  <c r="CO207" i="16"/>
  <c r="CP207" i="16"/>
  <c r="CO208" i="16"/>
  <c r="CP208" i="16"/>
  <c r="CO209" i="16"/>
  <c r="CP209" i="16"/>
  <c r="CO210" i="16"/>
  <c r="CP210" i="16"/>
  <c r="CO211" i="16"/>
  <c r="CP211" i="16"/>
  <c r="CO212" i="16"/>
  <c r="CP212" i="16"/>
  <c r="CO213" i="16"/>
  <c r="CP213" i="16"/>
  <c r="CO214" i="16"/>
  <c r="CP214" i="16"/>
  <c r="CO215" i="16"/>
  <c r="CP215" i="16"/>
  <c r="CO216" i="16"/>
  <c r="CP216" i="16"/>
  <c r="CO217" i="16"/>
  <c r="CP217" i="16"/>
  <c r="CO218" i="16"/>
  <c r="CP218" i="16"/>
  <c r="CO219" i="16"/>
  <c r="CP219" i="16"/>
  <c r="CO220" i="16"/>
  <c r="CP220" i="16"/>
  <c r="CO221" i="16"/>
  <c r="CP221" i="16"/>
  <c r="CO222" i="16"/>
  <c r="CP222" i="16"/>
  <c r="CO223" i="16"/>
  <c r="CP223" i="16"/>
  <c r="CO224" i="16"/>
  <c r="CP224" i="16"/>
  <c r="CO225" i="16"/>
  <c r="CP225" i="16"/>
  <c r="H226" i="16"/>
  <c r="I226" i="16"/>
  <c r="J226" i="16"/>
  <c r="K226" i="16"/>
  <c r="L226" i="16"/>
  <c r="M226" i="16"/>
  <c r="N226" i="16"/>
  <c r="O226" i="16"/>
  <c r="P226" i="16"/>
  <c r="Q226" i="16"/>
  <c r="R226" i="16"/>
  <c r="S226" i="16"/>
  <c r="T226" i="16"/>
  <c r="U226" i="16"/>
  <c r="V226" i="16"/>
  <c r="W226" i="16"/>
  <c r="X226" i="16"/>
  <c r="Y226" i="16"/>
  <c r="Z226" i="16"/>
  <c r="AA226" i="16"/>
  <c r="AB226" i="16"/>
  <c r="AC226" i="16"/>
  <c r="AD226" i="16"/>
  <c r="AE226" i="16"/>
  <c r="AF226" i="16"/>
  <c r="AL226" i="16"/>
  <c r="AN226" i="16"/>
  <c r="AP226" i="16"/>
  <c r="AR226" i="16"/>
  <c r="AT226" i="16"/>
  <c r="AV226" i="16"/>
  <c r="AX226" i="16"/>
  <c r="AZ226" i="16"/>
  <c r="BB226" i="16"/>
  <c r="BD226" i="16"/>
  <c r="BF226" i="16"/>
  <c r="BH226" i="16"/>
  <c r="BJ226" i="16"/>
  <c r="BL226" i="16"/>
  <c r="BN226" i="16"/>
  <c r="BP226" i="16"/>
  <c r="BR226" i="16"/>
  <c r="BT226" i="16"/>
  <c r="BV226" i="16"/>
  <c r="BX226" i="16"/>
  <c r="BZ226" i="16"/>
  <c r="CB226" i="16"/>
  <c r="CD226" i="16"/>
  <c r="CF226" i="16"/>
  <c r="CH226" i="16"/>
  <c r="CJ226" i="16"/>
  <c r="CL226" i="16"/>
  <c r="CN226" i="16"/>
  <c r="H227" i="16"/>
  <c r="I227" i="16"/>
  <c r="J227" i="16"/>
  <c r="K227" i="16"/>
  <c r="L227" i="16"/>
  <c r="M227" i="16"/>
  <c r="N227" i="16"/>
  <c r="O227" i="16"/>
  <c r="P227" i="16"/>
  <c r="Q227" i="16"/>
  <c r="R227" i="16"/>
  <c r="S227" i="16"/>
  <c r="T227" i="16"/>
  <c r="U227" i="16"/>
  <c r="V227" i="16"/>
  <c r="W227" i="16"/>
  <c r="X227" i="16"/>
  <c r="Y227" i="16"/>
  <c r="Z227" i="16"/>
  <c r="AA227" i="16"/>
  <c r="AB227" i="16"/>
  <c r="AC227" i="16"/>
  <c r="AD227" i="16"/>
  <c r="AE227" i="16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V2" i="4"/>
  <c r="W2" i="4"/>
  <c r="X2" i="4"/>
  <c r="Y2" i="4"/>
  <c r="Z2" i="4"/>
  <c r="AA2" i="4"/>
  <c r="AB2" i="4"/>
  <c r="AC2" i="4"/>
  <c r="AD2" i="4"/>
  <c r="AE2" i="4"/>
  <c r="AF2" i="4"/>
  <c r="AG2" i="4"/>
  <c r="AH2" i="4"/>
  <c r="AI2" i="4"/>
  <c r="AJ2" i="4"/>
  <c r="AK2" i="4"/>
  <c r="AL2" i="4"/>
  <c r="AM2" i="4"/>
  <c r="AN2" i="4"/>
  <c r="AO2" i="4"/>
  <c r="AP2" i="4"/>
  <c r="AQ2" i="4"/>
  <c r="AR2" i="4"/>
  <c r="AS2" i="4"/>
  <c r="AT2" i="4"/>
  <c r="AU2" i="4"/>
  <c r="AV2" i="4"/>
  <c r="AW2" i="4"/>
  <c r="AX2" i="4"/>
  <c r="AY2" i="4"/>
  <c r="U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 FONTAINE</author>
  </authors>
  <commentList>
    <comment ref="R11" authorId="0" shapeId="0" xr:uid="{72D46343-A6C9-4521-AC31-1FD76A4D1C80}">
      <text>
        <r>
          <rPr>
            <b/>
            <sz val="9"/>
            <color indexed="81"/>
            <rFont val="Tahoma"/>
            <family val="2"/>
          </rPr>
          <t>Emmanuel FONTAINE:</t>
        </r>
        <r>
          <rPr>
            <sz val="9"/>
            <color indexed="81"/>
            <rFont val="Tahoma"/>
            <family val="2"/>
          </rPr>
          <t xml:space="preserve">
Cdt MALJEAN après midi</t>
        </r>
      </text>
    </comment>
    <comment ref="AI209" authorId="0" shapeId="0" xr:uid="{8872EE87-60D8-4D15-BAA1-47CC70046D11}">
      <text>
        <r>
          <rPr>
            <b/>
            <sz val="9"/>
            <color indexed="81"/>
            <rFont val="Tahoma"/>
            <family val="2"/>
          </rPr>
          <t>Emmanuel FONTAINE:</t>
        </r>
        <r>
          <rPr>
            <sz val="9"/>
            <color indexed="81"/>
            <rFont val="Tahoma"/>
            <family val="2"/>
          </rPr>
          <t xml:space="preserve">
2 / semaines</t>
        </r>
      </text>
    </comment>
    <comment ref="AI227" authorId="0" shapeId="0" xr:uid="{A6EACD9B-9B93-4E7F-921E-D035100C7E4D}">
      <text>
        <r>
          <rPr>
            <b/>
            <sz val="9"/>
            <color indexed="81"/>
            <rFont val="Tahoma"/>
            <family val="2"/>
          </rPr>
          <t>Emmanuel FONTAINE:</t>
        </r>
        <r>
          <rPr>
            <sz val="9"/>
            <color indexed="81"/>
            <rFont val="Tahoma"/>
            <family val="2"/>
          </rPr>
          <t xml:space="preserve">
2 / MOIS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 FONTAINE</author>
  </authors>
  <commentList>
    <comment ref="B9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Emmanuel FONTAINE:</t>
        </r>
        <r>
          <rPr>
            <sz val="9"/>
            <color indexed="81"/>
            <rFont val="Tahoma"/>
            <family val="2"/>
          </rPr>
          <t xml:space="preserve">
juillet et août mardi et samedi</t>
        </r>
      </text>
    </comment>
    <comment ref="AE45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Emmanuel FONTAINE:</t>
        </r>
        <r>
          <rPr>
            <sz val="9"/>
            <color indexed="81"/>
            <rFont val="Tahoma"/>
            <family val="2"/>
          </rPr>
          <t xml:space="preserve">
17H30</t>
        </r>
      </text>
    </comment>
    <comment ref="B86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Emmanuel FONTAINE:</t>
        </r>
        <r>
          <rPr>
            <sz val="9"/>
            <color indexed="81"/>
            <rFont val="Tahoma"/>
            <family val="2"/>
          </rPr>
          <t xml:space="preserve">
2 / semaines</t>
        </r>
      </text>
    </comment>
    <comment ref="B104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Emmanuel FONTAINE:</t>
        </r>
        <r>
          <rPr>
            <sz val="9"/>
            <color indexed="81"/>
            <rFont val="Tahoma"/>
            <family val="2"/>
          </rPr>
          <t xml:space="preserve">
2 / MOIS</t>
        </r>
      </text>
    </comment>
  </commentList>
</comments>
</file>

<file path=xl/sharedStrings.xml><?xml version="1.0" encoding="utf-8"?>
<sst xmlns="http://schemas.openxmlformats.org/spreadsheetml/2006/main" count="1000" uniqueCount="631">
  <si>
    <t>iuFN156tOUeu9e-3mqYSWKTL9J5rNDJGmZzBqnqC7d9UNkM2WFdRRU5QSTNYRFNOTllJMDhLT1NORS4u</t>
  </si>
  <si>
    <t>Form1</t>
  </si>
  <si>
    <t>{d06becdd-27a4-475b-911e-631962d85a2a}</t>
  </si>
  <si>
    <t>ID</t>
  </si>
  <si>
    <t>Heure de début</t>
  </si>
  <si>
    <t>Heure de fin</t>
  </si>
  <si>
    <t>Adresse de messagerie</t>
  </si>
  <si>
    <t>Nom</t>
  </si>
  <si>
    <t>Question</t>
  </si>
  <si>
    <t>Nom :</t>
  </si>
  <si>
    <t>Prénom :</t>
  </si>
  <si>
    <t>Votre fonction :</t>
  </si>
  <si>
    <t>Etes-vous un agent du SDIS 74 ?</t>
  </si>
  <si>
    <t>Courriel :</t>
  </si>
  <si>
    <t>Numéro de téléphone :</t>
  </si>
  <si>
    <t>Numéro de carte CPS ou eCPS (si professionnel de santé libéral ou retraité)</t>
  </si>
  <si>
    <t>Matricule :</t>
  </si>
  <si>
    <t>Grade :</t>
  </si>
  <si>
    <t>Statut :</t>
  </si>
  <si>
    <t>Conventionné (pour tenir les fonctions au centre de vaccination) :</t>
  </si>
  <si>
    <t>Courriel :2</t>
  </si>
  <si>
    <t>Groupements :</t>
  </si>
  <si>
    <t>CIS :</t>
  </si>
  <si>
    <t>1/5</t>
  </si>
  <si>
    <t>2/5</t>
  </si>
  <si>
    <t>3/5</t>
  </si>
  <si>
    <t>4/5</t>
  </si>
  <si>
    <t>5/5</t>
  </si>
  <si>
    <t>6/5</t>
  </si>
  <si>
    <t>7/5</t>
  </si>
  <si>
    <t>8/5</t>
  </si>
  <si>
    <t>9/5</t>
  </si>
  <si>
    <t>10/5</t>
  </si>
  <si>
    <t>11/5</t>
  </si>
  <si>
    <t>12/5</t>
  </si>
  <si>
    <t>13/5</t>
  </si>
  <si>
    <t>14/5</t>
  </si>
  <si>
    <t>15/5</t>
  </si>
  <si>
    <t>16/5</t>
  </si>
  <si>
    <t>17/5</t>
  </si>
  <si>
    <t>18/5</t>
  </si>
  <si>
    <t>19/5</t>
  </si>
  <si>
    <t>20/5</t>
  </si>
  <si>
    <t>21/5</t>
  </si>
  <si>
    <t>22/5</t>
  </si>
  <si>
    <t>23/5</t>
  </si>
  <si>
    <t>24/5</t>
  </si>
  <si>
    <t>25/5</t>
  </si>
  <si>
    <t>26/5</t>
  </si>
  <si>
    <t>27/5</t>
  </si>
  <si>
    <t>28/5</t>
  </si>
  <si>
    <t>29/5</t>
  </si>
  <si>
    <t>30/5</t>
  </si>
  <si>
    <t>31/5</t>
  </si>
  <si>
    <t>untel@exe.com</t>
  </si>
  <si>
    <t>untel joe</t>
  </si>
  <si>
    <t>buzz</t>
  </si>
  <si>
    <t>romy</t>
  </si>
  <si>
    <t>Infirmier(e)</t>
  </si>
  <si>
    <t>Oui</t>
  </si>
  <si>
    <t>14</t>
  </si>
  <si>
    <t>Caporal(e)</t>
  </si>
  <si>
    <t>SPP</t>
  </si>
  <si>
    <t>@free</t>
  </si>
  <si>
    <t>GAMB</t>
  </si>
  <si>
    <t>Vallorcines</t>
  </si>
  <si>
    <t>M</t>
  </si>
  <si>
    <t>AP</t>
  </si>
  <si>
    <t>J</t>
  </si>
  <si>
    <t>tartanpion</t>
  </si>
  <si>
    <t>Jacque</t>
  </si>
  <si>
    <t>Vaccinateur</t>
  </si>
  <si>
    <t>5779</t>
  </si>
  <si>
    <t>Adjudant(e)-Chef</t>
  </si>
  <si>
    <t>@dis74.fr</t>
  </si>
  <si>
    <t>GGE</t>
  </si>
  <si>
    <t>Bonneville</t>
  </si>
  <si>
    <t>athos</t>
  </si>
  <si>
    <t>JULIEN</t>
  </si>
  <si>
    <t>Assistant(e) médicale</t>
  </si>
  <si>
    <t>14587</t>
  </si>
  <si>
    <t>SPV</t>
  </si>
  <si>
    <t>Non</t>
  </si>
  <si>
    <t>@exe.com</t>
  </si>
  <si>
    <t>DDSIS</t>
  </si>
  <si>
    <t>benoit.schnell@sdis74.fr</t>
  </si>
  <si>
    <t>SEB</t>
  </si>
  <si>
    <t>didier</t>
  </si>
  <si>
    <t>Médecin</t>
  </si>
  <si>
    <t>seb@Free.fr</t>
  </si>
  <si>
    <t>123456</t>
  </si>
  <si>
    <t>1234567</t>
  </si>
  <si>
    <t>X</t>
  </si>
  <si>
    <t>MOI</t>
  </si>
  <si>
    <t>minu</t>
  </si>
  <si>
    <t>Sergent(e)</t>
  </si>
  <si>
    <t>EAE@SD</t>
  </si>
  <si>
    <t>Cluses</t>
  </si>
  <si>
    <t>Benoît SCHNELL</t>
  </si>
  <si>
    <t>POI</t>
  </si>
  <si>
    <t>ilu</t>
  </si>
  <si>
    <t>Pharmacien(ne)</t>
  </si>
  <si>
    <t>ilu@ok</t>
  </si>
  <si>
    <t>UJN</t>
  </si>
  <si>
    <t>Pol</t>
  </si>
  <si>
    <t>Aide pharmacien(ne)</t>
  </si>
  <si>
    <t>Adjudant(e)-</t>
  </si>
  <si>
    <t>POIL@SDI</t>
  </si>
  <si>
    <t>GBA</t>
  </si>
  <si>
    <t>Sallanches</t>
  </si>
  <si>
    <t>AGENTS D'ACCUEIL</t>
  </si>
  <si>
    <t>MEDECINS</t>
  </si>
  <si>
    <t>SECRETARIAT MEDICAL</t>
  </si>
  <si>
    <t>INFIRMIERS SUPERVISEURS</t>
  </si>
  <si>
    <t>VACCINATEURS</t>
  </si>
  <si>
    <t>AGENTS SURVEILLANCE</t>
  </si>
  <si>
    <t>LOGISTICIEN</t>
  </si>
  <si>
    <t>observations</t>
  </si>
  <si>
    <t>Colonne1</t>
  </si>
  <si>
    <t>Colonne11</t>
  </si>
  <si>
    <t>Colonne12</t>
  </si>
  <si>
    <t>Colonne13</t>
  </si>
  <si>
    <t>Colonne14</t>
  </si>
  <si>
    <t>Colonne15</t>
  </si>
  <si>
    <t>Colonne16</t>
  </si>
  <si>
    <t>Colonne17</t>
  </si>
  <si>
    <t>Colonne18</t>
  </si>
  <si>
    <t>Colonne19</t>
  </si>
  <si>
    <t>Colonne20</t>
  </si>
  <si>
    <t>Colonne21</t>
  </si>
  <si>
    <t>Colonne22</t>
  </si>
  <si>
    <t>Colonne23</t>
  </si>
  <si>
    <t>Colonne28</t>
  </si>
  <si>
    <t>Colonne29</t>
  </si>
  <si>
    <t>Colonne30</t>
  </si>
  <si>
    <t>Colonne31</t>
  </si>
  <si>
    <t>Colonne32</t>
  </si>
  <si>
    <t>Colonne33</t>
  </si>
  <si>
    <t>Colonne34</t>
  </si>
  <si>
    <t>Colonne35</t>
  </si>
  <si>
    <t>Colonne36</t>
  </si>
  <si>
    <t>Colonne37</t>
  </si>
  <si>
    <t>Colonne38</t>
  </si>
  <si>
    <t>Colonne39</t>
  </si>
  <si>
    <t>Colonne40</t>
  </si>
  <si>
    <t>Colonne41</t>
  </si>
  <si>
    <t>Colonne42</t>
  </si>
  <si>
    <t>Colonne43</t>
  </si>
  <si>
    <t>Colonne44</t>
  </si>
  <si>
    <t>Colonne45</t>
  </si>
  <si>
    <t>Colonne46</t>
  </si>
  <si>
    <t>Colonne47</t>
  </si>
  <si>
    <t>Colonne48</t>
  </si>
  <si>
    <t>Colonne49</t>
  </si>
  <si>
    <t>Colonne50</t>
  </si>
  <si>
    <t>Colonne51</t>
  </si>
  <si>
    <t>Colonne52</t>
  </si>
  <si>
    <t>Colonne53</t>
  </si>
  <si>
    <t>Colonne54</t>
  </si>
  <si>
    <t>Colonne55</t>
  </si>
  <si>
    <t>Colonne56</t>
  </si>
  <si>
    <t>Colonne57</t>
  </si>
  <si>
    <t>Colonne58</t>
  </si>
  <si>
    <t>Colonne59</t>
  </si>
  <si>
    <t>Colonne60</t>
  </si>
  <si>
    <t>Colonne61</t>
  </si>
  <si>
    <t>Colonne62</t>
  </si>
  <si>
    <t>Colonne63</t>
  </si>
  <si>
    <t>Colonne64</t>
  </si>
  <si>
    <t>Colonne65</t>
  </si>
  <si>
    <t>Colonne66</t>
  </si>
  <si>
    <t>Colonne67</t>
  </si>
  <si>
    <t>Colonne68</t>
  </si>
  <si>
    <t>Colonne69</t>
  </si>
  <si>
    <t>Colonne70</t>
  </si>
  <si>
    <t>Colonne71</t>
  </si>
  <si>
    <t>Colonne72</t>
  </si>
  <si>
    <t>Colonne73</t>
  </si>
  <si>
    <t>Colonne74</t>
  </si>
  <si>
    <t>Colonne75</t>
  </si>
  <si>
    <t>Colonne76</t>
  </si>
  <si>
    <t>Colonne77</t>
  </si>
  <si>
    <t>Colonne78</t>
  </si>
  <si>
    <t>Colonne79</t>
  </si>
  <si>
    <t>Colonne80</t>
  </si>
  <si>
    <t>Colonne81</t>
  </si>
  <si>
    <t>Colonne82</t>
  </si>
  <si>
    <t>Colonne83</t>
  </si>
  <si>
    <t>Colonne84</t>
  </si>
  <si>
    <t>Colonne85</t>
  </si>
  <si>
    <t>Colonne86</t>
  </si>
  <si>
    <t>Colonne87</t>
  </si>
  <si>
    <t>Colonne88</t>
  </si>
  <si>
    <t>Colonne89</t>
  </si>
  <si>
    <t>Colonne90</t>
  </si>
  <si>
    <t>Colonne91</t>
  </si>
  <si>
    <t>Colonne92</t>
  </si>
  <si>
    <t>Colonne93</t>
  </si>
  <si>
    <t>Colonne94</t>
  </si>
  <si>
    <t>Colonne95</t>
  </si>
  <si>
    <t>Colonne96</t>
  </si>
  <si>
    <t>Colonne97</t>
  </si>
  <si>
    <t>Colonne98</t>
  </si>
  <si>
    <t>Colonne99</t>
  </si>
  <si>
    <t>Colonne100</t>
  </si>
  <si>
    <t>Colonne101</t>
  </si>
  <si>
    <t>Colonne102</t>
  </si>
  <si>
    <t>Colonne103</t>
  </si>
  <si>
    <t>Colonne104</t>
  </si>
  <si>
    <t>Colonne105</t>
  </si>
  <si>
    <t>Colonne106</t>
  </si>
  <si>
    <t>Colonne107</t>
  </si>
  <si>
    <t>Colonne108</t>
  </si>
  <si>
    <t>Colonne109</t>
  </si>
  <si>
    <t>Colonne110</t>
  </si>
  <si>
    <t>Colonne111</t>
  </si>
  <si>
    <t>Colonne112</t>
  </si>
  <si>
    <t>Colonne113</t>
  </si>
  <si>
    <t>Colonne114</t>
  </si>
  <si>
    <t>Colonne115</t>
  </si>
  <si>
    <t>Colonne116</t>
  </si>
  <si>
    <t>Colonne117</t>
  </si>
  <si>
    <t>Colonne118</t>
  </si>
  <si>
    <t>Colonne119</t>
  </si>
  <si>
    <t>Colonne120</t>
  </si>
  <si>
    <t>Colonne121</t>
  </si>
  <si>
    <t>Colonne122</t>
  </si>
  <si>
    <t>Colonne123</t>
  </si>
  <si>
    <t>Colonne124</t>
  </si>
  <si>
    <t>Colonne125</t>
  </si>
  <si>
    <t>Colonne126</t>
  </si>
  <si>
    <t>Colonne127</t>
  </si>
  <si>
    <t>Colonne128</t>
  </si>
  <si>
    <t>Colonne129</t>
  </si>
  <si>
    <t>Colonne130</t>
  </si>
  <si>
    <t>Colonne131</t>
  </si>
  <si>
    <t>Colonne132</t>
  </si>
  <si>
    <t>Colonne133</t>
  </si>
  <si>
    <t>Colonne134</t>
  </si>
  <si>
    <t>Colonne135</t>
  </si>
  <si>
    <t>Colonne136</t>
  </si>
  <si>
    <t>Colonne137</t>
  </si>
  <si>
    <t>Colonne138</t>
  </si>
  <si>
    <t>Colonne139</t>
  </si>
  <si>
    <t>Colonne140</t>
  </si>
  <si>
    <t>Colonne1342</t>
  </si>
  <si>
    <t>Colonne1353</t>
  </si>
  <si>
    <t>Colonne1364</t>
  </si>
  <si>
    <t>Colonne912</t>
  </si>
  <si>
    <t>Colonne923</t>
  </si>
  <si>
    <t>Colonne934</t>
  </si>
  <si>
    <t>accueil 1</t>
  </si>
  <si>
    <t>accueil 2</t>
  </si>
  <si>
    <t>accueil 3</t>
  </si>
  <si>
    <t>accueil 4</t>
  </si>
  <si>
    <t>accueil 5</t>
  </si>
  <si>
    <t>accueil 6</t>
  </si>
  <si>
    <t>accueil 7</t>
  </si>
  <si>
    <t>accueil 11</t>
  </si>
  <si>
    <t>accueil 12</t>
  </si>
  <si>
    <t>accueil réserve</t>
  </si>
  <si>
    <t>MEDECIN 1 matin</t>
  </si>
  <si>
    <t>MEDECIN 2 après midi</t>
  </si>
  <si>
    <t>Infirmier superviseur 1 MATIN</t>
  </si>
  <si>
    <t>Infirmier superviseur  1 APRES MIDI</t>
  </si>
  <si>
    <t>Infirmier superviseur 2 MATIN</t>
  </si>
  <si>
    <t>Infirmier superviseur  2 APRES MIDI</t>
  </si>
  <si>
    <t>AGERON</t>
  </si>
  <si>
    <t>AKELIAN</t>
  </si>
  <si>
    <t>ALLEGRI</t>
  </si>
  <si>
    <t>ANSTETT</t>
  </si>
  <si>
    <t>ANTONIO</t>
  </si>
  <si>
    <t>AROLES</t>
  </si>
  <si>
    <t>ARTHAUD</t>
  </si>
  <si>
    <t>BAISAMY</t>
  </si>
  <si>
    <t>BALLESTEROS</t>
  </si>
  <si>
    <t>BALLEYDIER</t>
  </si>
  <si>
    <t>BARRAUD</t>
  </si>
  <si>
    <t>BASEI</t>
  </si>
  <si>
    <t>BATHIAS</t>
  </si>
  <si>
    <t>BATTIMANZA</t>
  </si>
  <si>
    <t>BAZIN</t>
  </si>
  <si>
    <t>BEAUQUIS</t>
  </si>
  <si>
    <t>BERGER</t>
  </si>
  <si>
    <t>BERNARD</t>
  </si>
  <si>
    <t>BERTEN</t>
  </si>
  <si>
    <t>BERTHOT</t>
  </si>
  <si>
    <t>BIBOLLET. C</t>
  </si>
  <si>
    <t>BIBOLLET. J</t>
  </si>
  <si>
    <t>BIDAL</t>
  </si>
  <si>
    <t>BLANC. L</t>
  </si>
  <si>
    <t>BLANC. C</t>
  </si>
  <si>
    <t>BOCHATON</t>
  </si>
  <si>
    <t>BOJIDAROVITCH</t>
  </si>
  <si>
    <t>BONONI</t>
  </si>
  <si>
    <t>BORNENS</t>
  </si>
  <si>
    <t>BOUCHET</t>
  </si>
  <si>
    <t>BOUDIN</t>
  </si>
  <si>
    <t>BOUVIER</t>
  </si>
  <si>
    <t>BREILLET</t>
  </si>
  <si>
    <t>BROCVIELLE</t>
  </si>
  <si>
    <t>BRUNEL</t>
  </si>
  <si>
    <t>BUTOR-BLAMONT</t>
  </si>
  <si>
    <t>BUTTNER</t>
  </si>
  <si>
    <t>CALZOLARI</t>
  </si>
  <si>
    <t>CAPORUSSO</t>
  </si>
  <si>
    <t>CARON</t>
  </si>
  <si>
    <t>CATTIAUX</t>
  </si>
  <si>
    <t>CAUCHY</t>
  </si>
  <si>
    <t>CERDAN</t>
  </si>
  <si>
    <t>CHAMBRE</t>
  </si>
  <si>
    <t>CHANEL</t>
  </si>
  <si>
    <t>CHARVIN</t>
  </si>
  <si>
    <t>CHEVEAU</t>
  </si>
  <si>
    <t>CHEZEAU</t>
  </si>
  <si>
    <t>CHRESTEIL</t>
  </si>
  <si>
    <t>CLAIRET</t>
  </si>
  <si>
    <t>COHENDET</t>
  </si>
  <si>
    <t>COMBES-FERRAND</t>
  </si>
  <si>
    <t>COSTAZ</t>
  </si>
  <si>
    <t>COURADES</t>
  </si>
  <si>
    <t>COURTET</t>
  </si>
  <si>
    <t>DALLOUX</t>
  </si>
  <si>
    <t>DE VITO</t>
  </si>
  <si>
    <t>DEBRUYNE-CHAPERON</t>
  </si>
  <si>
    <t>DECLOQUEMENT</t>
  </si>
  <si>
    <t>DECROCK</t>
  </si>
  <si>
    <t>DELEBECQUE</t>
  </si>
  <si>
    <t>DELESMILLIERES</t>
  </si>
  <si>
    <t>DELHOMMELLE</t>
  </si>
  <si>
    <t>DEMMERLE</t>
  </si>
  <si>
    <t>DIASPARA</t>
  </si>
  <si>
    <t>DONZEL. H</t>
  </si>
  <si>
    <t>DONZEL. M</t>
  </si>
  <si>
    <t>DONZEL-GARGAND</t>
  </si>
  <si>
    <t>DOUARD</t>
  </si>
  <si>
    <t>DRAGO</t>
  </si>
  <si>
    <t>DUCROZ</t>
  </si>
  <si>
    <t>DUMAZ</t>
  </si>
  <si>
    <t>DUPERTHUY</t>
  </si>
  <si>
    <t>ERBA</t>
  </si>
  <si>
    <t>FADHUILE-CREPY</t>
  </si>
  <si>
    <t>FAFIN</t>
  </si>
  <si>
    <t>FAUGOOA</t>
  </si>
  <si>
    <t>FAVRE</t>
  </si>
  <si>
    <t>FAZI</t>
  </si>
  <si>
    <t>FECHE</t>
  </si>
  <si>
    <t>FENEUL</t>
  </si>
  <si>
    <t>FERRARO</t>
  </si>
  <si>
    <t>FICHANT</t>
  </si>
  <si>
    <t>FILLON</t>
  </si>
  <si>
    <t>FRANCOIS</t>
  </si>
  <si>
    <t>FRANCOZ</t>
  </si>
  <si>
    <t>GAILLARD</t>
  </si>
  <si>
    <t>GALLAY</t>
  </si>
  <si>
    <t>GANNAZ</t>
  </si>
  <si>
    <t>GASNIER</t>
  </si>
  <si>
    <t>GATEFAIT</t>
  </si>
  <si>
    <t>GATTI</t>
  </si>
  <si>
    <t>GENEVET</t>
  </si>
  <si>
    <t>GENTINA</t>
  </si>
  <si>
    <t>GEROUDET</t>
  </si>
  <si>
    <t>GILLET</t>
  </si>
  <si>
    <t>GILLODES</t>
  </si>
  <si>
    <t>GIRARD DESPRAULEX</t>
  </si>
  <si>
    <t>GONCKEL</t>
  </si>
  <si>
    <t>GOSSEYE</t>
  </si>
  <si>
    <t>GOUTAUDIER</t>
  </si>
  <si>
    <t>GRANDCOLAS</t>
  </si>
  <si>
    <t>GRANGIEN</t>
  </si>
  <si>
    <t>GRASSART</t>
  </si>
  <si>
    <t>GRENETIER</t>
  </si>
  <si>
    <t>GRILLOT</t>
  </si>
  <si>
    <t>GROSJEAN</t>
  </si>
  <si>
    <t>GUDEFIN</t>
  </si>
  <si>
    <t>GUFFON</t>
  </si>
  <si>
    <t>GUIGUET</t>
  </si>
  <si>
    <t>HABERT</t>
  </si>
  <si>
    <t>HALLOT</t>
  </si>
  <si>
    <t>HANKEY</t>
  </si>
  <si>
    <t>HEMISSI</t>
  </si>
  <si>
    <t>HEMON</t>
  </si>
  <si>
    <t>HENOT</t>
  </si>
  <si>
    <t>HUART</t>
  </si>
  <si>
    <t>HUMBERT</t>
  </si>
  <si>
    <t>JAVAUDIN</t>
  </si>
  <si>
    <t>JORDAN</t>
  </si>
  <si>
    <t>JULES</t>
  </si>
  <si>
    <t>KEOMANIVONG</t>
  </si>
  <si>
    <t>LAGE</t>
  </si>
  <si>
    <t>LAGUERRE</t>
  </si>
  <si>
    <t>LAMBOEUF</t>
  </si>
  <si>
    <t>LANGLAIS</t>
  </si>
  <si>
    <t>LAPLACE</t>
  </si>
  <si>
    <t>LE BRIS</t>
  </si>
  <si>
    <t>LE GUEN</t>
  </si>
  <si>
    <t>LE ROUX</t>
  </si>
  <si>
    <t>LEGRAND</t>
  </si>
  <si>
    <t>GCH</t>
  </si>
  <si>
    <t>LOEW</t>
  </si>
  <si>
    <t>LOMBARDINI</t>
  </si>
  <si>
    <t>LOSSERAND-MADOUX</t>
  </si>
  <si>
    <t>LOYER</t>
  </si>
  <si>
    <t>LYARD</t>
  </si>
  <si>
    <t>MAILLET</t>
  </si>
  <si>
    <t>MAKIELLO</t>
  </si>
  <si>
    <t>MANDOLFO</t>
  </si>
  <si>
    <t>MANGE</t>
  </si>
  <si>
    <t>MARMOITON</t>
  </si>
  <si>
    <t>MARTINEZ</t>
  </si>
  <si>
    <t>MARTINIERE</t>
  </si>
  <si>
    <t>MARTIN-THEZE</t>
  </si>
  <si>
    <t>MASSA</t>
  </si>
  <si>
    <t>MASULLO</t>
  </si>
  <si>
    <t>MESTRALLET</t>
  </si>
  <si>
    <t>MÉTRAL-BOFFOD</t>
  </si>
  <si>
    <t>MOLLARD</t>
  </si>
  <si>
    <t>MORARD</t>
  </si>
  <si>
    <t>MOSIMANN</t>
  </si>
  <si>
    <t>MOUCHET</t>
  </si>
  <si>
    <t>MOURTONT</t>
  </si>
  <si>
    <t>MOUTON</t>
  </si>
  <si>
    <t>MUDRY</t>
  </si>
  <si>
    <t>MUSSANO</t>
  </si>
  <si>
    <t>NAÏDJA</t>
  </si>
  <si>
    <t>ORHANT</t>
  </si>
  <si>
    <t>OURSEL</t>
  </si>
  <si>
    <t>PAQUET</t>
  </si>
  <si>
    <t>PAULINO</t>
  </si>
  <si>
    <t>PELLET</t>
  </si>
  <si>
    <t>PEREZ</t>
  </si>
  <si>
    <t>PERROLLAZ</t>
  </si>
  <si>
    <t>PICOT. F</t>
  </si>
  <si>
    <t>PICOT. K</t>
  </si>
  <si>
    <t>PIERRETTE</t>
  </si>
  <si>
    <t>PIRALLA</t>
  </si>
  <si>
    <t>PISSARD-MAILLET</t>
  </si>
  <si>
    <t>PONCET</t>
  </si>
  <si>
    <t>PORCHERON</t>
  </si>
  <si>
    <t>PORTA Y SANTACREU</t>
  </si>
  <si>
    <t>PRADEL</t>
  </si>
  <si>
    <t>PREVER-LOIRI</t>
  </si>
  <si>
    <t>PROST</t>
  </si>
  <si>
    <t>QUENETTE</t>
  </si>
  <si>
    <t>RAVEZ-HOUZE</t>
  </si>
  <si>
    <t>REQUIER</t>
  </si>
  <si>
    <t>REVENAZ</t>
  </si>
  <si>
    <t>REY</t>
  </si>
  <si>
    <t>REYNAUD</t>
  </si>
  <si>
    <t>ROCHEREAU</t>
  </si>
  <si>
    <t>ROESS</t>
  </si>
  <si>
    <t>ROMIER</t>
  </si>
  <si>
    <t>ROSSI</t>
  </si>
  <si>
    <t>ROUFFIGNAC</t>
  </si>
  <si>
    <t>ROUSSEAUX</t>
  </si>
  <si>
    <t>RUBIN</t>
  </si>
  <si>
    <t>SALHI</t>
  </si>
  <si>
    <t>SCHNELL</t>
  </si>
  <si>
    <t>SCISCIONE</t>
  </si>
  <si>
    <t>SEIGLE-VATTE</t>
  </si>
  <si>
    <t>SENAT</t>
  </si>
  <si>
    <t>SERDIMET</t>
  </si>
  <si>
    <t>SIVITER</t>
  </si>
  <si>
    <t>SOCQUET-CLERC</t>
  </si>
  <si>
    <t>SORLUT</t>
  </si>
  <si>
    <t>SPADILIERO</t>
  </si>
  <si>
    <t>STOESSEL</t>
  </si>
  <si>
    <t>SZEWCZYKOWSKI</t>
  </si>
  <si>
    <t>TASSIN</t>
  </si>
  <si>
    <t>THOMAS</t>
  </si>
  <si>
    <t>TIBERGHIEN</t>
  </si>
  <si>
    <t>TISSOT</t>
  </si>
  <si>
    <t>TORRENT. D</t>
  </si>
  <si>
    <t>TORRENT. T</t>
  </si>
  <si>
    <t>TORREQUADRA</t>
  </si>
  <si>
    <t>TURTSCHI</t>
  </si>
  <si>
    <t>TZARICK</t>
  </si>
  <si>
    <t>VANDENDORPE</t>
  </si>
  <si>
    <t>VAYSSE</t>
  </si>
  <si>
    <t>VERRIER</t>
  </si>
  <si>
    <t>VOUILLOZ</t>
  </si>
  <si>
    <t>VUAGNOUX</t>
  </si>
  <si>
    <t>WAYEMBERG</t>
  </si>
  <si>
    <t>WEGERAK</t>
  </si>
  <si>
    <t>WEICK</t>
  </si>
  <si>
    <t>YE</t>
  </si>
  <si>
    <t>YEPONDE</t>
  </si>
  <si>
    <t>ZANNINI</t>
  </si>
  <si>
    <t>BERTON</t>
  </si>
  <si>
    <t>-</t>
  </si>
  <si>
    <t>DEPOISIER</t>
  </si>
  <si>
    <t>CHUPIET</t>
  </si>
  <si>
    <t>TARANTO</t>
  </si>
  <si>
    <t>BGT</t>
  </si>
  <si>
    <t>rey</t>
  </si>
  <si>
    <t>Chef de groupe</t>
  </si>
  <si>
    <t>123</t>
  </si>
  <si>
    <t>Lieutenant(e)</t>
  </si>
  <si>
    <t>AZ@EF</t>
  </si>
  <si>
    <t>Epagny</t>
  </si>
  <si>
    <t>PKJ</t>
  </si>
  <si>
    <t>tulip</t>
  </si>
  <si>
    <t>Chef de colonne</t>
  </si>
  <si>
    <t>987765</t>
  </si>
  <si>
    <t>Capitaine</t>
  </si>
  <si>
    <t>OIUY@TG</t>
  </si>
  <si>
    <t>Evian</t>
  </si>
  <si>
    <t>TUY</t>
  </si>
  <si>
    <t>rea</t>
  </si>
  <si>
    <t>Assistant(e) du chef de centre</t>
  </si>
  <si>
    <t>POIUYTR@sd</t>
  </si>
  <si>
    <t>987654</t>
  </si>
  <si>
    <t>SCX</t>
  </si>
  <si>
    <t>polic</t>
  </si>
  <si>
    <t>joihub@ugjb</t>
  </si>
  <si>
    <t>765433</t>
  </si>
  <si>
    <t>RED</t>
  </si>
  <si>
    <t>bety</t>
  </si>
  <si>
    <t>koijfiuhb@kjn</t>
  </si>
  <si>
    <t>2345677</t>
  </si>
  <si>
    <t>ZED</t>
  </si>
  <si>
    <t>Lola</t>
  </si>
  <si>
    <t>12345678099</t>
  </si>
  <si>
    <t>AZERTYU@POIU</t>
  </si>
  <si>
    <t>Saint Pierre</t>
  </si>
  <si>
    <t>DRTYU</t>
  </si>
  <si>
    <t>pul</t>
  </si>
  <si>
    <t>mlkjhg@bjs</t>
  </si>
  <si>
    <t>6789456</t>
  </si>
  <si>
    <t>UJE</t>
  </si>
  <si>
    <t>chu</t>
  </si>
  <si>
    <t>12398765</t>
  </si>
  <si>
    <t>Sergent(e)-Chef</t>
  </si>
  <si>
    <t>ZERTY@KJH</t>
  </si>
  <si>
    <t>Ayze</t>
  </si>
  <si>
    <t>MCOL PRUNIER. Y</t>
  </si>
  <si>
    <t>MCOL BAPTISTE. O</t>
  </si>
  <si>
    <t>NOEL. L</t>
  </si>
  <si>
    <t>MARIE ANNE GROS</t>
  </si>
  <si>
    <t>ADC GRAVELIES. P</t>
  </si>
  <si>
    <t>SCH CADOUX. A</t>
  </si>
  <si>
    <t>MCOL VILLARET. B</t>
  </si>
  <si>
    <t>SSSM</t>
  </si>
  <si>
    <t>BUSSIER. R</t>
  </si>
  <si>
    <t>MOREAU. A</t>
  </si>
  <si>
    <t>CEGARRA. P</t>
  </si>
  <si>
    <t>GUIS. M</t>
  </si>
  <si>
    <t>COMTE. K</t>
  </si>
  <si>
    <t>MCDT MARQUIS. S</t>
  </si>
  <si>
    <t>JANIN. S</t>
  </si>
  <si>
    <t>RICHIER. A</t>
  </si>
  <si>
    <t>BRUMET. A</t>
  </si>
  <si>
    <t>BELLON. AV</t>
  </si>
  <si>
    <t>AURA</t>
  </si>
  <si>
    <t>MALJEAN. B</t>
  </si>
  <si>
    <t>TRANCHARD. F</t>
  </si>
  <si>
    <t>SOUBEIRAN. F</t>
  </si>
  <si>
    <t>DELAY. JB</t>
  </si>
  <si>
    <t>MCDT MALJEAN. B</t>
  </si>
  <si>
    <t>DELCROS. M</t>
  </si>
  <si>
    <t>MCDT LOISELEUR. MV</t>
  </si>
  <si>
    <t>DETOUX. M</t>
  </si>
  <si>
    <t>MCDTE AGNOLI. A</t>
  </si>
  <si>
    <t>FOREL. P</t>
  </si>
  <si>
    <t>CISSOKHO-DIAKITHE. F</t>
  </si>
  <si>
    <t>MCNE BAZIRE. E</t>
  </si>
  <si>
    <t>ROGER TIBER. I</t>
  </si>
  <si>
    <t>MCNE BIBOULET. C</t>
  </si>
  <si>
    <t>ANDRE. N</t>
  </si>
  <si>
    <t>MCNE BOUCLY. V</t>
  </si>
  <si>
    <t>MLCL BRUNA. JJ</t>
  </si>
  <si>
    <t>MCDT BUCHET. V</t>
  </si>
  <si>
    <t>MCNE CALVOT. B</t>
  </si>
  <si>
    <t>BILLON. T</t>
  </si>
  <si>
    <t>MCDT CHAON. P</t>
  </si>
  <si>
    <t>ROCHEREAU. K</t>
  </si>
  <si>
    <t>MCNE CRETALLAZ. P</t>
  </si>
  <si>
    <t>ROCHEREAU. K / BILLON. T</t>
  </si>
  <si>
    <t>MCNE DELGADO. F</t>
  </si>
  <si>
    <t>MCDT DEROCHE. F</t>
  </si>
  <si>
    <t>KRAFT. S</t>
  </si>
  <si>
    <t>MCDT DEWAELE. T</t>
  </si>
  <si>
    <t>DAGOGNET. C</t>
  </si>
  <si>
    <t>MCDT EMIN. JF</t>
  </si>
  <si>
    <t>MCOL ENGELS. JC</t>
  </si>
  <si>
    <t>BOUVIER. S</t>
  </si>
  <si>
    <t>MCNE FENETRIER. E</t>
  </si>
  <si>
    <t>GARCONNET. C</t>
  </si>
  <si>
    <t>CNE FESSON-LORIN. E</t>
  </si>
  <si>
    <t>MCNE GAVET. A</t>
  </si>
  <si>
    <t>MOUNIER. W</t>
  </si>
  <si>
    <t>MCDT GIROLET. E</t>
  </si>
  <si>
    <t>MCDT GOMES DA ROSA. P</t>
  </si>
  <si>
    <t>PRH</t>
  </si>
  <si>
    <t>MCNE GROSSER. A</t>
  </si>
  <si>
    <t>POPP</t>
  </si>
  <si>
    <t>MLCL LAMBERT. A</t>
  </si>
  <si>
    <t>PLM</t>
  </si>
  <si>
    <t>MCDT LAUBENHEIMER. C</t>
  </si>
  <si>
    <t>PAAF</t>
  </si>
  <si>
    <t>MCNE LEFEBVRE. L</t>
  </si>
  <si>
    <t>MCDT LEGRAND. A</t>
  </si>
  <si>
    <t>MCDT MENAGER. N</t>
  </si>
  <si>
    <t>MASP MEYNET. A</t>
  </si>
  <si>
    <t>MCDT MUGNIER. G</t>
  </si>
  <si>
    <t>GAUBERT. A</t>
  </si>
  <si>
    <t>MCDT PAUTHIER. A</t>
  </si>
  <si>
    <t>BUTTNER. ME</t>
  </si>
  <si>
    <t>MCNE PEIGNE. V</t>
  </si>
  <si>
    <t>VIGLINO. A</t>
  </si>
  <si>
    <t>MCDT PELLOUX. D</t>
  </si>
  <si>
    <t>ASS CSP THONON</t>
  </si>
  <si>
    <t>MCNE POINSOT.D</t>
  </si>
  <si>
    <t>MDCT PROBY. JC</t>
  </si>
  <si>
    <t>MCDT QUATRESOLS. E</t>
  </si>
  <si>
    <t>MCNE REYNAUDT</t>
  </si>
  <si>
    <t>MCDT SCHILLER. P</t>
  </si>
  <si>
    <t>MCNE SCHMITT.J</t>
  </si>
  <si>
    <t>MCNE THOUVENIN. V</t>
  </si>
  <si>
    <t>MLCL VALLENET. C</t>
  </si>
  <si>
    <t>R</t>
  </si>
  <si>
    <t>x</t>
  </si>
  <si>
    <t>Retenu</t>
  </si>
  <si>
    <t>Dispo</t>
  </si>
  <si>
    <t>TIM</t>
  </si>
  <si>
    <t>tom</t>
  </si>
  <si>
    <t>1233455</t>
  </si>
  <si>
    <t>Contrôleur(se) Général(e)</t>
  </si>
  <si>
    <t>qsdfghj@dfgh</t>
  </si>
  <si>
    <t>Thonon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</si>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</sst>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/d/yy\ h:mm:ss"/>
    <numFmt numFmtId="165" formatCode="d/m;@"/>
    <numFmt numFmtId="166" formatCode="#,##0.00\ &quot;€&quot;"/>
    <numFmt numFmtId="167" formatCode="0.0"/>
    <numFmt numFmtId="172" formatCode="dd/mm/yy"/>
  </numFmts>
  <fonts count="3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9"/>
      <color theme="1"/>
      <name val="Calibri"/>
      <family val="2"/>
    </font>
    <font>
      <sz val="12"/>
      <color rgb="FFFF0000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2"/>
      <color rgb="FF0070C0"/>
      <name val="Calibri"/>
      <family val="2"/>
    </font>
    <font>
      <b/>
      <sz val="12"/>
      <color rgb="FFFF0000"/>
      <name val="Calibri"/>
      <family val="2"/>
    </font>
    <font>
      <b/>
      <sz val="12"/>
      <color rgb="FF0070C0"/>
      <name val="Calibri"/>
      <family val="2"/>
    </font>
    <font>
      <b/>
      <sz val="10"/>
      <color theme="0"/>
      <name val="Arial"/>
      <family val="2"/>
    </font>
    <font>
      <sz val="12"/>
      <color theme="4" tint="-0.249977111117893"/>
      <name val="Calibri"/>
      <family val="2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9"/>
      <color rgb="FF0070C0"/>
      <name val="Calibri"/>
      <family val="2"/>
    </font>
    <font>
      <sz val="10"/>
      <color rgb="FF000000"/>
      <name val="Arial"/>
      <family val="2"/>
    </font>
    <font>
      <sz val="10"/>
      <color rgb="FF000000"/>
      <name val="Century Gothic"/>
      <family val="2"/>
      <charset val="1"/>
    </font>
    <font>
      <sz val="9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</font>
    <font>
      <u/>
      <sz val="9"/>
      <color theme="10"/>
      <name val="Calibri"/>
      <family val="2"/>
    </font>
    <font>
      <sz val="9"/>
      <color rgb="FFFF0000"/>
      <name val="Calibri"/>
      <family val="2"/>
    </font>
    <font>
      <b/>
      <sz val="11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rgb="FF008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8000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rgb="FF008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rgb="FF008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rgb="FFFFD966"/>
      </patternFill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rgb="FF005F8C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auto="1"/>
      </bottom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29" fillId="0" borderId="0"/>
    <xf numFmtId="0" fontId="30" fillId="0" borderId="0" applyNumberFormat="0" applyFill="0" applyBorder="0" applyAlignment="0" applyProtection="0"/>
  </cellStyleXfs>
  <cellXfs count="233">
    <xf numFmtId="0" fontId="0" fillId="0" borderId="0" xfId="0"/>
    <xf numFmtId="164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 applyNumberFormat="1" applyAlignment="1"/>
    <xf numFmtId="0" fontId="0" fillId="0" borderId="0" xfId="0" quotePrefix="1" applyNumberFormat="1" applyAlignment="1"/>
    <xf numFmtId="0" fontId="0" fillId="0" borderId="0" xfId="0" quotePrefix="1" applyNumberFormat="1"/>
    <xf numFmtId="165" fontId="0" fillId="0" borderId="0" xfId="0" applyNumberFormat="1" applyAlignment="1"/>
    <xf numFmtId="0" fontId="28" fillId="0" borderId="0" xfId="1" applyNumberFormat="1"/>
    <xf numFmtId="0" fontId="2" fillId="0" borderId="1" xfId="2" applyFont="1" applyBorder="1" applyAlignment="1">
      <alignment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4" xfId="2" applyFont="1" applyBorder="1" applyAlignment="1" applyProtection="1">
      <alignment horizontal="center" vertical="center" wrapText="1"/>
      <protection locked="0"/>
    </xf>
    <xf numFmtId="0" fontId="4" fillId="3" borderId="3" xfId="2" applyFont="1" applyFill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>
      <alignment horizontal="center" vertical="center" wrapText="1"/>
    </xf>
    <xf numFmtId="0" fontId="4" fillId="5" borderId="3" xfId="2" applyFont="1" applyFill="1" applyBorder="1" applyAlignment="1">
      <alignment horizontal="center" vertical="center" wrapText="1"/>
    </xf>
    <xf numFmtId="0" fontId="29" fillId="0" borderId="1" xfId="2" applyBorder="1" applyAlignment="1">
      <alignment horizontal="center" wrapText="1"/>
    </xf>
    <xf numFmtId="0" fontId="29" fillId="0" borderId="0" xfId="2" applyAlignment="1">
      <alignment wrapText="1"/>
    </xf>
    <xf numFmtId="0" fontId="2" fillId="0" borderId="1" xfId="2" applyFont="1" applyBorder="1" applyAlignment="1">
      <alignment vertical="center"/>
    </xf>
    <xf numFmtId="0" fontId="29" fillId="0" borderId="0" xfId="2"/>
    <xf numFmtId="0" fontId="29" fillId="0" borderId="5" xfId="2" applyBorder="1"/>
    <xf numFmtId="0" fontId="3" fillId="2" borderId="1" xfId="2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0" fontId="4" fillId="4" borderId="2" xfId="2" applyFont="1" applyFill="1" applyBorder="1" applyAlignment="1" applyProtection="1">
      <alignment horizontal="center" vertical="center"/>
      <protection locked="0"/>
    </xf>
    <xf numFmtId="0" fontId="4" fillId="4" borderId="3" xfId="2" applyFont="1" applyFill="1" applyBorder="1" applyAlignment="1">
      <alignment horizontal="center" vertical="center"/>
    </xf>
    <xf numFmtId="0" fontId="4" fillId="3" borderId="2" xfId="2" applyFont="1" applyFill="1" applyBorder="1" applyAlignment="1" applyProtection="1">
      <alignment horizontal="center" vertical="center"/>
      <protection locked="0"/>
    </xf>
    <xf numFmtId="0" fontId="4" fillId="3" borderId="3" xfId="2" applyFont="1" applyFill="1" applyBorder="1" applyAlignment="1">
      <alignment horizontal="center" vertical="center"/>
    </xf>
    <xf numFmtId="0" fontId="4" fillId="0" borderId="2" xfId="2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 applyProtection="1">
      <alignment horizontal="center" vertical="center"/>
      <protection locked="0"/>
    </xf>
    <xf numFmtId="0" fontId="4" fillId="0" borderId="4" xfId="2" applyFont="1" applyBorder="1" applyAlignment="1">
      <alignment horizontal="center" vertical="center"/>
    </xf>
    <xf numFmtId="0" fontId="4" fillId="5" borderId="2" xfId="2" applyFont="1" applyFill="1" applyBorder="1" applyAlignment="1" applyProtection="1">
      <alignment horizontal="center" vertical="center"/>
      <protection locked="0"/>
    </xf>
    <xf numFmtId="0" fontId="4" fillId="5" borderId="3" xfId="2" applyFont="1" applyFill="1" applyBorder="1" applyAlignment="1">
      <alignment horizontal="center" vertical="center"/>
    </xf>
    <xf numFmtId="0" fontId="29" fillId="0" borderId="1" xfId="2" applyBorder="1" applyAlignment="1">
      <alignment horizontal="center"/>
    </xf>
    <xf numFmtId="0" fontId="6" fillId="2" borderId="1" xfId="2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/>
    </xf>
    <xf numFmtId="0" fontId="4" fillId="4" borderId="7" xfId="2" applyFont="1" applyFill="1" applyBorder="1" applyAlignment="1" applyProtection="1">
      <alignment horizontal="center" vertical="center"/>
      <protection locked="0"/>
    </xf>
    <xf numFmtId="0" fontId="4" fillId="4" borderId="7" xfId="2" applyFont="1" applyFill="1" applyBorder="1" applyAlignment="1">
      <alignment horizontal="center" vertical="center"/>
    </xf>
    <xf numFmtId="0" fontId="4" fillId="4" borderId="7" xfId="2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 applyProtection="1">
      <alignment horizontal="center" vertical="center"/>
      <protection locked="0"/>
    </xf>
    <xf numFmtId="0" fontId="7" fillId="3" borderId="1" xfId="2" applyFont="1" applyFill="1" applyBorder="1" applyAlignment="1" applyProtection="1">
      <alignment horizontal="center" vertical="center"/>
      <protection locked="0"/>
    </xf>
    <xf numFmtId="0" fontId="7" fillId="3" borderId="1" xfId="2" applyFont="1" applyFill="1" applyBorder="1" applyAlignment="1">
      <alignment horizontal="center" vertical="center"/>
    </xf>
    <xf numFmtId="0" fontId="7" fillId="5" borderId="1" xfId="2" applyFont="1" applyFill="1" applyBorder="1" applyAlignment="1" applyProtection="1">
      <alignment horizontal="center" vertical="center"/>
      <protection locked="0"/>
    </xf>
    <xf numFmtId="0" fontId="7" fillId="5" borderId="1" xfId="2" applyFont="1" applyFill="1" applyBorder="1" applyAlignment="1">
      <alignment horizontal="center" vertical="center"/>
    </xf>
    <xf numFmtId="16" fontId="3" fillId="2" borderId="1" xfId="2" applyNumberFormat="1" applyFont="1" applyFill="1" applyBorder="1" applyAlignment="1">
      <alignment horizontal="center" vertical="center"/>
    </xf>
    <xf numFmtId="16" fontId="4" fillId="0" borderId="1" xfId="2" applyNumberFormat="1" applyFont="1" applyBorder="1" applyAlignment="1">
      <alignment horizontal="center" vertical="center"/>
    </xf>
    <xf numFmtId="0" fontId="9" fillId="3" borderId="1" xfId="2" applyFont="1" applyFill="1" applyBorder="1" applyAlignment="1" applyProtection="1">
      <alignment horizontal="left" vertical="center"/>
      <protection locked="0"/>
    </xf>
    <xf numFmtId="0" fontId="11" fillId="4" borderId="1" xfId="2" quotePrefix="1" applyFont="1" applyFill="1" applyBorder="1" applyAlignment="1">
      <alignment horizontal="left" vertical="center"/>
    </xf>
    <xf numFmtId="2" fontId="10" fillId="4" borderId="1" xfId="2" applyNumberFormat="1" applyFont="1" applyFill="1" applyBorder="1" applyAlignment="1" applyProtection="1">
      <alignment horizontal="left" vertical="center"/>
      <protection locked="0"/>
    </xf>
    <xf numFmtId="0" fontId="11" fillId="4" borderId="1" xfId="2" quotePrefix="1" applyFont="1" applyFill="1" applyBorder="1" applyAlignment="1">
      <alignment horizontal="center" vertical="center"/>
    </xf>
    <xf numFmtId="0" fontId="11" fillId="3" borderId="1" xfId="2" applyFont="1" applyFill="1" applyBorder="1" applyAlignment="1" applyProtection="1">
      <alignment horizontal="left" vertical="center"/>
      <protection locked="0"/>
    </xf>
    <xf numFmtId="0" fontId="11" fillId="0" borderId="1" xfId="2" applyFont="1" applyBorder="1" applyAlignment="1">
      <alignment horizontal="left" vertical="center"/>
    </xf>
    <xf numFmtId="0" fontId="11" fillId="0" borderId="1" xfId="2" applyFont="1" applyBorder="1" applyAlignment="1" applyProtection="1">
      <alignment horizontal="left" vertical="center"/>
      <protection locked="0"/>
    </xf>
    <xf numFmtId="0" fontId="11" fillId="3" borderId="1" xfId="2" applyFont="1" applyFill="1" applyBorder="1" applyAlignment="1">
      <alignment horizontal="left" vertical="center"/>
    </xf>
    <xf numFmtId="0" fontId="11" fillId="3" borderId="1" xfId="2" quotePrefix="1" applyFont="1" applyFill="1" applyBorder="1" applyAlignment="1" applyProtection="1">
      <alignment horizontal="left" vertical="center"/>
      <protection locked="0"/>
    </xf>
    <xf numFmtId="0" fontId="9" fillId="0" borderId="1" xfId="2" applyFont="1" applyBorder="1" applyAlignment="1">
      <alignment horizontal="left" vertical="center"/>
    </xf>
    <xf numFmtId="0" fontId="9" fillId="0" borderId="1" xfId="2" applyFont="1" applyBorder="1" applyAlignment="1" applyProtection="1">
      <alignment horizontal="left" vertical="center"/>
      <protection locked="0"/>
    </xf>
    <xf numFmtId="0" fontId="12" fillId="3" borderId="1" xfId="2" applyFont="1" applyFill="1" applyBorder="1" applyAlignment="1">
      <alignment vertical="center"/>
    </xf>
    <xf numFmtId="0" fontId="12" fillId="3" borderId="1" xfId="2" applyFont="1" applyFill="1" applyBorder="1" applyAlignment="1" applyProtection="1">
      <alignment vertical="center"/>
      <protection locked="0"/>
    </xf>
    <xf numFmtId="0" fontId="13" fillId="3" borderId="1" xfId="2" applyFont="1" applyFill="1" applyBorder="1" applyAlignment="1" applyProtection="1">
      <alignment horizontal="center" vertical="center"/>
      <protection locked="0"/>
    </xf>
    <xf numFmtId="0" fontId="13" fillId="0" borderId="1" xfId="2" applyFont="1" applyBorder="1" applyAlignment="1">
      <alignment horizontal="center" vertical="center"/>
    </xf>
    <xf numFmtId="0" fontId="13" fillId="0" borderId="1" xfId="2" applyFont="1" applyBorder="1" applyAlignment="1" applyProtection="1">
      <alignment horizontal="center" vertical="center"/>
      <protection locked="0"/>
    </xf>
    <xf numFmtId="0" fontId="13" fillId="0" borderId="1" xfId="2" quotePrefix="1" applyFont="1" applyBorder="1" applyAlignment="1">
      <alignment horizontal="center" vertical="center"/>
    </xf>
    <xf numFmtId="0" fontId="13" fillId="3" borderId="1" xfId="2" quotePrefix="1" applyFont="1" applyFill="1" applyBorder="1" applyAlignment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" xfId="2" applyFont="1" applyFill="1" applyBorder="1" applyAlignment="1">
      <alignment horizontal="center" vertical="center"/>
    </xf>
    <xf numFmtId="0" fontId="13" fillId="0" borderId="2" xfId="2" applyFont="1" applyBorder="1" applyAlignment="1">
      <alignment horizontal="center" vertical="center"/>
    </xf>
    <xf numFmtId="2" fontId="14" fillId="0" borderId="2" xfId="2" applyNumberFormat="1" applyFont="1" applyBorder="1" applyAlignment="1" applyProtection="1">
      <alignment horizontal="center" vertical="center"/>
      <protection locked="0"/>
    </xf>
    <xf numFmtId="2" fontId="14" fillId="0" borderId="2" xfId="2" applyNumberFormat="1" applyFont="1" applyBorder="1" applyAlignment="1">
      <alignment horizontal="center" vertical="center"/>
    </xf>
    <xf numFmtId="0" fontId="29" fillId="0" borderId="1" xfId="2" applyBorder="1" applyAlignment="1">
      <alignment horizontal="center" vertical="center"/>
    </xf>
    <xf numFmtId="2" fontId="29" fillId="0" borderId="1" xfId="2" applyNumberFormat="1" applyBorder="1" applyAlignment="1">
      <alignment horizontal="center" vertical="center"/>
    </xf>
    <xf numFmtId="2" fontId="10" fillId="4" borderId="1" xfId="2" applyNumberFormat="1" applyFont="1" applyFill="1" applyBorder="1" applyAlignment="1" applyProtection="1">
      <alignment horizontal="center" vertical="center"/>
      <protection locked="0"/>
    </xf>
    <xf numFmtId="2" fontId="10" fillId="3" borderId="1" xfId="2" applyNumberFormat="1" applyFont="1" applyFill="1" applyBorder="1" applyAlignment="1" applyProtection="1">
      <alignment horizontal="left" vertical="center"/>
      <protection locked="0"/>
    </xf>
    <xf numFmtId="2" fontId="10" fillId="7" borderId="1" xfId="2" applyNumberFormat="1" applyFont="1" applyFill="1" applyBorder="1" applyAlignment="1" applyProtection="1">
      <alignment horizontal="left" vertical="center"/>
      <protection locked="0"/>
    </xf>
    <xf numFmtId="2" fontId="15" fillId="0" borderId="1" xfId="2" applyNumberFormat="1" applyFont="1" applyBorder="1" applyAlignment="1" applyProtection="1">
      <alignment horizontal="left" vertical="center"/>
      <protection locked="0"/>
    </xf>
    <xf numFmtId="2" fontId="14" fillId="3" borderId="1" xfId="2" applyNumberFormat="1" applyFont="1" applyFill="1" applyBorder="1" applyAlignment="1" applyProtection="1">
      <alignment vertical="center"/>
      <protection locked="0"/>
    </xf>
    <xf numFmtId="2" fontId="14" fillId="0" borderId="1" xfId="2" applyNumberFormat="1" applyFont="1" applyBorder="1" applyAlignment="1" applyProtection="1">
      <alignment horizontal="center" vertical="center"/>
      <protection locked="0"/>
    </xf>
    <xf numFmtId="2" fontId="14" fillId="5" borderId="1" xfId="2" applyNumberFormat="1" applyFont="1" applyFill="1" applyBorder="1" applyAlignment="1" applyProtection="1">
      <alignment horizontal="center" vertical="center"/>
      <protection locked="0"/>
    </xf>
    <xf numFmtId="0" fontId="29" fillId="0" borderId="1" xfId="2" applyBorder="1" applyProtection="1">
      <protection locked="0"/>
    </xf>
    <xf numFmtId="2" fontId="10" fillId="0" borderId="1" xfId="2" applyNumberFormat="1" applyFont="1" applyBorder="1" applyAlignment="1" applyProtection="1">
      <alignment horizontal="left" vertical="center"/>
      <protection locked="0"/>
    </xf>
    <xf numFmtId="2" fontId="9" fillId="0" borderId="1" xfId="2" applyNumberFormat="1" applyFont="1" applyBorder="1" applyAlignment="1" applyProtection="1">
      <alignment horizontal="left" vertical="center"/>
      <protection locked="0"/>
    </xf>
    <xf numFmtId="2" fontId="16" fillId="0" borderId="1" xfId="2" applyNumberFormat="1" applyFont="1" applyBorder="1" applyAlignment="1" applyProtection="1">
      <alignment horizontal="left" vertical="center"/>
      <protection locked="0"/>
    </xf>
    <xf numFmtId="2" fontId="17" fillId="0" borderId="1" xfId="2" applyNumberFormat="1" applyFont="1" applyBorder="1" applyAlignment="1" applyProtection="1">
      <alignment horizontal="left" vertical="center"/>
      <protection locked="0"/>
    </xf>
    <xf numFmtId="16" fontId="18" fillId="7" borderId="1" xfId="2" applyNumberFormat="1" applyFont="1" applyFill="1" applyBorder="1" applyAlignment="1">
      <alignment horizontal="center" vertical="center"/>
    </xf>
    <xf numFmtId="0" fontId="8" fillId="7" borderId="1" xfId="2" applyFont="1" applyFill="1" applyBorder="1" applyAlignment="1" applyProtection="1">
      <alignment horizontal="center" vertical="center"/>
      <protection locked="0"/>
    </xf>
    <xf numFmtId="0" fontId="10" fillId="7" borderId="1" xfId="2" applyFont="1" applyFill="1" applyBorder="1" applyAlignment="1" applyProtection="1">
      <alignment horizontal="left" vertical="center"/>
      <protection locked="0"/>
    </xf>
    <xf numFmtId="2" fontId="14" fillId="7" borderId="1" xfId="2" applyNumberFormat="1" applyFont="1" applyFill="1" applyBorder="1" applyAlignment="1" applyProtection="1">
      <alignment vertical="center"/>
      <protection locked="0"/>
    </xf>
    <xf numFmtId="2" fontId="14" fillId="7" borderId="1" xfId="2" applyNumberFormat="1" applyFont="1" applyFill="1" applyBorder="1" applyAlignment="1" applyProtection="1">
      <alignment horizontal="center" vertical="center"/>
      <protection locked="0"/>
    </xf>
    <xf numFmtId="2" fontId="10" fillId="4" borderId="1" xfId="2" quotePrefix="1" applyNumberFormat="1" applyFont="1" applyFill="1" applyBorder="1" applyAlignment="1" applyProtection="1">
      <alignment horizontal="center" vertical="center"/>
      <protection locked="0"/>
    </xf>
    <xf numFmtId="2" fontId="19" fillId="0" borderId="1" xfId="2" applyNumberFormat="1" applyFont="1" applyBorder="1" applyAlignment="1" applyProtection="1">
      <alignment horizontal="left" vertical="center"/>
      <protection locked="0"/>
    </xf>
    <xf numFmtId="2" fontId="14" fillId="3" borderId="1" xfId="2" applyNumberFormat="1" applyFont="1" applyFill="1" applyBorder="1" applyAlignment="1" applyProtection="1">
      <alignment horizontal="center" vertical="center"/>
      <protection locked="0"/>
    </xf>
    <xf numFmtId="0" fontId="29" fillId="0" borderId="0" xfId="2" applyAlignment="1">
      <alignment vertical="center"/>
    </xf>
    <xf numFmtId="0" fontId="29" fillId="0" borderId="1" xfId="2" applyBorder="1" applyAlignment="1" applyProtection="1">
      <alignment vertical="center"/>
      <protection locked="0"/>
    </xf>
    <xf numFmtId="2" fontId="8" fillId="0" borderId="2" xfId="2" applyNumberFormat="1" applyFont="1" applyBorder="1" applyAlignment="1" applyProtection="1">
      <alignment horizontal="center" vertical="center"/>
      <protection locked="0"/>
    </xf>
    <xf numFmtId="0" fontId="8" fillId="4" borderId="1" xfId="2" applyFont="1" applyFill="1" applyBorder="1" applyAlignment="1" applyProtection="1">
      <alignment horizontal="center" vertical="center"/>
      <protection locked="0"/>
    </xf>
    <xf numFmtId="2" fontId="14" fillId="4" borderId="1" xfId="2" applyNumberFormat="1" applyFont="1" applyFill="1" applyBorder="1" applyAlignment="1" applyProtection="1">
      <alignment horizontal="center" vertical="center"/>
      <protection locked="0"/>
    </xf>
    <xf numFmtId="2" fontId="20" fillId="0" borderId="1" xfId="2" applyNumberFormat="1" applyFont="1" applyBorder="1" applyAlignment="1" applyProtection="1">
      <alignment horizontal="left" vertical="center"/>
      <protection locked="0"/>
    </xf>
    <xf numFmtId="2" fontId="14" fillId="4" borderId="1" xfId="2" applyNumberFormat="1" applyFont="1" applyFill="1" applyBorder="1" applyAlignment="1" applyProtection="1">
      <alignment vertical="center"/>
      <protection locked="0"/>
    </xf>
    <xf numFmtId="1" fontId="8" fillId="4" borderId="1" xfId="2" applyNumberFormat="1" applyFont="1" applyFill="1" applyBorder="1" applyAlignment="1" applyProtection="1">
      <alignment horizontal="center" vertical="center"/>
      <protection locked="0"/>
    </xf>
    <xf numFmtId="1" fontId="22" fillId="4" borderId="1" xfId="2" applyNumberFormat="1" applyFont="1" applyFill="1" applyBorder="1" applyAlignment="1" applyProtection="1">
      <alignment horizontal="left" vertical="center"/>
      <protection locked="0"/>
    </xf>
    <xf numFmtId="1" fontId="8" fillId="4" borderId="1" xfId="2" applyNumberFormat="1" applyFont="1" applyFill="1" applyBorder="1" applyAlignment="1" applyProtection="1">
      <alignment vertical="center"/>
      <protection locked="0"/>
    </xf>
    <xf numFmtId="1" fontId="8" fillId="3" borderId="1" xfId="2" applyNumberFormat="1" applyFont="1" applyFill="1" applyBorder="1" applyAlignment="1" applyProtection="1">
      <alignment horizontal="center" vertical="center"/>
      <protection locked="0"/>
    </xf>
    <xf numFmtId="1" fontId="8" fillId="8" borderId="1" xfId="2" applyNumberFormat="1" applyFont="1" applyFill="1" applyBorder="1" applyAlignment="1" applyProtection="1">
      <alignment horizontal="center" vertical="center"/>
      <protection locked="0"/>
    </xf>
    <xf numFmtId="0" fontId="29" fillId="8" borderId="1" xfId="2" applyFill="1" applyBorder="1" applyProtection="1">
      <protection locked="0"/>
    </xf>
    <xf numFmtId="0" fontId="29" fillId="8" borderId="1" xfId="2" applyFill="1" applyBorder="1" applyAlignment="1" applyProtection="1">
      <alignment horizontal="center" vertical="center"/>
      <protection locked="0"/>
    </xf>
    <xf numFmtId="2" fontId="29" fillId="8" borderId="1" xfId="2" applyNumberFormat="1" applyFill="1" applyBorder="1" applyAlignment="1" applyProtection="1">
      <alignment horizontal="center" vertical="center"/>
      <protection locked="0"/>
    </xf>
    <xf numFmtId="0" fontId="23" fillId="4" borderId="1" xfId="2" applyFont="1" applyFill="1" applyBorder="1" applyAlignment="1" applyProtection="1">
      <alignment horizontal="center" vertical="center"/>
      <protection locked="0"/>
    </xf>
    <xf numFmtId="2" fontId="8" fillId="4" borderId="1" xfId="2" applyNumberFormat="1" applyFont="1" applyFill="1" applyBorder="1" applyAlignment="1" applyProtection="1">
      <alignment horizontal="center" vertical="center"/>
      <protection locked="0"/>
    </xf>
    <xf numFmtId="2" fontId="22" fillId="4" borderId="1" xfId="2" applyNumberFormat="1" applyFont="1" applyFill="1" applyBorder="1" applyAlignment="1" applyProtection="1">
      <alignment horizontal="left" vertical="center"/>
      <protection locked="0"/>
    </xf>
    <xf numFmtId="2" fontId="8" fillId="4" borderId="1" xfId="2" applyNumberFormat="1" applyFont="1" applyFill="1" applyBorder="1" applyAlignment="1" applyProtection="1">
      <alignment vertical="center"/>
      <protection locked="0"/>
    </xf>
    <xf numFmtId="2" fontId="8" fillId="3" borderId="1" xfId="2" applyNumberFormat="1" applyFont="1" applyFill="1" applyBorder="1" applyAlignment="1" applyProtection="1">
      <alignment horizontal="center" vertical="center"/>
      <protection locked="0"/>
    </xf>
    <xf numFmtId="2" fontId="8" fillId="8" borderId="1" xfId="2" applyNumberFormat="1" applyFont="1" applyFill="1" applyBorder="1" applyAlignment="1" applyProtection="1">
      <alignment horizontal="center" vertical="center"/>
      <protection locked="0"/>
    </xf>
    <xf numFmtId="0" fontId="7" fillId="7" borderId="1" xfId="2" applyFont="1" applyFill="1" applyBorder="1" applyAlignment="1">
      <alignment horizontal="center" vertical="center"/>
    </xf>
    <xf numFmtId="0" fontId="12" fillId="7" borderId="1" xfId="2" applyFont="1" applyFill="1" applyBorder="1" applyAlignment="1" applyProtection="1">
      <alignment horizontal="center" vertical="center"/>
      <protection locked="0"/>
    </xf>
    <xf numFmtId="0" fontId="12" fillId="7" borderId="1" xfId="2" applyFont="1" applyFill="1" applyBorder="1" applyAlignment="1">
      <alignment horizontal="center" vertical="center"/>
    </xf>
    <xf numFmtId="0" fontId="13" fillId="7" borderId="1" xfId="2" applyFont="1" applyFill="1" applyBorder="1" applyAlignment="1" applyProtection="1">
      <alignment horizontal="center" vertical="center"/>
      <protection locked="0"/>
    </xf>
    <xf numFmtId="0" fontId="13" fillId="7" borderId="1" xfId="2" applyFont="1" applyFill="1" applyBorder="1" applyAlignment="1">
      <alignment horizontal="center" vertical="center"/>
    </xf>
    <xf numFmtId="0" fontId="13" fillId="7" borderId="1" xfId="2" applyFont="1" applyFill="1" applyBorder="1" applyAlignment="1">
      <alignment vertical="center"/>
    </xf>
    <xf numFmtId="0" fontId="13" fillId="7" borderId="1" xfId="2" applyFont="1" applyFill="1" applyBorder="1" applyAlignment="1" applyProtection="1">
      <alignment vertical="center"/>
      <protection locked="0"/>
    </xf>
    <xf numFmtId="0" fontId="21" fillId="4" borderId="1" xfId="2" applyFont="1" applyFill="1" applyBorder="1" applyAlignment="1">
      <alignment horizontal="left" vertical="center" wrapText="1"/>
    </xf>
    <xf numFmtId="0" fontId="8" fillId="4" borderId="1" xfId="2" applyFont="1" applyFill="1" applyBorder="1" applyAlignment="1">
      <alignment horizontal="center" vertical="center"/>
    </xf>
    <xf numFmtId="1" fontId="8" fillId="4" borderId="1" xfId="2" applyNumberFormat="1" applyFont="1" applyFill="1" applyBorder="1" applyAlignment="1">
      <alignment horizontal="center" vertical="center"/>
    </xf>
    <xf numFmtId="1" fontId="8" fillId="4" borderId="1" xfId="2" applyNumberFormat="1" applyFont="1" applyFill="1" applyBorder="1" applyAlignment="1">
      <alignment vertical="center"/>
    </xf>
    <xf numFmtId="1" fontId="8" fillId="3" borderId="1" xfId="2" applyNumberFormat="1" applyFont="1" applyFill="1" applyBorder="1" applyAlignment="1">
      <alignment horizontal="center" vertical="center"/>
    </xf>
    <xf numFmtId="1" fontId="8" fillId="9" borderId="1" xfId="2" applyNumberFormat="1" applyFont="1" applyFill="1" applyBorder="1" applyAlignment="1">
      <alignment horizontal="center" vertical="center"/>
    </xf>
    <xf numFmtId="0" fontId="29" fillId="9" borderId="1" xfId="2" applyFill="1" applyBorder="1" applyAlignment="1">
      <alignment horizontal="center" vertical="center"/>
    </xf>
    <xf numFmtId="2" fontId="29" fillId="9" borderId="1" xfId="2" applyNumberFormat="1" applyFill="1" applyBorder="1" applyAlignment="1">
      <alignment horizontal="center" vertical="center"/>
    </xf>
    <xf numFmtId="0" fontId="23" fillId="4" borderId="1" xfId="2" applyFont="1" applyFill="1" applyBorder="1" applyAlignment="1">
      <alignment horizontal="center" vertical="center"/>
    </xf>
    <xf numFmtId="2" fontId="8" fillId="4" borderId="1" xfId="2" applyNumberFormat="1" applyFont="1" applyFill="1" applyBorder="1" applyAlignment="1">
      <alignment horizontal="center" vertical="center"/>
    </xf>
    <xf numFmtId="2" fontId="8" fillId="4" borderId="1" xfId="2" applyNumberFormat="1" applyFont="1" applyFill="1" applyBorder="1" applyAlignment="1">
      <alignment vertical="center"/>
    </xf>
    <xf numFmtId="2" fontId="8" fillId="3" borderId="1" xfId="2" applyNumberFormat="1" applyFont="1" applyFill="1" applyBorder="1" applyAlignment="1">
      <alignment horizontal="center" vertical="center"/>
    </xf>
    <xf numFmtId="2" fontId="8" fillId="9" borderId="1" xfId="2" applyNumberFormat="1" applyFont="1" applyFill="1" applyBorder="1" applyAlignment="1">
      <alignment horizontal="center" vertical="center"/>
    </xf>
    <xf numFmtId="0" fontId="29" fillId="9" borderId="1" xfId="2" applyFill="1" applyBorder="1"/>
    <xf numFmtId="0" fontId="12" fillId="4" borderId="1" xfId="2" applyFont="1" applyFill="1" applyBorder="1" applyAlignment="1" applyProtection="1">
      <alignment horizontal="center" vertical="center"/>
      <protection locked="0"/>
    </xf>
    <xf numFmtId="0" fontId="12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 applyProtection="1">
      <alignment horizontal="center" vertical="center"/>
      <protection locked="0"/>
    </xf>
    <xf numFmtId="0" fontId="13" fillId="4" borderId="1" xfId="2" applyFont="1" applyFill="1" applyBorder="1" applyAlignment="1">
      <alignment horizontal="center" vertical="center"/>
    </xf>
    <xf numFmtId="0" fontId="13" fillId="4" borderId="1" xfId="2" applyFont="1" applyFill="1" applyBorder="1" applyAlignment="1">
      <alignment vertical="center"/>
    </xf>
    <xf numFmtId="0" fontId="13" fillId="4" borderId="1" xfId="2" applyFont="1" applyFill="1" applyBorder="1" applyAlignment="1" applyProtection="1">
      <alignment vertical="center"/>
      <protection locked="0"/>
    </xf>
    <xf numFmtId="0" fontId="13" fillId="3" borderId="1" xfId="2" applyFont="1" applyFill="1" applyBorder="1" applyAlignment="1">
      <alignment horizontal="center" vertical="center"/>
    </xf>
    <xf numFmtId="0" fontId="5" fillId="10" borderId="1" xfId="2" applyFont="1" applyFill="1" applyBorder="1" applyAlignment="1">
      <alignment horizontal="center" vertical="center" textRotation="255"/>
    </xf>
    <xf numFmtId="0" fontId="3" fillId="10" borderId="1" xfId="2" applyFont="1" applyFill="1" applyBorder="1" applyAlignment="1">
      <alignment horizontal="center" vertical="center"/>
    </xf>
    <xf numFmtId="0" fontId="29" fillId="11" borderId="1" xfId="2" applyFill="1" applyBorder="1"/>
    <xf numFmtId="0" fontId="8" fillId="4" borderId="3" xfId="2" applyFont="1" applyFill="1" applyBorder="1" applyAlignment="1">
      <alignment horizontal="center" vertical="center"/>
    </xf>
    <xf numFmtId="1" fontId="8" fillId="11" borderId="1" xfId="2" applyNumberFormat="1" applyFont="1" applyFill="1" applyBorder="1" applyAlignment="1">
      <alignment horizontal="center" vertical="center"/>
    </xf>
    <xf numFmtId="0" fontId="29" fillId="11" borderId="1" xfId="2" applyFill="1" applyBorder="1" applyAlignment="1">
      <alignment horizontal="center" vertical="center"/>
    </xf>
    <xf numFmtId="2" fontId="29" fillId="11" borderId="1" xfId="2" applyNumberFormat="1" applyFill="1" applyBorder="1" applyAlignment="1">
      <alignment horizontal="center" vertical="center"/>
    </xf>
    <xf numFmtId="2" fontId="8" fillId="11" borderId="1" xfId="2" applyNumberFormat="1" applyFont="1" applyFill="1" applyBorder="1" applyAlignment="1">
      <alignment horizontal="center" vertical="center"/>
    </xf>
    <xf numFmtId="0" fontId="3" fillId="12" borderId="1" xfId="2" applyFont="1" applyFill="1" applyBorder="1" applyAlignment="1">
      <alignment horizontal="center" vertical="center"/>
    </xf>
    <xf numFmtId="0" fontId="5" fillId="12" borderId="1" xfId="2" applyFont="1" applyFill="1" applyBorder="1" applyAlignment="1">
      <alignment horizontal="center" vertical="center" textRotation="255"/>
    </xf>
    <xf numFmtId="0" fontId="29" fillId="4" borderId="1" xfId="2" applyFill="1" applyBorder="1" applyAlignment="1">
      <alignment horizontal="center"/>
    </xf>
    <xf numFmtId="2" fontId="29" fillId="4" borderId="1" xfId="2" applyNumberFormat="1" applyFill="1" applyBorder="1" applyAlignment="1">
      <alignment horizontal="center"/>
    </xf>
    <xf numFmtId="2" fontId="29" fillId="13" borderId="1" xfId="2" applyNumberFormat="1" applyFill="1" applyBorder="1" applyAlignment="1">
      <alignment horizontal="center"/>
    </xf>
    <xf numFmtId="0" fontId="29" fillId="13" borderId="1" xfId="2" applyFill="1" applyBorder="1"/>
    <xf numFmtId="0" fontId="29" fillId="13" borderId="0" xfId="2" applyFill="1" applyAlignment="1">
      <alignment horizontal="center"/>
    </xf>
    <xf numFmtId="2" fontId="29" fillId="13" borderId="0" xfId="2" applyNumberFormat="1" applyFill="1" applyAlignment="1">
      <alignment horizontal="center"/>
    </xf>
    <xf numFmtId="0" fontId="29" fillId="4" borderId="6" xfId="2" applyFill="1" applyBorder="1" applyAlignment="1">
      <alignment horizontal="center"/>
    </xf>
    <xf numFmtId="0" fontId="23" fillId="4" borderId="6" xfId="2" applyFont="1" applyFill="1" applyBorder="1" applyAlignment="1">
      <alignment horizontal="center" vertical="center"/>
    </xf>
    <xf numFmtId="2" fontId="29" fillId="4" borderId="6" xfId="2" applyNumberFormat="1" applyFill="1" applyBorder="1" applyAlignment="1">
      <alignment horizontal="center"/>
    </xf>
    <xf numFmtId="2" fontId="29" fillId="13" borderId="6" xfId="2" applyNumberFormat="1" applyFill="1" applyBorder="1" applyAlignment="1">
      <alignment horizontal="center"/>
    </xf>
    <xf numFmtId="0" fontId="29" fillId="0" borderId="6" xfId="2" applyBorder="1" applyProtection="1">
      <protection locked="0"/>
    </xf>
    <xf numFmtId="0" fontId="29" fillId="0" borderId="6" xfId="2" applyBorder="1" applyAlignment="1">
      <alignment horizontal="center"/>
    </xf>
    <xf numFmtId="166" fontId="29" fillId="0" borderId="6" xfId="2" applyNumberFormat="1" applyBorder="1" applyAlignment="1">
      <alignment horizontal="center"/>
    </xf>
    <xf numFmtId="0" fontId="29" fillId="4" borderId="0" xfId="2" applyFill="1" applyAlignment="1">
      <alignment horizontal="center"/>
    </xf>
    <xf numFmtId="1" fontId="29" fillId="4" borderId="1" xfId="2" applyNumberFormat="1" applyFill="1" applyBorder="1" applyAlignment="1">
      <alignment horizontal="center"/>
    </xf>
    <xf numFmtId="1" fontId="29" fillId="14" borderId="1" xfId="2" applyNumberFormat="1" applyFill="1" applyBorder="1" applyAlignment="1">
      <alignment horizontal="center"/>
    </xf>
    <xf numFmtId="0" fontId="29" fillId="0" borderId="0" xfId="2" applyAlignment="1">
      <alignment horizontal="center"/>
    </xf>
    <xf numFmtId="167" fontId="29" fillId="0" borderId="0" xfId="2" applyNumberFormat="1"/>
    <xf numFmtId="167" fontId="29" fillId="4" borderId="0" xfId="2" applyNumberFormat="1" applyFill="1" applyAlignment="1">
      <alignment horizontal="center"/>
    </xf>
    <xf numFmtId="167" fontId="29" fillId="4" borderId="1" xfId="2" applyNumberFormat="1" applyFill="1" applyBorder="1" applyAlignment="1">
      <alignment horizontal="center"/>
    </xf>
    <xf numFmtId="167" fontId="29" fillId="14" borderId="1" xfId="2" applyNumberFormat="1" applyFill="1" applyBorder="1" applyAlignment="1">
      <alignment horizontal="center"/>
    </xf>
    <xf numFmtId="167" fontId="29" fillId="0" borderId="0" xfId="2" applyNumberFormat="1" applyAlignment="1">
      <alignment horizontal="center"/>
    </xf>
    <xf numFmtId="0" fontId="29" fillId="0" borderId="0" xfId="2" applyAlignment="1">
      <alignment horizontal="left"/>
    </xf>
    <xf numFmtId="0" fontId="23" fillId="0" borderId="0" xfId="2" applyFont="1" applyAlignment="1">
      <alignment vertical="center" wrapText="1"/>
    </xf>
    <xf numFmtId="0" fontId="24" fillId="0" borderId="0" xfId="2" applyFont="1"/>
    <xf numFmtId="0" fontId="25" fillId="15" borderId="8" xfId="2" applyFont="1" applyFill="1" applyBorder="1" applyAlignment="1">
      <alignment horizontal="left" vertical="center" wrapText="1"/>
    </xf>
    <xf numFmtId="0" fontId="24" fillId="16" borderId="9" xfId="2" applyFont="1" applyFill="1" applyBorder="1"/>
    <xf numFmtId="0" fontId="24" fillId="0" borderId="9" xfId="2" applyFont="1" applyBorder="1"/>
    <xf numFmtId="0" fontId="25" fillId="15" borderId="0" xfId="2" applyFont="1" applyFill="1" applyAlignment="1">
      <alignment horizontal="left" vertical="center" wrapText="1"/>
    </xf>
    <xf numFmtId="0" fontId="25" fillId="15" borderId="0" xfId="2" quotePrefix="1" applyFont="1" applyFill="1" applyAlignment="1">
      <alignment horizontal="center" vertical="center" wrapText="1"/>
    </xf>
    <xf numFmtId="2" fontId="8" fillId="0" borderId="1" xfId="2" applyNumberFormat="1" applyFont="1" applyBorder="1" applyAlignment="1" applyProtection="1">
      <alignment horizontal="center" vertical="center"/>
      <protection locked="0"/>
    </xf>
    <xf numFmtId="1" fontId="8" fillId="5" borderId="1" xfId="2" applyNumberFormat="1" applyFont="1" applyFill="1" applyBorder="1" applyAlignment="1">
      <alignment horizontal="center"/>
    </xf>
    <xf numFmtId="1" fontId="8" fillId="0" borderId="1" xfId="2" applyNumberFormat="1" applyFont="1" applyBorder="1" applyAlignment="1" applyProtection="1">
      <alignment horizontal="center"/>
      <protection locked="0"/>
    </xf>
    <xf numFmtId="1" fontId="12" fillId="0" borderId="1" xfId="2" applyNumberFormat="1" applyFont="1" applyBorder="1" applyAlignment="1" applyProtection="1">
      <alignment horizontal="center"/>
      <protection locked="0"/>
    </xf>
    <xf numFmtId="2" fontId="12" fillId="3" borderId="1" xfId="2" applyNumberFormat="1" applyFont="1" applyFill="1" applyBorder="1" applyAlignment="1" applyProtection="1">
      <alignment horizontal="center"/>
      <protection locked="0"/>
    </xf>
    <xf numFmtId="1" fontId="14" fillId="5" borderId="1" xfId="2" applyNumberFormat="1" applyFont="1" applyFill="1" applyBorder="1" applyAlignment="1">
      <alignment horizontal="center"/>
    </xf>
    <xf numFmtId="2" fontId="12" fillId="0" borderId="1" xfId="2" applyNumberFormat="1" applyFont="1" applyBorder="1" applyAlignment="1" applyProtection="1">
      <alignment horizontal="center"/>
      <protection locked="0"/>
    </xf>
    <xf numFmtId="2" fontId="8" fillId="0" borderId="1" xfId="2" applyNumberFormat="1" applyFont="1" applyBorder="1" applyAlignment="1">
      <alignment horizontal="center" vertical="center"/>
    </xf>
    <xf numFmtId="1" fontId="14" fillId="0" borderId="1" xfId="2" applyNumberFormat="1" applyFont="1" applyBorder="1" applyAlignment="1">
      <alignment horizontal="center"/>
    </xf>
    <xf numFmtId="1" fontId="8" fillId="0" borderId="1" xfId="2" applyNumberFormat="1" applyFont="1" applyBorder="1" applyAlignment="1">
      <alignment horizontal="center"/>
    </xf>
    <xf numFmtId="0" fontId="8" fillId="0" borderId="1" xfId="2" applyFont="1" applyBorder="1" applyAlignment="1">
      <alignment horizontal="center" vertical="center"/>
    </xf>
    <xf numFmtId="0" fontId="30" fillId="15" borderId="1" xfId="3" applyFill="1" applyBorder="1" applyAlignment="1">
      <alignment horizontal="left" vertical="center" wrapText="1"/>
    </xf>
    <xf numFmtId="0" fontId="25" fillId="15" borderId="1" xfId="2" applyFont="1" applyFill="1" applyBorder="1" applyAlignment="1">
      <alignment horizontal="left" vertical="center" wrapText="1"/>
    </xf>
    <xf numFmtId="1" fontId="8" fillId="0" borderId="2" xfId="2" applyNumberFormat="1" applyFont="1" applyBorder="1" applyAlignment="1" applyProtection="1">
      <alignment horizontal="center"/>
      <protection locked="0"/>
    </xf>
    <xf numFmtId="1" fontId="12" fillId="0" borderId="1" xfId="2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/>
    </xf>
    <xf numFmtId="0" fontId="29" fillId="14" borderId="1" xfId="2" applyFill="1" applyBorder="1" applyAlignment="1">
      <alignment horizontal="center"/>
    </xf>
    <xf numFmtId="1" fontId="31" fillId="0" borderId="1" xfId="2" applyNumberFormat="1" applyFont="1" applyBorder="1" applyAlignment="1">
      <alignment horizontal="center"/>
    </xf>
    <xf numFmtId="2" fontId="31" fillId="0" borderId="1" xfId="2" applyNumberFormat="1" applyFont="1" applyBorder="1" applyAlignment="1" applyProtection="1">
      <alignment horizontal="center" vertical="center"/>
      <protection locked="0"/>
    </xf>
    <xf numFmtId="2" fontId="8" fillId="0" borderId="1" xfId="2" applyNumberFormat="1" applyFont="1" applyBorder="1" applyAlignment="1" applyProtection="1">
      <alignment horizontal="center"/>
      <protection locked="0"/>
    </xf>
    <xf numFmtId="172" fontId="8" fillId="0" borderId="3" xfId="2" applyNumberFormat="1" applyFont="1" applyBorder="1" applyAlignment="1">
      <alignment horizontal="center" vertical="center"/>
    </xf>
    <xf numFmtId="2" fontId="8" fillId="0" borderId="6" xfId="2" applyNumberFormat="1" applyFont="1" applyBorder="1" applyAlignment="1" applyProtection="1">
      <alignment horizontal="center"/>
      <protection locked="0"/>
    </xf>
    <xf numFmtId="2" fontId="8" fillId="0" borderId="1" xfId="2" applyNumberFormat="1" applyFont="1" applyBorder="1" applyAlignment="1">
      <alignment horizontal="center"/>
    </xf>
    <xf numFmtId="1" fontId="8" fillId="0" borderId="1" xfId="2" applyNumberFormat="1" applyFont="1" applyBorder="1" applyAlignment="1">
      <alignment horizontal="center" vertical="center"/>
    </xf>
    <xf numFmtId="1" fontId="8" fillId="0" borderId="1" xfId="2" applyNumberFormat="1" applyFont="1" applyBorder="1" applyAlignment="1" applyProtection="1">
      <alignment horizontal="center" vertical="center"/>
      <protection locked="0"/>
    </xf>
    <xf numFmtId="2" fontId="8" fillId="4" borderId="1" xfId="2" applyNumberFormat="1" applyFont="1" applyFill="1" applyBorder="1" applyAlignment="1">
      <alignment horizontal="center"/>
    </xf>
    <xf numFmtId="1" fontId="8" fillId="4" borderId="1" xfId="2" applyNumberFormat="1" applyFont="1" applyFill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5" borderId="1" xfId="2" applyFont="1" applyFill="1" applyBorder="1" applyAlignment="1">
      <alignment horizontal="center" vertical="center"/>
    </xf>
    <xf numFmtId="0" fontId="8" fillId="0" borderId="3" xfId="2" applyFont="1" applyBorder="1" applyAlignment="1">
      <alignment horizontal="center"/>
    </xf>
    <xf numFmtId="0" fontId="29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center"/>
    </xf>
    <xf numFmtId="0" fontId="4" fillId="3" borderId="2" xfId="2" applyFont="1" applyFill="1" applyBorder="1" applyAlignment="1" applyProtection="1">
      <alignment horizontal="center" vertical="center" wrapText="1"/>
      <protection locked="0"/>
    </xf>
    <xf numFmtId="0" fontId="4" fillId="3" borderId="4" xfId="2" applyFont="1" applyFill="1" applyBorder="1" applyAlignment="1" applyProtection="1">
      <alignment horizontal="center" vertical="center" wrapText="1"/>
      <protection locked="0"/>
    </xf>
    <xf numFmtId="0" fontId="4" fillId="3" borderId="3" xfId="2" applyFont="1" applyFill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4" fillId="0" borderId="4" xfId="2" applyFont="1" applyBorder="1" applyAlignment="1" applyProtection="1">
      <alignment horizontal="center" vertical="center" wrapText="1"/>
      <protection locked="0"/>
    </xf>
    <xf numFmtId="0" fontId="4" fillId="0" borderId="3" xfId="2" applyFont="1" applyBorder="1" applyAlignment="1" applyProtection="1">
      <alignment horizontal="center" vertical="center" wrapText="1"/>
      <protection locked="0"/>
    </xf>
    <xf numFmtId="0" fontId="5" fillId="6" borderId="6" xfId="2" applyFont="1" applyFill="1" applyBorder="1" applyAlignment="1">
      <alignment horizontal="center" vertical="center" textRotation="255"/>
    </xf>
    <xf numFmtId="0" fontId="5" fillId="6" borderId="5" xfId="2" applyFont="1" applyFill="1" applyBorder="1" applyAlignment="1">
      <alignment horizontal="center" vertical="center" textRotation="255"/>
    </xf>
    <xf numFmtId="0" fontId="5" fillId="6" borderId="7" xfId="2" applyFont="1" applyFill="1" applyBorder="1" applyAlignment="1">
      <alignment horizontal="center" vertical="center" textRotation="255"/>
    </xf>
    <xf numFmtId="0" fontId="5" fillId="12" borderId="1" xfId="2" applyFont="1" applyFill="1" applyBorder="1" applyAlignment="1">
      <alignment horizontal="center" vertical="center" textRotation="255"/>
    </xf>
    <xf numFmtId="0" fontId="4" fillId="4" borderId="2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4" fillId="4" borderId="3" xfId="2" applyFont="1" applyFill="1" applyBorder="1" applyAlignment="1">
      <alignment horizontal="center" vertical="center" wrapText="1"/>
    </xf>
    <xf numFmtId="0" fontId="32" fillId="17" borderId="10" xfId="0" applyNumberFormat="1" applyFont="1" applyFill="1" applyBorder="1" applyAlignment="1"/>
    <xf numFmtId="165" fontId="32" fillId="17" borderId="10" xfId="0" applyNumberFormat="1" applyFont="1" applyFill="1" applyBorder="1" applyAlignment="1"/>
    <xf numFmtId="165" fontId="32" fillId="17" borderId="11" xfId="0" applyNumberFormat="1" applyFont="1" applyFill="1" applyBorder="1" applyAlignment="1">
      <alignment horizontal="center"/>
    </xf>
    <xf numFmtId="1" fontId="8" fillId="5" borderId="6" xfId="2" applyNumberFormat="1" applyFont="1" applyFill="1" applyBorder="1" applyAlignment="1">
      <alignment horizontal="center"/>
    </xf>
  </cellXfs>
  <cellStyles count="4">
    <cellStyle name="Lien hypertexte" xfId="1" builtinId="8"/>
    <cellStyle name="Lien hypertexte 2" xfId="3" xr:uid="{1E9096FB-6BAC-4E5C-9B2E-D9B025CA1DA8}"/>
    <cellStyle name="Normal" xfId="0" builtinId="0"/>
    <cellStyle name="Normal 2" xfId="2" xr:uid="{69C59EB0-D5BF-40EB-A187-CF145349C0B7}"/>
  </cellStyles>
  <dxfs count="3675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0" tint="-0.34998626667073579"/>
        </patternFill>
      </fill>
    </dxf>
    <dxf>
      <font>
        <color theme="0"/>
      </font>
      <fill>
        <patternFill>
          <bgColor rgb="FFC000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font>
        <color rgb="FF000000"/>
        <name val="Calibri"/>
      </font>
      <fill>
        <patternFill>
          <bgColor rgb="FF00FFFF"/>
        </patternFill>
      </fill>
    </dxf>
    <dxf>
      <font>
        <color rgb="FF000000"/>
        <name val="Calibri"/>
      </font>
      <fill>
        <patternFill>
          <bgColor rgb="FFFFFF00"/>
        </patternFill>
      </fill>
    </dxf>
    <dxf>
      <font>
        <color rgb="FF000000"/>
        <name val="Calibri"/>
      </font>
      <fill>
        <patternFill>
          <bgColor rgb="FFFF9900"/>
        </patternFill>
      </fill>
    </dxf>
    <dxf>
      <numFmt numFmtId="166" formatCode="#,##0.00\ &quot;€&quot;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  <protection locked="0" hidden="0"/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numFmt numFmtId="2" formatCode="0.0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none"/>
      </font>
      <numFmt numFmtId="2" formatCode="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m/d/yy\ h:mm:ss"/>
    </dxf>
    <dxf>
      <numFmt numFmtId="164" formatCode="m/d/yy\ h:mm:ss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ification%20vaccindro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Planning général"/>
      <sheetName val="Fiche journalière"/>
      <sheetName val="Fiche journalière (2)"/>
      <sheetName val="Planification vaccinateurs"/>
      <sheetName val="Planif vaccinateurs avril"/>
      <sheetName val="Fiche individuelle"/>
      <sheetName val="Planification aide pharmacien"/>
      <sheetName val="Planig CDC et CDG"/>
      <sheetName val="Feuil1"/>
    </sheetNames>
    <sheetDataSet>
      <sheetData sheetId="0">
        <row r="1">
          <cell r="B1" t="str">
            <v>CDC</v>
          </cell>
          <cell r="C1" t="str">
            <v>Assistant CDC</v>
          </cell>
          <cell r="D1" t="str">
            <v>Pharmacien</v>
          </cell>
          <cell r="O1">
            <v>2021</v>
          </cell>
        </row>
        <row r="2">
          <cell r="B2" t="str">
            <v>CDT BERGER. B</v>
          </cell>
          <cell r="C2" t="str">
            <v>CHAGNON. J</v>
          </cell>
          <cell r="D2" t="str">
            <v>PLCL VEZIA. V</v>
          </cell>
          <cell r="R2">
            <v>44197</v>
          </cell>
          <cell r="S2"/>
        </row>
        <row r="3">
          <cell r="B3" t="str">
            <v>CDTE BERNAT. C</v>
          </cell>
          <cell r="C3" t="str">
            <v>DENAT. S</v>
          </cell>
          <cell r="D3" t="str">
            <v>PCDT CHATILLON. M</v>
          </cell>
          <cell r="R3">
            <v>44290</v>
          </cell>
          <cell r="S3"/>
        </row>
        <row r="4">
          <cell r="B4" t="str">
            <v>LCL BOSLAND. JP</v>
          </cell>
          <cell r="C4" t="str">
            <v>KUBES. D</v>
          </cell>
          <cell r="D4" t="str">
            <v>PCDT LETOT. J</v>
          </cell>
          <cell r="R4">
            <v>44291</v>
          </cell>
          <cell r="S4"/>
        </row>
        <row r="5">
          <cell r="B5" t="str">
            <v>CDT BOURGUIGNON. S</v>
          </cell>
          <cell r="C5" t="str">
            <v>LTN COTISSON. A</v>
          </cell>
          <cell r="D5" t="str">
            <v>PCDT JEAN. A</v>
          </cell>
          <cell r="R5">
            <v>44317</v>
          </cell>
          <cell r="S5"/>
        </row>
        <row r="6">
          <cell r="B6" t="str">
            <v>CNE BENETTI. H</v>
          </cell>
          <cell r="C6" t="str">
            <v>MARTINOD. MH</v>
          </cell>
          <cell r="D6" t="str">
            <v>PCOL GAILLARD. A</v>
          </cell>
          <cell r="R6">
            <v>44324</v>
          </cell>
          <cell r="S6"/>
        </row>
        <row r="7">
          <cell r="B7" t="str">
            <v>CDTE BERGOUGNOUX. J</v>
          </cell>
          <cell r="C7" t="str">
            <v>HERMIGNIES. J</v>
          </cell>
          <cell r="D7" t="str">
            <v>PCDT MINEBOIS. C</v>
          </cell>
          <cell r="R7">
            <v>44329</v>
          </cell>
          <cell r="S7"/>
        </row>
        <row r="8">
          <cell r="B8" t="str">
            <v>CNE BORDONE. S</v>
          </cell>
          <cell r="C8" t="str">
            <v>GAILLARD. C</v>
          </cell>
          <cell r="D8" t="str">
            <v>KRIEGEL. J</v>
          </cell>
          <cell r="R8">
            <v>44339</v>
          </cell>
          <cell r="S8"/>
        </row>
        <row r="9">
          <cell r="B9" t="str">
            <v>CNE BRAUD. JC</v>
          </cell>
          <cell r="C9"/>
          <cell r="D9" t="str">
            <v>LASSIAZ. C</v>
          </cell>
          <cell r="R9">
            <v>44340</v>
          </cell>
          <cell r="S9"/>
        </row>
        <row r="10">
          <cell r="B10" t="str">
            <v>CNE CHAPUIS. JN</v>
          </cell>
          <cell r="C10"/>
          <cell r="D10" t="str">
            <v>LETOT. J</v>
          </cell>
          <cell r="R10">
            <v>44391</v>
          </cell>
          <cell r="S10"/>
        </row>
        <row r="11">
          <cell r="B11" t="str">
            <v>CNE DOUKARI. M</v>
          </cell>
          <cell r="C11"/>
          <cell r="D11" t="str">
            <v>MARTINOD. F</v>
          </cell>
          <cell r="R11">
            <v>44423</v>
          </cell>
          <cell r="S11"/>
        </row>
        <row r="12">
          <cell r="B12" t="str">
            <v>CNE FONTAINE. E</v>
          </cell>
          <cell r="C12"/>
          <cell r="D12" t="str">
            <v>THOMAS. G</v>
          </cell>
          <cell r="R12">
            <v>44501</v>
          </cell>
          <cell r="S12"/>
        </row>
        <row r="13">
          <cell r="B13" t="str">
            <v>CNE GESSAT. R</v>
          </cell>
          <cell r="C13"/>
          <cell r="D13" t="str">
            <v>VILLARD. A</v>
          </cell>
          <cell r="R13">
            <v>44511</v>
          </cell>
          <cell r="S13"/>
        </row>
        <row r="14">
          <cell r="B14" t="str">
            <v>CNE GUILIANI. D</v>
          </cell>
          <cell r="C14"/>
          <cell r="R14">
            <v>44555</v>
          </cell>
          <cell r="S14"/>
        </row>
        <row r="15">
          <cell r="B15" t="str">
            <v>CNE GUINAND. R</v>
          </cell>
          <cell r="C15"/>
        </row>
        <row r="16">
          <cell r="B16" t="str">
            <v>CNE JARDRY. M</v>
          </cell>
          <cell r="C16"/>
        </row>
        <row r="17">
          <cell r="B17" t="str">
            <v>CNE LEGENVRE. S</v>
          </cell>
          <cell r="C17"/>
        </row>
        <row r="18">
          <cell r="B18" t="str">
            <v>CNE MARCELLIN. S</v>
          </cell>
          <cell r="C18"/>
        </row>
        <row r="19">
          <cell r="B19" t="str">
            <v>CNE MARIETTAZ. J</v>
          </cell>
          <cell r="C19"/>
        </row>
        <row r="20">
          <cell r="B20" t="str">
            <v>CNE MOURALIS. N</v>
          </cell>
          <cell r="C20"/>
        </row>
        <row r="21">
          <cell r="B21" t="str">
            <v>CNE OVISE. P</v>
          </cell>
          <cell r="C21"/>
        </row>
        <row r="22">
          <cell r="B22" t="str">
            <v>CNE PETIT. C</v>
          </cell>
          <cell r="C22"/>
        </row>
        <row r="23">
          <cell r="B23" t="str">
            <v>CNE RAVEL. A</v>
          </cell>
          <cell r="C23"/>
        </row>
        <row r="24">
          <cell r="B24" t="str">
            <v>CNE SIBADE. T</v>
          </cell>
          <cell r="C24"/>
        </row>
        <row r="25">
          <cell r="B25" t="str">
            <v>CNE SIFFOINTE. B</v>
          </cell>
          <cell r="C25"/>
        </row>
        <row r="26">
          <cell r="B26" t="str">
            <v>CDT THIOLIERE. F</v>
          </cell>
          <cell r="C26"/>
        </row>
        <row r="27">
          <cell r="B27" t="str">
            <v>CNE TONI. B</v>
          </cell>
          <cell r="C27"/>
        </row>
        <row r="28">
          <cell r="B28" t="str">
            <v>CNE VACCANI. T</v>
          </cell>
          <cell r="C28"/>
        </row>
        <row r="29">
          <cell r="B29" t="str">
            <v>CNE VALLA. O</v>
          </cell>
          <cell r="C29"/>
        </row>
        <row r="30">
          <cell r="B30" t="str">
            <v>CNE VAUTEY. A</v>
          </cell>
          <cell r="C30"/>
        </row>
        <row r="31">
          <cell r="B31" t="str">
            <v>CNE VELUIRE. C</v>
          </cell>
          <cell r="C31"/>
        </row>
        <row r="32">
          <cell r="B32" t="str">
            <v>CNE VIARD. R</v>
          </cell>
          <cell r="C32"/>
        </row>
        <row r="33">
          <cell r="B33" t="str">
            <v>CNE ZANIBELLATO. C</v>
          </cell>
          <cell r="C33"/>
        </row>
        <row r="34">
          <cell r="B34" t="str">
            <v>GBA</v>
          </cell>
          <cell r="C34"/>
        </row>
        <row r="35">
          <cell r="B35" t="str">
            <v>GGE</v>
          </cell>
          <cell r="C35"/>
        </row>
        <row r="36">
          <cell r="B36" t="str">
            <v>GCH</v>
          </cell>
          <cell r="C36"/>
        </row>
        <row r="37">
          <cell r="B37" t="str">
            <v>GAMB</v>
          </cell>
          <cell r="C37"/>
        </row>
        <row r="38">
          <cell r="B38" t="str">
            <v>CNE HENRIOUD</v>
          </cell>
          <cell r="C38"/>
        </row>
        <row r="39">
          <cell r="B39" t="str">
            <v>CDT LALLEMMAND. X</v>
          </cell>
          <cell r="C39"/>
        </row>
      </sheetData>
      <sheetData sheetId="1">
        <row r="6">
          <cell r="C6">
            <v>44294</v>
          </cell>
        </row>
      </sheetData>
      <sheetData sheetId="2"/>
      <sheetData sheetId="3"/>
      <sheetData sheetId="4">
        <row r="7">
          <cell r="C7" t="str">
            <v>nom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20B842-6176-4E0D-9BAC-ECEA5772D133}" name="Bdd_Dispo" displayName="Bdd_Dispo" ref="A3:AY19" totalsRowShown="0" headerRowDxfId="3674">
  <autoFilter ref="A3:AY19" xr:uid="{7A5FBD61-8B08-490F-84C8-B8D7885555B3}"/>
  <tableColumns count="51">
    <tableColumn id="1" xr3:uid="{542C173E-53C5-46B1-926D-A8E9FD2DD48A}" name="ID" dataDxfId="3673"/>
    <tableColumn id="2" xr3:uid="{A6FD597B-3406-4E44-8277-C9E6F6F55F12}" name="Heure de début" dataDxfId="3672"/>
    <tableColumn id="3" xr3:uid="{C36038FC-0AF0-4F00-86F2-50585ED712DA}" name="Heure de fin" dataDxfId="3671"/>
    <tableColumn id="4" xr3:uid="{6E9AA75F-6449-40A8-A383-31C4E00293A3}" name="Adresse de messagerie" dataDxfId="3670"/>
    <tableColumn id="5" xr3:uid="{7C16BE4C-FF1A-4817-94B2-3C65A19A3513}" name="Nom" dataDxfId="3669"/>
    <tableColumn id="6" xr3:uid="{F58FD171-57C0-435D-9CAC-5C4EA39F97CB}" name="Question" dataDxfId="3668"/>
    <tableColumn id="7" xr3:uid="{4E335F86-81FE-4D82-82AC-24413FEBCC74}" name="Nom :" dataDxfId="3667"/>
    <tableColumn id="8" xr3:uid="{1BFF75F1-D2E6-4899-A569-7806BDFFBE78}" name="Prénom :" dataDxfId="3666"/>
    <tableColumn id="9" xr3:uid="{641A28BA-6E3F-449C-960E-40948DD5D465}" name="Votre fonction :" dataDxfId="3665"/>
    <tableColumn id="10" xr3:uid="{E2C43176-EB54-47A8-8544-9AB00B9791C9}" name="Etes-vous un agent du SDIS 74 ?" dataDxfId="3664"/>
    <tableColumn id="11" xr3:uid="{28962F7A-50E4-4CCA-A0F6-D6689FED803C}" name="Courriel :" dataDxfId="3663"/>
    <tableColumn id="12" xr3:uid="{9B6224EE-1F55-48BC-A802-03472EC687E4}" name="Numéro de téléphone :" dataDxfId="3662"/>
    <tableColumn id="13" xr3:uid="{37F67443-10B0-46E7-85DE-34760660A1AE}" name="Numéro de carte CPS ou eCPS (si professionnel de santé libéral ou retraité)" dataDxfId="3661"/>
    <tableColumn id="14" xr3:uid="{24FB14DA-2A3D-4402-BDD0-4141908ADFBD}" name="Matricule :" dataDxfId="3660"/>
    <tableColumn id="15" xr3:uid="{0779802D-A6A6-4FF7-9F19-E4EE6AB11509}" name="Grade :" dataDxfId="3659"/>
    <tableColumn id="16" xr3:uid="{4FEE4CA9-05D0-4695-B27D-192E4C4975D7}" name="Statut :" dataDxfId="3658"/>
    <tableColumn id="17" xr3:uid="{42566A18-10A7-4928-92CD-0DFA61FC3C86}" name="Conventionné (pour tenir les fonctions au centre de vaccination) :" dataDxfId="3657"/>
    <tableColumn id="18" xr3:uid="{C04B5D78-1E29-41BE-A7C3-D08525AB342B}" name="Courriel :2" dataDxfId="3656"/>
    <tableColumn id="19" xr3:uid="{A13888FC-CDE9-414B-8CDC-09111E0141F8}" name="Groupements :" dataDxfId="3655"/>
    <tableColumn id="20" xr3:uid="{EB483CBF-1A48-4FBD-92E1-CC85F557312B}" name="CIS :" dataDxfId="3654"/>
    <tableColumn id="21" xr3:uid="{A548617C-E9DC-4936-A7B6-6E007009BF30}" name="1/5" dataDxfId="3653"/>
    <tableColumn id="22" xr3:uid="{9BFC4443-0601-4C59-8D07-271BA0BED723}" name="2/5" dataDxfId="3652"/>
    <tableColumn id="23" xr3:uid="{B6C98B12-387C-4B8F-B2D2-2F012B68DCA6}" name="3/5" dataDxfId="3651"/>
    <tableColumn id="24" xr3:uid="{6342323F-5E3E-41E1-9B31-68935DFEF178}" name="4/5" dataDxfId="3650"/>
    <tableColumn id="25" xr3:uid="{8FF682CA-4D0D-4594-ACB6-7F6C760877A4}" name="5/5" dataDxfId="3649"/>
    <tableColumn id="26" xr3:uid="{84D55A80-7648-45DB-8E6A-0B64EAF35B0E}" name="6/5" dataDxfId="3648"/>
    <tableColumn id="27" xr3:uid="{3EFAFDA4-0C93-4757-8E32-9C68EE8D59E5}" name="7/5" dataDxfId="3647"/>
    <tableColumn id="28" xr3:uid="{EF720D74-3F89-44F9-8740-012D7F7D62F5}" name="8/5" dataDxfId="3646"/>
    <tableColumn id="29" xr3:uid="{0403AF14-7F9E-48AD-9373-3CAC9111479E}" name="9/5" dataDxfId="3645"/>
    <tableColumn id="30" xr3:uid="{6BCD4B33-6090-4659-9DF6-8F23BB8FCF9D}" name="10/5" dataDxfId="3644"/>
    <tableColumn id="31" xr3:uid="{50A48F4E-6ACA-4563-A9E8-8A8AFBA61560}" name="11/5" dataDxfId="3643"/>
    <tableColumn id="32" xr3:uid="{874622F3-FD71-472F-AA35-6D0BD4F9901F}" name="12/5" dataDxfId="3642"/>
    <tableColumn id="33" xr3:uid="{A5CF3B25-6618-45E9-80D3-96883372DBBA}" name="13/5" dataDxfId="3641"/>
    <tableColumn id="34" xr3:uid="{DF9C41F9-86A8-4A6F-B77A-B367DB3FEE43}" name="14/5" dataDxfId="3640"/>
    <tableColumn id="35" xr3:uid="{91385E7A-E7F1-4D4F-8EF5-1CBE23945EC0}" name="15/5" dataDxfId="3639"/>
    <tableColumn id="36" xr3:uid="{EACE019D-DE65-47FE-A920-18D72D759D63}" name="16/5" dataDxfId="3638"/>
    <tableColumn id="37" xr3:uid="{F649AF12-4659-4291-9CFF-C83FE521226B}" name="17/5" dataDxfId="3637"/>
    <tableColumn id="38" xr3:uid="{BC71EC64-9377-4766-8EA1-F20A54646E74}" name="18/5" dataDxfId="3636"/>
    <tableColumn id="39" xr3:uid="{F00DB3D6-C5B3-4DE3-9ECE-AD39C5820310}" name="19/5" dataDxfId="3635"/>
    <tableColumn id="40" xr3:uid="{38236608-62F9-47AA-92E4-A6B17FFD5BBD}" name="20/5" dataDxfId="3634"/>
    <tableColumn id="41" xr3:uid="{1F6473A2-DCAF-455A-8DC9-9961397F5205}" name="21/5" dataDxfId="3633"/>
    <tableColumn id="42" xr3:uid="{62796834-DB70-49C1-99D5-C9EB0D657AD6}" name="22/5" dataDxfId="3632"/>
    <tableColumn id="43" xr3:uid="{96107B17-D3D6-40BC-9B63-612D22022F5F}" name="23/5" dataDxfId="3631"/>
    <tableColumn id="44" xr3:uid="{5BA235EA-FEE3-4DBA-9161-6578168B9EC2}" name="24/5" dataDxfId="3630"/>
    <tableColumn id="45" xr3:uid="{B5CA0666-D99C-491B-A433-79DA9AEE4D3D}" name="25/5" dataDxfId="3629"/>
    <tableColumn id="46" xr3:uid="{F2418484-B7B6-46C2-99FA-70876F93B507}" name="26/5" dataDxfId="3628"/>
    <tableColumn id="47" xr3:uid="{B1239F1A-26B9-4F86-ABC6-058DDBC9B461}" name="27/5" dataDxfId="3627"/>
    <tableColumn id="48" xr3:uid="{43FE40F1-8FF6-4057-9820-3A7D0C850B35}" name="28/5" dataDxfId="3626"/>
    <tableColumn id="49" xr3:uid="{08E524DC-35F4-4E1C-A615-DC0E76EAE644}" name="29/5" dataDxfId="3625"/>
    <tableColumn id="50" xr3:uid="{951C1818-C1B3-42B6-942A-E0D10F2A93C8}" name="30/5" dataDxfId="3624"/>
    <tableColumn id="51" xr3:uid="{F533BC2E-BA4C-4C45-84B5-7E1B474E3628}" name="31/5" dataDxfId="36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3703584-CABC-48EE-B68B-C3BAC7E3FEC4}" name="JAN_1" displayName="JAN_1" ref="C2:EE122" totalsRowCount="1" headerRowDxfId="3622">
  <autoFilter ref="C2:EE121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30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  <filterColumn colId="45" hiddenButton="1"/>
    <filterColumn colId="46" hiddenButton="1"/>
    <filterColumn colId="47" hiddenButton="1"/>
    <filterColumn colId="48" hiddenButton="1"/>
    <filterColumn colId="49" hiddenButton="1"/>
    <filterColumn colId="50" hiddenButton="1"/>
    <filterColumn colId="51" hiddenButton="1"/>
    <filterColumn colId="52" hiddenButton="1"/>
    <filterColumn colId="53" hiddenButton="1"/>
    <filterColumn colId="54" hiddenButton="1"/>
    <filterColumn colId="55" hiddenButton="1"/>
    <filterColumn colId="56" hiddenButton="1"/>
    <filterColumn colId="57" hiddenButton="1"/>
    <filterColumn colId="58" hiddenButton="1"/>
    <filterColumn colId="59" hiddenButton="1"/>
    <filterColumn colId="60" hiddenButton="1"/>
    <filterColumn colId="61" hiddenButton="1"/>
    <filterColumn colId="62" hiddenButton="1"/>
    <filterColumn colId="63" hiddenButton="1"/>
    <filterColumn colId="64" hiddenButton="1"/>
    <filterColumn colId="65" hiddenButton="1"/>
    <filterColumn colId="66" hiddenButton="1"/>
    <filterColumn colId="67" hiddenButton="1"/>
    <filterColumn colId="68" hiddenButton="1"/>
    <filterColumn colId="69" hiddenButton="1"/>
    <filterColumn colId="70" hiddenButton="1"/>
    <filterColumn colId="71" hiddenButton="1"/>
    <filterColumn colId="72" hiddenButton="1"/>
    <filterColumn colId="73" hiddenButton="1"/>
    <filterColumn colId="74" hiddenButton="1"/>
    <filterColumn colId="75" hiddenButton="1"/>
    <filterColumn colId="76" hiddenButton="1"/>
    <filterColumn colId="77" hiddenButton="1"/>
    <filterColumn colId="78" hiddenButton="1"/>
    <filterColumn colId="79" hiddenButton="1"/>
    <filterColumn colId="80" hiddenButton="1"/>
    <filterColumn colId="81" hiddenButton="1"/>
    <filterColumn colId="82" hiddenButton="1"/>
    <filterColumn colId="83" hiddenButton="1"/>
    <filterColumn colId="84" hiddenButton="1"/>
    <filterColumn colId="85" hiddenButton="1"/>
    <filterColumn colId="86" hiddenButton="1"/>
    <filterColumn colId="87" hiddenButton="1"/>
    <filterColumn colId="88" hiddenButton="1"/>
    <filterColumn colId="89" hiddenButton="1"/>
    <filterColumn colId="90" hiddenButton="1"/>
    <filterColumn colId="91" hiddenButton="1"/>
    <filterColumn colId="92" hiddenButton="1"/>
    <filterColumn colId="93" hiddenButton="1"/>
    <filterColumn colId="94" hiddenButton="1"/>
    <filterColumn colId="95" hiddenButton="1"/>
    <filterColumn colId="96" hiddenButton="1"/>
    <filterColumn colId="97" hiddenButton="1"/>
    <filterColumn colId="98" hiddenButton="1"/>
    <filterColumn colId="99" hiddenButton="1"/>
    <filterColumn colId="100" hiddenButton="1"/>
    <filterColumn colId="101" hiddenButton="1"/>
    <filterColumn colId="102" hiddenButton="1"/>
    <filterColumn colId="103" hiddenButton="1"/>
    <filterColumn colId="104" hiddenButton="1"/>
    <filterColumn colId="105" hiddenButton="1"/>
    <filterColumn colId="106" hiddenButton="1"/>
    <filterColumn colId="107" hiddenButton="1"/>
    <filterColumn colId="108" hiddenButton="1"/>
    <filterColumn colId="109" hiddenButton="1"/>
    <filterColumn colId="110" hiddenButton="1"/>
    <filterColumn colId="111" hiddenButton="1"/>
    <filterColumn colId="112" hiddenButton="1"/>
    <filterColumn colId="113" hiddenButton="1"/>
    <filterColumn colId="114" hiddenButton="1"/>
    <filterColumn colId="115" hiddenButton="1"/>
    <filterColumn colId="116" hiddenButton="1"/>
    <filterColumn colId="117" hiddenButton="1"/>
    <filterColumn colId="118" hiddenButton="1"/>
    <filterColumn colId="119" hiddenButton="1"/>
    <filterColumn colId="120" hiddenButton="1"/>
    <filterColumn colId="121" hiddenButton="1"/>
    <filterColumn colId="122" hiddenButton="1"/>
    <filterColumn colId="123" hiddenButton="1"/>
    <filterColumn colId="124" hiddenButton="1"/>
    <filterColumn colId="125" hiddenButton="1"/>
    <filterColumn colId="126" hiddenButton="1"/>
    <filterColumn colId="127" hiddenButton="1"/>
    <filterColumn colId="128" hiddenButton="1"/>
    <filterColumn colId="129" hiddenButton="1"/>
    <filterColumn colId="130" hiddenButton="1"/>
    <filterColumn colId="131" hiddenButton="1"/>
    <filterColumn colId="132" hiddenButton="1"/>
  </autoFilter>
  <tableColumns count="133">
    <tableColumn id="1" xr3:uid="{29DB1CD8-2F4C-4433-B1D7-34B2EF1D4463}" name="Colonne1" totalsRowDxfId="3568" totalsRowCellStyle="Normal 2"/>
    <tableColumn id="47" xr3:uid="{D8E9B7C4-2BD9-4BF2-8619-D32E2A980729}" name="Colonne11" totalsRowDxfId="3567" totalsRowCellStyle="Normal 2"/>
    <tableColumn id="8" xr3:uid="{AA602BAD-C0BB-443B-894F-590CC63C2FF6}" name="Colonne12" totalsRowDxfId="3566" totalsRowCellStyle="Normal 2"/>
    <tableColumn id="49" xr3:uid="{F3EC3177-299F-4912-9ADF-33349D1DB53B}" name="Colonne13" totalsRowDxfId="3565" totalsRowCellStyle="Normal 2"/>
    <tableColumn id="9" xr3:uid="{9D631BEB-A998-4460-BE11-B10E39E981F1}" name="Colonne14" totalsRowDxfId="3564" totalsRowCellStyle="Normal 2"/>
    <tableColumn id="51" xr3:uid="{74F6A889-4D9D-4FBD-82AF-DFCA3DABEDA4}" name="Colonne15" totalsRowDxfId="3563" totalsRowCellStyle="Normal 2"/>
    <tableColumn id="10" xr3:uid="{4A5DF116-62A2-43C3-B7F7-B6F2BCB19479}" name="Colonne16" totalsRowDxfId="3562" totalsRowCellStyle="Normal 2"/>
    <tableColumn id="52" xr3:uid="{A102ABA1-286E-4242-AE91-81232FD7EC6A}" name="Colonne17" totalsRowDxfId="3561" totalsRowCellStyle="Normal 2"/>
    <tableColumn id="11" xr3:uid="{79530BF1-567A-4A74-83C7-282BC560CEDB}" name="Colonne18" totalsRowDxfId="3560" totalsRowCellStyle="Normal 2"/>
    <tableColumn id="53" xr3:uid="{604E251C-B9C5-43D6-A159-DA392872327C}" name="Colonne19" totalsRowDxfId="3559" totalsRowCellStyle="Normal 2"/>
    <tableColumn id="12" xr3:uid="{DEA7A069-67AD-4FF5-8670-98FDF2D7BDB5}" name="Colonne20" totalsRowDxfId="3558" totalsRowCellStyle="Normal 2"/>
    <tableColumn id="54" xr3:uid="{715067AC-9654-4390-BA43-FE6E762594A5}" name="Colonne21" totalsRowDxfId="3557" totalsRowCellStyle="Normal 2"/>
    <tableColumn id="13" xr3:uid="{C2443408-63A5-4849-BBF1-5DA667158520}" name="Colonne22" totalsRowDxfId="3556" totalsRowCellStyle="Normal 2"/>
    <tableColumn id="55" xr3:uid="{2613AEB8-B8EC-4562-9C98-A8D91CD92B23}" name="Colonne23" totalsRowDxfId="3555" totalsRowCellStyle="Normal 2"/>
    <tableColumn id="15" xr3:uid="{49BDC55B-3CB4-422D-B578-97FAA82B4095}" name="Colonne28" totalsRowDxfId="3554" totalsRowCellStyle="Normal 2"/>
    <tableColumn id="56" xr3:uid="{4EF1458D-2097-4408-933F-03029798737E}" name="Colonne29" totalsRowDxfId="3553" totalsRowCellStyle="Normal 2"/>
    <tableColumn id="16" xr3:uid="{D5FD72AB-13AB-421E-8D24-024BC7996990}" name="Colonne30" totalsRowDxfId="3552" totalsRowCellStyle="Normal 2"/>
    <tableColumn id="57" xr3:uid="{319E51F5-7E2C-48AD-AC02-9929C8AC7781}" name="Colonne31" totalsRowDxfId="3551" totalsRowCellStyle="Normal 2"/>
    <tableColumn id="17" xr3:uid="{A5D5611C-F98B-4A85-BF82-F4EB06B608E5}" name="Colonne32" totalsRowDxfId="3550" totalsRowCellStyle="Normal 2"/>
    <tableColumn id="58" xr3:uid="{96863224-4425-4E69-B611-3B6C09A662EE}" name="Colonne33" totalsRowDxfId="3549" totalsRowCellStyle="Normal 2"/>
    <tableColumn id="18" xr3:uid="{791E0966-BAE3-450A-AE71-E53D559706CA}" name="Colonne34" totalsRowDxfId="3548" totalsRowCellStyle="Normal 2"/>
    <tableColumn id="59" xr3:uid="{235C6203-12BD-4C84-98BF-AF90FF4BF5BB}" name="Colonne35" totalsRowDxfId="3547" totalsRowCellStyle="Normal 2"/>
    <tableColumn id="19" xr3:uid="{62E1DBCC-3676-4DDD-BD4A-D5567FC306A7}" name="Colonne36" totalsRowDxfId="3546" totalsRowCellStyle="Normal 2"/>
    <tableColumn id="60" xr3:uid="{E3442CAC-3DC3-47E8-B308-FACF873EBF22}" name="Colonne37" totalsRowDxfId="3545" totalsRowCellStyle="Normal 2"/>
    <tableColumn id="20" xr3:uid="{B7968BCE-67E2-449D-BFC0-F18999D5987B}" name="Colonne38" totalsRowDxfId="3544" totalsRowCellStyle="Normal 2"/>
    <tableColumn id="61" xr3:uid="{4EBCB71B-1C44-484D-9634-905EABA9F32C}" name="Colonne39" totalsRowDxfId="3543" totalsRowCellStyle="Normal 2"/>
    <tableColumn id="21" xr3:uid="{CC4B433C-AC22-4677-8EEF-FC1D7AF5D97E}" name="Colonne40" totalsRowDxfId="3542" totalsRowCellStyle="Normal 2"/>
    <tableColumn id="62" xr3:uid="{900324E7-928E-4E54-B366-924A6986CB61}" name="Colonne41" totalsRowDxfId="3541" totalsRowCellStyle="Normal 2"/>
    <tableColumn id="22" xr3:uid="{F736A799-78CB-482F-8BE1-6FC5537149A3}" name="Colonne42" totalsRowDxfId="3540" totalsRowCellStyle="Normal 2"/>
    <tableColumn id="145" xr3:uid="{DFC8CEBE-8D91-4C65-B2AA-875FC8642A2A}" name="Colonne43" dataDxfId="3621" totalsRowDxfId="3539" totalsRowCellStyle="Normal 2"/>
    <tableColumn id="63" xr3:uid="{DB54B106-9832-4790-B64A-44DACBDE4D96}" name="Colonne44" totalsRowDxfId="3538" totalsRowCellStyle="Normal 2"/>
    <tableColumn id="146" xr3:uid="{2088795E-AFD2-4082-AF60-16900F273E85}" name="Colonne45" dataDxfId="3620" totalsRowDxfId="3537" totalsRowCellStyle="Normal 2"/>
    <tableColumn id="23" xr3:uid="{CA3C7284-9751-4992-A7F3-C87C6C9402C7}" name="Colonne46" totalsRowDxfId="3536" totalsRowCellStyle="Normal 2"/>
    <tableColumn id="64" xr3:uid="{34FEF017-0EF6-4670-AEA5-7DDDFDD78309}" name="Colonne47" totalsRowDxfId="3535" totalsRowCellStyle="Normal 2"/>
    <tableColumn id="24" xr3:uid="{EDCEB3C1-607E-414E-8B41-777269FE0859}" name="Colonne48" totalsRowDxfId="3534" totalsRowCellStyle="Normal 2"/>
    <tableColumn id="65" xr3:uid="{662B3A64-3D79-462E-B967-CBEBF3C0A6E0}" name="Colonne49" totalsRowDxfId="3533" totalsRowCellStyle="Normal 2"/>
    <tableColumn id="25" xr3:uid="{4868D4EB-A864-4CDB-92EF-72058D2DB19B}" name="Colonne50" totalsRowDxfId="3532" totalsRowCellStyle="Normal 2"/>
    <tableColumn id="67" xr3:uid="{50469DE7-AB27-477A-B1F4-A30A7AA015FD}" name="Colonne51" totalsRowDxfId="3531" totalsRowCellStyle="Normal 2"/>
    <tableColumn id="26" xr3:uid="{D27FAA8E-4226-43E7-8664-155921D5134E}" name="Colonne52" totalsRowDxfId="3530" totalsRowCellStyle="Normal 2"/>
    <tableColumn id="68" xr3:uid="{80B5A04D-1DDA-443B-AD7E-C7C3604283CB}" name="Colonne53" totalsRowDxfId="3529" totalsRowCellStyle="Normal 2"/>
    <tableColumn id="27" xr3:uid="{60011515-8767-40C0-9A66-73680CF71A79}" name="Colonne54" totalsRowDxfId="3528" totalsRowCellStyle="Normal 2"/>
    <tableColumn id="69" xr3:uid="{8EF6E6B2-B014-487D-ADCD-0866D653778E}" name="Colonne55" totalsRowDxfId="3527" totalsRowCellStyle="Normal 2"/>
    <tableColumn id="28" xr3:uid="{FD263090-70B3-494B-AFBC-F632B9ABAA51}" name="Colonne56" totalsRowDxfId="3526" totalsRowCellStyle="Normal 2"/>
    <tableColumn id="70" xr3:uid="{73DE75F5-4C2F-4EA7-875D-27DA000BF60D}" name="Colonne57" totalsRowDxfId="3525" totalsRowCellStyle="Normal 2"/>
    <tableColumn id="29" xr3:uid="{AA7F5D25-1F03-4B1F-A5FE-E123F66AFB9B}" name="Colonne58" totalsRowDxfId="3524" totalsRowCellStyle="Normal 2"/>
    <tableColumn id="71" xr3:uid="{B12CFEB5-B460-48C5-9019-4001FCF84B2D}" name="Colonne59" totalsRowDxfId="3523" totalsRowCellStyle="Normal 2"/>
    <tableColumn id="30" xr3:uid="{9F5F22B2-58FE-4257-B139-457C21CB4E70}" name="Colonne60" totalsRowDxfId="3522" totalsRowCellStyle="Normal 2"/>
    <tableColumn id="72" xr3:uid="{B470505F-8A99-45B6-94D4-E51821EAAC66}" name="Colonne61" totalsRowDxfId="3521" totalsRowCellStyle="Normal 2"/>
    <tableColumn id="31" xr3:uid="{35872FA3-BA0F-43A7-870C-6C510CA3919E}" name="Colonne62" totalsRowDxfId="3520" totalsRowCellStyle="Normal 2"/>
    <tableColumn id="73" xr3:uid="{D3775DC3-63E2-4F61-86E1-552BC3939603}" name="Colonne63" totalsRowDxfId="3519" totalsRowCellStyle="Normal 2"/>
    <tableColumn id="32" xr3:uid="{D200EB20-46D7-4198-8B7D-6C811778302E}" name="Colonne64" totalsRowDxfId="3518" totalsRowCellStyle="Normal 2"/>
    <tableColumn id="74" xr3:uid="{621F1F8E-9B9D-4D39-9786-63D84A9AC000}" name="Colonne65" totalsRowDxfId="3517" totalsRowCellStyle="Normal 2"/>
    <tableColumn id="33" xr3:uid="{A057E4D5-1E6D-4A5F-AD42-B110564A828B}" name="Colonne66" totalsRowDxfId="3516" totalsRowCellStyle="Normal 2"/>
    <tableColumn id="75" xr3:uid="{5FBA202A-4046-4FA6-B631-C845834DD789}" name="Colonne67" totalsRowDxfId="3515" totalsRowCellStyle="Normal 2"/>
    <tableColumn id="34" xr3:uid="{CE9E1B8A-FAAD-4D46-A966-40192D14CA92}" name="Colonne68" totalsRowDxfId="3514" totalsRowCellStyle="Normal 2"/>
    <tableColumn id="76" xr3:uid="{91C20856-9441-414B-BFA5-6BF59801FD7A}" name="Colonne69" totalsRowDxfId="3513" totalsRowCellStyle="Normal 2"/>
    <tableColumn id="35" xr3:uid="{B0A27302-BAA2-4D99-A0BC-B6BCD64DC240}" name="Colonne70" totalsRowDxfId="3512" totalsRowCellStyle="Normal 2"/>
    <tableColumn id="77" xr3:uid="{1E761D39-2C9D-455D-9DD5-933293E2BCCE}" name="Colonne71" totalsRowDxfId="3511" totalsRowCellStyle="Normal 2"/>
    <tableColumn id="36" xr3:uid="{1068F81B-E561-43F0-9381-8A1CB80FD56A}" name="Colonne72" totalsRowDxfId="3510" totalsRowCellStyle="Normal 2"/>
    <tableColumn id="78" xr3:uid="{BC10FF88-9347-41CF-BCCE-808CDE132DCF}" name="Colonne73" totalsRowDxfId="3509" totalsRowCellStyle="Normal 2"/>
    <tableColumn id="37" xr3:uid="{CA717CBE-D130-4231-8D7F-1481CE0A86C1}" name="Colonne74" totalsRowDxfId="3508" totalsRowCellStyle="Normal 2"/>
    <tableColumn id="79" xr3:uid="{A0A891C8-6E65-411C-8E67-C518081EC58A}" name="Colonne75" totalsRowDxfId="3507" totalsRowCellStyle="Normal 2"/>
    <tableColumn id="38" xr3:uid="{8DE68242-5A67-4372-BC21-5FBA42C2237A}" name="Colonne76" totalsRowDxfId="3506" totalsRowCellStyle="Normal 2"/>
    <tableColumn id="80" xr3:uid="{B24C3B3A-1681-4348-BAFD-B52C2C2BA169}" name="Colonne77" totalsRowDxfId="3505" totalsRowCellStyle="Normal 2"/>
    <tableColumn id="39" xr3:uid="{A4511A06-EF7E-4AB4-BB1F-27C6FD6133F3}" name="Colonne78" totalsRowDxfId="3504" totalsRowCellStyle="Normal 2"/>
    <tableColumn id="81" xr3:uid="{F97BE6BA-CEFA-4D51-A69E-C437242184DA}" name="Colonne79" totalsRowDxfId="3503" totalsRowCellStyle="Normal 2"/>
    <tableColumn id="40" xr3:uid="{A35A5F90-1FB2-46C6-856C-7747E797603A}" name="Colonne80" totalsRowDxfId="3502" totalsRowCellStyle="Normal 2"/>
    <tableColumn id="82" xr3:uid="{9C947924-77B6-4438-9F75-481E23F63E48}" name="Colonne81" totalsRowDxfId="3501" totalsRowCellStyle="Normal 2"/>
    <tableColumn id="41" xr3:uid="{4206C30B-600C-40EF-80E5-36D2D66BFFDE}" name="Colonne82" totalsRowDxfId="3500" totalsRowCellStyle="Normal 2"/>
    <tableColumn id="83" xr3:uid="{6AA88E00-CD8D-4F4D-9898-90327006D6B6}" name="Colonne83" totalsRowDxfId="3499" totalsRowCellStyle="Normal 2"/>
    <tableColumn id="42" xr3:uid="{FFCA3BC3-D02B-4219-929C-D225229050EA}" name="Colonne84" totalsRowDxfId="3498" totalsRowCellStyle="Normal 2"/>
    <tableColumn id="84" xr3:uid="{7AE4A071-C93E-4F42-BC90-B7F0940B65E6}" name="Colonne85" totalsRowDxfId="3497" totalsRowCellStyle="Normal 2"/>
    <tableColumn id="43" xr3:uid="{0A188BD9-D656-4FD5-B1CD-5F771004F5EA}" name="Colonne86" dataDxfId="3619" totalsRowDxfId="3496" totalsRowCellStyle="Normal 2"/>
    <tableColumn id="85" xr3:uid="{5E5B4646-15FD-4896-A12E-BFFE11A0A604}" name="Colonne87" dataDxfId="3618" totalsRowDxfId="3495" totalsRowCellStyle="Normal 2"/>
    <tableColumn id="44" xr3:uid="{0D421C47-B716-48CB-B4FA-ECC4F4B5834B}" name="Colonne88" totalsRowDxfId="3494" totalsRowCellStyle="Normal 2"/>
    <tableColumn id="86" xr3:uid="{D6EFC3E5-1D09-4A11-A89C-1EF99697E461}" name="Colonne89" totalsRowDxfId="3493" totalsRowCellStyle="Normal 2"/>
    <tableColumn id="45" xr3:uid="{8DF55553-1D34-4E48-A564-F4D044AD71A6}" name="Colonne90" totalsRowDxfId="3492" totalsRowCellStyle="Normal 2"/>
    <tableColumn id="87" xr3:uid="{8FB0BAE4-2C6A-46F4-89F7-45EE7D6FA40A}" name="Colonne91" totalsRowDxfId="3491" totalsRowCellStyle="Normal 2"/>
    <tableColumn id="46" xr3:uid="{A5BB829A-8AB5-4752-BD10-B7CD21D6CCAD}" name="Colonne92" totalsRowDxfId="3490" totalsRowCellStyle="Normal 2"/>
    <tableColumn id="88" xr3:uid="{F02CE08C-21FF-4112-8932-C1374D95118F}" name="Colonne93" totalsRowDxfId="3489" totalsRowCellStyle="Normal 2"/>
    <tableColumn id="50" xr3:uid="{FEDBBC36-5EB8-4D3F-8F96-EE91080289F3}" name="Colonne94" dataDxfId="3617" totalsRowDxfId="3488" totalsRowCellStyle="Normal 2"/>
    <tableColumn id="66" xr3:uid="{C4D9A040-B198-4D7D-BA3D-4EE57DBA2F90}" name="Colonne95" dataDxfId="3616" totalsRowDxfId="3487" totalsRowCellStyle="Normal 2"/>
    <tableColumn id="98" xr3:uid="{BCCEFD57-3CA2-43B2-8148-867B77F1DAD4}" name="Colonne96" dataDxfId="3615" totalsRowDxfId="3486" totalsRowCellStyle="Normal 2"/>
    <tableColumn id="99" xr3:uid="{1B6DE942-1CEE-4340-A596-0A72B1E46A3B}" name="Colonne97" dataDxfId="3614" totalsRowDxfId="3485" totalsRowCellStyle="Normal 2"/>
    <tableColumn id="96" xr3:uid="{DB925F35-83AB-4797-B961-5846847D2A65}" name="Colonne98" dataDxfId="3613" totalsRowDxfId="3484" totalsRowCellStyle="Normal 2"/>
    <tableColumn id="97" xr3:uid="{75742352-9AC7-4F35-B50F-67695E989885}" name="Colonne99" dataDxfId="3612" totalsRowDxfId="3483" totalsRowCellStyle="Normal 2"/>
    <tableColumn id="100" xr3:uid="{84011891-BD54-49DE-9BD6-A9B507CB1E5A}" name="Colonne100" dataDxfId="3611" totalsRowDxfId="3482" totalsRowCellStyle="Normal 2"/>
    <tableColumn id="101" xr3:uid="{D539C34C-6732-47F0-BB84-3E13F5348465}" name="Colonne101" dataDxfId="3610" totalsRowDxfId="3481" totalsRowCellStyle="Normal 2"/>
    <tableColumn id="102" xr3:uid="{420F7BFB-2D1F-4A85-85FD-58AFBB82D8C7}" name="Colonne102" dataDxfId="3609" totalsRowDxfId="3480" totalsRowCellStyle="Normal 2"/>
    <tableColumn id="103" xr3:uid="{DA2EC5E3-5CAB-4D2D-842D-EB94EB14E9E9}" name="Colonne103" dataDxfId="3608" totalsRowDxfId="3479" totalsRowCellStyle="Normal 2"/>
    <tableColumn id="104" xr3:uid="{0152386D-A2DD-4B95-8BC3-13B1666C695F}" name="Colonne104" dataDxfId="3607" totalsRowDxfId="3478" totalsRowCellStyle="Normal 2"/>
    <tableColumn id="105" xr3:uid="{820F7780-3FFE-4E8F-B7D8-045C53617950}" name="Colonne105" dataDxfId="3606" totalsRowDxfId="3477" totalsRowCellStyle="Normal 2"/>
    <tableColumn id="106" xr3:uid="{2DC75626-546E-49B6-AE43-7D16F35F9704}" name="Colonne106" dataDxfId="3605" totalsRowDxfId="3476" totalsRowCellStyle="Normal 2"/>
    <tableColumn id="107" xr3:uid="{98A93B76-CDCF-4A68-BC9F-1E5BEBAC1321}" name="Colonne107" dataDxfId="3604" totalsRowDxfId="3475" totalsRowCellStyle="Normal 2"/>
    <tableColumn id="108" xr3:uid="{AA0957E1-D1C2-45BC-9A8C-10172B72E0F4}" name="Colonne108" dataDxfId="3603" totalsRowDxfId="3474" totalsRowCellStyle="Normal 2"/>
    <tableColumn id="109" xr3:uid="{FBA4664B-0562-4B8F-88FA-800B0621605A}" name="Colonne109" dataDxfId="3602" totalsRowDxfId="3473" totalsRowCellStyle="Normal 2"/>
    <tableColumn id="110" xr3:uid="{859384F2-3903-4871-AA66-7F5B8AB7D81B}" name="Colonne110" dataDxfId="3601" totalsRowDxfId="3472" totalsRowCellStyle="Normal 2"/>
    <tableColumn id="111" xr3:uid="{FB84E99B-1D22-49B8-98F0-8101FE404A28}" name="Colonne111" dataDxfId="3600" totalsRowDxfId="3471" totalsRowCellStyle="Normal 2"/>
    <tableColumn id="112" xr3:uid="{A0D3F67C-7569-4F04-A881-D66740441D5E}" name="Colonne112" dataDxfId="3599" totalsRowDxfId="3470" totalsRowCellStyle="Normal 2"/>
    <tableColumn id="113" xr3:uid="{D9864F4B-30D3-4BEB-B415-F6F4D328E5F3}" name="Colonne113" dataDxfId="3598" totalsRowDxfId="3469" totalsRowCellStyle="Normal 2"/>
    <tableColumn id="114" xr3:uid="{4808FBFF-DD50-426D-832A-80C92E42FFC0}" name="Colonne114" dataDxfId="3597" totalsRowDxfId="3468" totalsRowCellStyle="Normal 2"/>
    <tableColumn id="115" xr3:uid="{217316C4-A129-4750-92CA-ED34D72BAD24}" name="Colonne115" dataDxfId="3596" totalsRowDxfId="3467" totalsRowCellStyle="Normal 2"/>
    <tableColumn id="116" xr3:uid="{0B82DEEE-EE4D-4AFC-9048-D1A53EAFD69A}" name="Colonne116" dataDxfId="3595" totalsRowDxfId="3466" totalsRowCellStyle="Normal 2"/>
    <tableColumn id="117" xr3:uid="{5B0F2AFF-5668-4A58-92DA-3AD0B47F2257}" name="Colonne117" dataDxfId="3594" totalsRowDxfId="3465" totalsRowCellStyle="Normal 2"/>
    <tableColumn id="118" xr3:uid="{02CE3D31-972B-4617-AA13-1521C1FC9206}" name="Colonne118" dataDxfId="3593" totalsRowDxfId="3464" totalsRowCellStyle="Normal 2"/>
    <tableColumn id="119" xr3:uid="{7D31B0E9-EE6F-40FD-BA52-A0A62108CB11}" name="Colonne119" dataDxfId="3592" totalsRowDxfId="3463" totalsRowCellStyle="Normal 2"/>
    <tableColumn id="120" xr3:uid="{8EF9012B-0FD5-490D-87EC-6E3D15D1E322}" name="Colonne120" dataDxfId="3591" totalsRowDxfId="3462" totalsRowCellStyle="Normal 2"/>
    <tableColumn id="121" xr3:uid="{8AEDC07F-555E-4446-B182-9EB9446BC758}" name="Colonne121" dataDxfId="3590" totalsRowDxfId="3461" totalsRowCellStyle="Normal 2"/>
    <tableColumn id="122" xr3:uid="{7644204B-8180-4F9C-8317-692220DBA52D}" name="Colonne122" dataDxfId="3589" totalsRowDxfId="3460" totalsRowCellStyle="Normal 2"/>
    <tableColumn id="123" xr3:uid="{B4BE9274-56A0-40EA-A55F-DD5ACE72AEB5}" name="Colonne123" dataDxfId="3588" totalsRowDxfId="3459" totalsRowCellStyle="Normal 2"/>
    <tableColumn id="124" xr3:uid="{CA96D550-7A84-4688-9E0B-A01AF69E4B9A}" name="Colonne124" dataDxfId="3587" totalsRowDxfId="3458" totalsRowCellStyle="Normal 2"/>
    <tableColumn id="125" xr3:uid="{9D6F0D2C-F5C7-45B6-BF54-E4499B1650CE}" name="Colonne125" dataDxfId="3586" totalsRowDxfId="3457" totalsRowCellStyle="Normal 2"/>
    <tableColumn id="126" xr3:uid="{C99DD581-BC53-4140-8C0D-9DA00DFDC630}" name="Colonne126" dataDxfId="3585" totalsRowDxfId="3456" totalsRowCellStyle="Normal 2"/>
    <tableColumn id="127" xr3:uid="{A291B29B-83CD-4A4F-BBB3-1BC98FFCA476}" name="Colonne127" dataDxfId="3584" totalsRowDxfId="3455" totalsRowCellStyle="Normal 2"/>
    <tableColumn id="128" xr3:uid="{56B26224-E3F8-49C5-B0CF-6F9C41E730D3}" name="Colonne128" dataDxfId="3583" totalsRowDxfId="3454" totalsRowCellStyle="Normal 2"/>
    <tableColumn id="129" xr3:uid="{360B375C-DD37-465F-87C4-7D273164B03D}" name="Colonne129" dataDxfId="3582" totalsRowDxfId="3453" totalsRowCellStyle="Normal 2"/>
    <tableColumn id="130" xr3:uid="{0615E1E1-8A43-4A0E-8805-E707191C3D75}" name="Colonne130" dataDxfId="3581" totalsRowDxfId="3452" totalsRowCellStyle="Normal 2"/>
    <tableColumn id="131" xr3:uid="{3FC7C92E-72D9-431E-996E-05C184BC304B}" name="Colonne131" dataDxfId="3580" totalsRowDxfId="3451" totalsRowCellStyle="Normal 2"/>
    <tableColumn id="132" xr3:uid="{79BA71CD-17CE-423A-8070-B56257834F28}" name="Colonne132" dataDxfId="3579" totalsRowDxfId="3450" totalsRowCellStyle="Normal 2"/>
    <tableColumn id="133" xr3:uid="{39D61377-AE29-4371-8AB0-651D5200AE75}" name="Colonne133" dataDxfId="3578" totalsRowDxfId="3449" totalsRowCellStyle="Normal 2"/>
    <tableColumn id="134" xr3:uid="{564E07CE-A8C7-403D-B31C-A1E2B6A3969F}" name="Colonne134" dataDxfId="3577" totalsRowDxfId="3448" totalsRowCellStyle="Normal 2"/>
    <tableColumn id="135" xr3:uid="{8BB8315B-C21D-4592-B602-97D69D92C14C}" name="Colonne135" dataDxfId="3576" totalsRowDxfId="3447" totalsRowCellStyle="Normal 2"/>
    <tableColumn id="136" xr3:uid="{70820C47-7F58-438A-9D28-EA8CC5311057}" name="Colonne136" dataDxfId="3575" totalsRowDxfId="3446" totalsRowCellStyle="Normal 2"/>
    <tableColumn id="137" xr3:uid="{444D8CDA-9EBB-4766-A01A-D3C776FC22DC}" name="Colonne137" dataDxfId="3574" totalsRowDxfId="3445" totalsRowCellStyle="Normal 2"/>
    <tableColumn id="138" xr3:uid="{A7D949F5-2DAE-4A5E-B194-C1F90E4C15D2}" name="Colonne138" dataDxfId="3573" totalsRowDxfId="3444" totalsRowCellStyle="Normal 2"/>
    <tableColumn id="139" xr3:uid="{907C9E36-DACB-48EA-91A0-8CE76EA9A607}" name="Colonne139" dataDxfId="3572" totalsRowDxfId="3443" totalsRowCellStyle="Normal 2"/>
    <tableColumn id="89" xr3:uid="{F7F41395-8017-4FB3-ABAF-0D59FFACD848}" name="Colonne140" totalsRowDxfId="3442" totalsRowCellStyle="Normal 2"/>
    <tableColumn id="90" xr3:uid="{7433AF86-E0E7-4E7E-BA39-215CF918004B}" name="Colonne1342" dataDxfId="3571" totalsRowDxfId="3441" totalsRowCellStyle="Normal 2"/>
    <tableColumn id="91" xr3:uid="{B681E5E8-78CA-4AF2-93D6-7C88EBDC65CB}" name="Colonne1353" dataDxfId="3570" totalsRowDxfId="3440" totalsRowCellStyle="Normal 2"/>
    <tableColumn id="92" xr3:uid="{A399DABB-788B-4262-B446-3F1EF8D093F0}" name="Colonne1364" dataDxfId="3569" totalsRowDxfId="3439" totalsRowCellStyle="Normal 2"/>
    <tableColumn id="93" xr3:uid="{B33C9051-64C0-4CBD-81F6-227FA9BD5745}" name="Colonne912" totalsRowCellStyle="Normal 2"/>
    <tableColumn id="94" xr3:uid="{70EFDB07-99B5-46A0-AB48-117DD8E888AB}" name="Colonne923" totalsRowCellStyle="Normal 2"/>
    <tableColumn id="95" xr3:uid="{3FC55D96-7C06-4402-A2C5-F7AD38275C06}" name="Colonne934" totalsRow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hyperlink" Target="mailto:untel@exe.com" TargetMode="External"/><Relationship Id="rId1" Type="http://schemas.openxmlformats.org/officeDocument/2006/relationships/hyperlink" Target="mailto:untel@exe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A503E-6DF8-4C40-BCE5-7CB84E98E932}">
  <sheetPr codeName="Feuil1"/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3" t="s">
        <v>0</v>
      </c>
    </row>
    <row r="2" spans="1:1" x14ac:dyDescent="0.25">
      <c r="A2" s="3" t="s">
        <v>1</v>
      </c>
    </row>
    <row r="3" spans="1:1" x14ac:dyDescent="0.25">
      <c r="A3" s="3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4DF01-7151-435A-8595-12F107759313}">
  <sheetPr codeName="Feuil2"/>
  <dimension ref="A1:AY19"/>
  <sheetViews>
    <sheetView topLeftCell="G3" workbookViewId="0">
      <selection activeCell="U3" sqref="U3:AY3"/>
    </sheetView>
  </sheetViews>
  <sheetFormatPr baseColWidth="10" defaultColWidth="9.140625" defaultRowHeight="15" outlineLevelCol="1" x14ac:dyDescent="0.25"/>
  <cols>
    <col min="1" max="5" width="28.5703125" customWidth="1" outlineLevel="1"/>
    <col min="6" max="6" width="28.5703125" style="2" customWidth="1" outlineLevel="1"/>
    <col min="7" max="51" width="28.5703125" style="2" customWidth="1"/>
  </cols>
  <sheetData>
    <row r="1" spans="1:51" hidden="1" x14ac:dyDescent="0.25">
      <c r="U1" s="2">
        <v>1</v>
      </c>
      <c r="V1" s="2">
        <v>2</v>
      </c>
      <c r="W1" s="2">
        <v>3</v>
      </c>
      <c r="X1" s="2">
        <v>4</v>
      </c>
      <c r="Y1" s="2">
        <v>5</v>
      </c>
      <c r="Z1" s="2">
        <v>6</v>
      </c>
      <c r="AA1" s="2">
        <v>7</v>
      </c>
      <c r="AB1" s="2">
        <v>8</v>
      </c>
      <c r="AC1" s="2">
        <v>9</v>
      </c>
      <c r="AD1" s="2">
        <v>10</v>
      </c>
      <c r="AE1" s="2">
        <v>11</v>
      </c>
      <c r="AF1" s="2">
        <v>12</v>
      </c>
      <c r="AG1" s="2">
        <v>13</v>
      </c>
      <c r="AH1" s="2">
        <v>14</v>
      </c>
      <c r="AI1" s="2">
        <v>15</v>
      </c>
      <c r="AJ1" s="2">
        <v>16</v>
      </c>
      <c r="AK1" s="2">
        <v>17</v>
      </c>
      <c r="AL1" s="2">
        <v>18</v>
      </c>
      <c r="AM1" s="2">
        <v>19</v>
      </c>
      <c r="AN1" s="2">
        <v>20</v>
      </c>
      <c r="AO1" s="2">
        <v>21</v>
      </c>
      <c r="AP1" s="2">
        <v>22</v>
      </c>
      <c r="AQ1" s="2">
        <v>23</v>
      </c>
      <c r="AR1" s="2">
        <v>24</v>
      </c>
      <c r="AS1" s="2">
        <v>25</v>
      </c>
      <c r="AT1" s="2">
        <v>26</v>
      </c>
      <c r="AU1" s="2">
        <v>27</v>
      </c>
      <c r="AV1" s="2">
        <v>28</v>
      </c>
      <c r="AW1" s="2">
        <v>29</v>
      </c>
      <c r="AX1" s="2">
        <v>30</v>
      </c>
      <c r="AY1" s="2">
        <v>31</v>
      </c>
    </row>
    <row r="2" spans="1:51" hidden="1" x14ac:dyDescent="0.25">
      <c r="A2" s="2">
        <f>COLUMN()</f>
        <v>1</v>
      </c>
      <c r="B2" s="2">
        <f>COLUMN()</f>
        <v>2</v>
      </c>
      <c r="C2" s="2">
        <f>COLUMN()</f>
        <v>3</v>
      </c>
      <c r="D2" s="2">
        <f>COLUMN()</f>
        <v>4</v>
      </c>
      <c r="E2" s="2">
        <f>COLUMN()</f>
        <v>5</v>
      </c>
      <c r="F2" s="2">
        <f>COLUMN()</f>
        <v>6</v>
      </c>
      <c r="G2" s="2">
        <f>COLUMN()</f>
        <v>7</v>
      </c>
      <c r="H2" s="2">
        <f>COLUMN()</f>
        <v>8</v>
      </c>
      <c r="I2" s="2">
        <f>COLUMN()</f>
        <v>9</v>
      </c>
      <c r="J2" s="2">
        <f>COLUMN()</f>
        <v>10</v>
      </c>
      <c r="K2" s="2">
        <f>COLUMN()</f>
        <v>11</v>
      </c>
      <c r="L2" s="2">
        <f>COLUMN()</f>
        <v>12</v>
      </c>
      <c r="M2" s="2">
        <f>COLUMN()</f>
        <v>13</v>
      </c>
      <c r="N2" s="2">
        <f>COLUMN()</f>
        <v>14</v>
      </c>
      <c r="O2" s="2">
        <f>COLUMN()</f>
        <v>15</v>
      </c>
      <c r="P2" s="2">
        <f>COLUMN()</f>
        <v>16</v>
      </c>
      <c r="Q2" s="2">
        <f>COLUMN()</f>
        <v>17</v>
      </c>
      <c r="R2" s="2">
        <f>COLUMN()</f>
        <v>18</v>
      </c>
      <c r="S2" s="2">
        <f>COLUMN()</f>
        <v>19</v>
      </c>
      <c r="T2" s="2">
        <f>COLUMN()</f>
        <v>20</v>
      </c>
      <c r="U2" s="2">
        <f>COLUMN()</f>
        <v>21</v>
      </c>
      <c r="V2" s="2">
        <f>COLUMN()</f>
        <v>22</v>
      </c>
      <c r="W2" s="2">
        <f>COLUMN()</f>
        <v>23</v>
      </c>
      <c r="X2" s="2">
        <f>COLUMN()</f>
        <v>24</v>
      </c>
      <c r="Y2" s="2">
        <f>COLUMN()</f>
        <v>25</v>
      </c>
      <c r="Z2" s="2">
        <f>COLUMN()</f>
        <v>26</v>
      </c>
      <c r="AA2" s="2">
        <f>COLUMN()</f>
        <v>27</v>
      </c>
      <c r="AB2" s="2">
        <f>COLUMN()</f>
        <v>28</v>
      </c>
      <c r="AC2" s="2">
        <f>COLUMN()</f>
        <v>29</v>
      </c>
      <c r="AD2" s="2">
        <f>COLUMN()</f>
        <v>30</v>
      </c>
      <c r="AE2" s="2">
        <f>COLUMN()</f>
        <v>31</v>
      </c>
      <c r="AF2" s="2">
        <f>COLUMN()</f>
        <v>32</v>
      </c>
      <c r="AG2" s="2">
        <f>COLUMN()</f>
        <v>33</v>
      </c>
      <c r="AH2" s="2">
        <f>COLUMN()</f>
        <v>34</v>
      </c>
      <c r="AI2" s="2">
        <f>COLUMN()</f>
        <v>35</v>
      </c>
      <c r="AJ2" s="2">
        <f>COLUMN()</f>
        <v>36</v>
      </c>
      <c r="AK2" s="2">
        <f>COLUMN()</f>
        <v>37</v>
      </c>
      <c r="AL2" s="2">
        <f>COLUMN()</f>
        <v>38</v>
      </c>
      <c r="AM2" s="2">
        <f>COLUMN()</f>
        <v>39</v>
      </c>
      <c r="AN2" s="2">
        <f>COLUMN()</f>
        <v>40</v>
      </c>
      <c r="AO2" s="2">
        <f>COLUMN()</f>
        <v>41</v>
      </c>
      <c r="AP2" s="2">
        <f>COLUMN()</f>
        <v>42</v>
      </c>
      <c r="AQ2" s="2">
        <f>COLUMN()</f>
        <v>43</v>
      </c>
      <c r="AR2" s="2">
        <f>COLUMN()</f>
        <v>44</v>
      </c>
      <c r="AS2" s="2">
        <f>COLUMN()</f>
        <v>45</v>
      </c>
      <c r="AT2" s="2">
        <f>COLUMN()</f>
        <v>46</v>
      </c>
      <c r="AU2" s="2">
        <f>COLUMN()</f>
        <v>47</v>
      </c>
      <c r="AV2" s="2">
        <f>COLUMN()</f>
        <v>48</v>
      </c>
      <c r="AW2" s="2">
        <f>COLUMN()</f>
        <v>49</v>
      </c>
      <c r="AX2" s="2">
        <f>COLUMN()</f>
        <v>50</v>
      </c>
      <c r="AY2" s="2">
        <f>COLUMN()</f>
        <v>51</v>
      </c>
    </row>
    <row r="3" spans="1:51" x14ac:dyDescent="0.25">
      <c r="A3" s="2" t="s">
        <v>3</v>
      </c>
      <c r="B3" s="1" t="s">
        <v>4</v>
      </c>
      <c r="C3" s="1" t="s">
        <v>5</v>
      </c>
      <c r="D3" s="2" t="s">
        <v>6</v>
      </c>
      <c r="E3" s="2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7" t="s">
        <v>23</v>
      </c>
      <c r="V3" s="7" t="s">
        <v>24</v>
      </c>
      <c r="W3" s="7" t="s">
        <v>25</v>
      </c>
      <c r="X3" s="7" t="s">
        <v>26</v>
      </c>
      <c r="Y3" s="7" t="s">
        <v>27</v>
      </c>
      <c r="Z3" s="7" t="s">
        <v>28</v>
      </c>
      <c r="AA3" s="7" t="s">
        <v>29</v>
      </c>
      <c r="AB3" s="7" t="s">
        <v>30</v>
      </c>
      <c r="AC3" s="7" t="s">
        <v>31</v>
      </c>
      <c r="AD3" s="7" t="s">
        <v>32</v>
      </c>
      <c r="AE3" s="7" t="s">
        <v>33</v>
      </c>
      <c r="AF3" s="7" t="s">
        <v>34</v>
      </c>
      <c r="AG3" s="7" t="s">
        <v>35</v>
      </c>
      <c r="AH3" s="7" t="s">
        <v>36</v>
      </c>
      <c r="AI3" s="7" t="s">
        <v>37</v>
      </c>
      <c r="AJ3" s="7" t="s">
        <v>38</v>
      </c>
      <c r="AK3" s="7" t="s">
        <v>39</v>
      </c>
      <c r="AL3" s="7" t="s">
        <v>40</v>
      </c>
      <c r="AM3" s="7" t="s">
        <v>41</v>
      </c>
      <c r="AN3" s="7" t="s">
        <v>42</v>
      </c>
      <c r="AO3" s="7" t="s">
        <v>43</v>
      </c>
      <c r="AP3" s="7" t="s">
        <v>44</v>
      </c>
      <c r="AQ3" s="7" t="s">
        <v>45</v>
      </c>
      <c r="AR3" s="7" t="s">
        <v>46</v>
      </c>
      <c r="AS3" s="7" t="s">
        <v>47</v>
      </c>
      <c r="AT3" s="7" t="s">
        <v>48</v>
      </c>
      <c r="AU3" s="7" t="s">
        <v>49</v>
      </c>
      <c r="AV3" s="7" t="s">
        <v>50</v>
      </c>
      <c r="AW3" s="7" t="s">
        <v>51</v>
      </c>
      <c r="AX3" s="7" t="s">
        <v>52</v>
      </c>
      <c r="AY3" s="7" t="s">
        <v>53</v>
      </c>
    </row>
    <row r="4" spans="1:51" x14ac:dyDescent="0.25">
      <c r="A4" s="2">
        <v>1</v>
      </c>
      <c r="B4" s="1">
        <v>44298.736238425925</v>
      </c>
      <c r="C4" s="1">
        <v>44298.737083333333</v>
      </c>
      <c r="D4" s="8" t="s">
        <v>54</v>
      </c>
      <c r="E4" s="2" t="s">
        <v>55</v>
      </c>
      <c r="F4" s="4"/>
      <c r="G4" s="4" t="s">
        <v>56</v>
      </c>
      <c r="H4" s="4" t="s">
        <v>57</v>
      </c>
      <c r="I4" s="4" t="s">
        <v>58</v>
      </c>
      <c r="J4" s="4" t="s">
        <v>59</v>
      </c>
      <c r="K4" s="4"/>
      <c r="L4" s="4"/>
      <c r="M4" s="4"/>
      <c r="N4" s="5" t="s">
        <v>60</v>
      </c>
      <c r="O4" s="4" t="s">
        <v>61</v>
      </c>
      <c r="P4" s="4" t="s">
        <v>62</v>
      </c>
      <c r="Q4" s="4"/>
      <c r="R4" s="5" t="s">
        <v>63</v>
      </c>
      <c r="S4" s="4" t="s">
        <v>64</v>
      </c>
      <c r="T4" s="4" t="s">
        <v>65</v>
      </c>
      <c r="U4" s="4" t="s">
        <v>66</v>
      </c>
      <c r="V4" s="4" t="s">
        <v>67</v>
      </c>
      <c r="W4" s="4" t="s">
        <v>66</v>
      </c>
      <c r="X4" s="4"/>
      <c r="Y4" s="4"/>
      <c r="Z4" s="4"/>
      <c r="AA4" s="4" t="s">
        <v>66</v>
      </c>
      <c r="AB4" s="4"/>
      <c r="AC4" s="4"/>
      <c r="AD4" s="4" t="s">
        <v>67</v>
      </c>
      <c r="AE4" s="4" t="s">
        <v>68</v>
      </c>
      <c r="AF4" s="4"/>
      <c r="AG4" s="4" t="s">
        <v>66</v>
      </c>
      <c r="AH4" s="4" t="s">
        <v>68</v>
      </c>
      <c r="AI4" s="4"/>
      <c r="AJ4" s="4"/>
      <c r="AK4" s="4" t="s">
        <v>66</v>
      </c>
      <c r="AL4" s="4"/>
      <c r="AM4" s="4"/>
      <c r="AN4" s="4"/>
      <c r="AO4" s="4"/>
      <c r="AP4" s="4"/>
      <c r="AQ4" s="4"/>
      <c r="AR4" s="4"/>
      <c r="AS4" s="4" t="s">
        <v>68</v>
      </c>
      <c r="AT4" s="4"/>
      <c r="AU4" s="4"/>
      <c r="AV4" s="4" t="s">
        <v>67</v>
      </c>
      <c r="AW4" s="4" t="s">
        <v>67</v>
      </c>
      <c r="AX4" s="4"/>
      <c r="AY4" s="4"/>
    </row>
    <row r="5" spans="1:51" x14ac:dyDescent="0.25">
      <c r="A5" s="2">
        <v>2</v>
      </c>
      <c r="B5" s="1">
        <v>44298.745057870372</v>
      </c>
      <c r="C5" s="1">
        <v>44298.745879629627</v>
      </c>
      <c r="D5" s="8" t="s">
        <v>54</v>
      </c>
      <c r="E5" s="2" t="s">
        <v>55</v>
      </c>
      <c r="G5" s="2" t="s">
        <v>69</v>
      </c>
      <c r="H5" s="2" t="s">
        <v>70</v>
      </c>
      <c r="I5" s="2" t="s">
        <v>71</v>
      </c>
      <c r="J5" s="2" t="s">
        <v>59</v>
      </c>
      <c r="N5" s="6" t="s">
        <v>72</v>
      </c>
      <c r="O5" s="2" t="s">
        <v>73</v>
      </c>
      <c r="P5" s="2" t="s">
        <v>62</v>
      </c>
      <c r="R5" s="6" t="s">
        <v>74</v>
      </c>
      <c r="S5" s="2" t="s">
        <v>75</v>
      </c>
      <c r="T5" s="2" t="s">
        <v>76</v>
      </c>
      <c r="U5" s="2" t="s">
        <v>66</v>
      </c>
      <c r="V5" s="2" t="s">
        <v>68</v>
      </c>
      <c r="W5" s="2" t="s">
        <v>68</v>
      </c>
      <c r="X5" s="2" t="s">
        <v>66</v>
      </c>
      <c r="Y5" s="2" t="s">
        <v>67</v>
      </c>
      <c r="Z5" s="2" t="s">
        <v>68</v>
      </c>
      <c r="AA5" s="2" t="s">
        <v>68</v>
      </c>
      <c r="AB5" s="2" t="s">
        <v>66</v>
      </c>
      <c r="AC5" s="2" t="s">
        <v>66</v>
      </c>
      <c r="AD5" s="2" t="s">
        <v>66</v>
      </c>
      <c r="AG5" s="2" t="s">
        <v>68</v>
      </c>
      <c r="AI5" s="2" t="s">
        <v>67</v>
      </c>
      <c r="AK5" s="2" t="s">
        <v>66</v>
      </c>
      <c r="AL5" s="2" t="s">
        <v>68</v>
      </c>
      <c r="AM5" s="2" t="s">
        <v>66</v>
      </c>
      <c r="AO5" s="2" t="s">
        <v>67</v>
      </c>
      <c r="AP5" s="2" t="s">
        <v>66</v>
      </c>
      <c r="AQ5" s="2" t="s">
        <v>68</v>
      </c>
      <c r="AS5" s="2" t="s">
        <v>66</v>
      </c>
      <c r="AT5" s="2" t="s">
        <v>67</v>
      </c>
      <c r="AU5" s="2" t="s">
        <v>67</v>
      </c>
      <c r="AV5" s="2" t="s">
        <v>66</v>
      </c>
      <c r="AW5" s="2" t="s">
        <v>68</v>
      </c>
      <c r="AY5" s="2" t="s">
        <v>66</v>
      </c>
    </row>
    <row r="6" spans="1:51" x14ac:dyDescent="0.25">
      <c r="A6" s="2">
        <v>3</v>
      </c>
      <c r="B6" s="1">
        <v>44298.773125</v>
      </c>
      <c r="C6" s="1">
        <v>44298.774201388886</v>
      </c>
      <c r="D6" s="8" t="s">
        <v>54</v>
      </c>
      <c r="E6" s="2" t="s">
        <v>55</v>
      </c>
      <c r="G6" s="2" t="s">
        <v>77</v>
      </c>
      <c r="H6" s="2" t="s">
        <v>78</v>
      </c>
      <c r="I6" s="2" t="s">
        <v>79</v>
      </c>
      <c r="J6" s="2" t="s">
        <v>59</v>
      </c>
      <c r="N6" s="6" t="s">
        <v>80</v>
      </c>
      <c r="O6" s="2" t="s">
        <v>61</v>
      </c>
      <c r="P6" s="2" t="s">
        <v>81</v>
      </c>
      <c r="Q6" s="2" t="s">
        <v>82</v>
      </c>
      <c r="R6" s="6" t="s">
        <v>83</v>
      </c>
      <c r="S6" s="2" t="s">
        <v>84</v>
      </c>
      <c r="T6" s="2" t="s">
        <v>84</v>
      </c>
      <c r="W6" s="2" t="s">
        <v>68</v>
      </c>
      <c r="Z6" s="2" t="s">
        <v>67</v>
      </c>
      <c r="AA6" s="2" t="s">
        <v>66</v>
      </c>
      <c r="AD6" s="2" t="s">
        <v>68</v>
      </c>
      <c r="AI6" s="2" t="s">
        <v>67</v>
      </c>
      <c r="AJ6" s="2" t="s">
        <v>67</v>
      </c>
      <c r="AL6" s="2" t="s">
        <v>67</v>
      </c>
      <c r="AR6" s="2" t="s">
        <v>67</v>
      </c>
      <c r="AV6" s="2" t="s">
        <v>66</v>
      </c>
      <c r="AW6" s="2" t="s">
        <v>66</v>
      </c>
      <c r="AY6" s="2" t="s">
        <v>67</v>
      </c>
    </row>
    <row r="7" spans="1:51" x14ac:dyDescent="0.25">
      <c r="A7" s="2">
        <v>4</v>
      </c>
      <c r="B7" s="1">
        <v>42837.574236111112</v>
      </c>
      <c r="C7" s="1">
        <v>42837.575011574074</v>
      </c>
      <c r="D7" s="8" t="s">
        <v>85</v>
      </c>
      <c r="E7" s="2" t="s">
        <v>55</v>
      </c>
      <c r="G7" s="2" t="s">
        <v>86</v>
      </c>
      <c r="H7" s="2" t="s">
        <v>87</v>
      </c>
      <c r="I7" s="2" t="s">
        <v>88</v>
      </c>
      <c r="J7" s="2" t="s">
        <v>59</v>
      </c>
      <c r="K7" s="2" t="s">
        <v>89</v>
      </c>
      <c r="L7" s="6" t="s">
        <v>90</v>
      </c>
      <c r="M7" s="6" t="s">
        <v>91</v>
      </c>
      <c r="N7" s="6"/>
      <c r="R7" s="6"/>
      <c r="V7" s="2" t="s">
        <v>68</v>
      </c>
      <c r="AB7" s="2" t="s">
        <v>68</v>
      </c>
      <c r="AE7" s="2" t="s">
        <v>92</v>
      </c>
      <c r="AG7" s="2" t="s">
        <v>67</v>
      </c>
      <c r="AH7" s="2" t="s">
        <v>66</v>
      </c>
      <c r="AJ7" s="2" t="s">
        <v>66</v>
      </c>
      <c r="AO7" s="2" t="s">
        <v>68</v>
      </c>
      <c r="AP7" s="2" t="s">
        <v>68</v>
      </c>
      <c r="AS7" s="2" t="s">
        <v>66</v>
      </c>
    </row>
    <row r="8" spans="1:51" x14ac:dyDescent="0.25">
      <c r="A8" s="2">
        <v>5</v>
      </c>
      <c r="B8" s="1">
        <v>42837.57534722222</v>
      </c>
      <c r="C8" s="1">
        <v>42837.584826388891</v>
      </c>
      <c r="D8" s="8" t="s">
        <v>85</v>
      </c>
      <c r="E8" s="2" t="s">
        <v>55</v>
      </c>
      <c r="G8" s="2" t="s">
        <v>93</v>
      </c>
      <c r="H8" s="2" t="s">
        <v>94</v>
      </c>
      <c r="I8" s="2" t="s">
        <v>58</v>
      </c>
      <c r="J8" s="2" t="s">
        <v>59</v>
      </c>
      <c r="L8" s="6"/>
      <c r="M8" s="6"/>
      <c r="N8" s="6" t="s">
        <v>90</v>
      </c>
      <c r="O8" s="2" t="s">
        <v>95</v>
      </c>
      <c r="P8" s="2" t="s">
        <v>81</v>
      </c>
      <c r="Q8" s="2" t="s">
        <v>82</v>
      </c>
      <c r="R8" s="6" t="s">
        <v>96</v>
      </c>
      <c r="S8" s="2" t="s">
        <v>64</v>
      </c>
      <c r="T8" s="2" t="s">
        <v>97</v>
      </c>
      <c r="U8" s="2" t="s">
        <v>67</v>
      </c>
      <c r="Y8" s="2" t="s">
        <v>68</v>
      </c>
      <c r="AA8" s="2" t="s">
        <v>67</v>
      </c>
      <c r="AN8" s="2" t="s">
        <v>67</v>
      </c>
      <c r="AP8" s="2" t="s">
        <v>68</v>
      </c>
      <c r="AT8" s="2" t="s">
        <v>66</v>
      </c>
    </row>
    <row r="9" spans="1:51" x14ac:dyDescent="0.25">
      <c r="A9" s="2">
        <v>6</v>
      </c>
      <c r="B9" s="1">
        <v>42837.596273148149</v>
      </c>
      <c r="C9" s="1">
        <v>42837.597141203703</v>
      </c>
      <c r="D9" s="8" t="s">
        <v>85</v>
      </c>
      <c r="E9" s="2" t="s">
        <v>98</v>
      </c>
      <c r="G9" s="2" t="s">
        <v>99</v>
      </c>
      <c r="H9" s="2" t="s">
        <v>100</v>
      </c>
      <c r="I9" s="2" t="s">
        <v>101</v>
      </c>
      <c r="J9" s="2" t="s">
        <v>59</v>
      </c>
      <c r="K9" s="2" t="s">
        <v>102</v>
      </c>
      <c r="L9" s="6" t="s">
        <v>90</v>
      </c>
      <c r="M9" s="6" t="s">
        <v>91</v>
      </c>
      <c r="N9" s="6"/>
      <c r="R9" s="6"/>
      <c r="U9" s="2" t="s">
        <v>67</v>
      </c>
      <c r="X9" s="2" t="s">
        <v>66</v>
      </c>
      <c r="AC9" s="2" t="s">
        <v>68</v>
      </c>
      <c r="AE9" s="2" t="s">
        <v>68</v>
      </c>
      <c r="AU9" s="2" t="s">
        <v>66</v>
      </c>
      <c r="AV9" s="2" t="s">
        <v>67</v>
      </c>
      <c r="AX9" s="2" t="s">
        <v>68</v>
      </c>
      <c r="AY9" s="2" t="s">
        <v>68</v>
      </c>
    </row>
    <row r="10" spans="1:51" x14ac:dyDescent="0.25">
      <c r="A10" s="2">
        <v>7</v>
      </c>
      <c r="B10" s="1">
        <v>42837.60125</v>
      </c>
      <c r="C10" s="1">
        <v>42837.602314814816</v>
      </c>
      <c r="D10" s="8" t="s">
        <v>85</v>
      </c>
      <c r="E10" s="2" t="s">
        <v>98</v>
      </c>
      <c r="G10" s="2" t="s">
        <v>103</v>
      </c>
      <c r="H10" s="2" t="s">
        <v>104</v>
      </c>
      <c r="I10" s="2" t="s">
        <v>105</v>
      </c>
      <c r="J10" s="2" t="s">
        <v>59</v>
      </c>
      <c r="L10" s="6"/>
      <c r="M10" s="6"/>
      <c r="N10" s="6" t="s">
        <v>91</v>
      </c>
      <c r="O10" s="2" t="s">
        <v>106</v>
      </c>
      <c r="P10" s="2" t="s">
        <v>81</v>
      </c>
      <c r="Q10" s="2" t="s">
        <v>59</v>
      </c>
      <c r="R10" s="6" t="s">
        <v>107</v>
      </c>
      <c r="S10" s="2" t="s">
        <v>108</v>
      </c>
      <c r="T10" s="2" t="s">
        <v>109</v>
      </c>
      <c r="U10" s="2" t="s">
        <v>66</v>
      </c>
      <c r="AF10" s="2" t="s">
        <v>66</v>
      </c>
      <c r="AG10" s="2" t="s">
        <v>67</v>
      </c>
      <c r="AH10" s="2" t="s">
        <v>68</v>
      </c>
      <c r="AM10" s="2" t="s">
        <v>67</v>
      </c>
      <c r="AN10" s="2" t="s">
        <v>67</v>
      </c>
      <c r="AO10" s="2" t="s">
        <v>67</v>
      </c>
      <c r="AT10" s="2" t="s">
        <v>68</v>
      </c>
      <c r="AU10" s="2" t="s">
        <v>68</v>
      </c>
    </row>
    <row r="11" spans="1:51" x14ac:dyDescent="0.25">
      <c r="A11" s="2">
        <v>8</v>
      </c>
      <c r="B11" s="1">
        <v>42837.603009259263</v>
      </c>
      <c r="C11" s="1">
        <v>42837.604884259257</v>
      </c>
      <c r="D11" s="8" t="s">
        <v>85</v>
      </c>
      <c r="E11" s="2" t="s">
        <v>98</v>
      </c>
      <c r="G11" s="2" t="s">
        <v>493</v>
      </c>
      <c r="H11" s="2" t="s">
        <v>494</v>
      </c>
      <c r="I11" s="2" t="s">
        <v>495</v>
      </c>
      <c r="J11" s="2" t="s">
        <v>59</v>
      </c>
      <c r="L11" s="6"/>
      <c r="M11" s="6"/>
      <c r="N11" s="6" t="s">
        <v>496</v>
      </c>
      <c r="O11" s="2" t="s">
        <v>497</v>
      </c>
      <c r="P11" s="2" t="s">
        <v>62</v>
      </c>
      <c r="R11" s="6" t="s">
        <v>498</v>
      </c>
      <c r="S11" s="2" t="s">
        <v>108</v>
      </c>
      <c r="T11" s="2" t="s">
        <v>499</v>
      </c>
      <c r="AA11" s="2" t="s">
        <v>68</v>
      </c>
      <c r="AB11" s="2" t="s">
        <v>66</v>
      </c>
      <c r="AC11" s="2" t="s">
        <v>66</v>
      </c>
      <c r="AD11" s="2" t="s">
        <v>67</v>
      </c>
      <c r="AG11" s="2" t="s">
        <v>67</v>
      </c>
      <c r="AH11" s="2" t="s">
        <v>68</v>
      </c>
      <c r="AK11" s="2" t="s">
        <v>68</v>
      </c>
      <c r="AM11" s="2" t="s">
        <v>67</v>
      </c>
      <c r="AQ11" s="2" t="s">
        <v>68</v>
      </c>
      <c r="AR11" s="2" t="s">
        <v>68</v>
      </c>
      <c r="AT11" s="2" t="s">
        <v>66</v>
      </c>
      <c r="AV11" s="2" t="s">
        <v>68</v>
      </c>
    </row>
    <row r="12" spans="1:51" x14ac:dyDescent="0.25">
      <c r="A12" s="2">
        <v>9</v>
      </c>
      <c r="B12" s="1">
        <v>42837.605868055558</v>
      </c>
      <c r="C12" s="1">
        <v>42837.606979166667</v>
      </c>
      <c r="D12" s="8" t="s">
        <v>85</v>
      </c>
      <c r="E12" s="2" t="s">
        <v>98</v>
      </c>
      <c r="G12" s="2" t="s">
        <v>500</v>
      </c>
      <c r="H12" s="2" t="s">
        <v>501</v>
      </c>
      <c r="I12" s="2" t="s">
        <v>502</v>
      </c>
      <c r="J12" s="2" t="s">
        <v>59</v>
      </c>
      <c r="L12" s="6"/>
      <c r="M12" s="6"/>
      <c r="N12" s="6" t="s">
        <v>503</v>
      </c>
      <c r="O12" s="2" t="s">
        <v>504</v>
      </c>
      <c r="P12" s="2" t="s">
        <v>81</v>
      </c>
      <c r="Q12" s="2" t="s">
        <v>82</v>
      </c>
      <c r="R12" s="6" t="s">
        <v>505</v>
      </c>
      <c r="S12" s="2" t="s">
        <v>398</v>
      </c>
      <c r="T12" s="2" t="s">
        <v>506</v>
      </c>
      <c r="W12" s="2" t="s">
        <v>66</v>
      </c>
      <c r="Z12" s="2" t="s">
        <v>67</v>
      </c>
      <c r="AC12" s="2" t="s">
        <v>66</v>
      </c>
      <c r="AF12" s="2" t="s">
        <v>68</v>
      </c>
      <c r="AG12" s="2" t="s">
        <v>67</v>
      </c>
      <c r="AH12" s="2" t="s">
        <v>67</v>
      </c>
      <c r="AK12" s="2" t="s">
        <v>66</v>
      </c>
      <c r="AM12" s="2" t="s">
        <v>66</v>
      </c>
      <c r="AR12" s="2" t="s">
        <v>68</v>
      </c>
      <c r="AS12" s="2" t="s">
        <v>66</v>
      </c>
      <c r="AU12" s="2" t="s">
        <v>66</v>
      </c>
      <c r="AW12" s="2" t="s">
        <v>68</v>
      </c>
    </row>
    <row r="13" spans="1:51" x14ac:dyDescent="0.25">
      <c r="A13" s="2">
        <v>10</v>
      </c>
      <c r="B13" s="1">
        <v>42837.60701388889</v>
      </c>
      <c r="C13" s="1">
        <v>42837.607847222222</v>
      </c>
      <c r="D13" s="8" t="s">
        <v>85</v>
      </c>
      <c r="E13" s="2" t="s">
        <v>98</v>
      </c>
      <c r="G13" s="2" t="s">
        <v>507</v>
      </c>
      <c r="H13" s="2" t="s">
        <v>508</v>
      </c>
      <c r="I13" s="2" t="s">
        <v>509</v>
      </c>
      <c r="J13" s="2" t="s">
        <v>82</v>
      </c>
      <c r="K13" s="2" t="s">
        <v>510</v>
      </c>
      <c r="L13" s="6" t="s">
        <v>511</v>
      </c>
      <c r="M13" s="6"/>
      <c r="N13" s="6"/>
      <c r="R13" s="6"/>
      <c r="AA13" s="2" t="s">
        <v>66</v>
      </c>
      <c r="AB13" s="2" t="s">
        <v>66</v>
      </c>
      <c r="AD13" s="2" t="s">
        <v>66</v>
      </c>
      <c r="AE13" s="2" t="s">
        <v>67</v>
      </c>
      <c r="AG13" s="2" t="s">
        <v>67</v>
      </c>
      <c r="AH13" s="2" t="s">
        <v>68</v>
      </c>
      <c r="AI13" s="2" t="s">
        <v>68</v>
      </c>
      <c r="AM13" s="2" t="s">
        <v>67</v>
      </c>
      <c r="AS13" s="2" t="s">
        <v>67</v>
      </c>
      <c r="AT13" s="2" t="s">
        <v>67</v>
      </c>
      <c r="AV13" s="2" t="s">
        <v>66</v>
      </c>
      <c r="AW13" s="2" t="s">
        <v>66</v>
      </c>
      <c r="AX13" s="2" t="s">
        <v>66</v>
      </c>
    </row>
    <row r="14" spans="1:51" x14ac:dyDescent="0.25">
      <c r="A14" s="2">
        <v>11</v>
      </c>
      <c r="B14" s="1">
        <v>42837.607870370368</v>
      </c>
      <c r="C14" s="1">
        <v>42837.60869212963</v>
      </c>
      <c r="D14" s="8" t="s">
        <v>85</v>
      </c>
      <c r="E14" s="2" t="s">
        <v>98</v>
      </c>
      <c r="G14" s="2" t="s">
        <v>512</v>
      </c>
      <c r="H14" s="2" t="s">
        <v>513</v>
      </c>
      <c r="I14" s="2" t="s">
        <v>79</v>
      </c>
      <c r="J14" s="2" t="s">
        <v>82</v>
      </c>
      <c r="K14" s="2" t="s">
        <v>514</v>
      </c>
      <c r="L14" s="6" t="s">
        <v>515</v>
      </c>
      <c r="M14" s="6"/>
      <c r="N14" s="6"/>
      <c r="R14" s="6"/>
      <c r="Z14" s="2" t="s">
        <v>66</v>
      </c>
      <c r="AA14" s="2" t="s">
        <v>67</v>
      </c>
      <c r="AB14" s="2" t="s">
        <v>67</v>
      </c>
      <c r="AE14" s="2" t="s">
        <v>66</v>
      </c>
      <c r="AP14" s="2" t="s">
        <v>66</v>
      </c>
      <c r="AS14" s="2" t="s">
        <v>66</v>
      </c>
      <c r="AT14" s="2" t="s">
        <v>67</v>
      </c>
      <c r="AU14" s="2" t="s">
        <v>67</v>
      </c>
      <c r="AW14" s="2" t="s">
        <v>67</v>
      </c>
    </row>
    <row r="15" spans="1:51" x14ac:dyDescent="0.25">
      <c r="A15" s="2">
        <v>12</v>
      </c>
      <c r="B15" s="1">
        <v>42837.608726851853</v>
      </c>
      <c r="C15" s="1">
        <v>42837.609456018516</v>
      </c>
      <c r="D15" s="8" t="s">
        <v>85</v>
      </c>
      <c r="E15" s="2" t="s">
        <v>98</v>
      </c>
      <c r="G15" s="2" t="s">
        <v>516</v>
      </c>
      <c r="H15" s="2" t="s">
        <v>517</v>
      </c>
      <c r="I15" s="2" t="s">
        <v>71</v>
      </c>
      <c r="J15" s="2" t="s">
        <v>82</v>
      </c>
      <c r="K15" s="2" t="s">
        <v>518</v>
      </c>
      <c r="L15" s="6" t="s">
        <v>519</v>
      </c>
      <c r="M15" s="6"/>
      <c r="N15" s="6"/>
      <c r="R15" s="6"/>
      <c r="X15" s="2" t="s">
        <v>68</v>
      </c>
      <c r="Y15" s="2" t="s">
        <v>68</v>
      </c>
      <c r="AB15" s="2" t="s">
        <v>66</v>
      </c>
      <c r="AC15" s="2" t="s">
        <v>66</v>
      </c>
      <c r="AE15" s="2" t="s">
        <v>66</v>
      </c>
      <c r="AG15" s="2" t="s">
        <v>66</v>
      </c>
      <c r="AK15" s="2" t="s">
        <v>68</v>
      </c>
      <c r="AM15" s="2" t="s">
        <v>68</v>
      </c>
      <c r="AN15" s="2" t="s">
        <v>68</v>
      </c>
      <c r="AV15" s="2" t="s">
        <v>66</v>
      </c>
      <c r="AW15" s="2" t="s">
        <v>66</v>
      </c>
      <c r="AX15" s="2" t="s">
        <v>66</v>
      </c>
    </row>
    <row r="16" spans="1:51" x14ac:dyDescent="0.25">
      <c r="A16" s="2">
        <v>13</v>
      </c>
      <c r="B16" s="1">
        <v>42837.609467592592</v>
      </c>
      <c r="C16" s="1">
        <v>42837.61042824074</v>
      </c>
      <c r="D16" s="8" t="s">
        <v>85</v>
      </c>
      <c r="E16" s="2" t="s">
        <v>98</v>
      </c>
      <c r="G16" s="2" t="s">
        <v>520</v>
      </c>
      <c r="H16" s="2" t="s">
        <v>521</v>
      </c>
      <c r="I16" s="2" t="s">
        <v>71</v>
      </c>
      <c r="J16" s="2" t="s">
        <v>59</v>
      </c>
      <c r="L16" s="6"/>
      <c r="M16" s="6"/>
      <c r="N16" s="6" t="s">
        <v>522</v>
      </c>
      <c r="O16" s="2" t="s">
        <v>95</v>
      </c>
      <c r="P16" s="2" t="s">
        <v>81</v>
      </c>
      <c r="Q16" s="2" t="s">
        <v>82</v>
      </c>
      <c r="R16" s="6" t="s">
        <v>523</v>
      </c>
      <c r="S16" s="2" t="s">
        <v>75</v>
      </c>
      <c r="T16" s="2" t="s">
        <v>524</v>
      </c>
      <c r="U16" s="2" t="s">
        <v>67</v>
      </c>
      <c r="V16" s="2" t="s">
        <v>67</v>
      </c>
      <c r="Z16" s="2" t="s">
        <v>67</v>
      </c>
      <c r="AA16" s="2" t="s">
        <v>67</v>
      </c>
      <c r="AB16" s="2" t="s">
        <v>67</v>
      </c>
      <c r="AC16" s="2" t="s">
        <v>67</v>
      </c>
      <c r="AO16" s="2" t="s">
        <v>68</v>
      </c>
      <c r="AS16" s="2" t="s">
        <v>68</v>
      </c>
      <c r="AT16" s="2" t="s">
        <v>68</v>
      </c>
    </row>
    <row r="17" spans="1:51" x14ac:dyDescent="0.25">
      <c r="A17" s="2">
        <v>14</v>
      </c>
      <c r="B17" s="1">
        <v>42837.610439814816</v>
      </c>
      <c r="C17" s="1">
        <v>42837.611273148148</v>
      </c>
      <c r="D17" s="8" t="s">
        <v>85</v>
      </c>
      <c r="E17" s="2" t="s">
        <v>98</v>
      </c>
      <c r="G17" s="2" t="s">
        <v>525</v>
      </c>
      <c r="H17" s="2" t="s">
        <v>526</v>
      </c>
      <c r="I17" s="2" t="s">
        <v>88</v>
      </c>
      <c r="J17" s="2" t="s">
        <v>82</v>
      </c>
      <c r="K17" s="2" t="s">
        <v>527</v>
      </c>
      <c r="L17" s="6" t="s">
        <v>528</v>
      </c>
      <c r="M17" s="6"/>
      <c r="N17" s="6"/>
      <c r="R17" s="6"/>
      <c r="AD17" s="2" t="s">
        <v>67</v>
      </c>
      <c r="AG17" s="2" t="s">
        <v>66</v>
      </c>
      <c r="AH17" s="2" t="s">
        <v>66</v>
      </c>
      <c r="AK17" s="2" t="s">
        <v>66</v>
      </c>
      <c r="AM17" s="2" t="s">
        <v>66</v>
      </c>
      <c r="AN17" s="2" t="s">
        <v>66</v>
      </c>
      <c r="AR17" s="2" t="s">
        <v>68</v>
      </c>
      <c r="AS17" s="2" t="s">
        <v>66</v>
      </c>
      <c r="AU17" s="2" t="s">
        <v>68</v>
      </c>
      <c r="AW17" s="2" t="s">
        <v>68</v>
      </c>
    </row>
    <row r="18" spans="1:51" x14ac:dyDescent="0.25">
      <c r="A18" s="2">
        <v>15</v>
      </c>
      <c r="B18" s="1">
        <v>42837.611574074072</v>
      </c>
      <c r="C18" s="1">
        <v>42837.614965277775</v>
      </c>
      <c r="D18" s="8" t="s">
        <v>85</v>
      </c>
      <c r="E18" s="2" t="s">
        <v>98</v>
      </c>
      <c r="G18" s="2" t="s">
        <v>529</v>
      </c>
      <c r="H18" s="2" t="s">
        <v>530</v>
      </c>
      <c r="I18" s="2" t="s">
        <v>105</v>
      </c>
      <c r="J18" s="2" t="s">
        <v>59</v>
      </c>
      <c r="L18" s="6"/>
      <c r="M18" s="6"/>
      <c r="N18" s="6" t="s">
        <v>531</v>
      </c>
      <c r="O18" s="2" t="s">
        <v>532</v>
      </c>
      <c r="P18" s="2" t="s">
        <v>81</v>
      </c>
      <c r="Q18" s="2" t="s">
        <v>82</v>
      </c>
      <c r="R18" s="6" t="s">
        <v>533</v>
      </c>
      <c r="S18" s="2" t="s">
        <v>75</v>
      </c>
      <c r="T18" s="2" t="s">
        <v>534</v>
      </c>
      <c r="V18" s="2" t="s">
        <v>67</v>
      </c>
      <c r="W18" s="2" t="s">
        <v>67</v>
      </c>
      <c r="Y18" s="2" t="s">
        <v>66</v>
      </c>
      <c r="Z18" s="2" t="s">
        <v>66</v>
      </c>
      <c r="AE18" s="2" t="s">
        <v>67</v>
      </c>
      <c r="AG18" s="2" t="s">
        <v>67</v>
      </c>
      <c r="AH18" s="2" t="s">
        <v>67</v>
      </c>
      <c r="AM18" s="2" t="s">
        <v>66</v>
      </c>
      <c r="AP18" s="2" t="s">
        <v>66</v>
      </c>
      <c r="AR18" s="2" t="s">
        <v>68</v>
      </c>
      <c r="AT18" s="2" t="s">
        <v>66</v>
      </c>
    </row>
    <row r="19" spans="1:51" x14ac:dyDescent="0.25">
      <c r="A19" s="2">
        <v>16</v>
      </c>
      <c r="B19" s="1">
        <v>42840.416145833333</v>
      </c>
      <c r="C19" s="1">
        <v>42840.417800925927</v>
      </c>
      <c r="D19" s="8" t="s">
        <v>85</v>
      </c>
      <c r="E19" s="2" t="s">
        <v>98</v>
      </c>
      <c r="G19" s="2" t="s">
        <v>624</v>
      </c>
      <c r="H19" s="2" t="s">
        <v>625</v>
      </c>
      <c r="I19" s="2" t="s">
        <v>58</v>
      </c>
      <c r="J19" s="2" t="s">
        <v>59</v>
      </c>
      <c r="L19" s="6"/>
      <c r="M19" s="6"/>
      <c r="N19" s="6" t="s">
        <v>626</v>
      </c>
      <c r="O19" s="2" t="s">
        <v>627</v>
      </c>
      <c r="P19" s="2" t="s">
        <v>81</v>
      </c>
      <c r="Q19" s="2" t="s">
        <v>82</v>
      </c>
      <c r="R19" s="6" t="s">
        <v>628</v>
      </c>
      <c r="S19" s="2" t="s">
        <v>398</v>
      </c>
      <c r="T19" s="2" t="s">
        <v>629</v>
      </c>
      <c r="U19" s="2" t="s">
        <v>67</v>
      </c>
      <c r="AA19" s="2" t="s">
        <v>66</v>
      </c>
      <c r="AE19" s="2" t="s">
        <v>68</v>
      </c>
      <c r="AH19" s="2" t="s">
        <v>67</v>
      </c>
      <c r="AO19" s="2" t="s">
        <v>66</v>
      </c>
      <c r="AV19" s="2" t="s">
        <v>67</v>
      </c>
      <c r="AY19" s="2" t="s">
        <v>68</v>
      </c>
    </row>
  </sheetData>
  <phoneticPr fontId="1" type="noConversion"/>
  <hyperlinks>
    <hyperlink ref="D4" r:id="rId1" xr:uid="{D14A7E07-765C-45E8-AA1B-AED1CD3029E3}"/>
    <hyperlink ref="D5:D6" r:id="rId2" display="untel@exe.com" xr:uid="{EB728E20-1471-4E12-A26B-8D7E30528CC4}"/>
  </hyperlinks>
  <pageMargins left="0.7" right="0.7" top="0.75" bottom="0.75" header="0.3" footer="0.3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6F642-C93E-4220-BB8A-F198FB1A1B32}">
  <sheetPr codeName="Feuil1">
    <pageSetUpPr fitToPage="1"/>
  </sheetPr>
  <dimension ref="A1:ER351"/>
  <sheetViews>
    <sheetView tabSelected="1" zoomScale="80" zoomScaleNormal="80" workbookViewId="0">
      <selection activeCell="G15" sqref="G15"/>
    </sheetView>
  </sheetViews>
  <sheetFormatPr baseColWidth="10" defaultColWidth="8" defaultRowHeight="12" x14ac:dyDescent="0.2"/>
  <cols>
    <col min="1" max="1" width="5.140625" style="20" customWidth="1"/>
    <col min="2" max="2" width="8.5703125" style="20" customWidth="1"/>
    <col min="3" max="3" width="8.85546875" style="170" bestFit="1" customWidth="1"/>
    <col min="4" max="4" width="11.7109375" style="170" customWidth="1"/>
    <col min="5" max="10" width="10" style="170" customWidth="1"/>
    <col min="11" max="11" width="14.85546875" style="20" customWidth="1"/>
    <col min="12" max="12" width="10" style="20" customWidth="1"/>
    <col min="13" max="15" width="10.7109375" style="20" customWidth="1"/>
    <col min="16" max="16" width="11.5703125" style="20" customWidth="1"/>
    <col min="17" max="17" width="19" style="20" customWidth="1"/>
    <col min="18" max="18" width="25" style="20" customWidth="1"/>
    <col min="19" max="19" width="25.85546875" style="20" customWidth="1"/>
    <col min="20" max="20" width="17.7109375" style="20" customWidth="1"/>
    <col min="21" max="21" width="18.140625" style="20" customWidth="1"/>
    <col min="22" max="22" width="16" style="20" customWidth="1"/>
    <col min="23" max="25" width="12" style="20" customWidth="1"/>
    <col min="26" max="30" width="9.28515625" style="20" customWidth="1"/>
    <col min="31" max="31" width="27" style="20" bestFit="1" customWidth="1"/>
    <col min="32" max="32" width="19.140625" style="20" bestFit="1" customWidth="1"/>
    <col min="33" max="34" width="16" style="20" customWidth="1"/>
    <col min="35" max="36" width="22" style="20" bestFit="1" customWidth="1"/>
    <col min="37" max="37" width="18.42578125" style="20" bestFit="1" customWidth="1"/>
    <col min="38" max="38" width="18.5703125" style="20" bestFit="1" customWidth="1"/>
    <col min="39" max="39" width="18.42578125" style="20" bestFit="1" customWidth="1"/>
    <col min="40" max="40" width="17" style="20" bestFit="1" customWidth="1"/>
    <col min="41" max="41" width="15" style="20" bestFit="1" customWidth="1"/>
    <col min="42" max="42" width="20.5703125" style="20" bestFit="1" customWidth="1"/>
    <col min="43" max="43" width="17" style="20" bestFit="1" customWidth="1"/>
    <col min="44" max="44" width="14.28515625" style="20" bestFit="1" customWidth="1"/>
    <col min="45" max="45" width="17" style="20" bestFit="1" customWidth="1"/>
    <col min="46" max="46" width="14.85546875" style="20" bestFit="1" customWidth="1"/>
    <col min="47" max="53" width="5.28515625" style="20" customWidth="1"/>
    <col min="54" max="54" width="15.85546875" style="20" customWidth="1"/>
    <col min="55" max="55" width="70.7109375" style="20" customWidth="1"/>
    <col min="56" max="128" width="5.28515625" style="20" hidden="1" customWidth="1"/>
    <col min="129" max="129" width="12.7109375" style="20" hidden="1" customWidth="1"/>
    <col min="130" max="130" width="19" style="170" hidden="1" customWidth="1"/>
    <col min="131" max="132" width="11.5703125" style="170" hidden="1" customWidth="1"/>
    <col min="133" max="134" width="11.5703125" style="20" hidden="1" customWidth="1"/>
    <col min="135" max="1104" width="11.5703125" style="20" customWidth="1"/>
    <col min="1105" max="16384" width="8" style="20"/>
  </cols>
  <sheetData>
    <row r="1" spans="1:135" s="18" customFormat="1" ht="52.5" customHeight="1" x14ac:dyDescent="0.2">
      <c r="A1" s="9"/>
      <c r="B1" s="10"/>
      <c r="C1" s="11"/>
      <c r="D1" s="226" t="s">
        <v>110</v>
      </c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8"/>
      <c r="Q1" s="219" t="s">
        <v>111</v>
      </c>
      <c r="R1" s="221"/>
      <c r="S1" s="216" t="s">
        <v>112</v>
      </c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8"/>
      <c r="AE1" s="219" t="s">
        <v>113</v>
      </c>
      <c r="AF1" s="220"/>
      <c r="AG1" s="221"/>
      <c r="AH1" s="12"/>
      <c r="AI1" s="216" t="s">
        <v>114</v>
      </c>
      <c r="AJ1" s="217"/>
      <c r="AK1" s="217"/>
      <c r="AL1" s="217"/>
      <c r="AM1" s="217"/>
      <c r="AN1" s="217"/>
      <c r="AO1" s="217"/>
      <c r="AP1" s="217"/>
      <c r="AQ1" s="217"/>
      <c r="AR1" s="217"/>
      <c r="AS1" s="217"/>
      <c r="AT1" s="218"/>
      <c r="AU1" s="219" t="s">
        <v>115</v>
      </c>
      <c r="AV1" s="220"/>
      <c r="AW1" s="220"/>
      <c r="AX1" s="220"/>
      <c r="AY1" s="220"/>
      <c r="AZ1" s="220"/>
      <c r="BA1" s="220"/>
      <c r="BB1" s="13" t="s">
        <v>116</v>
      </c>
      <c r="BC1" s="14" t="s">
        <v>117</v>
      </c>
      <c r="BD1" s="15"/>
      <c r="BE1" s="14"/>
      <c r="BF1" s="15"/>
      <c r="BG1" s="14"/>
      <c r="BH1" s="15"/>
      <c r="BI1" s="14"/>
      <c r="BJ1" s="15"/>
      <c r="BK1" s="14"/>
      <c r="BL1" s="15"/>
      <c r="BM1" s="14"/>
      <c r="BN1" s="15"/>
      <c r="BO1" s="14"/>
      <c r="BP1" s="15"/>
      <c r="BQ1" s="14"/>
      <c r="BR1" s="15"/>
      <c r="BS1" s="14"/>
      <c r="BT1" s="15"/>
      <c r="BU1" s="14"/>
      <c r="BV1" s="15"/>
      <c r="BW1" s="14"/>
      <c r="BX1" s="15"/>
      <c r="BY1" s="14"/>
      <c r="BZ1" s="15"/>
      <c r="CA1" s="14"/>
      <c r="CB1" s="15"/>
      <c r="CC1" s="14"/>
      <c r="CD1" s="15"/>
      <c r="CE1" s="14"/>
      <c r="CF1" s="15"/>
      <c r="CG1" s="14"/>
      <c r="CH1" s="15"/>
      <c r="CI1" s="14"/>
      <c r="CJ1" s="15"/>
      <c r="CK1" s="14"/>
      <c r="CL1" s="15"/>
      <c r="CM1" s="14"/>
      <c r="CN1" s="15"/>
      <c r="CO1" s="14"/>
      <c r="CP1" s="15"/>
      <c r="CQ1" s="14"/>
      <c r="CR1" s="15"/>
      <c r="CS1" s="14"/>
      <c r="CT1" s="15"/>
      <c r="CU1" s="14"/>
      <c r="CV1" s="15"/>
      <c r="CW1" s="14"/>
      <c r="CX1" s="15"/>
      <c r="CY1" s="14"/>
      <c r="CZ1" s="15"/>
      <c r="DA1" s="14"/>
      <c r="DB1" s="15"/>
      <c r="DC1" s="14"/>
      <c r="DD1" s="15"/>
      <c r="DE1" s="14"/>
      <c r="DF1" s="15"/>
      <c r="DG1" s="14"/>
      <c r="DH1" s="15"/>
      <c r="DI1" s="14"/>
      <c r="DJ1" s="15"/>
      <c r="DK1" s="14"/>
      <c r="DL1" s="15"/>
      <c r="DM1" s="14"/>
      <c r="DN1" s="15"/>
      <c r="DO1" s="14"/>
      <c r="DP1" s="15"/>
      <c r="DQ1" s="14"/>
      <c r="DR1" s="15"/>
      <c r="DS1" s="14"/>
      <c r="DT1" s="15"/>
      <c r="DU1" s="14"/>
      <c r="DV1" s="15"/>
      <c r="DW1" s="16"/>
      <c r="DX1" s="16"/>
      <c r="DY1" s="17"/>
      <c r="DZ1" s="17"/>
      <c r="EA1" s="17"/>
      <c r="EB1" s="17"/>
    </row>
    <row r="2" spans="1:135" ht="52.5" hidden="1" customHeight="1" x14ac:dyDescent="0.2">
      <c r="A2" s="19"/>
      <c r="B2" s="19"/>
      <c r="C2" s="20" t="s">
        <v>118</v>
      </c>
      <c r="D2" s="20" t="s">
        <v>119</v>
      </c>
      <c r="E2" s="20" t="s">
        <v>120</v>
      </c>
      <c r="F2" s="20" t="s">
        <v>121</v>
      </c>
      <c r="G2" s="20" t="s">
        <v>122</v>
      </c>
      <c r="H2" s="20" t="s">
        <v>123</v>
      </c>
      <c r="I2" s="20" t="s">
        <v>124</v>
      </c>
      <c r="J2" s="20" t="s">
        <v>125</v>
      </c>
      <c r="K2" s="20" t="s">
        <v>126</v>
      </c>
      <c r="L2" s="20" t="s">
        <v>127</v>
      </c>
      <c r="M2" s="20" t="s">
        <v>128</v>
      </c>
      <c r="N2" s="20" t="s">
        <v>129</v>
      </c>
      <c r="O2" s="20" t="s">
        <v>130</v>
      </c>
      <c r="P2" s="20" t="s">
        <v>131</v>
      </c>
      <c r="Q2" s="20" t="s">
        <v>132</v>
      </c>
      <c r="R2" s="20" t="s">
        <v>133</v>
      </c>
      <c r="S2" s="20" t="s">
        <v>134</v>
      </c>
      <c r="T2" s="20" t="s">
        <v>135</v>
      </c>
      <c r="U2" s="20" t="s">
        <v>136</v>
      </c>
      <c r="V2" s="20" t="s">
        <v>137</v>
      </c>
      <c r="W2" s="20" t="s">
        <v>138</v>
      </c>
      <c r="X2" s="20" t="s">
        <v>139</v>
      </c>
      <c r="Y2" s="20" t="s">
        <v>140</v>
      </c>
      <c r="Z2" s="20" t="s">
        <v>141</v>
      </c>
      <c r="AA2" s="20" t="s">
        <v>142</v>
      </c>
      <c r="AB2" s="20" t="s">
        <v>143</v>
      </c>
      <c r="AC2" s="20" t="s">
        <v>144</v>
      </c>
      <c r="AD2" s="20" t="s">
        <v>145</v>
      </c>
      <c r="AE2" s="20" t="s">
        <v>146</v>
      </c>
      <c r="AF2" s="20" t="s">
        <v>147</v>
      </c>
      <c r="AG2" s="20" t="s">
        <v>148</v>
      </c>
      <c r="AH2" s="20" t="s">
        <v>149</v>
      </c>
      <c r="AI2" s="20" t="s">
        <v>150</v>
      </c>
      <c r="AJ2" s="20" t="s">
        <v>151</v>
      </c>
      <c r="AK2" s="20" t="s">
        <v>152</v>
      </c>
      <c r="AL2" s="20" t="s">
        <v>153</v>
      </c>
      <c r="AM2" s="20" t="s">
        <v>154</v>
      </c>
      <c r="AN2" s="20" t="s">
        <v>155</v>
      </c>
      <c r="AO2" s="20" t="s">
        <v>156</v>
      </c>
      <c r="AP2" s="20" t="s">
        <v>157</v>
      </c>
      <c r="AQ2" s="20" t="s">
        <v>158</v>
      </c>
      <c r="AR2" s="20" t="s">
        <v>159</v>
      </c>
      <c r="AS2" s="20" t="s">
        <v>160</v>
      </c>
      <c r="AT2" s="20" t="s">
        <v>161</v>
      </c>
      <c r="AU2" s="20" t="s">
        <v>162</v>
      </c>
      <c r="AV2" s="20" t="s">
        <v>163</v>
      </c>
      <c r="AW2" s="20" t="s">
        <v>164</v>
      </c>
      <c r="AX2" s="20" t="s">
        <v>165</v>
      </c>
      <c r="AY2" s="20" t="s">
        <v>166</v>
      </c>
      <c r="AZ2" s="20" t="s">
        <v>167</v>
      </c>
      <c r="BA2" s="20" t="s">
        <v>168</v>
      </c>
      <c r="BB2" s="20" t="s">
        <v>169</v>
      </c>
      <c r="BC2" s="20" t="s">
        <v>170</v>
      </c>
      <c r="BD2" s="20" t="s">
        <v>171</v>
      </c>
      <c r="BE2" s="20" t="s">
        <v>172</v>
      </c>
      <c r="BF2" s="20" t="s">
        <v>173</v>
      </c>
      <c r="BG2" s="20" t="s">
        <v>174</v>
      </c>
      <c r="BH2" s="20" t="s">
        <v>175</v>
      </c>
      <c r="BI2" s="20" t="s">
        <v>176</v>
      </c>
      <c r="BJ2" s="20" t="s">
        <v>177</v>
      </c>
      <c r="BK2" s="20" t="s">
        <v>178</v>
      </c>
      <c r="BL2" s="20" t="s">
        <v>179</v>
      </c>
      <c r="BM2" s="20" t="s">
        <v>180</v>
      </c>
      <c r="BN2" s="20" t="s">
        <v>181</v>
      </c>
      <c r="BO2" s="20" t="s">
        <v>182</v>
      </c>
      <c r="BP2" s="20" t="s">
        <v>183</v>
      </c>
      <c r="BQ2" s="20" t="s">
        <v>184</v>
      </c>
      <c r="BR2" s="20" t="s">
        <v>185</v>
      </c>
      <c r="BS2" s="20" t="s">
        <v>186</v>
      </c>
      <c r="BT2" s="20" t="s">
        <v>187</v>
      </c>
      <c r="BU2" s="20" t="s">
        <v>188</v>
      </c>
      <c r="BV2" s="20" t="s">
        <v>189</v>
      </c>
      <c r="BW2" s="20" t="s">
        <v>190</v>
      </c>
      <c r="BX2" s="20" t="s">
        <v>191</v>
      </c>
      <c r="BY2" s="20" t="s">
        <v>192</v>
      </c>
      <c r="BZ2" s="20" t="s">
        <v>193</v>
      </c>
      <c r="CA2" s="20" t="s">
        <v>194</v>
      </c>
      <c r="CB2" s="20" t="s">
        <v>195</v>
      </c>
      <c r="CC2" s="20" t="s">
        <v>196</v>
      </c>
      <c r="CD2" s="20" t="s">
        <v>197</v>
      </c>
      <c r="CE2" s="20" t="s">
        <v>198</v>
      </c>
      <c r="CF2" s="20" t="s">
        <v>199</v>
      </c>
      <c r="CG2" s="20" t="s">
        <v>200</v>
      </c>
      <c r="CH2" s="20" t="s">
        <v>201</v>
      </c>
      <c r="CI2" s="20" t="s">
        <v>202</v>
      </c>
      <c r="CJ2" s="20" t="s">
        <v>203</v>
      </c>
      <c r="CK2" s="20" t="s">
        <v>204</v>
      </c>
      <c r="CL2" s="20" t="s">
        <v>205</v>
      </c>
      <c r="CM2" s="20" t="s">
        <v>206</v>
      </c>
      <c r="CN2" s="20" t="s">
        <v>207</v>
      </c>
      <c r="CO2" s="20" t="s">
        <v>208</v>
      </c>
      <c r="CP2" s="20" t="s">
        <v>209</v>
      </c>
      <c r="CQ2" s="20" t="s">
        <v>210</v>
      </c>
      <c r="CR2" s="20" t="s">
        <v>211</v>
      </c>
      <c r="CS2" s="20" t="s">
        <v>212</v>
      </c>
      <c r="CT2" s="20" t="s">
        <v>213</v>
      </c>
      <c r="CU2" s="20" t="s">
        <v>214</v>
      </c>
      <c r="CV2" s="20" t="s">
        <v>215</v>
      </c>
      <c r="CW2" s="20" t="s">
        <v>216</v>
      </c>
      <c r="CX2" s="20" t="s">
        <v>217</v>
      </c>
      <c r="CY2" s="20" t="s">
        <v>218</v>
      </c>
      <c r="CZ2" s="20" t="s">
        <v>219</v>
      </c>
      <c r="DA2" s="20" t="s">
        <v>220</v>
      </c>
      <c r="DB2" s="20" t="s">
        <v>221</v>
      </c>
      <c r="DC2" s="20" t="s">
        <v>222</v>
      </c>
      <c r="DD2" s="20" t="s">
        <v>223</v>
      </c>
      <c r="DE2" s="20" t="s">
        <v>224</v>
      </c>
      <c r="DF2" s="20" t="s">
        <v>225</v>
      </c>
      <c r="DG2" s="20" t="s">
        <v>226</v>
      </c>
      <c r="DH2" s="20" t="s">
        <v>227</v>
      </c>
      <c r="DI2" s="20" t="s">
        <v>228</v>
      </c>
      <c r="DJ2" s="20" t="s">
        <v>229</v>
      </c>
      <c r="DK2" s="20" t="s">
        <v>230</v>
      </c>
      <c r="DL2" s="20" t="s">
        <v>231</v>
      </c>
      <c r="DM2" s="20" t="s">
        <v>232</v>
      </c>
      <c r="DN2" s="20" t="s">
        <v>233</v>
      </c>
      <c r="DO2" s="20" t="s">
        <v>234</v>
      </c>
      <c r="DP2" s="20" t="s">
        <v>235</v>
      </c>
      <c r="DQ2" s="20" t="s">
        <v>236</v>
      </c>
      <c r="DR2" s="20" t="s">
        <v>237</v>
      </c>
      <c r="DS2" s="20" t="s">
        <v>238</v>
      </c>
      <c r="DT2" s="20" t="s">
        <v>239</v>
      </c>
      <c r="DU2" s="20" t="s">
        <v>240</v>
      </c>
      <c r="DV2" s="20" t="s">
        <v>241</v>
      </c>
      <c r="DW2" s="20" t="s">
        <v>242</v>
      </c>
      <c r="DX2" s="20" t="s">
        <v>243</v>
      </c>
      <c r="DY2" s="20" t="s">
        <v>244</v>
      </c>
      <c r="DZ2" s="20" t="s">
        <v>245</v>
      </c>
      <c r="EA2" s="20" t="s">
        <v>246</v>
      </c>
      <c r="EB2" s="20" t="s">
        <v>247</v>
      </c>
      <c r="EC2" s="21" t="s">
        <v>248</v>
      </c>
      <c r="ED2" s="21" t="s">
        <v>249</v>
      </c>
      <c r="EE2" s="21" t="s">
        <v>250</v>
      </c>
    </row>
    <row r="3" spans="1:135" ht="52.5" hidden="1" customHeight="1" x14ac:dyDescent="0.2">
      <c r="A3" s="222"/>
      <c r="B3" s="22"/>
      <c r="C3" s="23"/>
      <c r="D3" s="24"/>
      <c r="E3" s="25"/>
      <c r="F3" s="26"/>
      <c r="G3" s="25"/>
      <c r="H3" s="26"/>
      <c r="I3" s="25"/>
      <c r="J3" s="26"/>
      <c r="K3" s="25"/>
      <c r="L3" s="26"/>
      <c r="M3" s="25"/>
      <c r="N3" s="26"/>
      <c r="O3" s="25"/>
      <c r="P3" s="26"/>
      <c r="Q3" s="29">
        <v>8</v>
      </c>
      <c r="R3" s="30"/>
      <c r="S3" s="27">
        <v>9</v>
      </c>
      <c r="T3" s="28"/>
      <c r="U3" s="27">
        <v>10</v>
      </c>
      <c r="V3" s="28"/>
      <c r="W3" s="27">
        <v>11</v>
      </c>
      <c r="X3" s="28"/>
      <c r="Y3" s="27">
        <v>12</v>
      </c>
      <c r="Z3" s="28"/>
      <c r="AA3" s="27">
        <v>13</v>
      </c>
      <c r="AB3" s="28"/>
      <c r="AC3" s="27">
        <v>14</v>
      </c>
      <c r="AD3" s="28"/>
      <c r="AE3" s="29">
        <v>15</v>
      </c>
      <c r="AF3" s="31"/>
      <c r="AG3" s="30"/>
      <c r="AH3" s="32"/>
      <c r="AI3" s="27">
        <v>16</v>
      </c>
      <c r="AJ3" s="28"/>
      <c r="AK3" s="27">
        <v>17</v>
      </c>
      <c r="AL3" s="28"/>
      <c r="AM3" s="27">
        <v>18</v>
      </c>
      <c r="AN3" s="28"/>
      <c r="AO3" s="27">
        <v>19</v>
      </c>
      <c r="AP3" s="28"/>
      <c r="AQ3" s="27">
        <v>20</v>
      </c>
      <c r="AR3" s="28"/>
      <c r="AS3" s="27">
        <v>21</v>
      </c>
      <c r="AT3" s="28"/>
      <c r="AU3" s="29">
        <v>22</v>
      </c>
      <c r="AV3" s="30"/>
      <c r="AW3" s="29">
        <v>23</v>
      </c>
      <c r="AX3" s="30"/>
      <c r="AY3" s="29">
        <v>24</v>
      </c>
      <c r="AZ3" s="30"/>
      <c r="BA3" s="29">
        <v>25</v>
      </c>
      <c r="BB3" s="28"/>
      <c r="BC3" s="29"/>
      <c r="BD3" s="30"/>
      <c r="BE3" s="33"/>
      <c r="BF3" s="34"/>
      <c r="BG3" s="33"/>
      <c r="BH3" s="34"/>
      <c r="BI3" s="29"/>
      <c r="BJ3" s="30"/>
      <c r="BK3" s="29"/>
      <c r="BL3" s="30"/>
      <c r="BM3" s="29"/>
      <c r="BN3" s="30"/>
      <c r="BO3" s="29"/>
      <c r="BP3" s="30"/>
      <c r="BQ3" s="29"/>
      <c r="BR3" s="30"/>
      <c r="BS3" s="33"/>
      <c r="BT3" s="34"/>
      <c r="BU3" s="33"/>
      <c r="BV3" s="34"/>
      <c r="BW3" s="33"/>
      <c r="BX3" s="34"/>
      <c r="BY3" s="29"/>
      <c r="BZ3" s="30"/>
      <c r="CA3" s="29"/>
      <c r="CB3" s="30"/>
      <c r="CC3" s="29"/>
      <c r="CD3" s="30"/>
      <c r="CE3" s="29"/>
      <c r="CF3" s="30"/>
      <c r="CG3" s="33"/>
      <c r="CH3" s="34"/>
      <c r="CI3" s="33"/>
      <c r="CJ3" s="34"/>
      <c r="CK3" s="29"/>
      <c r="CL3" s="30"/>
      <c r="CM3" s="29"/>
      <c r="CN3" s="30"/>
      <c r="CO3" s="29"/>
      <c r="CP3" s="30"/>
      <c r="CQ3" s="29"/>
      <c r="CR3" s="30"/>
      <c r="CS3" s="29"/>
      <c r="CT3" s="30"/>
      <c r="CU3" s="33"/>
      <c r="CV3" s="34"/>
      <c r="CW3" s="33"/>
      <c r="CX3" s="34"/>
      <c r="CY3" s="29"/>
      <c r="CZ3" s="30"/>
      <c r="DA3" s="29"/>
      <c r="DB3" s="30"/>
      <c r="DC3" s="29"/>
      <c r="DD3" s="30"/>
      <c r="DE3" s="29"/>
      <c r="DF3" s="30"/>
      <c r="DG3" s="29"/>
      <c r="DH3" s="30"/>
      <c r="DI3" s="33"/>
      <c r="DJ3" s="34"/>
      <c r="DK3" s="33"/>
      <c r="DL3" s="34"/>
      <c r="DM3" s="29"/>
      <c r="DN3" s="30"/>
      <c r="DO3" s="29"/>
      <c r="DP3" s="30"/>
      <c r="DQ3" s="29"/>
      <c r="DR3" s="30"/>
      <c r="DS3" s="29"/>
      <c r="DT3" s="30"/>
      <c r="DU3" s="29"/>
      <c r="DV3" s="30"/>
      <c r="DW3" s="34"/>
      <c r="DX3" s="34"/>
      <c r="DY3" s="35"/>
      <c r="DZ3" s="35"/>
      <c r="EA3" s="35"/>
      <c r="EB3" s="35"/>
    </row>
    <row r="4" spans="1:135" ht="52.5" customHeight="1" x14ac:dyDescent="0.2">
      <c r="A4" s="223"/>
      <c r="B4" s="36"/>
      <c r="C4" s="20"/>
      <c r="D4" s="38" t="s">
        <v>251</v>
      </c>
      <c r="E4" s="38" t="s">
        <v>252</v>
      </c>
      <c r="F4" s="39" t="s">
        <v>253</v>
      </c>
      <c r="G4" s="40" t="s">
        <v>254</v>
      </c>
      <c r="H4" s="40" t="s">
        <v>255</v>
      </c>
      <c r="I4" s="40" t="s">
        <v>256</v>
      </c>
      <c r="J4" s="40" t="s">
        <v>257</v>
      </c>
      <c r="K4" s="40" t="s">
        <v>255</v>
      </c>
      <c r="L4" s="40" t="s">
        <v>256</v>
      </c>
      <c r="M4" s="40" t="s">
        <v>257</v>
      </c>
      <c r="N4" s="40" t="s">
        <v>258</v>
      </c>
      <c r="O4" s="40" t="s">
        <v>259</v>
      </c>
      <c r="P4" s="41" t="s">
        <v>260</v>
      </c>
      <c r="Q4" s="42" t="s">
        <v>261</v>
      </c>
      <c r="R4" s="43" t="s">
        <v>262</v>
      </c>
      <c r="S4" s="44">
        <v>1</v>
      </c>
      <c r="T4" s="45">
        <v>2</v>
      </c>
      <c r="U4" s="44">
        <v>3</v>
      </c>
      <c r="V4" s="45">
        <v>4</v>
      </c>
      <c r="W4" s="44">
        <v>5</v>
      </c>
      <c r="X4" s="45">
        <v>6</v>
      </c>
      <c r="Y4" s="44">
        <v>7</v>
      </c>
      <c r="Z4" s="45">
        <v>8</v>
      </c>
      <c r="AA4" s="44">
        <v>9</v>
      </c>
      <c r="AB4" s="45">
        <v>10</v>
      </c>
      <c r="AC4" s="44">
        <v>11</v>
      </c>
      <c r="AD4" s="45">
        <v>12</v>
      </c>
      <c r="AE4" s="37" t="s">
        <v>263</v>
      </c>
      <c r="AF4" s="37" t="s">
        <v>264</v>
      </c>
      <c r="AG4" s="37" t="s">
        <v>265</v>
      </c>
      <c r="AH4" s="37" t="s">
        <v>266</v>
      </c>
      <c r="AI4" s="44">
        <v>1</v>
      </c>
      <c r="AJ4" s="45">
        <v>2</v>
      </c>
      <c r="AK4" s="44">
        <v>3</v>
      </c>
      <c r="AL4" s="45">
        <v>4</v>
      </c>
      <c r="AM4" s="44">
        <v>5</v>
      </c>
      <c r="AN4" s="45">
        <v>6</v>
      </c>
      <c r="AO4" s="44">
        <v>7</v>
      </c>
      <c r="AP4" s="45">
        <v>8</v>
      </c>
      <c r="AQ4" s="44">
        <v>9</v>
      </c>
      <c r="AR4" s="45">
        <v>10</v>
      </c>
      <c r="AS4" s="44">
        <v>11</v>
      </c>
      <c r="AT4" s="45">
        <v>12</v>
      </c>
      <c r="AU4" s="43" t="s">
        <v>66</v>
      </c>
      <c r="AV4" s="42" t="s">
        <v>67</v>
      </c>
      <c r="AW4" s="43" t="s">
        <v>66</v>
      </c>
      <c r="AX4" s="42" t="s">
        <v>67</v>
      </c>
      <c r="AY4" s="43" t="s">
        <v>66</v>
      </c>
      <c r="AZ4" s="42" t="s">
        <v>67</v>
      </c>
      <c r="BA4" s="43" t="s">
        <v>66</v>
      </c>
      <c r="BB4" s="45" t="s">
        <v>67</v>
      </c>
      <c r="BC4" s="43"/>
      <c r="BD4" s="42"/>
      <c r="BE4" s="46"/>
      <c r="BF4" s="47"/>
      <c r="BG4" s="46"/>
      <c r="BH4" s="47"/>
      <c r="BI4" s="43"/>
      <c r="BJ4" s="42"/>
      <c r="BK4" s="43"/>
      <c r="BL4" s="42"/>
      <c r="BM4" s="43"/>
      <c r="BN4" s="42"/>
      <c r="BO4" s="43"/>
      <c r="BP4" s="42"/>
      <c r="BQ4" s="43"/>
      <c r="BR4" s="42"/>
      <c r="BS4" s="46"/>
      <c r="BT4" s="47"/>
      <c r="BU4" s="46"/>
      <c r="BV4" s="47"/>
      <c r="BW4" s="46"/>
      <c r="BX4" s="47"/>
      <c r="BY4" s="43"/>
      <c r="BZ4" s="42"/>
      <c r="CA4" s="43"/>
      <c r="CB4" s="42"/>
      <c r="CC4" s="43"/>
      <c r="CD4" s="42"/>
      <c r="CE4" s="43"/>
      <c r="CF4" s="42"/>
      <c r="CG4" s="46"/>
      <c r="CH4" s="47"/>
      <c r="CI4" s="46"/>
      <c r="CJ4" s="47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6"/>
      <c r="CV4" s="47"/>
      <c r="CW4" s="46"/>
      <c r="CX4" s="47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6"/>
      <c r="DJ4" s="47"/>
      <c r="DK4" s="46"/>
      <c r="DL4" s="47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7"/>
      <c r="DX4" s="47"/>
      <c r="DY4" s="35"/>
      <c r="DZ4" s="35"/>
      <c r="EA4" s="35"/>
      <c r="EB4" s="35"/>
    </row>
    <row r="5" spans="1:135" ht="20.100000000000001" customHeight="1" x14ac:dyDescent="0.2">
      <c r="A5" s="223"/>
      <c r="B5" s="48">
        <v>44293</v>
      </c>
      <c r="C5" s="49">
        <v>44293</v>
      </c>
      <c r="D5" s="51"/>
      <c r="E5" s="51"/>
      <c r="F5" s="51"/>
      <c r="G5" s="51"/>
      <c r="H5" s="52"/>
      <c r="I5" s="52"/>
      <c r="J5" s="52"/>
      <c r="K5" s="53"/>
      <c r="L5" s="53"/>
      <c r="M5" s="53"/>
      <c r="N5" s="53"/>
      <c r="O5" s="53"/>
      <c r="P5" s="53"/>
      <c r="Q5" s="55"/>
      <c r="R5" s="56"/>
      <c r="S5" s="57"/>
      <c r="T5" s="54"/>
      <c r="U5" s="57"/>
      <c r="V5" s="58"/>
      <c r="W5" s="58"/>
      <c r="X5" s="58"/>
      <c r="Y5" s="58"/>
      <c r="Z5" s="58"/>
      <c r="AA5" s="58"/>
      <c r="AB5" s="58"/>
      <c r="AC5" s="58"/>
      <c r="AD5" s="58"/>
      <c r="AE5" s="59"/>
      <c r="AF5" s="59"/>
      <c r="AG5" s="60"/>
      <c r="AH5" s="56"/>
      <c r="AI5" s="61"/>
      <c r="AJ5" s="62"/>
      <c r="AK5" s="61"/>
      <c r="AL5" s="62"/>
      <c r="AM5" s="61"/>
      <c r="AN5" s="61"/>
      <c r="AO5" s="63"/>
      <c r="AP5" s="63"/>
      <c r="AQ5" s="63"/>
      <c r="AR5" s="63"/>
      <c r="AS5" s="63"/>
      <c r="AT5" s="63"/>
      <c r="AU5" s="64"/>
      <c r="AV5" s="65"/>
      <c r="AW5" s="66"/>
      <c r="AX5" s="66"/>
      <c r="AY5" s="66"/>
      <c r="AZ5" s="66"/>
      <c r="BA5" s="66"/>
      <c r="BB5" s="67"/>
      <c r="BC5" s="65"/>
      <c r="BD5" s="64"/>
      <c r="BE5" s="68"/>
      <c r="BF5" s="69"/>
      <c r="BG5" s="68"/>
      <c r="BH5" s="69"/>
      <c r="BI5" s="64"/>
      <c r="BJ5" s="65"/>
      <c r="BK5" s="64"/>
      <c r="BL5" s="65"/>
      <c r="BM5" s="64"/>
      <c r="BN5" s="65"/>
      <c r="BO5" s="64"/>
      <c r="BP5" s="64"/>
      <c r="BQ5" s="65"/>
      <c r="BR5" s="64"/>
      <c r="BS5" s="68"/>
      <c r="BT5" s="69"/>
      <c r="BU5" s="68"/>
      <c r="BV5" s="69"/>
      <c r="BW5" s="68"/>
      <c r="BX5" s="69"/>
      <c r="BY5" s="64"/>
      <c r="BZ5" s="65"/>
      <c r="CA5" s="64"/>
      <c r="CB5" s="65"/>
      <c r="CC5" s="64"/>
      <c r="CD5" s="70"/>
      <c r="CE5" s="71"/>
      <c r="CF5" s="72"/>
      <c r="CG5" s="68"/>
      <c r="CH5" s="69"/>
      <c r="CI5" s="68"/>
      <c r="CJ5" s="69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8"/>
      <c r="CV5" s="69"/>
      <c r="CW5" s="68"/>
      <c r="CX5" s="69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8"/>
      <c r="DJ5" s="69"/>
      <c r="DK5" s="68"/>
      <c r="DL5" s="69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9"/>
      <c r="DX5" s="69"/>
      <c r="DY5" s="35"/>
      <c r="DZ5" s="73"/>
      <c r="EA5" s="73"/>
      <c r="EB5" s="74"/>
    </row>
    <row r="6" spans="1:135" ht="20.100000000000001" customHeight="1" x14ac:dyDescent="0.2">
      <c r="A6" s="223"/>
      <c r="B6" s="48">
        <v>44294</v>
      </c>
      <c r="C6" s="49">
        <v>44294</v>
      </c>
      <c r="D6" s="51"/>
      <c r="E6" s="51"/>
      <c r="F6" s="51"/>
      <c r="G6" s="51"/>
      <c r="H6" s="52"/>
      <c r="I6" s="52"/>
      <c r="J6" s="52"/>
      <c r="K6" s="75"/>
      <c r="L6" s="53"/>
      <c r="M6" s="53"/>
      <c r="N6" s="53"/>
      <c r="O6" s="52"/>
      <c r="P6" s="52"/>
      <c r="Q6" s="76"/>
      <c r="R6" s="76"/>
      <c r="S6" s="57"/>
      <c r="T6" s="76"/>
      <c r="U6" s="76"/>
      <c r="V6" s="58"/>
      <c r="W6" s="58"/>
      <c r="X6" s="58"/>
      <c r="Y6" s="58"/>
      <c r="Z6" s="58"/>
      <c r="AA6" s="58"/>
      <c r="AB6" s="58"/>
      <c r="AC6" s="58"/>
      <c r="AD6" s="58"/>
      <c r="AE6" s="59"/>
      <c r="AF6" s="78"/>
      <c r="AG6" s="78"/>
      <c r="AH6" s="78"/>
      <c r="AI6" s="79"/>
      <c r="AJ6" s="79"/>
      <c r="AK6" s="79"/>
      <c r="AL6" s="79"/>
      <c r="AM6" s="79"/>
      <c r="AN6" s="79"/>
      <c r="AO6" s="63"/>
      <c r="AP6" s="63"/>
      <c r="AQ6" s="63"/>
      <c r="AR6" s="63"/>
      <c r="AS6" s="63"/>
      <c r="AT6" s="63"/>
      <c r="AU6" s="64"/>
      <c r="AV6" s="65"/>
      <c r="AW6" s="66"/>
      <c r="AX6" s="66"/>
      <c r="AY6" s="66"/>
      <c r="AZ6" s="66"/>
      <c r="BA6" s="66"/>
      <c r="BB6" s="67"/>
      <c r="BC6" s="80"/>
      <c r="BD6" s="80"/>
      <c r="BE6" s="81"/>
      <c r="BF6" s="81"/>
      <c r="BG6" s="81"/>
      <c r="BH6" s="81"/>
      <c r="BI6" s="80"/>
      <c r="BJ6" s="80"/>
      <c r="BK6" s="80"/>
      <c r="BL6" s="80"/>
      <c r="BM6" s="80"/>
      <c r="BN6" s="80"/>
      <c r="BO6" s="80"/>
      <c r="BP6" s="80"/>
      <c r="BQ6" s="80"/>
      <c r="BR6" s="80"/>
      <c r="BS6" s="81"/>
      <c r="BT6" s="81"/>
      <c r="BU6" s="81"/>
      <c r="BV6" s="81"/>
      <c r="BW6" s="81"/>
      <c r="BX6" s="81"/>
      <c r="BY6" s="80"/>
      <c r="BZ6" s="80"/>
      <c r="CA6" s="80"/>
      <c r="CB6" s="80"/>
      <c r="CC6" s="80"/>
      <c r="CD6" s="71"/>
      <c r="CE6" s="71"/>
      <c r="CF6" s="71"/>
      <c r="CG6" s="81"/>
      <c r="CH6" s="81"/>
      <c r="CI6" s="81"/>
      <c r="CJ6" s="81"/>
      <c r="CK6" s="80"/>
      <c r="CL6" s="80"/>
      <c r="CM6" s="80"/>
      <c r="CN6" s="80"/>
      <c r="CO6" s="80"/>
      <c r="CP6" s="80"/>
      <c r="CQ6" s="80"/>
      <c r="CR6" s="80"/>
      <c r="CS6" s="80"/>
      <c r="CT6" s="80"/>
      <c r="CU6" s="81"/>
      <c r="CV6" s="81"/>
      <c r="CW6" s="81"/>
      <c r="CX6" s="81"/>
      <c r="CY6" s="80"/>
      <c r="CZ6" s="80"/>
      <c r="DA6" s="80"/>
      <c r="DB6" s="80"/>
      <c r="DC6" s="80"/>
      <c r="DD6" s="80"/>
      <c r="DE6" s="80"/>
      <c r="DF6" s="80"/>
      <c r="DG6" s="80"/>
      <c r="DH6" s="80"/>
      <c r="DI6" s="81"/>
      <c r="DJ6" s="81"/>
      <c r="DK6" s="81"/>
      <c r="DL6" s="81"/>
      <c r="DM6" s="80"/>
      <c r="DN6" s="80"/>
      <c r="DO6" s="80"/>
      <c r="DP6" s="80"/>
      <c r="DQ6" s="80"/>
      <c r="DR6" s="80"/>
      <c r="DS6" s="80"/>
      <c r="DT6" s="80"/>
      <c r="DU6" s="80"/>
      <c r="DV6" s="80"/>
      <c r="DW6" s="81"/>
      <c r="DX6" s="81"/>
      <c r="DY6" s="82"/>
      <c r="DZ6" s="73"/>
      <c r="EA6" s="73"/>
      <c r="EB6" s="74"/>
    </row>
    <row r="7" spans="1:135" ht="20.100000000000001" customHeight="1" x14ac:dyDescent="0.2">
      <c r="A7" s="223"/>
      <c r="B7" s="48">
        <v>44295</v>
      </c>
      <c r="C7" s="49">
        <v>44295</v>
      </c>
      <c r="D7" s="51"/>
      <c r="E7" s="51"/>
      <c r="F7" s="51"/>
      <c r="G7" s="51"/>
      <c r="H7" s="52"/>
      <c r="I7" s="52"/>
      <c r="J7" s="52"/>
      <c r="K7" s="75"/>
      <c r="L7" s="53"/>
      <c r="M7" s="53"/>
      <c r="N7" s="53"/>
      <c r="O7" s="52"/>
      <c r="P7" s="52"/>
      <c r="Q7" s="83"/>
      <c r="R7" s="83"/>
      <c r="S7" s="57"/>
      <c r="T7" s="76"/>
      <c r="U7" s="76"/>
      <c r="V7" s="58"/>
      <c r="W7" s="58"/>
      <c r="X7" s="58"/>
      <c r="Y7" s="58"/>
      <c r="Z7" s="58"/>
      <c r="AA7" s="58"/>
      <c r="AB7" s="58"/>
      <c r="AC7" s="58"/>
      <c r="AD7" s="58"/>
      <c r="AE7" s="84"/>
      <c r="AF7" s="84"/>
      <c r="AG7" s="84"/>
      <c r="AH7" s="78"/>
      <c r="AI7" s="79"/>
      <c r="AJ7" s="79"/>
      <c r="AK7" s="79"/>
      <c r="AL7" s="79"/>
      <c r="AM7" s="79"/>
      <c r="AN7" s="79"/>
      <c r="AO7" s="63"/>
      <c r="AP7" s="63"/>
      <c r="AQ7" s="63"/>
      <c r="AR7" s="63"/>
      <c r="AS7" s="63"/>
      <c r="AT7" s="63"/>
      <c r="AU7" s="64"/>
      <c r="AV7" s="65"/>
      <c r="AW7" s="66"/>
      <c r="AX7" s="66"/>
      <c r="AY7" s="66"/>
      <c r="AZ7" s="66"/>
      <c r="BA7" s="66"/>
      <c r="BB7" s="67"/>
      <c r="BC7" s="80"/>
      <c r="BD7" s="80"/>
      <c r="BE7" s="81"/>
      <c r="BF7" s="81"/>
      <c r="BG7" s="81"/>
      <c r="BH7" s="81"/>
      <c r="BI7" s="80"/>
      <c r="BJ7" s="80"/>
      <c r="BK7" s="80"/>
      <c r="BL7" s="80"/>
      <c r="BM7" s="80"/>
      <c r="BN7" s="80"/>
      <c r="BO7" s="80"/>
      <c r="BP7" s="80"/>
      <c r="BQ7" s="80"/>
      <c r="BR7" s="80"/>
      <c r="BS7" s="81"/>
      <c r="BT7" s="81"/>
      <c r="BU7" s="81"/>
      <c r="BV7" s="81"/>
      <c r="BW7" s="81"/>
      <c r="BX7" s="81"/>
      <c r="BY7" s="80"/>
      <c r="BZ7" s="80"/>
      <c r="CA7" s="80"/>
      <c r="CB7" s="80"/>
      <c r="CC7" s="80"/>
      <c r="CD7" s="71"/>
      <c r="CE7" s="71"/>
      <c r="CF7" s="71"/>
      <c r="CG7" s="81"/>
      <c r="CH7" s="81"/>
      <c r="CI7" s="81"/>
      <c r="CJ7" s="81"/>
      <c r="CK7" s="80"/>
      <c r="CL7" s="80"/>
      <c r="CM7" s="80"/>
      <c r="CN7" s="80"/>
      <c r="CO7" s="80"/>
      <c r="CP7" s="80"/>
      <c r="CQ7" s="80"/>
      <c r="CR7" s="80"/>
      <c r="CS7" s="80"/>
      <c r="CT7" s="80"/>
      <c r="CU7" s="81"/>
      <c r="CV7" s="81"/>
      <c r="CW7" s="81"/>
      <c r="CX7" s="81"/>
      <c r="CY7" s="80"/>
      <c r="CZ7" s="80"/>
      <c r="DA7" s="80"/>
      <c r="DB7" s="80"/>
      <c r="DC7" s="80"/>
      <c r="DD7" s="80"/>
      <c r="DE7" s="80"/>
      <c r="DF7" s="80"/>
      <c r="DG7" s="80"/>
      <c r="DH7" s="80"/>
      <c r="DI7" s="81"/>
      <c r="DJ7" s="81"/>
      <c r="DK7" s="81"/>
      <c r="DL7" s="81"/>
      <c r="DM7" s="80"/>
      <c r="DN7" s="80"/>
      <c r="DO7" s="80"/>
      <c r="DP7" s="80"/>
      <c r="DQ7" s="80"/>
      <c r="DR7" s="80"/>
      <c r="DS7" s="80"/>
      <c r="DT7" s="80"/>
      <c r="DU7" s="80"/>
      <c r="DV7" s="80"/>
      <c r="DW7" s="81"/>
      <c r="DX7" s="81"/>
      <c r="DY7" s="82"/>
      <c r="DZ7" s="73"/>
      <c r="EA7" s="73"/>
      <c r="EB7" s="74"/>
    </row>
    <row r="8" spans="1:135" ht="20.100000000000001" customHeight="1" x14ac:dyDescent="0.2">
      <c r="A8" s="223"/>
      <c r="B8" s="48">
        <v>44296</v>
      </c>
      <c r="C8" s="49">
        <v>44296</v>
      </c>
      <c r="D8" s="51"/>
      <c r="E8" s="51"/>
      <c r="F8" s="51"/>
      <c r="G8" s="51"/>
      <c r="H8" s="52"/>
      <c r="I8" s="52"/>
      <c r="J8" s="52"/>
      <c r="K8" s="75"/>
      <c r="L8" s="53"/>
      <c r="M8" s="53"/>
      <c r="N8" s="53"/>
      <c r="O8" s="52"/>
      <c r="P8" s="52"/>
      <c r="Q8" s="83"/>
      <c r="R8" s="83"/>
      <c r="S8" s="57"/>
      <c r="T8" s="76"/>
      <c r="U8" s="76"/>
      <c r="V8" s="58"/>
      <c r="W8" s="58"/>
      <c r="X8" s="58"/>
      <c r="Y8" s="58"/>
      <c r="Z8" s="58"/>
      <c r="AA8" s="58"/>
      <c r="AB8" s="58"/>
      <c r="AC8" s="58"/>
      <c r="AD8" s="58"/>
      <c r="AE8" s="85"/>
      <c r="AF8" s="85"/>
      <c r="AG8" s="86"/>
      <c r="AH8" s="86"/>
      <c r="AI8" s="79"/>
      <c r="AJ8" s="79"/>
      <c r="AK8" s="79"/>
      <c r="AL8" s="79"/>
      <c r="AM8" s="79"/>
      <c r="AN8" s="79"/>
      <c r="AO8" s="63"/>
      <c r="AP8" s="63"/>
      <c r="AQ8" s="63"/>
      <c r="AR8" s="63"/>
      <c r="AS8" s="63"/>
      <c r="AT8" s="63"/>
      <c r="AU8" s="64"/>
      <c r="AV8" s="65"/>
      <c r="AW8" s="66"/>
      <c r="AX8" s="66"/>
      <c r="AY8" s="66"/>
      <c r="AZ8" s="66"/>
      <c r="BA8" s="66"/>
      <c r="BB8" s="67"/>
      <c r="BC8" s="80"/>
      <c r="BD8" s="80"/>
      <c r="BE8" s="81"/>
      <c r="BF8" s="81"/>
      <c r="BG8" s="81"/>
      <c r="BH8" s="81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1"/>
      <c r="BT8" s="81"/>
      <c r="BU8" s="81"/>
      <c r="BV8" s="81"/>
      <c r="BW8" s="81"/>
      <c r="BX8" s="81"/>
      <c r="BY8" s="80"/>
      <c r="BZ8" s="80"/>
      <c r="CA8" s="80"/>
      <c r="CB8" s="80"/>
      <c r="CC8" s="80"/>
      <c r="CD8" s="71"/>
      <c r="CE8" s="71"/>
      <c r="CF8" s="71"/>
      <c r="CG8" s="81"/>
      <c r="CH8" s="81"/>
      <c r="CI8" s="81"/>
      <c r="CJ8" s="81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1"/>
      <c r="CV8" s="81"/>
      <c r="CW8" s="81"/>
      <c r="CX8" s="81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1"/>
      <c r="DJ8" s="81"/>
      <c r="DK8" s="81"/>
      <c r="DL8" s="81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1"/>
      <c r="DX8" s="81"/>
      <c r="DY8" s="82"/>
      <c r="DZ8" s="73"/>
      <c r="EA8" s="73"/>
      <c r="EB8" s="74"/>
    </row>
    <row r="9" spans="1:135" ht="20.100000000000001" customHeight="1" x14ac:dyDescent="0.2">
      <c r="A9" s="223"/>
      <c r="B9" s="48">
        <v>44297</v>
      </c>
      <c r="C9" s="87">
        <v>44297</v>
      </c>
      <c r="D9" s="89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1"/>
      <c r="AV9" s="91"/>
      <c r="AW9" s="91"/>
      <c r="AX9" s="91"/>
      <c r="AY9" s="91"/>
      <c r="AZ9" s="91"/>
      <c r="BA9" s="91"/>
      <c r="BB9" s="91"/>
      <c r="BC9" s="80"/>
      <c r="BD9" s="80"/>
      <c r="BE9" s="81"/>
      <c r="BF9" s="81"/>
      <c r="BG9" s="81"/>
      <c r="BH9" s="81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1"/>
      <c r="BT9" s="81"/>
      <c r="BU9" s="81"/>
      <c r="BV9" s="81"/>
      <c r="BW9" s="81"/>
      <c r="BX9" s="81"/>
      <c r="BY9" s="80"/>
      <c r="BZ9" s="80"/>
      <c r="CA9" s="80"/>
      <c r="CB9" s="80"/>
      <c r="CC9" s="80"/>
      <c r="CD9" s="71"/>
      <c r="CE9" s="71"/>
      <c r="CF9" s="71"/>
      <c r="CG9" s="81"/>
      <c r="CH9" s="81"/>
      <c r="CI9" s="81"/>
      <c r="CJ9" s="81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1"/>
      <c r="CV9" s="81"/>
      <c r="CW9" s="81"/>
      <c r="CX9" s="81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1"/>
      <c r="DJ9" s="81"/>
      <c r="DK9" s="81"/>
      <c r="DL9" s="81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1"/>
      <c r="DX9" s="81"/>
      <c r="DY9" s="82"/>
      <c r="DZ9" s="73"/>
      <c r="EA9" s="73"/>
      <c r="EB9" s="74"/>
    </row>
    <row r="10" spans="1:135" ht="20.100000000000001" customHeight="1" x14ac:dyDescent="0.2">
      <c r="A10" s="223"/>
      <c r="B10" s="48">
        <v>44298</v>
      </c>
      <c r="C10" s="49">
        <v>44298</v>
      </c>
      <c r="D10" s="51"/>
      <c r="E10" s="51"/>
      <c r="F10" s="51"/>
      <c r="G10" s="51"/>
      <c r="H10" s="52"/>
      <c r="I10" s="52"/>
      <c r="J10" s="52"/>
      <c r="K10" s="92"/>
      <c r="L10" s="53"/>
      <c r="M10" s="53"/>
      <c r="N10" s="53"/>
      <c r="O10" s="52"/>
      <c r="P10" s="52"/>
      <c r="Q10" s="76"/>
      <c r="R10" s="83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84"/>
      <c r="AF10" s="84"/>
      <c r="AG10" s="78"/>
      <c r="AH10" s="93"/>
      <c r="AI10" s="79"/>
      <c r="AJ10" s="79"/>
      <c r="AK10" s="79"/>
      <c r="AL10" s="79"/>
      <c r="AM10" s="79"/>
      <c r="AN10" s="79"/>
      <c r="AO10" s="79"/>
      <c r="AP10" s="79"/>
      <c r="AQ10" s="94"/>
      <c r="AR10" s="94"/>
      <c r="AS10" s="94"/>
      <c r="AT10" s="94"/>
      <c r="AU10" s="64"/>
      <c r="AV10" s="65"/>
      <c r="AW10" s="80"/>
      <c r="AX10" s="80"/>
      <c r="AY10" s="80"/>
      <c r="AZ10" s="80"/>
      <c r="BA10" s="80"/>
      <c r="BB10" s="94"/>
      <c r="BC10" s="80"/>
      <c r="BD10" s="80"/>
      <c r="BE10" s="81"/>
      <c r="BF10" s="81"/>
      <c r="BG10" s="81"/>
      <c r="BH10" s="81"/>
      <c r="BI10" s="80"/>
      <c r="BJ10" s="80"/>
      <c r="BK10" s="80"/>
      <c r="BL10" s="80"/>
      <c r="BM10" s="80"/>
      <c r="BN10" s="80"/>
      <c r="BO10" s="80"/>
      <c r="BP10" s="80"/>
      <c r="BQ10" s="80"/>
      <c r="BR10" s="80"/>
      <c r="BS10" s="81"/>
      <c r="BT10" s="81"/>
      <c r="BU10" s="81"/>
      <c r="BV10" s="81"/>
      <c r="BW10" s="81"/>
      <c r="BX10" s="81"/>
      <c r="BY10" s="80"/>
      <c r="BZ10" s="80"/>
      <c r="CA10" s="80"/>
      <c r="CB10" s="80"/>
      <c r="CC10" s="80"/>
      <c r="CD10" s="71"/>
      <c r="CE10" s="71"/>
      <c r="CF10" s="71"/>
      <c r="CG10" s="81"/>
      <c r="CH10" s="81"/>
      <c r="CI10" s="81"/>
      <c r="CJ10" s="81"/>
      <c r="CK10" s="80"/>
      <c r="CL10" s="80"/>
      <c r="CM10" s="80"/>
      <c r="CN10" s="80"/>
      <c r="CO10" s="80"/>
      <c r="CP10" s="80"/>
      <c r="CQ10" s="80"/>
      <c r="CR10" s="80"/>
      <c r="CS10" s="80"/>
      <c r="CT10" s="80"/>
      <c r="CU10" s="81"/>
      <c r="CV10" s="81"/>
      <c r="CW10" s="81"/>
      <c r="CX10" s="81"/>
      <c r="CY10" s="80"/>
      <c r="CZ10" s="80"/>
      <c r="DA10" s="80"/>
      <c r="DB10" s="80"/>
      <c r="DC10" s="80"/>
      <c r="DD10" s="80"/>
      <c r="DE10" s="80"/>
      <c r="DF10" s="80"/>
      <c r="DG10" s="80"/>
      <c r="DH10" s="80"/>
      <c r="DI10" s="81"/>
      <c r="DJ10" s="81"/>
      <c r="DK10" s="81"/>
      <c r="DL10" s="81"/>
      <c r="DM10" s="80"/>
      <c r="DN10" s="80"/>
      <c r="DO10" s="80"/>
      <c r="DP10" s="80"/>
      <c r="DQ10" s="80"/>
      <c r="DR10" s="80"/>
      <c r="DS10" s="80"/>
      <c r="DT10" s="80"/>
      <c r="DU10" s="80"/>
      <c r="DV10" s="80"/>
      <c r="DW10" s="81"/>
      <c r="DX10" s="81"/>
      <c r="DY10" s="82"/>
      <c r="DZ10" s="73"/>
      <c r="EA10" s="73"/>
      <c r="EB10" s="74"/>
    </row>
    <row r="11" spans="1:135" ht="20.100000000000001" customHeight="1" x14ac:dyDescent="0.2">
      <c r="A11" s="223"/>
      <c r="B11" s="48">
        <v>44299</v>
      </c>
      <c r="C11" s="49">
        <v>44299</v>
      </c>
      <c r="D11" s="51"/>
      <c r="E11" s="51"/>
      <c r="F11" s="51"/>
      <c r="G11" s="51"/>
      <c r="H11" s="52"/>
      <c r="I11" s="52"/>
      <c r="J11" s="52"/>
      <c r="K11" s="75"/>
      <c r="L11" s="53"/>
      <c r="M11" s="53"/>
      <c r="N11" s="53"/>
      <c r="O11" s="52"/>
      <c r="P11" s="52"/>
      <c r="Q11" s="76"/>
      <c r="R11" s="83"/>
      <c r="S11" s="76"/>
      <c r="T11" s="76"/>
      <c r="U11" s="76"/>
      <c r="V11" s="76"/>
      <c r="W11" s="76"/>
      <c r="X11" s="76"/>
      <c r="Y11" s="76"/>
      <c r="Z11" s="76"/>
      <c r="AA11" s="76"/>
      <c r="AB11" s="76"/>
      <c r="AC11" s="76"/>
      <c r="AD11" s="76"/>
      <c r="AE11" s="84"/>
      <c r="AF11" s="84"/>
      <c r="AG11" s="93"/>
      <c r="AH11" s="93"/>
      <c r="AI11" s="79"/>
      <c r="AJ11" s="79"/>
      <c r="AK11" s="79"/>
      <c r="AL11" s="79"/>
      <c r="AM11" s="79"/>
      <c r="AN11" s="79"/>
      <c r="AO11" s="61"/>
      <c r="AP11" s="79"/>
      <c r="AQ11" s="94"/>
      <c r="AR11" s="94"/>
      <c r="AS11" s="94"/>
      <c r="AT11" s="94"/>
      <c r="AU11" s="64"/>
      <c r="AV11" s="65"/>
      <c r="AW11" s="80"/>
      <c r="AX11" s="80"/>
      <c r="AY11" s="80"/>
      <c r="AZ11" s="80"/>
      <c r="BA11" s="80"/>
      <c r="BB11" s="94"/>
      <c r="BC11" s="80"/>
      <c r="BD11" s="80"/>
      <c r="BE11" s="81"/>
      <c r="BF11" s="81"/>
      <c r="BG11" s="81"/>
      <c r="BH11" s="81"/>
      <c r="BI11" s="80"/>
      <c r="BJ11" s="80"/>
      <c r="BK11" s="80"/>
      <c r="BL11" s="80"/>
      <c r="BM11" s="80"/>
      <c r="BN11" s="80"/>
      <c r="BO11" s="80"/>
      <c r="BP11" s="80"/>
      <c r="BQ11" s="80"/>
      <c r="BR11" s="80"/>
      <c r="BS11" s="81"/>
      <c r="BT11" s="81"/>
      <c r="BU11" s="81"/>
      <c r="BV11" s="81"/>
      <c r="BW11" s="81"/>
      <c r="BX11" s="81"/>
      <c r="BY11" s="80"/>
      <c r="BZ11" s="80"/>
      <c r="CA11" s="80"/>
      <c r="CB11" s="80"/>
      <c r="CC11" s="80"/>
      <c r="CD11" s="71"/>
      <c r="CE11" s="71"/>
      <c r="CF11" s="71"/>
      <c r="CG11" s="81"/>
      <c r="CH11" s="81"/>
      <c r="CI11" s="81"/>
      <c r="CJ11" s="81"/>
      <c r="CK11" s="80"/>
      <c r="CL11" s="80"/>
      <c r="CM11" s="80"/>
      <c r="CN11" s="80"/>
      <c r="CO11" s="80"/>
      <c r="CP11" s="80"/>
      <c r="CQ11" s="80"/>
      <c r="CR11" s="80"/>
      <c r="CS11" s="80"/>
      <c r="CT11" s="80"/>
      <c r="CU11" s="81"/>
      <c r="CV11" s="81"/>
      <c r="CW11" s="81"/>
      <c r="CX11" s="81"/>
      <c r="CY11" s="80"/>
      <c r="CZ11" s="80"/>
      <c r="DA11" s="80"/>
      <c r="DB11" s="80"/>
      <c r="DC11" s="80"/>
      <c r="DD11" s="80"/>
      <c r="DE11" s="80"/>
      <c r="DF11" s="80"/>
      <c r="DG11" s="80"/>
      <c r="DH11" s="80"/>
      <c r="DI11" s="81"/>
      <c r="DJ11" s="81"/>
      <c r="DK11" s="81"/>
      <c r="DL11" s="81"/>
      <c r="DM11" s="80"/>
      <c r="DN11" s="80"/>
      <c r="DO11" s="80"/>
      <c r="DP11" s="80"/>
      <c r="DQ11" s="80"/>
      <c r="DR11" s="80"/>
      <c r="DS11" s="80"/>
      <c r="DT11" s="80"/>
      <c r="DU11" s="80"/>
      <c r="DV11" s="80"/>
      <c r="DW11" s="81"/>
      <c r="DX11" s="81"/>
      <c r="DY11" s="82"/>
      <c r="DZ11" s="73"/>
      <c r="EA11" s="73"/>
      <c r="EB11" s="74"/>
    </row>
    <row r="12" spans="1:135" ht="20.100000000000001" customHeight="1" x14ac:dyDescent="0.2">
      <c r="A12" s="223"/>
      <c r="B12" s="48">
        <v>44300</v>
      </c>
      <c r="C12" s="49">
        <v>44300</v>
      </c>
      <c r="D12" s="51"/>
      <c r="E12" s="51"/>
      <c r="F12" s="51"/>
      <c r="G12" s="51"/>
      <c r="H12" s="52"/>
      <c r="I12" s="52"/>
      <c r="J12" s="52"/>
      <c r="K12" s="75"/>
      <c r="L12" s="53"/>
      <c r="M12" s="53"/>
      <c r="N12" s="53"/>
      <c r="O12" s="52"/>
      <c r="P12" s="52"/>
      <c r="Q12" s="83"/>
      <c r="R12" s="83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84"/>
      <c r="AF12" s="84"/>
      <c r="AG12" s="78"/>
      <c r="AH12" s="78"/>
      <c r="AI12" s="79"/>
      <c r="AJ12" s="79"/>
      <c r="AK12" s="79"/>
      <c r="AL12" s="79"/>
      <c r="AM12" s="79"/>
      <c r="AN12" s="79"/>
      <c r="AO12" s="79"/>
      <c r="AP12" s="79"/>
      <c r="AQ12" s="94"/>
      <c r="AR12" s="94"/>
      <c r="AS12" s="94"/>
      <c r="AT12" s="94"/>
      <c r="AU12" s="64"/>
      <c r="AV12" s="65"/>
      <c r="AW12" s="80"/>
      <c r="AX12" s="80"/>
      <c r="AY12" s="80"/>
      <c r="AZ12" s="80"/>
      <c r="BA12" s="80"/>
      <c r="BB12" s="94"/>
      <c r="BC12" s="80"/>
      <c r="BD12" s="80"/>
      <c r="BE12" s="81"/>
      <c r="BF12" s="81"/>
      <c r="BG12" s="81"/>
      <c r="BH12" s="81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1"/>
      <c r="BT12" s="81"/>
      <c r="BU12" s="81"/>
      <c r="BV12" s="81"/>
      <c r="BW12" s="81"/>
      <c r="BX12" s="81"/>
      <c r="BY12" s="80"/>
      <c r="BZ12" s="80"/>
      <c r="CA12" s="80"/>
      <c r="CB12" s="80"/>
      <c r="CC12" s="80"/>
      <c r="CD12" s="71"/>
      <c r="CE12" s="71"/>
      <c r="CF12" s="71"/>
      <c r="CG12" s="81"/>
      <c r="CH12" s="81"/>
      <c r="CI12" s="81"/>
      <c r="CJ12" s="81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1"/>
      <c r="CV12" s="81"/>
      <c r="CW12" s="81"/>
      <c r="CX12" s="81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1"/>
      <c r="DJ12" s="81"/>
      <c r="DK12" s="81"/>
      <c r="DL12" s="81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1"/>
      <c r="DX12" s="81"/>
      <c r="DY12" s="82"/>
      <c r="DZ12" s="73"/>
      <c r="EA12" s="73"/>
      <c r="EB12" s="74"/>
    </row>
    <row r="13" spans="1:135" s="95" customFormat="1" ht="20.100000000000001" customHeight="1" x14ac:dyDescent="0.2">
      <c r="A13" s="223"/>
      <c r="B13" s="48">
        <v>44301</v>
      </c>
      <c r="C13" s="49">
        <v>44301</v>
      </c>
      <c r="D13" s="51"/>
      <c r="E13" s="51"/>
      <c r="F13" s="51"/>
      <c r="G13" s="51"/>
      <c r="H13" s="52"/>
      <c r="I13" s="52"/>
      <c r="J13" s="52"/>
      <c r="K13" s="75"/>
      <c r="L13" s="53"/>
      <c r="M13" s="53"/>
      <c r="N13" s="53"/>
      <c r="O13" s="52"/>
      <c r="P13" s="52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84"/>
      <c r="AF13" s="50"/>
      <c r="AG13" s="78"/>
      <c r="AH13" s="93"/>
      <c r="AI13" s="79"/>
      <c r="AJ13" s="79"/>
      <c r="AK13" s="79"/>
      <c r="AL13" s="79"/>
      <c r="AM13" s="79"/>
      <c r="AN13" s="79"/>
      <c r="AO13" s="79"/>
      <c r="AP13" s="79"/>
      <c r="AQ13" s="94"/>
      <c r="AR13" s="94"/>
      <c r="AS13" s="94"/>
      <c r="AT13" s="94"/>
      <c r="AU13" s="64"/>
      <c r="AV13" s="65"/>
      <c r="AW13" s="80"/>
      <c r="AX13" s="80"/>
      <c r="AY13" s="80"/>
      <c r="AZ13" s="80"/>
      <c r="BA13" s="80"/>
      <c r="BB13" s="94"/>
      <c r="BC13" s="80"/>
      <c r="BD13" s="80"/>
      <c r="BE13" s="81"/>
      <c r="BF13" s="81"/>
      <c r="BG13" s="81"/>
      <c r="BH13" s="81"/>
      <c r="BI13" s="80"/>
      <c r="BJ13" s="80"/>
      <c r="BK13" s="80"/>
      <c r="BL13" s="80"/>
      <c r="BM13" s="80"/>
      <c r="BN13" s="80"/>
      <c r="BO13" s="80"/>
      <c r="BP13" s="80"/>
      <c r="BQ13" s="80"/>
      <c r="BR13" s="80"/>
      <c r="BS13" s="81"/>
      <c r="BT13" s="81"/>
      <c r="BU13" s="81"/>
      <c r="BV13" s="81"/>
      <c r="BW13" s="81"/>
      <c r="BX13" s="81"/>
      <c r="BY13" s="80"/>
      <c r="BZ13" s="80"/>
      <c r="CA13" s="80"/>
      <c r="CB13" s="80"/>
      <c r="CC13" s="80"/>
      <c r="CD13" s="71"/>
      <c r="CE13" s="71"/>
      <c r="CF13" s="71"/>
      <c r="CG13" s="81"/>
      <c r="CH13" s="81"/>
      <c r="CI13" s="81"/>
      <c r="CJ13" s="81"/>
      <c r="CK13" s="80"/>
      <c r="CL13" s="80"/>
      <c r="CM13" s="80"/>
      <c r="CN13" s="80"/>
      <c r="CO13" s="80"/>
      <c r="CP13" s="80"/>
      <c r="CQ13" s="80"/>
      <c r="CR13" s="80"/>
      <c r="CS13" s="80"/>
      <c r="CT13" s="80"/>
      <c r="CU13" s="81"/>
      <c r="CV13" s="81"/>
      <c r="CW13" s="81"/>
      <c r="CX13" s="81"/>
      <c r="CY13" s="80"/>
      <c r="CZ13" s="80"/>
      <c r="DA13" s="80"/>
      <c r="DB13" s="80"/>
      <c r="DC13" s="80"/>
      <c r="DD13" s="80"/>
      <c r="DE13" s="80"/>
      <c r="DF13" s="80"/>
      <c r="DG13" s="80"/>
      <c r="DH13" s="80"/>
      <c r="DI13" s="81"/>
      <c r="DJ13" s="81"/>
      <c r="DK13" s="81"/>
      <c r="DL13" s="81"/>
      <c r="DM13" s="80"/>
      <c r="DN13" s="80"/>
      <c r="DO13" s="80"/>
      <c r="DP13" s="80"/>
      <c r="DQ13" s="80"/>
      <c r="DR13" s="80"/>
      <c r="DS13" s="80"/>
      <c r="DT13" s="80"/>
      <c r="DU13" s="80"/>
      <c r="DV13" s="80"/>
      <c r="DW13" s="81"/>
      <c r="DX13" s="81"/>
      <c r="DY13" s="82"/>
      <c r="DZ13" s="73"/>
      <c r="EA13" s="73"/>
      <c r="EB13" s="74"/>
      <c r="EC13" s="20"/>
      <c r="ED13" s="20"/>
      <c r="EE13" s="20"/>
    </row>
    <row r="14" spans="1:135" ht="20.100000000000001" customHeight="1" x14ac:dyDescent="0.2">
      <c r="A14" s="223"/>
      <c r="B14" s="48">
        <v>44302</v>
      </c>
      <c r="C14" s="49">
        <v>44302</v>
      </c>
      <c r="D14" s="51"/>
      <c r="E14" s="51"/>
      <c r="F14" s="51"/>
      <c r="G14" s="51"/>
      <c r="H14" s="52"/>
      <c r="I14" s="52"/>
      <c r="J14" s="52"/>
      <c r="K14" s="92"/>
      <c r="L14" s="53"/>
      <c r="M14" s="53"/>
      <c r="N14" s="53"/>
      <c r="O14" s="52"/>
      <c r="P14" s="52"/>
      <c r="Q14" s="83"/>
      <c r="R14" s="83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84"/>
      <c r="AF14" s="84"/>
      <c r="AG14" s="78"/>
      <c r="AH14" s="93"/>
      <c r="AI14" s="79"/>
      <c r="AJ14" s="79"/>
      <c r="AK14" s="79"/>
      <c r="AL14" s="79"/>
      <c r="AM14" s="79"/>
      <c r="AN14" s="79"/>
      <c r="AO14" s="79"/>
      <c r="AP14" s="79"/>
      <c r="AQ14" s="94"/>
      <c r="AR14" s="94"/>
      <c r="AS14" s="94"/>
      <c r="AT14" s="94"/>
      <c r="AU14" s="64"/>
      <c r="AV14" s="65"/>
      <c r="AW14" s="80"/>
      <c r="AX14" s="80"/>
      <c r="AY14" s="80"/>
      <c r="AZ14" s="80"/>
      <c r="BA14" s="80"/>
      <c r="BB14" s="94"/>
      <c r="BC14" s="80"/>
      <c r="BD14" s="80"/>
      <c r="BE14" s="81"/>
      <c r="BF14" s="81"/>
      <c r="BG14" s="81"/>
      <c r="BH14" s="81"/>
      <c r="BI14" s="80"/>
      <c r="BJ14" s="80"/>
      <c r="BK14" s="80"/>
      <c r="BL14" s="80"/>
      <c r="BM14" s="80"/>
      <c r="BN14" s="80"/>
      <c r="BO14" s="80"/>
      <c r="BP14" s="80"/>
      <c r="BQ14" s="80"/>
      <c r="BR14" s="80"/>
      <c r="BS14" s="81"/>
      <c r="BT14" s="81"/>
      <c r="BU14" s="81"/>
      <c r="BV14" s="81"/>
      <c r="BW14" s="81"/>
      <c r="BX14" s="81"/>
      <c r="BY14" s="80"/>
      <c r="BZ14" s="80"/>
      <c r="CA14" s="80"/>
      <c r="CB14" s="80"/>
      <c r="CC14" s="80"/>
      <c r="CD14" s="71"/>
      <c r="CE14" s="71"/>
      <c r="CF14" s="71"/>
      <c r="CG14" s="81"/>
      <c r="CH14" s="81"/>
      <c r="CI14" s="81"/>
      <c r="CJ14" s="81"/>
      <c r="CK14" s="80"/>
      <c r="CL14" s="80"/>
      <c r="CM14" s="80"/>
      <c r="CN14" s="80"/>
      <c r="CO14" s="80"/>
      <c r="CP14" s="80"/>
      <c r="CQ14" s="80"/>
      <c r="CR14" s="80"/>
      <c r="CS14" s="80"/>
      <c r="CT14" s="80"/>
      <c r="CU14" s="81"/>
      <c r="CV14" s="81"/>
      <c r="CW14" s="81"/>
      <c r="CX14" s="81"/>
      <c r="CY14" s="80"/>
      <c r="CZ14" s="80"/>
      <c r="DA14" s="80"/>
      <c r="DB14" s="80"/>
      <c r="DC14" s="80"/>
      <c r="DD14" s="80"/>
      <c r="DE14" s="80"/>
      <c r="DF14" s="80"/>
      <c r="DG14" s="80"/>
      <c r="DH14" s="80"/>
      <c r="DI14" s="81"/>
      <c r="DJ14" s="81"/>
      <c r="DK14" s="81"/>
      <c r="DL14" s="81"/>
      <c r="DM14" s="80"/>
      <c r="DN14" s="80"/>
      <c r="DO14" s="80"/>
      <c r="DP14" s="80"/>
      <c r="DQ14" s="80"/>
      <c r="DR14" s="80"/>
      <c r="DS14" s="80"/>
      <c r="DT14" s="80"/>
      <c r="DU14" s="80"/>
      <c r="DV14" s="80"/>
      <c r="DW14" s="81"/>
      <c r="DX14" s="81"/>
      <c r="DY14" s="96"/>
      <c r="DZ14" s="73"/>
      <c r="EA14" s="73"/>
      <c r="EB14" s="74"/>
      <c r="EC14" s="95"/>
      <c r="ED14" s="95"/>
      <c r="EE14" s="95"/>
    </row>
    <row r="15" spans="1:135" ht="20.100000000000001" customHeight="1" x14ac:dyDescent="0.2">
      <c r="A15" s="223"/>
      <c r="B15" s="48">
        <v>44303</v>
      </c>
      <c r="C15" s="49">
        <v>44303</v>
      </c>
      <c r="D15" s="51"/>
      <c r="E15" s="51"/>
      <c r="F15" s="51"/>
      <c r="G15" s="51"/>
      <c r="H15" s="52"/>
      <c r="I15" s="52"/>
      <c r="J15" s="52"/>
      <c r="K15" s="92"/>
      <c r="L15" s="53"/>
      <c r="M15" s="53"/>
      <c r="N15" s="53"/>
      <c r="O15" s="52"/>
      <c r="P15" s="52"/>
      <c r="Q15" s="83"/>
      <c r="R15" s="83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84"/>
      <c r="AF15" s="84"/>
      <c r="AG15" s="93"/>
      <c r="AH15" s="93"/>
      <c r="AI15" s="79"/>
      <c r="AJ15" s="79"/>
      <c r="AK15" s="79"/>
      <c r="AL15" s="79"/>
      <c r="AM15" s="79"/>
      <c r="AN15" s="79"/>
      <c r="AO15" s="79"/>
      <c r="AP15" s="79"/>
      <c r="AQ15" s="94"/>
      <c r="AR15" s="94"/>
      <c r="AS15" s="94"/>
      <c r="AT15" s="94"/>
      <c r="AU15" s="64"/>
      <c r="AV15" s="65"/>
      <c r="AW15" s="80"/>
      <c r="AX15" s="80"/>
      <c r="AY15" s="80"/>
      <c r="AZ15" s="80"/>
      <c r="BA15" s="80"/>
      <c r="BB15" s="94"/>
      <c r="BC15" s="80"/>
      <c r="BD15" s="80"/>
      <c r="BE15" s="81"/>
      <c r="BF15" s="81"/>
      <c r="BG15" s="81"/>
      <c r="BH15" s="81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1"/>
      <c r="BT15" s="81"/>
      <c r="BU15" s="81"/>
      <c r="BV15" s="81"/>
      <c r="BW15" s="81"/>
      <c r="BX15" s="81"/>
      <c r="BY15" s="80"/>
      <c r="BZ15" s="80"/>
      <c r="CA15" s="80"/>
      <c r="CB15" s="80"/>
      <c r="CC15" s="80"/>
      <c r="CD15" s="71"/>
      <c r="CE15" s="71"/>
      <c r="CF15" s="71"/>
      <c r="CG15" s="81"/>
      <c r="CH15" s="81"/>
      <c r="CI15" s="81"/>
      <c r="CJ15" s="81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1"/>
      <c r="CV15" s="81"/>
      <c r="CW15" s="81"/>
      <c r="CX15" s="81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1"/>
      <c r="DJ15" s="81"/>
      <c r="DK15" s="81"/>
      <c r="DL15" s="81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1"/>
      <c r="DX15" s="81"/>
      <c r="DY15" s="82"/>
      <c r="DZ15" s="73"/>
      <c r="EA15" s="73"/>
      <c r="EB15" s="74"/>
    </row>
    <row r="16" spans="1:135" ht="20.100000000000001" customHeight="1" x14ac:dyDescent="0.2">
      <c r="A16" s="223"/>
      <c r="B16" s="48">
        <v>44304</v>
      </c>
      <c r="C16" s="87">
        <v>44304</v>
      </c>
      <c r="D16" s="89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90"/>
      <c r="AJ16" s="90"/>
      <c r="AK16" s="90"/>
      <c r="AL16" s="90"/>
      <c r="AM16" s="90"/>
      <c r="AN16" s="90"/>
      <c r="AO16" s="90"/>
      <c r="AP16" s="90"/>
      <c r="AQ16" s="90"/>
      <c r="AR16" s="90"/>
      <c r="AS16" s="90"/>
      <c r="AT16" s="90"/>
      <c r="AU16" s="91"/>
      <c r="AV16" s="91"/>
      <c r="AW16" s="91"/>
      <c r="AX16" s="91"/>
      <c r="AY16" s="91"/>
      <c r="AZ16" s="91"/>
      <c r="BA16" s="91"/>
      <c r="BB16" s="91"/>
      <c r="BC16" s="80"/>
      <c r="BD16" s="80"/>
      <c r="BE16" s="81"/>
      <c r="BF16" s="81"/>
      <c r="BG16" s="81"/>
      <c r="BH16" s="81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1"/>
      <c r="BT16" s="81"/>
      <c r="BU16" s="81"/>
      <c r="BV16" s="81"/>
      <c r="BW16" s="81"/>
      <c r="BX16" s="81"/>
      <c r="BY16" s="80"/>
      <c r="BZ16" s="80"/>
      <c r="CA16" s="80"/>
      <c r="CB16" s="80"/>
      <c r="CC16" s="80"/>
      <c r="CD16" s="71"/>
      <c r="CE16" s="71"/>
      <c r="CF16" s="71"/>
      <c r="CG16" s="81"/>
      <c r="CH16" s="81"/>
      <c r="CI16" s="81"/>
      <c r="CJ16" s="81"/>
      <c r="CK16" s="80"/>
      <c r="CL16" s="80"/>
      <c r="CM16" s="80"/>
      <c r="CN16" s="80"/>
      <c r="CO16" s="80"/>
      <c r="CP16" s="80"/>
      <c r="CQ16" s="80"/>
      <c r="CR16" s="80"/>
      <c r="CS16" s="80"/>
      <c r="CT16" s="80"/>
      <c r="CU16" s="81"/>
      <c r="CV16" s="81"/>
      <c r="CW16" s="81"/>
      <c r="CX16" s="81"/>
      <c r="CY16" s="80"/>
      <c r="CZ16" s="80"/>
      <c r="DA16" s="80"/>
      <c r="DB16" s="80"/>
      <c r="DC16" s="80"/>
      <c r="DD16" s="80"/>
      <c r="DE16" s="80"/>
      <c r="DF16" s="80"/>
      <c r="DG16" s="80"/>
      <c r="DH16" s="80"/>
      <c r="DI16" s="81"/>
      <c r="DJ16" s="81"/>
      <c r="DK16" s="81"/>
      <c r="DL16" s="81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1"/>
      <c r="DX16" s="81"/>
      <c r="DY16" s="82"/>
      <c r="DZ16" s="73"/>
      <c r="EA16" s="73"/>
      <c r="EB16" s="74"/>
    </row>
    <row r="17" spans="1:132" ht="20.100000000000001" customHeight="1" x14ac:dyDescent="0.2">
      <c r="A17" s="223"/>
      <c r="B17" s="48">
        <v>44305</v>
      </c>
      <c r="C17" s="49">
        <v>44305</v>
      </c>
      <c r="D17" s="51"/>
      <c r="E17" s="51"/>
      <c r="F17" s="51"/>
      <c r="G17" s="51"/>
      <c r="H17" s="52"/>
      <c r="I17" s="52"/>
      <c r="J17" s="52"/>
      <c r="K17" s="92"/>
      <c r="L17" s="53"/>
      <c r="M17" s="53"/>
      <c r="N17" s="53"/>
      <c r="O17" s="52"/>
      <c r="P17" s="52"/>
      <c r="Q17" s="76"/>
      <c r="R17" s="83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84"/>
      <c r="AF17" s="84"/>
      <c r="AG17" s="78"/>
      <c r="AH17" s="78"/>
      <c r="AI17" s="79"/>
      <c r="AJ17" s="79"/>
      <c r="AK17" s="79"/>
      <c r="AL17" s="79"/>
      <c r="AM17" s="79"/>
      <c r="AN17" s="79"/>
      <c r="AO17" s="79"/>
      <c r="AP17" s="79"/>
      <c r="AQ17" s="94"/>
      <c r="AR17" s="94"/>
      <c r="AS17" s="94"/>
      <c r="AT17" s="94"/>
      <c r="AU17" s="64"/>
      <c r="AV17" s="65"/>
      <c r="AW17" s="80"/>
      <c r="AX17" s="80"/>
      <c r="AY17" s="80"/>
      <c r="AZ17" s="80"/>
      <c r="BA17" s="80"/>
      <c r="BB17" s="94"/>
      <c r="BC17" s="80"/>
      <c r="BD17" s="80"/>
      <c r="BE17" s="81"/>
      <c r="BF17" s="81"/>
      <c r="BG17" s="81"/>
      <c r="BH17" s="81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1"/>
      <c r="BT17" s="81"/>
      <c r="BU17" s="81"/>
      <c r="BV17" s="81"/>
      <c r="BW17" s="81"/>
      <c r="BX17" s="81"/>
      <c r="BY17" s="80"/>
      <c r="BZ17" s="80"/>
      <c r="CA17" s="80"/>
      <c r="CB17" s="80"/>
      <c r="CC17" s="80"/>
      <c r="CD17" s="71"/>
      <c r="CE17" s="71"/>
      <c r="CF17" s="71"/>
      <c r="CG17" s="81"/>
      <c r="CH17" s="81"/>
      <c r="CI17" s="81"/>
      <c r="CJ17" s="81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1"/>
      <c r="CV17" s="81"/>
      <c r="CW17" s="81"/>
      <c r="CX17" s="81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1"/>
      <c r="DJ17" s="81"/>
      <c r="DK17" s="81"/>
      <c r="DL17" s="81"/>
      <c r="DM17" s="80"/>
      <c r="DN17" s="80"/>
      <c r="DO17" s="80"/>
      <c r="DP17" s="80"/>
      <c r="DQ17" s="80"/>
      <c r="DR17" s="80"/>
      <c r="DS17" s="80"/>
      <c r="DT17" s="80"/>
      <c r="DU17" s="80"/>
      <c r="DV17" s="80"/>
      <c r="DW17" s="81"/>
      <c r="DX17" s="81"/>
      <c r="DY17" s="82"/>
      <c r="DZ17" s="73"/>
      <c r="EA17" s="73"/>
      <c r="EB17" s="74"/>
    </row>
    <row r="18" spans="1:132" ht="20.100000000000001" customHeight="1" x14ac:dyDescent="0.2">
      <c r="A18" s="223"/>
      <c r="B18" s="48">
        <v>44306</v>
      </c>
      <c r="C18" s="49">
        <v>44306</v>
      </c>
      <c r="D18" s="51"/>
      <c r="E18" s="51"/>
      <c r="F18" s="51"/>
      <c r="G18" s="51"/>
      <c r="H18" s="52"/>
      <c r="I18" s="52"/>
      <c r="J18" s="52"/>
      <c r="K18" s="75"/>
      <c r="L18" s="53"/>
      <c r="M18" s="53"/>
      <c r="N18" s="53"/>
      <c r="O18" s="52"/>
      <c r="P18" s="52"/>
      <c r="Q18" s="83"/>
      <c r="R18" s="83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84"/>
      <c r="AF18" s="84"/>
      <c r="AG18" s="78"/>
      <c r="AH18" s="78"/>
      <c r="AI18" s="79"/>
      <c r="AJ18" s="79"/>
      <c r="AK18" s="79"/>
      <c r="AL18" s="79"/>
      <c r="AM18" s="79"/>
      <c r="AN18" s="79"/>
      <c r="AO18" s="79"/>
      <c r="AP18" s="79"/>
      <c r="AQ18" s="94"/>
      <c r="AR18" s="94"/>
      <c r="AS18" s="94"/>
      <c r="AT18" s="94"/>
      <c r="AU18" s="64"/>
      <c r="AV18" s="65"/>
      <c r="AW18" s="80"/>
      <c r="AX18" s="80"/>
      <c r="AY18" s="80"/>
      <c r="AZ18" s="80"/>
      <c r="BA18" s="80"/>
      <c r="BB18" s="94"/>
      <c r="BC18" s="80"/>
      <c r="BD18" s="80"/>
      <c r="BE18" s="81"/>
      <c r="BF18" s="81"/>
      <c r="BG18" s="81"/>
      <c r="BH18" s="81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1"/>
      <c r="BT18" s="81"/>
      <c r="BU18" s="81"/>
      <c r="BV18" s="81"/>
      <c r="BW18" s="81"/>
      <c r="BX18" s="81"/>
      <c r="BY18" s="80"/>
      <c r="BZ18" s="80"/>
      <c r="CA18" s="80"/>
      <c r="CB18" s="80"/>
      <c r="CC18" s="80"/>
      <c r="CD18" s="71"/>
      <c r="CE18" s="71"/>
      <c r="CF18" s="71"/>
      <c r="CG18" s="81"/>
      <c r="CH18" s="81"/>
      <c r="CI18" s="81"/>
      <c r="CJ18" s="81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1"/>
      <c r="CV18" s="81"/>
      <c r="CW18" s="81"/>
      <c r="CX18" s="81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1"/>
      <c r="DJ18" s="81"/>
      <c r="DK18" s="81"/>
      <c r="DL18" s="81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1"/>
      <c r="DX18" s="81"/>
      <c r="DY18" s="82"/>
      <c r="DZ18" s="73"/>
      <c r="EA18" s="73"/>
      <c r="EB18" s="74"/>
    </row>
    <row r="19" spans="1:132" ht="20.100000000000001" customHeight="1" x14ac:dyDescent="0.2">
      <c r="A19" s="223"/>
      <c r="B19" s="48">
        <v>44307</v>
      </c>
      <c r="C19" s="49">
        <v>44307</v>
      </c>
      <c r="D19" s="51"/>
      <c r="E19" s="51"/>
      <c r="F19" s="51"/>
      <c r="G19" s="51"/>
      <c r="H19" s="52"/>
      <c r="I19" s="52"/>
      <c r="J19" s="52"/>
      <c r="K19" s="75"/>
      <c r="L19" s="53"/>
      <c r="M19" s="53"/>
      <c r="N19" s="53"/>
      <c r="O19" s="52"/>
      <c r="P19" s="52"/>
      <c r="Q19" s="83"/>
      <c r="R19" s="83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84"/>
      <c r="AF19" s="84"/>
      <c r="AG19" s="78"/>
      <c r="AH19" s="78"/>
      <c r="AI19" s="79"/>
      <c r="AJ19" s="79"/>
      <c r="AK19" s="79"/>
      <c r="AL19" s="79"/>
      <c r="AM19" s="79"/>
      <c r="AN19" s="79"/>
      <c r="AO19" s="79"/>
      <c r="AP19" s="79"/>
      <c r="AQ19" s="94"/>
      <c r="AR19" s="94"/>
      <c r="AS19" s="94"/>
      <c r="AT19" s="94"/>
      <c r="AU19" s="64"/>
      <c r="AV19" s="65"/>
      <c r="AW19" s="80"/>
      <c r="AX19" s="80"/>
      <c r="AY19" s="80"/>
      <c r="AZ19" s="80"/>
      <c r="BA19" s="80"/>
      <c r="BB19" s="94"/>
      <c r="BC19" s="80"/>
      <c r="BD19" s="80"/>
      <c r="BE19" s="81"/>
      <c r="BF19" s="81"/>
      <c r="BG19" s="81"/>
      <c r="BH19" s="81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1"/>
      <c r="BT19" s="81"/>
      <c r="BU19" s="81"/>
      <c r="BV19" s="81"/>
      <c r="BW19" s="81"/>
      <c r="BX19" s="81"/>
      <c r="BY19" s="80"/>
      <c r="BZ19" s="80"/>
      <c r="CA19" s="80"/>
      <c r="CB19" s="80"/>
      <c r="CC19" s="80"/>
      <c r="CD19" s="71"/>
      <c r="CE19" s="71"/>
      <c r="CF19" s="71"/>
      <c r="CG19" s="81"/>
      <c r="CH19" s="81"/>
      <c r="CI19" s="81"/>
      <c r="CJ19" s="81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1"/>
      <c r="CV19" s="81"/>
      <c r="CW19" s="81"/>
      <c r="CX19" s="81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1"/>
      <c r="DJ19" s="81"/>
      <c r="DK19" s="81"/>
      <c r="DL19" s="81"/>
      <c r="DM19" s="80"/>
      <c r="DN19" s="80"/>
      <c r="DO19" s="80"/>
      <c r="DP19" s="80"/>
      <c r="DQ19" s="80"/>
      <c r="DR19" s="80"/>
      <c r="DS19" s="80"/>
      <c r="DT19" s="80"/>
      <c r="DU19" s="80"/>
      <c r="DV19" s="80"/>
      <c r="DW19" s="81"/>
      <c r="DX19" s="81"/>
      <c r="DY19" s="82"/>
      <c r="DZ19" s="73"/>
      <c r="EA19" s="73"/>
      <c r="EB19" s="74"/>
    </row>
    <row r="20" spans="1:132" ht="20.100000000000001" customHeight="1" x14ac:dyDescent="0.2">
      <c r="A20" s="223"/>
      <c r="B20" s="48">
        <v>44308</v>
      </c>
      <c r="C20" s="49">
        <v>44308</v>
      </c>
      <c r="D20" s="51"/>
      <c r="E20" s="51"/>
      <c r="F20" s="51"/>
      <c r="G20" s="51"/>
      <c r="H20" s="52"/>
      <c r="I20" s="52"/>
      <c r="J20" s="52"/>
      <c r="K20" s="75"/>
      <c r="L20" s="53"/>
      <c r="M20" s="53"/>
      <c r="N20" s="53"/>
      <c r="O20" s="52"/>
      <c r="P20" s="52"/>
      <c r="Q20" s="76"/>
      <c r="R20" s="83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6"/>
      <c r="AD20" s="76"/>
      <c r="AE20" s="83"/>
      <c r="AF20" s="83"/>
      <c r="AG20" s="78"/>
      <c r="AH20" s="78"/>
      <c r="AI20" s="79"/>
      <c r="AJ20" s="79"/>
      <c r="AK20" s="79"/>
      <c r="AL20" s="79"/>
      <c r="AM20" s="79"/>
      <c r="AN20" s="79"/>
      <c r="AO20" s="79"/>
      <c r="AP20" s="79"/>
      <c r="AQ20" s="94"/>
      <c r="AR20" s="94"/>
      <c r="AS20" s="94"/>
      <c r="AT20" s="94"/>
      <c r="AU20" s="64"/>
      <c r="AV20" s="65"/>
      <c r="AW20" s="80"/>
      <c r="AX20" s="80"/>
      <c r="AY20" s="80"/>
      <c r="AZ20" s="80"/>
      <c r="BA20" s="80"/>
      <c r="BB20" s="94"/>
      <c r="BC20" s="80"/>
      <c r="BD20" s="80"/>
      <c r="BE20" s="81"/>
      <c r="BF20" s="81"/>
      <c r="BG20" s="81"/>
      <c r="BH20" s="81"/>
      <c r="BI20" s="80"/>
      <c r="BJ20" s="80"/>
      <c r="BK20" s="80"/>
      <c r="BL20" s="80"/>
      <c r="BM20" s="80"/>
      <c r="BN20" s="80"/>
      <c r="BO20" s="80"/>
      <c r="BP20" s="80"/>
      <c r="BQ20" s="80"/>
      <c r="BR20" s="80"/>
      <c r="BS20" s="81"/>
      <c r="BT20" s="81"/>
      <c r="BU20" s="81"/>
      <c r="BV20" s="81"/>
      <c r="BW20" s="81"/>
      <c r="BX20" s="81"/>
      <c r="BY20" s="80"/>
      <c r="BZ20" s="80"/>
      <c r="CA20" s="80"/>
      <c r="CB20" s="80"/>
      <c r="CC20" s="80"/>
      <c r="CD20" s="71"/>
      <c r="CE20" s="71"/>
      <c r="CF20" s="71"/>
      <c r="CG20" s="81"/>
      <c r="CH20" s="81"/>
      <c r="CI20" s="81"/>
      <c r="CJ20" s="81"/>
      <c r="CK20" s="80"/>
      <c r="CL20" s="80"/>
      <c r="CM20" s="80"/>
      <c r="CN20" s="80"/>
      <c r="CO20" s="80"/>
      <c r="CP20" s="80"/>
      <c r="CQ20" s="80"/>
      <c r="CR20" s="80"/>
      <c r="CS20" s="80"/>
      <c r="CT20" s="80"/>
      <c r="CU20" s="81"/>
      <c r="CV20" s="81"/>
      <c r="CW20" s="81"/>
      <c r="CX20" s="81"/>
      <c r="CY20" s="80"/>
      <c r="CZ20" s="80"/>
      <c r="DA20" s="80"/>
      <c r="DB20" s="80"/>
      <c r="DC20" s="80"/>
      <c r="DD20" s="80"/>
      <c r="DE20" s="80"/>
      <c r="DF20" s="80"/>
      <c r="DG20" s="80"/>
      <c r="DH20" s="80"/>
      <c r="DI20" s="81"/>
      <c r="DJ20" s="81"/>
      <c r="DK20" s="81"/>
      <c r="DL20" s="81"/>
      <c r="DM20" s="80"/>
      <c r="DN20" s="80"/>
      <c r="DO20" s="80"/>
      <c r="DP20" s="80"/>
      <c r="DQ20" s="80"/>
      <c r="DR20" s="80"/>
      <c r="DS20" s="80"/>
      <c r="DT20" s="80"/>
      <c r="DU20" s="80"/>
      <c r="DV20" s="80"/>
      <c r="DW20" s="81"/>
      <c r="DX20" s="81"/>
      <c r="DY20" s="82"/>
      <c r="DZ20" s="73"/>
      <c r="EA20" s="73"/>
      <c r="EB20" s="74"/>
    </row>
    <row r="21" spans="1:132" ht="20.100000000000001" customHeight="1" x14ac:dyDescent="0.2">
      <c r="A21" s="223"/>
      <c r="B21" s="48">
        <v>44309</v>
      </c>
      <c r="C21" s="49">
        <v>44309</v>
      </c>
      <c r="D21" s="51"/>
      <c r="E21" s="51"/>
      <c r="F21" s="51"/>
      <c r="G21" s="51"/>
      <c r="H21" s="52"/>
      <c r="I21" s="52"/>
      <c r="J21" s="52"/>
      <c r="K21" s="92"/>
      <c r="L21" s="53"/>
      <c r="M21" s="53"/>
      <c r="N21" s="53"/>
      <c r="O21" s="52"/>
      <c r="P21" s="52"/>
      <c r="Q21" s="83"/>
      <c r="R21" s="83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6"/>
      <c r="AD21" s="76"/>
      <c r="AE21" s="83"/>
      <c r="AF21" s="83"/>
      <c r="AG21" s="78"/>
      <c r="AH21" s="78"/>
      <c r="AI21" s="79"/>
      <c r="AJ21" s="79"/>
      <c r="AK21" s="79"/>
      <c r="AL21" s="79"/>
      <c r="AM21" s="79"/>
      <c r="AN21" s="79"/>
      <c r="AO21" s="79"/>
      <c r="AP21" s="79"/>
      <c r="AQ21" s="94"/>
      <c r="AR21" s="94"/>
      <c r="AS21" s="94"/>
      <c r="AT21" s="94"/>
      <c r="AU21" s="64"/>
      <c r="AV21" s="65"/>
      <c r="AW21" s="80"/>
      <c r="AX21" s="80"/>
      <c r="AY21" s="80"/>
      <c r="AZ21" s="80"/>
      <c r="BA21" s="80"/>
      <c r="BB21" s="94"/>
      <c r="BC21" s="80"/>
      <c r="BD21" s="80"/>
      <c r="BE21" s="81"/>
      <c r="BF21" s="81"/>
      <c r="BG21" s="81"/>
      <c r="BH21" s="81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1"/>
      <c r="BT21" s="81"/>
      <c r="BU21" s="81"/>
      <c r="BV21" s="81"/>
      <c r="BW21" s="81"/>
      <c r="BX21" s="81"/>
      <c r="BY21" s="80"/>
      <c r="BZ21" s="80"/>
      <c r="CA21" s="80"/>
      <c r="CB21" s="80"/>
      <c r="CC21" s="80"/>
      <c r="CD21" s="71"/>
      <c r="CE21" s="71"/>
      <c r="CF21" s="71"/>
      <c r="CG21" s="81"/>
      <c r="CH21" s="81"/>
      <c r="CI21" s="81"/>
      <c r="CJ21" s="81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1"/>
      <c r="CV21" s="81"/>
      <c r="CW21" s="81"/>
      <c r="CX21" s="81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1"/>
      <c r="DJ21" s="81"/>
      <c r="DK21" s="81"/>
      <c r="DL21" s="81"/>
      <c r="DM21" s="80"/>
      <c r="DN21" s="80"/>
      <c r="DO21" s="80"/>
      <c r="DP21" s="80"/>
      <c r="DQ21" s="80"/>
      <c r="DR21" s="80"/>
      <c r="DS21" s="80"/>
      <c r="DT21" s="80"/>
      <c r="DU21" s="80"/>
      <c r="DV21" s="80"/>
      <c r="DW21" s="81"/>
      <c r="DX21" s="81"/>
      <c r="DY21" s="82"/>
      <c r="DZ21" s="73"/>
      <c r="EA21" s="73"/>
      <c r="EB21" s="74"/>
    </row>
    <row r="22" spans="1:132" ht="20.100000000000001" customHeight="1" x14ac:dyDescent="0.2">
      <c r="A22" s="223"/>
      <c r="B22" s="48">
        <v>44310</v>
      </c>
      <c r="C22" s="49">
        <v>44310</v>
      </c>
      <c r="D22" s="51"/>
      <c r="E22" s="51"/>
      <c r="F22" s="51"/>
      <c r="G22" s="51"/>
      <c r="H22" s="52"/>
      <c r="I22" s="52"/>
      <c r="J22" s="52"/>
      <c r="K22" s="92"/>
      <c r="L22" s="53"/>
      <c r="M22" s="53"/>
      <c r="N22" s="53"/>
      <c r="O22" s="52"/>
      <c r="P22" s="52"/>
      <c r="Q22" s="83"/>
      <c r="R22" s="83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83"/>
      <c r="AF22" s="83"/>
      <c r="AG22" s="78"/>
      <c r="AH22" s="78"/>
      <c r="AI22" s="79"/>
      <c r="AJ22" s="79"/>
      <c r="AK22" s="79"/>
      <c r="AL22" s="79"/>
      <c r="AM22" s="79"/>
      <c r="AN22" s="79"/>
      <c r="AO22" s="79"/>
      <c r="AP22" s="79"/>
      <c r="AQ22" s="94"/>
      <c r="AR22" s="94"/>
      <c r="AS22" s="94"/>
      <c r="AT22" s="94"/>
      <c r="AU22" s="64"/>
      <c r="AV22" s="65"/>
      <c r="AW22" s="80"/>
      <c r="AX22" s="80"/>
      <c r="AY22" s="80"/>
      <c r="AZ22" s="80"/>
      <c r="BA22" s="80"/>
      <c r="BB22" s="94"/>
      <c r="BC22" s="80"/>
      <c r="BD22" s="80"/>
      <c r="BE22" s="81"/>
      <c r="BF22" s="81"/>
      <c r="BG22" s="81"/>
      <c r="BH22" s="81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1"/>
      <c r="BT22" s="81"/>
      <c r="BU22" s="81"/>
      <c r="BV22" s="81"/>
      <c r="BW22" s="81"/>
      <c r="BX22" s="81"/>
      <c r="BY22" s="80"/>
      <c r="BZ22" s="80"/>
      <c r="CA22" s="80"/>
      <c r="CB22" s="80"/>
      <c r="CC22" s="80"/>
      <c r="CD22" s="71"/>
      <c r="CE22" s="71"/>
      <c r="CF22" s="71"/>
      <c r="CG22" s="81"/>
      <c r="CH22" s="81"/>
      <c r="CI22" s="81"/>
      <c r="CJ22" s="81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1"/>
      <c r="CV22" s="81"/>
      <c r="CW22" s="81"/>
      <c r="CX22" s="81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1"/>
      <c r="DJ22" s="81"/>
      <c r="DK22" s="81"/>
      <c r="DL22" s="81"/>
      <c r="DM22" s="80"/>
      <c r="DN22" s="80"/>
      <c r="DO22" s="80"/>
      <c r="DP22" s="80"/>
      <c r="DQ22" s="80"/>
      <c r="DR22" s="80"/>
      <c r="DS22" s="80"/>
      <c r="DT22" s="80"/>
      <c r="DU22" s="80"/>
      <c r="DV22" s="80"/>
      <c r="DW22" s="81"/>
      <c r="DX22" s="81"/>
      <c r="DY22" s="82"/>
      <c r="DZ22" s="73"/>
      <c r="EA22" s="73"/>
      <c r="EB22" s="74"/>
    </row>
    <row r="23" spans="1:132" ht="20.100000000000001" customHeight="1" x14ac:dyDescent="0.2">
      <c r="A23" s="223"/>
      <c r="B23" s="48">
        <v>44311</v>
      </c>
      <c r="C23" s="87">
        <v>44311</v>
      </c>
      <c r="D23" s="89"/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1"/>
      <c r="AV23" s="91"/>
      <c r="AW23" s="91"/>
      <c r="AX23" s="91"/>
      <c r="AY23" s="91"/>
      <c r="AZ23" s="91"/>
      <c r="BA23" s="91"/>
      <c r="BB23" s="91"/>
      <c r="BC23" s="80"/>
      <c r="BD23" s="80"/>
      <c r="BE23" s="81"/>
      <c r="BF23" s="81"/>
      <c r="BG23" s="81"/>
      <c r="BH23" s="81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1"/>
      <c r="BT23" s="81"/>
      <c r="BU23" s="81"/>
      <c r="BV23" s="81"/>
      <c r="BW23" s="81"/>
      <c r="BX23" s="81"/>
      <c r="BY23" s="80"/>
      <c r="BZ23" s="80"/>
      <c r="CA23" s="80"/>
      <c r="CB23" s="80"/>
      <c r="CC23" s="80"/>
      <c r="CD23" s="71"/>
      <c r="CE23" s="71"/>
      <c r="CF23" s="71"/>
      <c r="CG23" s="81"/>
      <c r="CH23" s="81"/>
      <c r="CI23" s="81"/>
      <c r="CJ23" s="81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1"/>
      <c r="CV23" s="81"/>
      <c r="CW23" s="81"/>
      <c r="CX23" s="81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1"/>
      <c r="DJ23" s="81"/>
      <c r="DK23" s="81"/>
      <c r="DL23" s="81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1"/>
      <c r="DX23" s="81"/>
      <c r="DY23" s="82"/>
      <c r="DZ23" s="73"/>
      <c r="EA23" s="73"/>
      <c r="EB23" s="74"/>
    </row>
    <row r="24" spans="1:132" ht="20.100000000000001" customHeight="1" x14ac:dyDescent="0.2">
      <c r="A24" s="223"/>
      <c r="B24" s="48">
        <v>44312</v>
      </c>
      <c r="C24" s="49">
        <v>44312</v>
      </c>
      <c r="D24" s="51"/>
      <c r="E24" s="51"/>
      <c r="F24" s="51"/>
      <c r="G24" s="51"/>
      <c r="H24" s="52"/>
      <c r="I24" s="52"/>
      <c r="J24" s="52"/>
      <c r="K24" s="52"/>
      <c r="L24" s="53"/>
      <c r="M24" s="53"/>
      <c r="N24" s="52"/>
      <c r="O24" s="52"/>
      <c r="P24" s="52"/>
      <c r="Q24" s="76"/>
      <c r="R24" s="83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83"/>
      <c r="AF24" s="83"/>
      <c r="AG24" s="78"/>
      <c r="AH24" s="78"/>
      <c r="AI24" s="79"/>
      <c r="AJ24" s="79"/>
      <c r="AK24" s="79"/>
      <c r="AL24" s="79"/>
      <c r="AM24" s="79"/>
      <c r="AN24" s="79"/>
      <c r="AO24" s="79"/>
      <c r="AP24" s="79"/>
      <c r="AQ24" s="94"/>
      <c r="AR24" s="94"/>
      <c r="AS24" s="94"/>
      <c r="AT24" s="94"/>
      <c r="AU24" s="64"/>
      <c r="AV24" s="65"/>
      <c r="AW24" s="80"/>
      <c r="AX24" s="80"/>
      <c r="AY24" s="80"/>
      <c r="AZ24" s="80"/>
      <c r="BA24" s="80"/>
      <c r="BB24" s="94"/>
      <c r="BC24" s="80"/>
      <c r="BD24" s="80"/>
      <c r="BE24" s="81"/>
      <c r="BF24" s="81"/>
      <c r="BG24" s="81"/>
      <c r="BH24" s="81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1"/>
      <c r="BT24" s="81"/>
      <c r="BU24" s="81"/>
      <c r="BV24" s="81"/>
      <c r="BW24" s="81"/>
      <c r="BX24" s="81"/>
      <c r="BY24" s="80"/>
      <c r="BZ24" s="80"/>
      <c r="CA24" s="80"/>
      <c r="CB24" s="80"/>
      <c r="CC24" s="80"/>
      <c r="CD24" s="71"/>
      <c r="CE24" s="71"/>
      <c r="CF24" s="71"/>
      <c r="CG24" s="81"/>
      <c r="CH24" s="81"/>
      <c r="CI24" s="81"/>
      <c r="CJ24" s="81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1"/>
      <c r="CV24" s="81"/>
      <c r="CW24" s="81"/>
      <c r="CX24" s="81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1"/>
      <c r="DJ24" s="81"/>
      <c r="DK24" s="81"/>
      <c r="DL24" s="81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1"/>
      <c r="DX24" s="81"/>
      <c r="DY24" s="82"/>
      <c r="DZ24" s="73"/>
      <c r="EA24" s="73"/>
      <c r="EB24" s="74"/>
    </row>
    <row r="25" spans="1:132" ht="20.100000000000001" customHeight="1" x14ac:dyDescent="0.2">
      <c r="A25" s="223"/>
      <c r="B25" s="48">
        <v>44313</v>
      </c>
      <c r="C25" s="49">
        <v>44313</v>
      </c>
      <c r="D25" s="51"/>
      <c r="E25" s="51"/>
      <c r="F25" s="51"/>
      <c r="G25" s="51"/>
      <c r="H25" s="52"/>
      <c r="I25" s="52"/>
      <c r="J25" s="52"/>
      <c r="K25" s="52"/>
      <c r="L25" s="53"/>
      <c r="M25" s="53"/>
      <c r="N25" s="52"/>
      <c r="O25" s="52"/>
      <c r="P25" s="52"/>
      <c r="Q25" s="83"/>
      <c r="R25" s="83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83"/>
      <c r="AF25" s="83"/>
      <c r="AG25" s="78"/>
      <c r="AH25" s="78"/>
      <c r="AI25" s="79"/>
      <c r="AJ25" s="79"/>
      <c r="AK25" s="79"/>
      <c r="AL25" s="79"/>
      <c r="AM25" s="79"/>
      <c r="AN25" s="79"/>
      <c r="AO25" s="79"/>
      <c r="AP25" s="79"/>
      <c r="AQ25" s="94"/>
      <c r="AR25" s="94"/>
      <c r="AS25" s="94"/>
      <c r="AT25" s="94"/>
      <c r="AU25" s="64"/>
      <c r="AV25" s="65"/>
      <c r="AW25" s="80"/>
      <c r="AX25" s="80"/>
      <c r="AY25" s="80"/>
      <c r="AZ25" s="80"/>
      <c r="BA25" s="80"/>
      <c r="BB25" s="94"/>
      <c r="BC25" s="80"/>
      <c r="BD25" s="80"/>
      <c r="BE25" s="81"/>
      <c r="BF25" s="81"/>
      <c r="BG25" s="81"/>
      <c r="BH25" s="81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1"/>
      <c r="BT25" s="81"/>
      <c r="BU25" s="81"/>
      <c r="BV25" s="81"/>
      <c r="BW25" s="81"/>
      <c r="BX25" s="81"/>
      <c r="BY25" s="80"/>
      <c r="BZ25" s="80"/>
      <c r="CA25" s="80"/>
      <c r="CB25" s="80"/>
      <c r="CC25" s="80"/>
      <c r="CD25" s="71"/>
      <c r="CE25" s="71"/>
      <c r="CF25" s="71"/>
      <c r="CG25" s="81"/>
      <c r="CH25" s="81"/>
      <c r="CI25" s="81"/>
      <c r="CJ25" s="81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1"/>
      <c r="CV25" s="81"/>
      <c r="CW25" s="81"/>
      <c r="CX25" s="81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1"/>
      <c r="DJ25" s="81"/>
      <c r="DK25" s="81"/>
      <c r="DL25" s="81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1"/>
      <c r="DX25" s="81"/>
      <c r="DY25" s="82"/>
      <c r="DZ25" s="73"/>
      <c r="EA25" s="73"/>
      <c r="EB25" s="74"/>
    </row>
    <row r="26" spans="1:132" ht="20.100000000000001" customHeight="1" x14ac:dyDescent="0.2">
      <c r="A26" s="223"/>
      <c r="B26" s="48">
        <v>44314</v>
      </c>
      <c r="C26" s="49">
        <v>44314</v>
      </c>
      <c r="D26" s="51"/>
      <c r="E26" s="51"/>
      <c r="F26" s="51"/>
      <c r="G26" s="51"/>
      <c r="H26" s="52"/>
      <c r="I26" s="52"/>
      <c r="J26" s="52"/>
      <c r="K26" s="52"/>
      <c r="L26" s="53"/>
      <c r="M26" s="53"/>
      <c r="N26" s="52"/>
      <c r="O26" s="52"/>
      <c r="P26" s="52"/>
      <c r="Q26" s="83"/>
      <c r="R26" s="83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83"/>
      <c r="AF26" s="83"/>
      <c r="AG26" s="78"/>
      <c r="AH26" s="78"/>
      <c r="AI26" s="79"/>
      <c r="AJ26" s="79"/>
      <c r="AK26" s="79"/>
      <c r="AL26" s="79"/>
      <c r="AM26" s="79"/>
      <c r="AN26" s="79"/>
      <c r="AO26" s="79"/>
      <c r="AP26" s="79"/>
      <c r="AQ26" s="94"/>
      <c r="AR26" s="94"/>
      <c r="AS26" s="94"/>
      <c r="AT26" s="94"/>
      <c r="AU26" s="64"/>
      <c r="AV26" s="65"/>
      <c r="AW26" s="80"/>
      <c r="AX26" s="80"/>
      <c r="AY26" s="80"/>
      <c r="AZ26" s="80"/>
      <c r="BA26" s="80"/>
      <c r="BB26" s="94"/>
      <c r="BC26" s="80"/>
      <c r="BD26" s="80"/>
      <c r="BE26" s="81"/>
      <c r="BF26" s="81"/>
      <c r="BG26" s="81"/>
      <c r="BH26" s="81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1"/>
      <c r="BT26" s="81"/>
      <c r="BU26" s="81"/>
      <c r="BV26" s="81"/>
      <c r="BW26" s="81"/>
      <c r="BX26" s="81"/>
      <c r="BY26" s="80"/>
      <c r="BZ26" s="80"/>
      <c r="CA26" s="80"/>
      <c r="CB26" s="80"/>
      <c r="CC26" s="80"/>
      <c r="CD26" s="71"/>
      <c r="CE26" s="97"/>
      <c r="CF26" s="97"/>
      <c r="CG26" s="97"/>
      <c r="CH26" s="97"/>
      <c r="CI26" s="97"/>
      <c r="CJ26" s="97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81"/>
      <c r="CV26" s="81"/>
      <c r="CW26" s="81"/>
      <c r="CX26" s="81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1"/>
      <c r="DJ26" s="81"/>
      <c r="DK26" s="81"/>
      <c r="DL26" s="81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1"/>
      <c r="DX26" s="81"/>
      <c r="DY26" s="82"/>
      <c r="DZ26" s="73"/>
      <c r="EA26" s="73"/>
      <c r="EB26" s="74"/>
    </row>
    <row r="27" spans="1:132" ht="20.100000000000001" customHeight="1" x14ac:dyDescent="0.2">
      <c r="A27" s="223"/>
      <c r="B27" s="48">
        <v>44315</v>
      </c>
      <c r="C27" s="49">
        <v>44315</v>
      </c>
      <c r="D27" s="51"/>
      <c r="E27" s="51"/>
      <c r="F27" s="51"/>
      <c r="G27" s="51"/>
      <c r="H27" s="52"/>
      <c r="I27" s="52"/>
      <c r="J27" s="52"/>
      <c r="K27" s="52"/>
      <c r="L27" s="53"/>
      <c r="M27" s="53"/>
      <c r="N27" s="52"/>
      <c r="O27" s="52"/>
      <c r="P27" s="52"/>
      <c r="Q27" s="76"/>
      <c r="R27" s="83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83"/>
      <c r="AF27" s="83"/>
      <c r="AG27" s="78"/>
      <c r="AH27" s="78"/>
      <c r="AI27" s="79"/>
      <c r="AJ27" s="79"/>
      <c r="AK27" s="79"/>
      <c r="AL27" s="79"/>
      <c r="AM27" s="79"/>
      <c r="AN27" s="79"/>
      <c r="AO27" s="79"/>
      <c r="AP27" s="79"/>
      <c r="AQ27" s="94"/>
      <c r="AR27" s="94"/>
      <c r="AS27" s="94"/>
      <c r="AT27" s="94"/>
      <c r="AU27" s="64"/>
      <c r="AV27" s="65"/>
      <c r="AW27" s="80"/>
      <c r="AX27" s="80"/>
      <c r="AY27" s="80"/>
      <c r="AZ27" s="80"/>
      <c r="BA27" s="80"/>
      <c r="BB27" s="94"/>
      <c r="BC27" s="80"/>
      <c r="BD27" s="80"/>
      <c r="BE27" s="81"/>
      <c r="BF27" s="81"/>
      <c r="BG27" s="81"/>
      <c r="BH27" s="81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1"/>
      <c r="BT27" s="81"/>
      <c r="BU27" s="81"/>
      <c r="BV27" s="81"/>
      <c r="BW27" s="81"/>
      <c r="BX27" s="81"/>
      <c r="BY27" s="80"/>
      <c r="BZ27" s="80"/>
      <c r="CA27" s="80"/>
      <c r="CB27" s="80"/>
      <c r="CC27" s="80"/>
      <c r="CD27" s="71"/>
      <c r="CE27" s="97"/>
      <c r="CF27" s="97"/>
      <c r="CG27" s="97"/>
      <c r="CH27" s="97"/>
      <c r="CI27" s="97"/>
      <c r="CJ27" s="97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81"/>
      <c r="CV27" s="81"/>
      <c r="CW27" s="81"/>
      <c r="CX27" s="81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1"/>
      <c r="DJ27" s="81"/>
      <c r="DK27" s="81"/>
      <c r="DL27" s="81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1"/>
      <c r="DX27" s="81"/>
      <c r="DY27" s="82"/>
      <c r="DZ27" s="73"/>
      <c r="EA27" s="73"/>
      <c r="EB27" s="74"/>
    </row>
    <row r="28" spans="1:132" ht="20.100000000000001" customHeight="1" x14ac:dyDescent="0.2">
      <c r="A28" s="223"/>
      <c r="B28" s="48">
        <v>44316</v>
      </c>
      <c r="C28" s="49">
        <v>44316</v>
      </c>
      <c r="D28" s="51"/>
      <c r="E28" s="51"/>
      <c r="F28" s="51"/>
      <c r="G28" s="51"/>
      <c r="H28" s="52"/>
      <c r="I28" s="52"/>
      <c r="J28" s="52"/>
      <c r="K28" s="52"/>
      <c r="L28" s="53"/>
      <c r="M28" s="53"/>
      <c r="N28" s="52"/>
      <c r="O28" s="52"/>
      <c r="P28" s="52"/>
      <c r="Q28" s="83"/>
      <c r="R28" s="83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83"/>
      <c r="AF28" s="83"/>
      <c r="AG28" s="78"/>
      <c r="AH28" s="78"/>
      <c r="AI28" s="79"/>
      <c r="AJ28" s="79"/>
      <c r="AK28" s="79"/>
      <c r="AL28" s="79"/>
      <c r="AM28" s="79"/>
      <c r="AN28" s="79"/>
      <c r="AO28" s="79"/>
      <c r="AP28" s="79"/>
      <c r="AQ28" s="94"/>
      <c r="AR28" s="94"/>
      <c r="AS28" s="94"/>
      <c r="AT28" s="94"/>
      <c r="AU28" s="64"/>
      <c r="AV28" s="65"/>
      <c r="AW28" s="80"/>
      <c r="AX28" s="80"/>
      <c r="AY28" s="80"/>
      <c r="AZ28" s="80"/>
      <c r="BA28" s="80"/>
      <c r="BB28" s="94"/>
      <c r="BC28" s="80"/>
      <c r="BD28" s="80"/>
      <c r="BE28" s="81"/>
      <c r="BF28" s="81"/>
      <c r="BG28" s="81"/>
      <c r="BH28" s="81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1"/>
      <c r="BT28" s="81"/>
      <c r="BU28" s="81"/>
      <c r="BV28" s="81"/>
      <c r="BW28" s="81"/>
      <c r="BX28" s="81"/>
      <c r="BY28" s="80"/>
      <c r="BZ28" s="80"/>
      <c r="CA28" s="80"/>
      <c r="CB28" s="80"/>
      <c r="CC28" s="80"/>
      <c r="CD28" s="71"/>
      <c r="CE28" s="97"/>
      <c r="CF28" s="97"/>
      <c r="CG28" s="97"/>
      <c r="CH28" s="97"/>
      <c r="CI28" s="97"/>
      <c r="CJ28" s="97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1"/>
      <c r="DJ28" s="81"/>
      <c r="DK28" s="81"/>
      <c r="DL28" s="81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1"/>
      <c r="DX28" s="81"/>
      <c r="DY28" s="82"/>
      <c r="DZ28" s="73"/>
      <c r="EA28" s="73"/>
      <c r="EB28" s="74"/>
    </row>
    <row r="29" spans="1:132" ht="20.100000000000001" customHeight="1" x14ac:dyDescent="0.2">
      <c r="A29" s="223"/>
      <c r="B29" s="48">
        <v>44317</v>
      </c>
      <c r="C29" s="49">
        <v>44317</v>
      </c>
      <c r="D29" s="51"/>
      <c r="E29" s="51"/>
      <c r="F29" s="51"/>
      <c r="G29" s="51"/>
      <c r="H29" s="52"/>
      <c r="I29" s="52"/>
      <c r="J29" s="52"/>
      <c r="K29" s="52"/>
      <c r="L29" s="53"/>
      <c r="M29" s="53"/>
      <c r="N29" s="52"/>
      <c r="O29" s="52"/>
      <c r="P29" s="52"/>
      <c r="Q29" s="83"/>
      <c r="R29" s="83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83"/>
      <c r="AF29" s="83"/>
      <c r="AG29" s="78"/>
      <c r="AH29" s="78"/>
      <c r="AI29" s="79"/>
      <c r="AJ29" s="79"/>
      <c r="AK29" s="79"/>
      <c r="AL29" s="79"/>
      <c r="AM29" s="79"/>
      <c r="AN29" s="79"/>
      <c r="AO29" s="79"/>
      <c r="AP29" s="79"/>
      <c r="AQ29" s="94"/>
      <c r="AR29" s="94"/>
      <c r="AS29" s="94"/>
      <c r="AT29" s="94"/>
      <c r="AU29" s="64"/>
      <c r="AV29" s="65"/>
      <c r="AW29" s="80"/>
      <c r="AX29" s="80"/>
      <c r="AY29" s="80"/>
      <c r="AZ29" s="80"/>
      <c r="BA29" s="80"/>
      <c r="BB29" s="94"/>
      <c r="BC29" s="80"/>
      <c r="BD29" s="80"/>
      <c r="BE29" s="81"/>
      <c r="BF29" s="81"/>
      <c r="BG29" s="81"/>
      <c r="BH29" s="81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1"/>
      <c r="BT29" s="81"/>
      <c r="BU29" s="81"/>
      <c r="BV29" s="81"/>
      <c r="BW29" s="81"/>
      <c r="BX29" s="81"/>
      <c r="BY29" s="80"/>
      <c r="BZ29" s="80"/>
      <c r="CA29" s="80"/>
      <c r="CB29" s="80"/>
      <c r="CC29" s="80"/>
      <c r="CD29" s="71"/>
      <c r="CE29" s="97"/>
      <c r="CF29" s="97"/>
      <c r="CG29" s="97"/>
      <c r="CH29" s="97"/>
      <c r="CI29" s="97"/>
      <c r="CJ29" s="97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1"/>
      <c r="DJ29" s="81"/>
      <c r="DK29" s="81"/>
      <c r="DL29" s="81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1"/>
      <c r="DX29" s="81"/>
      <c r="DY29" s="82"/>
      <c r="DZ29" s="73"/>
      <c r="EA29" s="73"/>
      <c r="EB29" s="74"/>
    </row>
    <row r="30" spans="1:132" ht="20.100000000000001" customHeight="1" x14ac:dyDescent="0.2">
      <c r="A30" s="223"/>
      <c r="B30" s="48">
        <v>44318</v>
      </c>
      <c r="C30" s="87">
        <v>44318</v>
      </c>
      <c r="D30" s="88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1"/>
      <c r="AV30" s="91"/>
      <c r="AW30" s="91"/>
      <c r="AX30" s="91"/>
      <c r="AY30" s="91"/>
      <c r="AZ30" s="91"/>
      <c r="BA30" s="91"/>
      <c r="BB30" s="91"/>
      <c r="BC30" s="80"/>
      <c r="BD30" s="80"/>
      <c r="BE30" s="81"/>
      <c r="BF30" s="81"/>
      <c r="BG30" s="81"/>
      <c r="BH30" s="81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1"/>
      <c r="BT30" s="81"/>
      <c r="BU30" s="81"/>
      <c r="BV30" s="81"/>
      <c r="BW30" s="81"/>
      <c r="BX30" s="81"/>
      <c r="BY30" s="80"/>
      <c r="BZ30" s="80"/>
      <c r="CA30" s="80"/>
      <c r="CB30" s="80"/>
      <c r="CC30" s="80"/>
      <c r="CD30" s="71"/>
      <c r="CE30" s="97"/>
      <c r="CF30" s="97"/>
      <c r="CG30" s="97"/>
      <c r="CH30" s="97"/>
      <c r="CI30" s="97"/>
      <c r="CJ30" s="97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1"/>
      <c r="DJ30" s="81"/>
      <c r="DK30" s="81"/>
      <c r="DL30" s="81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1"/>
      <c r="DX30" s="81"/>
      <c r="DY30" s="82"/>
      <c r="DZ30" s="73"/>
      <c r="EA30" s="73"/>
      <c r="EB30" s="74"/>
    </row>
    <row r="31" spans="1:132" ht="20.100000000000001" customHeight="1" x14ac:dyDescent="0.2">
      <c r="A31" s="223"/>
      <c r="B31" s="48">
        <v>44319</v>
      </c>
      <c r="C31" s="49">
        <v>44319</v>
      </c>
      <c r="D31" s="98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4"/>
      <c r="R31" s="80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80"/>
      <c r="AF31" s="80"/>
      <c r="AG31" s="100"/>
      <c r="AH31" s="100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80"/>
      <c r="AV31" s="80"/>
      <c r="AW31" s="80"/>
      <c r="AX31" s="80"/>
      <c r="AY31" s="80"/>
      <c r="AZ31" s="80"/>
      <c r="BA31" s="80"/>
      <c r="BB31" s="94"/>
      <c r="BC31" s="80"/>
      <c r="BD31" s="80"/>
      <c r="BE31" s="81"/>
      <c r="BF31" s="81"/>
      <c r="BG31" s="81"/>
      <c r="BH31" s="81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1"/>
      <c r="BT31" s="81"/>
      <c r="BU31" s="81"/>
      <c r="BV31" s="81"/>
      <c r="BW31" s="81"/>
      <c r="BX31" s="81"/>
      <c r="BY31" s="80"/>
      <c r="BZ31" s="80"/>
      <c r="CA31" s="80"/>
      <c r="CB31" s="80"/>
      <c r="CC31" s="80"/>
      <c r="CD31" s="71"/>
      <c r="CE31" s="97"/>
      <c r="CF31" s="97"/>
      <c r="CG31" s="97"/>
      <c r="CH31" s="97"/>
      <c r="CI31" s="97"/>
      <c r="CJ31" s="97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1"/>
      <c r="DJ31" s="81"/>
      <c r="DK31" s="81"/>
      <c r="DL31" s="81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1"/>
      <c r="DX31" s="81"/>
      <c r="DY31" s="82"/>
      <c r="DZ31" s="73"/>
      <c r="EA31" s="73"/>
      <c r="EB31" s="74"/>
    </row>
    <row r="32" spans="1:132" ht="20.100000000000001" customHeight="1" x14ac:dyDescent="0.2">
      <c r="A32" s="223"/>
      <c r="B32" s="48">
        <v>44320</v>
      </c>
      <c r="C32" s="49">
        <v>44320</v>
      </c>
      <c r="D32" s="98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80"/>
      <c r="R32" s="80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80"/>
      <c r="AF32" s="80"/>
      <c r="AG32" s="100"/>
      <c r="AH32" s="100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80"/>
      <c r="AV32" s="80"/>
      <c r="AW32" s="80"/>
      <c r="AX32" s="80"/>
      <c r="AY32" s="80"/>
      <c r="AZ32" s="80"/>
      <c r="BA32" s="80"/>
      <c r="BB32" s="94"/>
      <c r="BC32" s="80"/>
      <c r="BD32" s="80"/>
      <c r="BE32" s="81"/>
      <c r="BF32" s="81"/>
      <c r="BG32" s="81"/>
      <c r="BH32" s="81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1"/>
      <c r="BT32" s="81"/>
      <c r="BU32" s="81"/>
      <c r="BV32" s="81"/>
      <c r="BW32" s="81"/>
      <c r="BX32" s="81"/>
      <c r="BY32" s="80"/>
      <c r="BZ32" s="80"/>
      <c r="CA32" s="80"/>
      <c r="CB32" s="80"/>
      <c r="CC32" s="80"/>
      <c r="CD32" s="71"/>
      <c r="CE32" s="97"/>
      <c r="CF32" s="97"/>
      <c r="CG32" s="97"/>
      <c r="CH32" s="97"/>
      <c r="CI32" s="97"/>
      <c r="CJ32" s="97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81"/>
      <c r="CV32" s="81"/>
      <c r="CW32" s="81"/>
      <c r="CX32" s="81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1"/>
      <c r="DJ32" s="81"/>
      <c r="DK32" s="81"/>
      <c r="DL32" s="81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1"/>
      <c r="DX32" s="81"/>
      <c r="DY32" s="82"/>
      <c r="DZ32" s="73"/>
      <c r="EA32" s="73"/>
      <c r="EB32" s="74"/>
    </row>
    <row r="33" spans="1:135" ht="20.100000000000001" customHeight="1" x14ac:dyDescent="0.2">
      <c r="A33" s="223"/>
      <c r="B33" s="48">
        <v>44321</v>
      </c>
      <c r="C33" s="49">
        <v>44321</v>
      </c>
      <c r="D33" s="98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80"/>
      <c r="R33" s="80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80"/>
      <c r="AF33" s="80"/>
      <c r="AG33" s="100"/>
      <c r="AH33" s="100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80"/>
      <c r="AV33" s="80"/>
      <c r="AW33" s="80"/>
      <c r="AX33" s="80"/>
      <c r="AY33" s="80"/>
      <c r="AZ33" s="80"/>
      <c r="BA33" s="80"/>
      <c r="BB33" s="94"/>
      <c r="BC33" s="80"/>
      <c r="BD33" s="80"/>
      <c r="BE33" s="81"/>
      <c r="BF33" s="81"/>
      <c r="BG33" s="81"/>
      <c r="BH33" s="81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1"/>
      <c r="BT33" s="81"/>
      <c r="BU33" s="81"/>
      <c r="BV33" s="81"/>
      <c r="BW33" s="81"/>
      <c r="BX33" s="81"/>
      <c r="BY33" s="80"/>
      <c r="BZ33" s="80"/>
      <c r="CA33" s="80"/>
      <c r="CB33" s="80"/>
      <c r="CC33" s="80"/>
      <c r="CD33" s="71"/>
      <c r="CE33" s="97"/>
      <c r="CF33" s="97"/>
      <c r="CG33" s="97"/>
      <c r="CH33" s="97"/>
      <c r="CI33" s="97"/>
      <c r="CJ33" s="97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81"/>
      <c r="CV33" s="81"/>
      <c r="CW33" s="81"/>
      <c r="CX33" s="81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1"/>
      <c r="DJ33" s="81"/>
      <c r="DK33" s="81"/>
      <c r="DL33" s="81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1"/>
      <c r="DX33" s="81"/>
      <c r="DY33" s="82"/>
      <c r="DZ33" s="73"/>
      <c r="EA33" s="73"/>
      <c r="EB33" s="74"/>
    </row>
    <row r="34" spans="1:135" ht="20.100000000000001" customHeight="1" x14ac:dyDescent="0.2">
      <c r="A34" s="223"/>
      <c r="B34" s="48">
        <v>44322</v>
      </c>
      <c r="C34" s="49">
        <v>44322</v>
      </c>
      <c r="D34" s="98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4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100"/>
      <c r="AH34" s="100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99"/>
      <c r="AV34" s="99"/>
      <c r="AW34" s="99"/>
      <c r="AX34" s="99"/>
      <c r="AY34" s="99"/>
      <c r="AZ34" s="99"/>
      <c r="BA34" s="99"/>
      <c r="BB34" s="94"/>
      <c r="BC34" s="80"/>
      <c r="BD34" s="80"/>
      <c r="BE34" s="81"/>
      <c r="BF34" s="81"/>
      <c r="BG34" s="81"/>
      <c r="BH34" s="81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1"/>
      <c r="BT34" s="81"/>
      <c r="BU34" s="81"/>
      <c r="BV34" s="81"/>
      <c r="BW34" s="81"/>
      <c r="BX34" s="81"/>
      <c r="BY34" s="80"/>
      <c r="BZ34" s="80"/>
      <c r="CA34" s="80"/>
      <c r="CB34" s="80"/>
      <c r="CC34" s="80"/>
      <c r="CD34" s="71"/>
      <c r="CE34" s="97"/>
      <c r="CF34" s="97"/>
      <c r="CG34" s="97"/>
      <c r="CH34" s="97"/>
      <c r="CI34" s="97"/>
      <c r="CJ34" s="97"/>
      <c r="CK34" s="81"/>
      <c r="CL34" s="81"/>
      <c r="CM34" s="81"/>
      <c r="CN34" s="81"/>
      <c r="CO34" s="81"/>
      <c r="CP34" s="81"/>
      <c r="CQ34" s="81"/>
      <c r="CR34" s="81"/>
      <c r="CS34" s="81"/>
      <c r="CT34" s="81"/>
      <c r="CU34" s="81"/>
      <c r="CV34" s="81"/>
      <c r="CW34" s="81"/>
      <c r="CX34" s="81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1"/>
      <c r="DJ34" s="81"/>
      <c r="DK34" s="81"/>
      <c r="DL34" s="81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1"/>
      <c r="DX34" s="81"/>
      <c r="DY34" s="82"/>
      <c r="DZ34" s="73"/>
      <c r="EA34" s="73"/>
      <c r="EB34" s="74"/>
    </row>
    <row r="35" spans="1:135" ht="20.100000000000001" customHeight="1" x14ac:dyDescent="0.2">
      <c r="A35" s="223"/>
      <c r="B35" s="48">
        <v>44323</v>
      </c>
      <c r="C35" s="49">
        <v>44323</v>
      </c>
      <c r="D35" s="98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80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3"/>
      <c r="AH35" s="100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2"/>
      <c r="AV35" s="102"/>
      <c r="AW35" s="102"/>
      <c r="AX35" s="102"/>
      <c r="AY35" s="102"/>
      <c r="AZ35" s="102"/>
      <c r="BA35" s="102"/>
      <c r="BB35" s="105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7"/>
      <c r="DZ35" s="108"/>
      <c r="EA35" s="108"/>
      <c r="EB35" s="109"/>
    </row>
    <row r="36" spans="1:135" ht="20.100000000000001" customHeight="1" x14ac:dyDescent="0.2">
      <c r="A36" s="223"/>
      <c r="B36" s="48">
        <v>44324</v>
      </c>
      <c r="C36" s="49">
        <v>44324</v>
      </c>
      <c r="D36" s="110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80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00"/>
      <c r="AH36" s="112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1"/>
      <c r="AV36" s="111"/>
      <c r="AW36" s="111"/>
      <c r="AX36" s="111"/>
      <c r="AY36" s="111"/>
      <c r="AZ36" s="111"/>
      <c r="BA36" s="111"/>
      <c r="BB36" s="114"/>
      <c r="BC36" s="11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15"/>
      <c r="BS36" s="115"/>
      <c r="BT36" s="115"/>
      <c r="BU36" s="115"/>
      <c r="BV36" s="115"/>
      <c r="BW36" s="115"/>
      <c r="BX36" s="115"/>
      <c r="BY36" s="115"/>
      <c r="BZ36" s="115"/>
      <c r="CA36" s="11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5"/>
      <c r="CM36" s="115"/>
      <c r="CN36" s="115"/>
      <c r="CO36" s="115"/>
      <c r="CP36" s="115"/>
      <c r="CQ36" s="115"/>
      <c r="CR36" s="115"/>
      <c r="CS36" s="115"/>
      <c r="CT36" s="115"/>
      <c r="CU36" s="115"/>
      <c r="CV36" s="115"/>
      <c r="CW36" s="115"/>
      <c r="CX36" s="115"/>
      <c r="CY36" s="115"/>
      <c r="CZ36" s="115"/>
      <c r="DA36" s="115"/>
      <c r="DB36" s="115"/>
      <c r="DC36" s="115"/>
      <c r="DD36" s="115"/>
      <c r="DE36" s="115"/>
      <c r="DF36" s="115"/>
      <c r="DG36" s="115"/>
      <c r="DH36" s="115"/>
      <c r="DI36" s="115"/>
      <c r="DJ36" s="115"/>
      <c r="DK36" s="115"/>
      <c r="DL36" s="115"/>
      <c r="DM36" s="115"/>
      <c r="DN36" s="115"/>
      <c r="DO36" s="115"/>
      <c r="DP36" s="115"/>
      <c r="DQ36" s="115"/>
      <c r="DR36" s="115"/>
      <c r="DS36" s="115"/>
      <c r="DT36" s="115"/>
      <c r="DU36" s="115"/>
      <c r="DV36" s="115"/>
      <c r="DW36" s="115"/>
      <c r="DX36" s="115"/>
      <c r="DY36" s="107"/>
      <c r="DZ36" s="108"/>
      <c r="EA36" s="108"/>
      <c r="EB36" s="108"/>
    </row>
    <row r="37" spans="1:135" ht="20.100000000000001" customHeight="1" x14ac:dyDescent="0.2">
      <c r="A37" s="223"/>
      <c r="B37" s="48">
        <v>44325</v>
      </c>
      <c r="C37" s="87">
        <v>44325</v>
      </c>
      <c r="D37" s="116"/>
      <c r="E37" s="117"/>
      <c r="F37" s="118"/>
      <c r="G37" s="117"/>
      <c r="H37" s="118"/>
      <c r="I37" s="119"/>
      <c r="J37" s="120"/>
      <c r="K37" s="119"/>
      <c r="L37" s="120"/>
      <c r="M37" s="119"/>
      <c r="N37" s="120"/>
      <c r="O37" s="119"/>
      <c r="P37" s="120"/>
      <c r="Q37" s="120"/>
      <c r="R37" s="119"/>
      <c r="S37" s="120"/>
      <c r="T37" s="119"/>
      <c r="U37" s="120"/>
      <c r="V37" s="119"/>
      <c r="W37" s="120"/>
      <c r="X37" s="120"/>
      <c r="Y37" s="119"/>
      <c r="Z37" s="120"/>
      <c r="AA37" s="119"/>
      <c r="AB37" s="120"/>
      <c r="AC37" s="119"/>
      <c r="AD37" s="120"/>
      <c r="AE37" s="120"/>
      <c r="AF37" s="120"/>
      <c r="AG37" s="119"/>
      <c r="AH37" s="119"/>
      <c r="AI37" s="121"/>
      <c r="AJ37" s="122"/>
      <c r="AK37" s="121"/>
      <c r="AL37" s="122"/>
      <c r="AM37" s="121"/>
      <c r="AN37" s="121"/>
      <c r="AO37" s="122"/>
      <c r="AP37" s="121"/>
      <c r="AQ37" s="122"/>
      <c r="AR37" s="121"/>
      <c r="AS37" s="122"/>
      <c r="AT37" s="121"/>
      <c r="AU37" s="120"/>
      <c r="AV37" s="119"/>
      <c r="AW37" s="120"/>
      <c r="AX37" s="119"/>
      <c r="AY37" s="120"/>
      <c r="AZ37" s="119"/>
      <c r="BA37" s="120"/>
      <c r="BB37" s="120"/>
      <c r="BC37" s="65"/>
      <c r="BD37" s="64"/>
      <c r="BE37" s="68"/>
      <c r="BF37" s="69"/>
      <c r="BG37" s="68"/>
      <c r="BH37" s="69"/>
      <c r="BI37" s="64"/>
      <c r="BJ37" s="65"/>
      <c r="BK37" s="64"/>
      <c r="BL37" s="65"/>
      <c r="BM37" s="64"/>
      <c r="BN37" s="65"/>
      <c r="BO37" s="64"/>
      <c r="BP37" s="64"/>
      <c r="BQ37" s="65"/>
      <c r="BR37" s="64"/>
      <c r="BS37" s="68"/>
      <c r="BT37" s="69"/>
      <c r="BU37" s="68"/>
      <c r="BV37" s="69"/>
      <c r="BW37" s="68"/>
      <c r="BX37" s="69"/>
      <c r="BY37" s="64"/>
      <c r="BZ37" s="65"/>
      <c r="CA37" s="64"/>
      <c r="CB37" s="65"/>
      <c r="CC37" s="64"/>
      <c r="CD37" s="70"/>
      <c r="CE37" s="71"/>
      <c r="CF37" s="72"/>
      <c r="CG37" s="68"/>
      <c r="CH37" s="69"/>
      <c r="CI37" s="68"/>
      <c r="CJ37" s="69"/>
      <c r="CK37" s="64"/>
      <c r="CL37" s="64"/>
      <c r="CM37" s="64"/>
      <c r="CN37" s="64"/>
      <c r="CO37" s="64"/>
      <c r="CP37" s="64"/>
      <c r="CQ37" s="64"/>
      <c r="CR37" s="64"/>
      <c r="CS37" s="64"/>
      <c r="CT37" s="64"/>
      <c r="CU37" s="68"/>
      <c r="CV37" s="69"/>
      <c r="CW37" s="68"/>
      <c r="CX37" s="69"/>
      <c r="CY37" s="64"/>
      <c r="CZ37" s="64"/>
      <c r="DA37" s="64"/>
      <c r="DB37" s="64"/>
      <c r="DC37" s="64"/>
      <c r="DD37" s="64"/>
      <c r="DE37" s="64"/>
      <c r="DF37" s="64"/>
      <c r="DG37" s="64"/>
      <c r="DH37" s="64"/>
      <c r="DI37" s="68"/>
      <c r="DJ37" s="69"/>
      <c r="DK37" s="68"/>
      <c r="DL37" s="69"/>
      <c r="DM37" s="64"/>
      <c r="DN37" s="64"/>
      <c r="DO37" s="64"/>
      <c r="DP37" s="64"/>
      <c r="DQ37" s="64"/>
      <c r="DR37" s="64"/>
      <c r="DS37" s="64"/>
      <c r="DT37" s="64"/>
      <c r="DU37" s="64"/>
      <c r="DV37" s="64"/>
      <c r="DW37" s="69"/>
      <c r="DX37" s="69"/>
      <c r="DY37" s="82"/>
      <c r="DZ37" s="73"/>
      <c r="EA37" s="73"/>
      <c r="EB37" s="74"/>
    </row>
    <row r="38" spans="1:135" ht="20.100000000000001" customHeight="1" x14ac:dyDescent="0.2">
      <c r="A38" s="223"/>
      <c r="B38" s="48">
        <v>44326</v>
      </c>
      <c r="C38" s="49">
        <v>44326</v>
      </c>
      <c r="D38" s="38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99"/>
      <c r="AV38" s="99"/>
      <c r="AW38" s="99"/>
      <c r="AX38" s="99"/>
      <c r="AY38" s="99"/>
      <c r="AZ38" s="99"/>
      <c r="BA38" s="99"/>
      <c r="BB38" s="94"/>
      <c r="BC38" s="80"/>
      <c r="BD38" s="80"/>
      <c r="BE38" s="81"/>
      <c r="BF38" s="81"/>
      <c r="BG38" s="81"/>
      <c r="BH38" s="81"/>
      <c r="BI38" s="80"/>
      <c r="BJ38" s="80"/>
      <c r="BK38" s="80"/>
      <c r="BL38" s="80"/>
      <c r="BM38" s="80"/>
      <c r="BN38" s="80"/>
      <c r="BO38" s="80"/>
      <c r="BP38" s="80"/>
      <c r="BQ38" s="80"/>
      <c r="BR38" s="80"/>
      <c r="BS38" s="81"/>
      <c r="BT38" s="81"/>
      <c r="BU38" s="81"/>
      <c r="BV38" s="81"/>
      <c r="BW38" s="81"/>
      <c r="BX38" s="81"/>
      <c r="BY38" s="80"/>
      <c r="BZ38" s="80"/>
      <c r="CA38" s="80"/>
      <c r="CB38" s="80"/>
      <c r="CC38" s="80"/>
      <c r="CD38" s="71"/>
      <c r="CE38" s="71"/>
      <c r="CF38" s="71"/>
      <c r="CG38" s="81"/>
      <c r="CH38" s="81"/>
      <c r="CI38" s="81"/>
      <c r="CJ38" s="81"/>
      <c r="CK38" s="80"/>
      <c r="CL38" s="80"/>
      <c r="CM38" s="80"/>
      <c r="CN38" s="80"/>
      <c r="CO38" s="80"/>
      <c r="CP38" s="80"/>
      <c r="CQ38" s="80"/>
      <c r="CR38" s="80"/>
      <c r="CS38" s="80"/>
      <c r="CT38" s="80"/>
      <c r="CU38" s="81"/>
      <c r="CV38" s="81"/>
      <c r="CW38" s="81"/>
      <c r="CX38" s="81"/>
      <c r="CY38" s="80"/>
      <c r="CZ38" s="80"/>
      <c r="DA38" s="80"/>
      <c r="DB38" s="80"/>
      <c r="DC38" s="80"/>
      <c r="DD38" s="80"/>
      <c r="DE38" s="80"/>
      <c r="DF38" s="80"/>
      <c r="DG38" s="80"/>
      <c r="DH38" s="80"/>
      <c r="DI38" s="81"/>
      <c r="DJ38" s="81"/>
      <c r="DK38" s="81"/>
      <c r="DL38" s="81"/>
      <c r="DM38" s="80"/>
      <c r="DN38" s="80"/>
      <c r="DO38" s="80"/>
      <c r="DP38" s="80"/>
      <c r="DQ38" s="80"/>
      <c r="DR38" s="80"/>
      <c r="DS38" s="80"/>
      <c r="DT38" s="80"/>
      <c r="DU38" s="80"/>
      <c r="DV38" s="80"/>
      <c r="DW38" s="81"/>
      <c r="DX38" s="81"/>
      <c r="DY38" s="82"/>
      <c r="DZ38" s="73"/>
      <c r="EA38" s="73"/>
      <c r="EB38" s="74"/>
    </row>
    <row r="39" spans="1:135" ht="20.100000000000001" customHeight="1" x14ac:dyDescent="0.2">
      <c r="A39" s="223"/>
      <c r="B39" s="48">
        <v>44327</v>
      </c>
      <c r="C39" s="49">
        <v>44327</v>
      </c>
      <c r="D39" s="98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101"/>
      <c r="AJ39" s="101"/>
      <c r="AK39" s="101"/>
      <c r="AL39" s="101"/>
      <c r="AM39" s="101"/>
      <c r="AN39" s="101"/>
      <c r="AO39" s="101"/>
      <c r="AP39" s="101"/>
      <c r="AQ39" s="101"/>
      <c r="AR39" s="101"/>
      <c r="AS39" s="101"/>
      <c r="AT39" s="101"/>
      <c r="AU39" s="99"/>
      <c r="AV39" s="99"/>
      <c r="AW39" s="99"/>
      <c r="AX39" s="99"/>
      <c r="AY39" s="99"/>
      <c r="AZ39" s="99"/>
      <c r="BA39" s="99"/>
      <c r="BB39" s="94"/>
      <c r="BC39" s="80"/>
      <c r="BD39" s="80"/>
      <c r="BE39" s="81"/>
      <c r="BF39" s="81"/>
      <c r="BG39" s="81"/>
      <c r="BH39" s="81"/>
      <c r="BI39" s="80"/>
      <c r="BJ39" s="80"/>
      <c r="BK39" s="80"/>
      <c r="BL39" s="80"/>
      <c r="BM39" s="80"/>
      <c r="BN39" s="80"/>
      <c r="BO39" s="80"/>
      <c r="BP39" s="80"/>
      <c r="BQ39" s="80"/>
      <c r="BR39" s="80"/>
      <c r="BS39" s="81"/>
      <c r="BT39" s="81"/>
      <c r="BU39" s="81"/>
      <c r="BV39" s="81"/>
      <c r="BW39" s="81"/>
      <c r="BX39" s="81"/>
      <c r="BY39" s="80"/>
      <c r="BZ39" s="80"/>
      <c r="CA39" s="80"/>
      <c r="CB39" s="80"/>
      <c r="CC39" s="80"/>
      <c r="CD39" s="71"/>
      <c r="CE39" s="71"/>
      <c r="CF39" s="71"/>
      <c r="CG39" s="81"/>
      <c r="CH39" s="81"/>
      <c r="CI39" s="81"/>
      <c r="CJ39" s="81"/>
      <c r="CK39" s="80"/>
      <c r="CL39" s="80"/>
      <c r="CM39" s="80"/>
      <c r="CN39" s="80"/>
      <c r="CO39" s="80"/>
      <c r="CP39" s="80"/>
      <c r="CQ39" s="80"/>
      <c r="CR39" s="80"/>
      <c r="CS39" s="80"/>
      <c r="CT39" s="80"/>
      <c r="CU39" s="81"/>
      <c r="CV39" s="81"/>
      <c r="CW39" s="81"/>
      <c r="CX39" s="81"/>
      <c r="CY39" s="80"/>
      <c r="CZ39" s="80"/>
      <c r="DA39" s="80"/>
      <c r="DB39" s="80"/>
      <c r="DC39" s="80"/>
      <c r="DD39" s="80"/>
      <c r="DE39" s="80"/>
      <c r="DF39" s="80"/>
      <c r="DG39" s="80"/>
      <c r="DH39" s="80"/>
      <c r="DI39" s="81"/>
      <c r="DJ39" s="81"/>
      <c r="DK39" s="81"/>
      <c r="DL39" s="81"/>
      <c r="DM39" s="80"/>
      <c r="DN39" s="80"/>
      <c r="DO39" s="80"/>
      <c r="DP39" s="80"/>
      <c r="DQ39" s="80"/>
      <c r="DR39" s="80"/>
      <c r="DS39" s="80"/>
      <c r="DT39" s="80"/>
      <c r="DU39" s="80"/>
      <c r="DV39" s="80"/>
      <c r="DW39" s="81"/>
      <c r="DX39" s="81"/>
      <c r="DY39" s="82"/>
      <c r="DZ39" s="73"/>
      <c r="EA39" s="73"/>
      <c r="EB39" s="74"/>
    </row>
    <row r="40" spans="1:135" ht="20.100000000000001" customHeight="1" x14ac:dyDescent="0.2">
      <c r="A40" s="223"/>
      <c r="B40" s="48">
        <v>44328</v>
      </c>
      <c r="C40" s="49">
        <v>44328</v>
      </c>
      <c r="D40" s="98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99"/>
      <c r="AV40" s="99"/>
      <c r="AW40" s="99"/>
      <c r="AX40" s="99"/>
      <c r="AY40" s="99"/>
      <c r="AZ40" s="99"/>
      <c r="BA40" s="99"/>
      <c r="BB40" s="94"/>
      <c r="BC40" s="80"/>
      <c r="BD40" s="80"/>
      <c r="BE40" s="81"/>
      <c r="BF40" s="81"/>
      <c r="BG40" s="81"/>
      <c r="BH40" s="81"/>
      <c r="BI40" s="80"/>
      <c r="BJ40" s="80"/>
      <c r="BK40" s="80"/>
      <c r="BL40" s="80"/>
      <c r="BM40" s="80"/>
      <c r="BN40" s="80"/>
      <c r="BO40" s="80"/>
      <c r="BP40" s="80"/>
      <c r="BQ40" s="80"/>
      <c r="BR40" s="80"/>
      <c r="BS40" s="81"/>
      <c r="BT40" s="81"/>
      <c r="BU40" s="81"/>
      <c r="BV40" s="81"/>
      <c r="BW40" s="81"/>
      <c r="BX40" s="81"/>
      <c r="BY40" s="80"/>
      <c r="BZ40" s="80"/>
      <c r="CA40" s="80"/>
      <c r="CB40" s="80"/>
      <c r="CC40" s="80"/>
      <c r="CD40" s="71"/>
      <c r="CE40" s="71"/>
      <c r="CF40" s="71"/>
      <c r="CG40" s="81"/>
      <c r="CH40" s="81"/>
      <c r="CI40" s="81"/>
      <c r="CJ40" s="81"/>
      <c r="CK40" s="80"/>
      <c r="CL40" s="80"/>
      <c r="CM40" s="80"/>
      <c r="CN40" s="80"/>
      <c r="CO40" s="80"/>
      <c r="CP40" s="80"/>
      <c r="CQ40" s="80"/>
      <c r="CR40" s="80"/>
      <c r="CS40" s="80"/>
      <c r="CT40" s="80"/>
      <c r="CU40" s="81"/>
      <c r="CV40" s="81"/>
      <c r="CW40" s="81"/>
      <c r="CX40" s="81"/>
      <c r="CY40" s="80"/>
      <c r="CZ40" s="80"/>
      <c r="DA40" s="80"/>
      <c r="DB40" s="80"/>
      <c r="DC40" s="80"/>
      <c r="DD40" s="80"/>
      <c r="DE40" s="80"/>
      <c r="DF40" s="80"/>
      <c r="DG40" s="80"/>
      <c r="DH40" s="80"/>
      <c r="DI40" s="81"/>
      <c r="DJ40" s="81"/>
      <c r="DK40" s="81"/>
      <c r="DL40" s="81"/>
      <c r="DM40" s="80"/>
      <c r="DN40" s="80"/>
      <c r="DO40" s="80"/>
      <c r="DP40" s="80"/>
      <c r="DQ40" s="80"/>
      <c r="DR40" s="80"/>
      <c r="DS40" s="80"/>
      <c r="DT40" s="80"/>
      <c r="DU40" s="80"/>
      <c r="DV40" s="80"/>
      <c r="DW40" s="81"/>
      <c r="DX40" s="81"/>
      <c r="DY40" s="82"/>
      <c r="DZ40" s="73"/>
      <c r="EA40" s="73"/>
      <c r="EB40" s="74"/>
    </row>
    <row r="41" spans="1:135" ht="20.100000000000001" customHeight="1" x14ac:dyDescent="0.2">
      <c r="A41" s="223"/>
      <c r="B41" s="48">
        <v>44329</v>
      </c>
      <c r="C41" s="49">
        <v>44329</v>
      </c>
      <c r="D41" s="98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99"/>
      <c r="AV41" s="99"/>
      <c r="AW41" s="99"/>
      <c r="AX41" s="99"/>
      <c r="AY41" s="99"/>
      <c r="AZ41" s="99"/>
      <c r="BA41" s="99"/>
      <c r="BB41" s="94"/>
      <c r="BC41" s="80"/>
      <c r="BD41" s="80"/>
      <c r="BE41" s="81"/>
      <c r="BF41" s="81"/>
      <c r="BG41" s="81"/>
      <c r="BH41" s="81"/>
      <c r="BI41" s="80"/>
      <c r="BJ41" s="80"/>
      <c r="BK41" s="80"/>
      <c r="BL41" s="80"/>
      <c r="BM41" s="80"/>
      <c r="BN41" s="80"/>
      <c r="BO41" s="80"/>
      <c r="BP41" s="80"/>
      <c r="BQ41" s="80"/>
      <c r="BR41" s="80"/>
      <c r="BS41" s="81"/>
      <c r="BT41" s="81"/>
      <c r="BU41" s="81"/>
      <c r="BV41" s="81"/>
      <c r="BW41" s="81"/>
      <c r="BX41" s="81"/>
      <c r="BY41" s="80"/>
      <c r="BZ41" s="80"/>
      <c r="CA41" s="80"/>
      <c r="CB41" s="80"/>
      <c r="CC41" s="80"/>
      <c r="CD41" s="71"/>
      <c r="CE41" s="71"/>
      <c r="CF41" s="71"/>
      <c r="CG41" s="81"/>
      <c r="CH41" s="81"/>
      <c r="CI41" s="81"/>
      <c r="CJ41" s="81"/>
      <c r="CK41" s="80"/>
      <c r="CL41" s="80"/>
      <c r="CM41" s="80"/>
      <c r="CN41" s="80"/>
      <c r="CO41" s="80"/>
      <c r="CP41" s="80"/>
      <c r="CQ41" s="80"/>
      <c r="CR41" s="80"/>
      <c r="CS41" s="80"/>
      <c r="CT41" s="80"/>
      <c r="CU41" s="81"/>
      <c r="CV41" s="81"/>
      <c r="CW41" s="81"/>
      <c r="CX41" s="81"/>
      <c r="CY41" s="80"/>
      <c r="CZ41" s="80"/>
      <c r="DA41" s="80"/>
      <c r="DB41" s="80"/>
      <c r="DC41" s="80"/>
      <c r="DD41" s="80"/>
      <c r="DE41" s="80"/>
      <c r="DF41" s="80"/>
      <c r="DG41" s="80"/>
      <c r="DH41" s="80"/>
      <c r="DI41" s="81"/>
      <c r="DJ41" s="81"/>
      <c r="DK41" s="81"/>
      <c r="DL41" s="81"/>
      <c r="DM41" s="80"/>
      <c r="DN41" s="80"/>
      <c r="DO41" s="80"/>
      <c r="DP41" s="80"/>
      <c r="DQ41" s="80"/>
      <c r="DR41" s="80"/>
      <c r="DS41" s="80"/>
      <c r="DT41" s="80"/>
      <c r="DU41" s="80"/>
      <c r="DV41" s="80"/>
      <c r="DW41" s="81"/>
      <c r="DX41" s="81"/>
      <c r="DY41" s="82"/>
      <c r="DZ41" s="73"/>
      <c r="EA41" s="73"/>
      <c r="EB41" s="74"/>
    </row>
    <row r="42" spans="1:135" ht="20.100000000000001" customHeight="1" x14ac:dyDescent="0.2">
      <c r="A42" s="223"/>
      <c r="B42" s="48">
        <v>44330</v>
      </c>
      <c r="C42" s="49">
        <v>44330</v>
      </c>
      <c r="D42" s="98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101"/>
      <c r="AJ42" s="101"/>
      <c r="AK42" s="101"/>
      <c r="AL42" s="101"/>
      <c r="AM42" s="101"/>
      <c r="AN42" s="101"/>
      <c r="AO42" s="101"/>
      <c r="AP42" s="101"/>
      <c r="AQ42" s="101"/>
      <c r="AR42" s="101"/>
      <c r="AS42" s="101"/>
      <c r="AT42" s="101"/>
      <c r="AU42" s="99"/>
      <c r="AV42" s="99"/>
      <c r="AW42" s="99"/>
      <c r="AX42" s="99"/>
      <c r="AY42" s="99"/>
      <c r="AZ42" s="99"/>
      <c r="BA42" s="99"/>
      <c r="BB42" s="94"/>
      <c r="BC42" s="80"/>
      <c r="BD42" s="80"/>
      <c r="BE42" s="81"/>
      <c r="BF42" s="81"/>
      <c r="BG42" s="81"/>
      <c r="BH42" s="81"/>
      <c r="BI42" s="80"/>
      <c r="BJ42" s="80"/>
      <c r="BK42" s="80"/>
      <c r="BL42" s="80"/>
      <c r="BM42" s="80"/>
      <c r="BN42" s="80"/>
      <c r="BO42" s="80"/>
      <c r="BP42" s="80"/>
      <c r="BQ42" s="80"/>
      <c r="BR42" s="80"/>
      <c r="BS42" s="81"/>
      <c r="BT42" s="81"/>
      <c r="BU42" s="81"/>
      <c r="BV42" s="81"/>
      <c r="BW42" s="81"/>
      <c r="BX42" s="81"/>
      <c r="BY42" s="80"/>
      <c r="BZ42" s="80"/>
      <c r="CA42" s="80"/>
      <c r="CB42" s="80"/>
      <c r="CC42" s="80"/>
      <c r="CD42" s="71"/>
      <c r="CE42" s="71"/>
      <c r="CF42" s="71"/>
      <c r="CG42" s="81"/>
      <c r="CH42" s="81"/>
      <c r="CI42" s="81"/>
      <c r="CJ42" s="81"/>
      <c r="CK42" s="80"/>
      <c r="CL42" s="80"/>
      <c r="CM42" s="80"/>
      <c r="CN42" s="80"/>
      <c r="CO42" s="80"/>
      <c r="CP42" s="80"/>
      <c r="CQ42" s="80"/>
      <c r="CR42" s="80"/>
      <c r="CS42" s="80"/>
      <c r="CT42" s="80"/>
      <c r="CU42" s="81"/>
      <c r="CV42" s="81"/>
      <c r="CW42" s="81"/>
      <c r="CX42" s="81"/>
      <c r="CY42" s="80"/>
      <c r="CZ42" s="80"/>
      <c r="DA42" s="80"/>
      <c r="DB42" s="80"/>
      <c r="DC42" s="80"/>
      <c r="DD42" s="80"/>
      <c r="DE42" s="80"/>
      <c r="DF42" s="80"/>
      <c r="DG42" s="80"/>
      <c r="DH42" s="80"/>
      <c r="DI42" s="81"/>
      <c r="DJ42" s="81"/>
      <c r="DK42" s="81"/>
      <c r="DL42" s="81"/>
      <c r="DM42" s="80"/>
      <c r="DN42" s="80"/>
      <c r="DO42" s="80"/>
      <c r="DP42" s="80"/>
      <c r="DQ42" s="80"/>
      <c r="DR42" s="80"/>
      <c r="DS42" s="80"/>
      <c r="DT42" s="80"/>
      <c r="DU42" s="80"/>
      <c r="DV42" s="80"/>
      <c r="DW42" s="81"/>
      <c r="DX42" s="81"/>
      <c r="DY42" s="82"/>
      <c r="DZ42" s="73"/>
      <c r="EA42" s="73"/>
      <c r="EB42" s="74"/>
    </row>
    <row r="43" spans="1:135" ht="20.100000000000001" customHeight="1" x14ac:dyDescent="0.2">
      <c r="A43" s="223"/>
      <c r="B43" s="48">
        <v>44331</v>
      </c>
      <c r="C43" s="49">
        <v>44331</v>
      </c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99"/>
      <c r="AV43" s="99"/>
      <c r="AW43" s="99"/>
      <c r="AX43" s="99"/>
      <c r="AY43" s="99"/>
      <c r="AZ43" s="99"/>
      <c r="BA43" s="99"/>
      <c r="BB43" s="94"/>
      <c r="BC43" s="80"/>
      <c r="BD43" s="80"/>
      <c r="BE43" s="81"/>
      <c r="BF43" s="81"/>
      <c r="BG43" s="81"/>
      <c r="BH43" s="81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1"/>
      <c r="BT43" s="81"/>
      <c r="BU43" s="81"/>
      <c r="BV43" s="81"/>
      <c r="BW43" s="81"/>
      <c r="BX43" s="81"/>
      <c r="BY43" s="80"/>
      <c r="BZ43" s="80"/>
      <c r="CA43" s="80"/>
      <c r="CB43" s="80"/>
      <c r="CC43" s="80"/>
      <c r="CD43" s="71"/>
      <c r="CE43" s="71"/>
      <c r="CF43" s="71"/>
      <c r="CG43" s="81"/>
      <c r="CH43" s="81"/>
      <c r="CI43" s="81"/>
      <c r="CJ43" s="81"/>
      <c r="CK43" s="80"/>
      <c r="CL43" s="80"/>
      <c r="CM43" s="80"/>
      <c r="CN43" s="80"/>
      <c r="CO43" s="80"/>
      <c r="CP43" s="80"/>
      <c r="CQ43" s="80"/>
      <c r="CR43" s="80"/>
      <c r="CS43" s="80"/>
      <c r="CT43" s="80"/>
      <c r="CU43" s="81"/>
      <c r="CV43" s="81"/>
      <c r="CW43" s="81"/>
      <c r="CX43" s="81"/>
      <c r="CY43" s="80"/>
      <c r="CZ43" s="80"/>
      <c r="DA43" s="80"/>
      <c r="DB43" s="80"/>
      <c r="DC43" s="80"/>
      <c r="DD43" s="80"/>
      <c r="DE43" s="80"/>
      <c r="DF43" s="80"/>
      <c r="DG43" s="80"/>
      <c r="DH43" s="80"/>
      <c r="DI43" s="81"/>
      <c r="DJ43" s="81"/>
      <c r="DK43" s="81"/>
      <c r="DL43" s="81"/>
      <c r="DM43" s="80"/>
      <c r="DN43" s="80"/>
      <c r="DO43" s="80"/>
      <c r="DP43" s="80"/>
      <c r="DQ43" s="80"/>
      <c r="DR43" s="80"/>
      <c r="DS43" s="80"/>
      <c r="DT43" s="80"/>
      <c r="DU43" s="80"/>
      <c r="DV43" s="80"/>
      <c r="DW43" s="81"/>
      <c r="DX43" s="81"/>
      <c r="DY43" s="82"/>
      <c r="DZ43" s="73"/>
      <c r="EA43" s="73"/>
      <c r="EB43" s="74"/>
    </row>
    <row r="44" spans="1:135" s="95" customFormat="1" ht="20.100000000000001" customHeight="1" x14ac:dyDescent="0.2">
      <c r="A44" s="223"/>
      <c r="B44" s="48">
        <v>44332</v>
      </c>
      <c r="C44" s="87">
        <v>44332</v>
      </c>
      <c r="D44" s="88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0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1"/>
      <c r="AV44" s="91"/>
      <c r="AW44" s="91"/>
      <c r="AX44" s="91"/>
      <c r="AY44" s="91"/>
      <c r="AZ44" s="91"/>
      <c r="BA44" s="91"/>
      <c r="BB44" s="91"/>
      <c r="BC44" s="80"/>
      <c r="BD44" s="80"/>
      <c r="BE44" s="81"/>
      <c r="BF44" s="81"/>
      <c r="BG44" s="81"/>
      <c r="BH44" s="81"/>
      <c r="BI44" s="80"/>
      <c r="BJ44" s="80"/>
      <c r="BK44" s="80"/>
      <c r="BL44" s="80"/>
      <c r="BM44" s="80"/>
      <c r="BN44" s="80"/>
      <c r="BO44" s="80"/>
      <c r="BP44" s="80"/>
      <c r="BQ44" s="80"/>
      <c r="BR44" s="80"/>
      <c r="BS44" s="81"/>
      <c r="BT44" s="81"/>
      <c r="BU44" s="81"/>
      <c r="BV44" s="81"/>
      <c r="BW44" s="81"/>
      <c r="BX44" s="81"/>
      <c r="BY44" s="80"/>
      <c r="BZ44" s="80"/>
      <c r="CA44" s="80"/>
      <c r="CB44" s="80"/>
      <c r="CC44" s="80"/>
      <c r="CD44" s="71"/>
      <c r="CE44" s="71"/>
      <c r="CF44" s="71"/>
      <c r="CG44" s="81"/>
      <c r="CH44" s="81"/>
      <c r="CI44" s="81"/>
      <c r="CJ44" s="81"/>
      <c r="CK44" s="80"/>
      <c r="CL44" s="80"/>
      <c r="CM44" s="80"/>
      <c r="CN44" s="80"/>
      <c r="CO44" s="80"/>
      <c r="CP44" s="80"/>
      <c r="CQ44" s="80"/>
      <c r="CR44" s="80"/>
      <c r="CS44" s="80"/>
      <c r="CT44" s="80"/>
      <c r="CU44" s="81"/>
      <c r="CV44" s="81"/>
      <c r="CW44" s="81"/>
      <c r="CX44" s="81"/>
      <c r="CY44" s="80"/>
      <c r="CZ44" s="80"/>
      <c r="DA44" s="80"/>
      <c r="DB44" s="80"/>
      <c r="DC44" s="80"/>
      <c r="DD44" s="80"/>
      <c r="DE44" s="80"/>
      <c r="DF44" s="80"/>
      <c r="DG44" s="80"/>
      <c r="DH44" s="80"/>
      <c r="DI44" s="81"/>
      <c r="DJ44" s="81"/>
      <c r="DK44" s="81"/>
      <c r="DL44" s="81"/>
      <c r="DM44" s="80"/>
      <c r="DN44" s="80"/>
      <c r="DO44" s="80"/>
      <c r="DP44" s="80"/>
      <c r="DQ44" s="80"/>
      <c r="DR44" s="80"/>
      <c r="DS44" s="80"/>
      <c r="DT44" s="80"/>
      <c r="DU44" s="80"/>
      <c r="DV44" s="80"/>
      <c r="DW44" s="81"/>
      <c r="DX44" s="81"/>
      <c r="DY44" s="82"/>
      <c r="DZ44" s="73"/>
      <c r="EA44" s="73"/>
      <c r="EB44" s="74"/>
      <c r="EC44" s="20"/>
      <c r="ED44" s="20"/>
      <c r="EE44" s="20"/>
    </row>
    <row r="45" spans="1:135" ht="20.100000000000001" customHeight="1" x14ac:dyDescent="0.2">
      <c r="A45" s="223"/>
      <c r="B45" s="48">
        <v>44333</v>
      </c>
      <c r="C45" s="49">
        <v>44333</v>
      </c>
      <c r="D45" s="98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99"/>
      <c r="AV45" s="99"/>
      <c r="AW45" s="99"/>
      <c r="AX45" s="99"/>
      <c r="AY45" s="99"/>
      <c r="AZ45" s="99"/>
      <c r="BA45" s="99"/>
      <c r="BB45" s="94"/>
      <c r="BC45" s="80"/>
      <c r="BD45" s="80"/>
      <c r="BE45" s="81"/>
      <c r="BF45" s="81"/>
      <c r="BG45" s="81"/>
      <c r="BH45" s="81"/>
      <c r="BI45" s="80"/>
      <c r="BJ45" s="80"/>
      <c r="BK45" s="80"/>
      <c r="BL45" s="80"/>
      <c r="BM45" s="80"/>
      <c r="BN45" s="80"/>
      <c r="BO45" s="80"/>
      <c r="BP45" s="80"/>
      <c r="BQ45" s="80"/>
      <c r="BR45" s="80"/>
      <c r="BS45" s="81"/>
      <c r="BT45" s="81"/>
      <c r="BU45" s="81"/>
      <c r="BV45" s="81"/>
      <c r="BW45" s="81"/>
      <c r="BX45" s="81"/>
      <c r="BY45" s="80"/>
      <c r="BZ45" s="80"/>
      <c r="CA45" s="80"/>
      <c r="CB45" s="80"/>
      <c r="CC45" s="80"/>
      <c r="CD45" s="71"/>
      <c r="CE45" s="71"/>
      <c r="CF45" s="71"/>
      <c r="CG45" s="81"/>
      <c r="CH45" s="81"/>
      <c r="CI45" s="81"/>
      <c r="CJ45" s="81"/>
      <c r="CK45" s="80"/>
      <c r="CL45" s="80"/>
      <c r="CM45" s="80"/>
      <c r="CN45" s="80"/>
      <c r="CO45" s="80"/>
      <c r="CP45" s="80"/>
      <c r="CQ45" s="80"/>
      <c r="CR45" s="80"/>
      <c r="CS45" s="80"/>
      <c r="CT45" s="80"/>
      <c r="CU45" s="81"/>
      <c r="CV45" s="81"/>
      <c r="CW45" s="81"/>
      <c r="CX45" s="81"/>
      <c r="CY45" s="80"/>
      <c r="CZ45" s="80"/>
      <c r="DA45" s="80"/>
      <c r="DB45" s="80"/>
      <c r="DC45" s="80"/>
      <c r="DD45" s="80"/>
      <c r="DE45" s="80"/>
      <c r="DF45" s="80"/>
      <c r="DG45" s="80"/>
      <c r="DH45" s="80"/>
      <c r="DI45" s="81"/>
      <c r="DJ45" s="81"/>
      <c r="DK45" s="81"/>
      <c r="DL45" s="81"/>
      <c r="DM45" s="80"/>
      <c r="DN45" s="80"/>
      <c r="DO45" s="80"/>
      <c r="DP45" s="80"/>
      <c r="DQ45" s="80"/>
      <c r="DR45" s="80"/>
      <c r="DS45" s="80"/>
      <c r="DT45" s="80"/>
      <c r="DU45" s="80"/>
      <c r="DV45" s="80"/>
      <c r="DW45" s="81"/>
      <c r="DX45" s="81"/>
      <c r="DY45" s="96"/>
      <c r="DZ45" s="73"/>
      <c r="EA45" s="73"/>
      <c r="EB45" s="74"/>
      <c r="EC45" s="95"/>
      <c r="ED45" s="95"/>
      <c r="EE45" s="95"/>
    </row>
    <row r="46" spans="1:135" ht="20.100000000000001" customHeight="1" x14ac:dyDescent="0.2">
      <c r="A46" s="223"/>
      <c r="B46" s="48">
        <v>44334</v>
      </c>
      <c r="C46" s="49">
        <v>44334</v>
      </c>
      <c r="D46" s="98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101"/>
      <c r="AJ46" s="101"/>
      <c r="AK46" s="101"/>
      <c r="AL46" s="101"/>
      <c r="AM46" s="101"/>
      <c r="AN46" s="101"/>
      <c r="AO46" s="101"/>
      <c r="AP46" s="101"/>
      <c r="AQ46" s="101"/>
      <c r="AR46" s="101"/>
      <c r="AS46" s="101"/>
      <c r="AT46" s="101"/>
      <c r="AU46" s="99"/>
      <c r="AV46" s="99"/>
      <c r="AW46" s="99"/>
      <c r="AX46" s="99"/>
      <c r="AY46" s="99"/>
      <c r="AZ46" s="99"/>
      <c r="BA46" s="99"/>
      <c r="BB46" s="94"/>
      <c r="BC46" s="80"/>
      <c r="BD46" s="80"/>
      <c r="BE46" s="81"/>
      <c r="BF46" s="81"/>
      <c r="BG46" s="81"/>
      <c r="BH46" s="81"/>
      <c r="BI46" s="80"/>
      <c r="BJ46" s="80"/>
      <c r="BK46" s="80"/>
      <c r="BL46" s="80"/>
      <c r="BM46" s="80"/>
      <c r="BN46" s="80"/>
      <c r="BO46" s="80"/>
      <c r="BP46" s="80"/>
      <c r="BQ46" s="80"/>
      <c r="BR46" s="80"/>
      <c r="BS46" s="81"/>
      <c r="BT46" s="81"/>
      <c r="BU46" s="81"/>
      <c r="BV46" s="81"/>
      <c r="BW46" s="81"/>
      <c r="BX46" s="81"/>
      <c r="BY46" s="80"/>
      <c r="BZ46" s="80"/>
      <c r="CA46" s="80"/>
      <c r="CB46" s="80"/>
      <c r="CC46" s="80"/>
      <c r="CD46" s="71"/>
      <c r="CE46" s="71"/>
      <c r="CF46" s="71"/>
      <c r="CG46" s="81"/>
      <c r="CH46" s="81"/>
      <c r="CI46" s="81"/>
      <c r="CJ46" s="81"/>
      <c r="CK46" s="80"/>
      <c r="CL46" s="80"/>
      <c r="CM46" s="80"/>
      <c r="CN46" s="80"/>
      <c r="CO46" s="80"/>
      <c r="CP46" s="80"/>
      <c r="CQ46" s="80"/>
      <c r="CR46" s="80"/>
      <c r="CS46" s="80"/>
      <c r="CT46" s="80"/>
      <c r="CU46" s="81"/>
      <c r="CV46" s="81"/>
      <c r="CW46" s="81"/>
      <c r="CX46" s="81"/>
      <c r="CY46" s="80"/>
      <c r="CZ46" s="80"/>
      <c r="DA46" s="80"/>
      <c r="DB46" s="80"/>
      <c r="DC46" s="80"/>
      <c r="DD46" s="80"/>
      <c r="DE46" s="80"/>
      <c r="DF46" s="80"/>
      <c r="DG46" s="80"/>
      <c r="DH46" s="80"/>
      <c r="DI46" s="81"/>
      <c r="DJ46" s="81"/>
      <c r="DK46" s="81"/>
      <c r="DL46" s="81"/>
      <c r="DM46" s="80"/>
      <c r="DN46" s="80"/>
      <c r="DO46" s="80"/>
      <c r="DP46" s="80"/>
      <c r="DQ46" s="80"/>
      <c r="DR46" s="80"/>
      <c r="DS46" s="80"/>
      <c r="DT46" s="80"/>
      <c r="DU46" s="80"/>
      <c r="DV46" s="80"/>
      <c r="DW46" s="81"/>
      <c r="DX46" s="81"/>
      <c r="DY46" s="82"/>
      <c r="DZ46" s="73"/>
      <c r="EA46" s="73"/>
      <c r="EB46" s="74"/>
    </row>
    <row r="47" spans="1:135" ht="20.100000000000001" customHeight="1" x14ac:dyDescent="0.2">
      <c r="A47" s="223"/>
      <c r="B47" s="48">
        <v>44335</v>
      </c>
      <c r="C47" s="49">
        <v>44335</v>
      </c>
      <c r="D47" s="98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101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99"/>
      <c r="AV47" s="99"/>
      <c r="AW47" s="99"/>
      <c r="AX47" s="99"/>
      <c r="AY47" s="99"/>
      <c r="AZ47" s="99"/>
      <c r="BA47" s="99"/>
      <c r="BB47" s="94"/>
      <c r="BC47" s="80"/>
      <c r="BD47" s="80"/>
      <c r="BE47" s="81"/>
      <c r="BF47" s="81"/>
      <c r="BG47" s="81"/>
      <c r="BH47" s="81"/>
      <c r="BI47" s="80"/>
      <c r="BJ47" s="80"/>
      <c r="BK47" s="80"/>
      <c r="BL47" s="80"/>
      <c r="BM47" s="80"/>
      <c r="BN47" s="80"/>
      <c r="BO47" s="80"/>
      <c r="BP47" s="80"/>
      <c r="BQ47" s="80"/>
      <c r="BR47" s="80"/>
      <c r="BS47" s="81"/>
      <c r="BT47" s="81"/>
      <c r="BU47" s="81"/>
      <c r="BV47" s="81"/>
      <c r="BW47" s="81"/>
      <c r="BX47" s="81"/>
      <c r="BY47" s="80"/>
      <c r="BZ47" s="80"/>
      <c r="CA47" s="80"/>
      <c r="CB47" s="80"/>
      <c r="CC47" s="80"/>
      <c r="CD47" s="71"/>
      <c r="CE47" s="71"/>
      <c r="CF47" s="71"/>
      <c r="CG47" s="81"/>
      <c r="CH47" s="81"/>
      <c r="CI47" s="81"/>
      <c r="CJ47" s="81"/>
      <c r="CK47" s="80"/>
      <c r="CL47" s="80"/>
      <c r="CM47" s="80"/>
      <c r="CN47" s="80"/>
      <c r="CO47" s="80"/>
      <c r="CP47" s="80"/>
      <c r="CQ47" s="80"/>
      <c r="CR47" s="80"/>
      <c r="CS47" s="80"/>
      <c r="CT47" s="80"/>
      <c r="CU47" s="81"/>
      <c r="CV47" s="81"/>
      <c r="CW47" s="81"/>
      <c r="CX47" s="81"/>
      <c r="CY47" s="80"/>
      <c r="CZ47" s="80"/>
      <c r="DA47" s="80"/>
      <c r="DB47" s="80"/>
      <c r="DC47" s="80"/>
      <c r="DD47" s="80"/>
      <c r="DE47" s="80"/>
      <c r="DF47" s="80"/>
      <c r="DG47" s="80"/>
      <c r="DH47" s="80"/>
      <c r="DI47" s="81"/>
      <c r="DJ47" s="81"/>
      <c r="DK47" s="81"/>
      <c r="DL47" s="81"/>
      <c r="DM47" s="80"/>
      <c r="DN47" s="80"/>
      <c r="DO47" s="80"/>
      <c r="DP47" s="80"/>
      <c r="DQ47" s="80"/>
      <c r="DR47" s="80"/>
      <c r="DS47" s="80"/>
      <c r="DT47" s="80"/>
      <c r="DU47" s="80"/>
      <c r="DV47" s="80"/>
      <c r="DW47" s="81"/>
      <c r="DX47" s="81"/>
      <c r="DY47" s="82"/>
      <c r="DZ47" s="73"/>
      <c r="EA47" s="73"/>
      <c r="EB47" s="74"/>
    </row>
    <row r="48" spans="1:135" ht="20.100000000000001" customHeight="1" x14ac:dyDescent="0.2">
      <c r="A48" s="223"/>
      <c r="B48" s="48">
        <v>44336</v>
      </c>
      <c r="C48" s="49">
        <v>44336</v>
      </c>
      <c r="D48" s="98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99"/>
      <c r="AV48" s="99"/>
      <c r="AW48" s="99"/>
      <c r="AX48" s="99"/>
      <c r="AY48" s="99"/>
      <c r="AZ48" s="99"/>
      <c r="BA48" s="99"/>
      <c r="BB48" s="94"/>
      <c r="BC48" s="80"/>
      <c r="BD48" s="80"/>
      <c r="BE48" s="81"/>
      <c r="BF48" s="81"/>
      <c r="BG48" s="81"/>
      <c r="BH48" s="81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1"/>
      <c r="BT48" s="81"/>
      <c r="BU48" s="81"/>
      <c r="BV48" s="81"/>
      <c r="BW48" s="81"/>
      <c r="BX48" s="81"/>
      <c r="BY48" s="80"/>
      <c r="BZ48" s="80"/>
      <c r="CA48" s="80"/>
      <c r="CB48" s="80"/>
      <c r="CC48" s="80"/>
      <c r="CD48" s="71"/>
      <c r="CE48" s="71"/>
      <c r="CF48" s="71"/>
      <c r="CG48" s="81"/>
      <c r="CH48" s="81"/>
      <c r="CI48" s="81"/>
      <c r="CJ48" s="81"/>
      <c r="CK48" s="80"/>
      <c r="CL48" s="80"/>
      <c r="CM48" s="80"/>
      <c r="CN48" s="80"/>
      <c r="CO48" s="80"/>
      <c r="CP48" s="80"/>
      <c r="CQ48" s="80"/>
      <c r="CR48" s="80"/>
      <c r="CS48" s="80"/>
      <c r="CT48" s="80"/>
      <c r="CU48" s="81"/>
      <c r="CV48" s="81"/>
      <c r="CW48" s="81"/>
      <c r="CX48" s="81"/>
      <c r="CY48" s="80"/>
      <c r="CZ48" s="80"/>
      <c r="DA48" s="80"/>
      <c r="DB48" s="80"/>
      <c r="DC48" s="80"/>
      <c r="DD48" s="80"/>
      <c r="DE48" s="80"/>
      <c r="DF48" s="80"/>
      <c r="DG48" s="80"/>
      <c r="DH48" s="80"/>
      <c r="DI48" s="81"/>
      <c r="DJ48" s="81"/>
      <c r="DK48" s="81"/>
      <c r="DL48" s="81"/>
      <c r="DM48" s="80"/>
      <c r="DN48" s="80"/>
      <c r="DO48" s="80"/>
      <c r="DP48" s="80"/>
      <c r="DQ48" s="80"/>
      <c r="DR48" s="80"/>
      <c r="DS48" s="80"/>
      <c r="DT48" s="80"/>
      <c r="DU48" s="80"/>
      <c r="DV48" s="80"/>
      <c r="DW48" s="81"/>
      <c r="DX48" s="81"/>
      <c r="DY48" s="82"/>
      <c r="DZ48" s="73"/>
      <c r="EA48" s="73"/>
      <c r="EB48" s="74"/>
    </row>
    <row r="49" spans="1:132" ht="20.100000000000001" customHeight="1" x14ac:dyDescent="0.2">
      <c r="A49" s="223"/>
      <c r="B49" s="48">
        <v>44337</v>
      </c>
      <c r="C49" s="49">
        <v>44337</v>
      </c>
      <c r="D49" s="98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99"/>
      <c r="AV49" s="99"/>
      <c r="AW49" s="99"/>
      <c r="AX49" s="99"/>
      <c r="AY49" s="99"/>
      <c r="AZ49" s="99"/>
      <c r="BA49" s="99"/>
      <c r="BB49" s="94"/>
      <c r="BC49" s="80"/>
      <c r="BD49" s="80"/>
      <c r="BE49" s="81"/>
      <c r="BF49" s="81"/>
      <c r="BG49" s="81"/>
      <c r="BH49" s="81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1"/>
      <c r="BT49" s="81"/>
      <c r="BU49" s="81"/>
      <c r="BV49" s="81"/>
      <c r="BW49" s="81"/>
      <c r="BX49" s="81"/>
      <c r="BY49" s="80"/>
      <c r="BZ49" s="80"/>
      <c r="CA49" s="80"/>
      <c r="CB49" s="80"/>
      <c r="CC49" s="80"/>
      <c r="CD49" s="71"/>
      <c r="CE49" s="71"/>
      <c r="CF49" s="71"/>
      <c r="CG49" s="81"/>
      <c r="CH49" s="81"/>
      <c r="CI49" s="81"/>
      <c r="CJ49" s="81"/>
      <c r="CK49" s="80"/>
      <c r="CL49" s="80"/>
      <c r="CM49" s="80"/>
      <c r="CN49" s="80"/>
      <c r="CO49" s="80"/>
      <c r="CP49" s="80"/>
      <c r="CQ49" s="80"/>
      <c r="CR49" s="80"/>
      <c r="CS49" s="80"/>
      <c r="CT49" s="80"/>
      <c r="CU49" s="81"/>
      <c r="CV49" s="81"/>
      <c r="CW49" s="81"/>
      <c r="CX49" s="81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1"/>
      <c r="DJ49" s="81"/>
      <c r="DK49" s="81"/>
      <c r="DL49" s="81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1"/>
      <c r="DX49" s="81"/>
      <c r="DY49" s="82"/>
      <c r="DZ49" s="73"/>
      <c r="EA49" s="73"/>
      <c r="EB49" s="74"/>
    </row>
    <row r="50" spans="1:132" ht="20.100000000000001" customHeight="1" x14ac:dyDescent="0.2">
      <c r="A50" s="223"/>
      <c r="B50" s="48">
        <v>44338</v>
      </c>
      <c r="C50" s="49">
        <v>44338</v>
      </c>
      <c r="D50" s="98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101"/>
      <c r="AJ50" s="101"/>
      <c r="AK50" s="101"/>
      <c r="AL50" s="101"/>
      <c r="AM50" s="101"/>
      <c r="AN50" s="101"/>
      <c r="AO50" s="101"/>
      <c r="AP50" s="101"/>
      <c r="AQ50" s="101"/>
      <c r="AR50" s="101"/>
      <c r="AS50" s="101"/>
      <c r="AT50" s="101"/>
      <c r="AU50" s="99"/>
      <c r="AV50" s="99"/>
      <c r="AW50" s="99"/>
      <c r="AX50" s="99"/>
      <c r="AY50" s="99"/>
      <c r="AZ50" s="99"/>
      <c r="BA50" s="99"/>
      <c r="BB50" s="94"/>
      <c r="BC50" s="80"/>
      <c r="BD50" s="80"/>
      <c r="BE50" s="81"/>
      <c r="BF50" s="81"/>
      <c r="BG50" s="81"/>
      <c r="BH50" s="81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1"/>
      <c r="BT50" s="81"/>
      <c r="BU50" s="81"/>
      <c r="BV50" s="81"/>
      <c r="BW50" s="81"/>
      <c r="BX50" s="81"/>
      <c r="BY50" s="80"/>
      <c r="BZ50" s="80"/>
      <c r="CA50" s="80"/>
      <c r="CB50" s="80"/>
      <c r="CC50" s="80"/>
      <c r="CD50" s="71"/>
      <c r="CE50" s="71"/>
      <c r="CF50" s="71"/>
      <c r="CG50" s="81"/>
      <c r="CH50" s="81"/>
      <c r="CI50" s="81"/>
      <c r="CJ50" s="81"/>
      <c r="CK50" s="80"/>
      <c r="CL50" s="80"/>
      <c r="CM50" s="80"/>
      <c r="CN50" s="80"/>
      <c r="CO50" s="80"/>
      <c r="CP50" s="80"/>
      <c r="CQ50" s="80"/>
      <c r="CR50" s="80"/>
      <c r="CS50" s="80"/>
      <c r="CT50" s="80"/>
      <c r="CU50" s="81"/>
      <c r="CV50" s="81"/>
      <c r="CW50" s="81"/>
      <c r="CX50" s="81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1"/>
      <c r="DJ50" s="81"/>
      <c r="DK50" s="81"/>
      <c r="DL50" s="81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1"/>
      <c r="DX50" s="81"/>
      <c r="DY50" s="82"/>
      <c r="DZ50" s="73"/>
      <c r="EA50" s="73"/>
      <c r="EB50" s="74"/>
    </row>
    <row r="51" spans="1:132" ht="20.100000000000001" customHeight="1" x14ac:dyDescent="0.2">
      <c r="A51" s="223"/>
      <c r="B51" s="48">
        <v>44339</v>
      </c>
      <c r="C51" s="87">
        <v>44339</v>
      </c>
      <c r="D51" s="88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0"/>
      <c r="AJ51" s="90"/>
      <c r="AK51" s="90"/>
      <c r="AL51" s="90"/>
      <c r="AM51" s="90"/>
      <c r="AN51" s="90"/>
      <c r="AO51" s="90"/>
      <c r="AP51" s="90"/>
      <c r="AQ51" s="90"/>
      <c r="AR51" s="90"/>
      <c r="AS51" s="90"/>
      <c r="AT51" s="90"/>
      <c r="AU51" s="91"/>
      <c r="AV51" s="91"/>
      <c r="AW51" s="91"/>
      <c r="AX51" s="91"/>
      <c r="AY51" s="91"/>
      <c r="AZ51" s="91"/>
      <c r="BA51" s="91"/>
      <c r="BB51" s="91"/>
      <c r="BC51" s="80"/>
      <c r="BD51" s="80"/>
      <c r="BE51" s="81"/>
      <c r="BF51" s="81"/>
      <c r="BG51" s="81"/>
      <c r="BH51" s="81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1"/>
      <c r="BT51" s="81"/>
      <c r="BU51" s="81"/>
      <c r="BV51" s="81"/>
      <c r="BW51" s="81"/>
      <c r="BX51" s="81"/>
      <c r="BY51" s="80"/>
      <c r="BZ51" s="80"/>
      <c r="CA51" s="80"/>
      <c r="CB51" s="80"/>
      <c r="CC51" s="80"/>
      <c r="CD51" s="71"/>
      <c r="CE51" s="71"/>
      <c r="CF51" s="71"/>
      <c r="CG51" s="81"/>
      <c r="CH51" s="81"/>
      <c r="CI51" s="81"/>
      <c r="CJ51" s="81"/>
      <c r="CK51" s="80"/>
      <c r="CL51" s="80"/>
      <c r="CM51" s="80"/>
      <c r="CN51" s="80"/>
      <c r="CO51" s="80"/>
      <c r="CP51" s="80"/>
      <c r="CQ51" s="80"/>
      <c r="CR51" s="80"/>
      <c r="CS51" s="80"/>
      <c r="CT51" s="80"/>
      <c r="CU51" s="81"/>
      <c r="CV51" s="81"/>
      <c r="CW51" s="81"/>
      <c r="CX51" s="81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1"/>
      <c r="DJ51" s="81"/>
      <c r="DK51" s="81"/>
      <c r="DL51" s="81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1"/>
      <c r="DX51" s="81"/>
      <c r="DY51" s="82"/>
      <c r="DZ51" s="73"/>
      <c r="EA51" s="73"/>
      <c r="EB51" s="74"/>
    </row>
    <row r="52" spans="1:132" ht="20.100000000000001" customHeight="1" x14ac:dyDescent="0.2">
      <c r="A52" s="223"/>
      <c r="B52" s="48">
        <v>44340</v>
      </c>
      <c r="C52" s="49">
        <v>44340</v>
      </c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99"/>
      <c r="AV52" s="99"/>
      <c r="AW52" s="99"/>
      <c r="AX52" s="99"/>
      <c r="AY52" s="99"/>
      <c r="AZ52" s="99"/>
      <c r="BA52" s="99"/>
      <c r="BB52" s="94"/>
      <c r="BC52" s="80"/>
      <c r="BD52" s="80"/>
      <c r="BE52" s="81"/>
      <c r="BF52" s="81"/>
      <c r="BG52" s="81"/>
      <c r="BH52" s="81"/>
      <c r="BI52" s="80"/>
      <c r="BJ52" s="80"/>
      <c r="BK52" s="80"/>
      <c r="BL52" s="80"/>
      <c r="BM52" s="80"/>
      <c r="BN52" s="80"/>
      <c r="BO52" s="80"/>
      <c r="BP52" s="80"/>
      <c r="BQ52" s="80"/>
      <c r="BR52" s="80"/>
      <c r="BS52" s="81"/>
      <c r="BT52" s="81"/>
      <c r="BU52" s="81"/>
      <c r="BV52" s="81"/>
      <c r="BW52" s="81"/>
      <c r="BX52" s="81"/>
      <c r="BY52" s="80"/>
      <c r="BZ52" s="80"/>
      <c r="CA52" s="80"/>
      <c r="CB52" s="80"/>
      <c r="CC52" s="80"/>
      <c r="CD52" s="71"/>
      <c r="CE52" s="71"/>
      <c r="CF52" s="71"/>
      <c r="CG52" s="81"/>
      <c r="CH52" s="81"/>
      <c r="CI52" s="81"/>
      <c r="CJ52" s="81"/>
      <c r="CK52" s="80"/>
      <c r="CL52" s="80"/>
      <c r="CM52" s="80"/>
      <c r="CN52" s="80"/>
      <c r="CO52" s="80"/>
      <c r="CP52" s="80"/>
      <c r="CQ52" s="80"/>
      <c r="CR52" s="80"/>
      <c r="CS52" s="80"/>
      <c r="CT52" s="80"/>
      <c r="CU52" s="81"/>
      <c r="CV52" s="81"/>
      <c r="CW52" s="81"/>
      <c r="CX52" s="81"/>
      <c r="CY52" s="80"/>
      <c r="CZ52" s="80"/>
      <c r="DA52" s="80"/>
      <c r="DB52" s="80"/>
      <c r="DC52" s="80"/>
      <c r="DD52" s="80"/>
      <c r="DE52" s="80"/>
      <c r="DF52" s="80"/>
      <c r="DG52" s="80"/>
      <c r="DH52" s="80"/>
      <c r="DI52" s="81"/>
      <c r="DJ52" s="81"/>
      <c r="DK52" s="81"/>
      <c r="DL52" s="81"/>
      <c r="DM52" s="80"/>
      <c r="DN52" s="80"/>
      <c r="DO52" s="80"/>
      <c r="DP52" s="80"/>
      <c r="DQ52" s="80"/>
      <c r="DR52" s="80"/>
      <c r="DS52" s="80"/>
      <c r="DT52" s="80"/>
      <c r="DU52" s="80"/>
      <c r="DV52" s="80"/>
      <c r="DW52" s="81"/>
      <c r="DX52" s="81"/>
      <c r="DY52" s="82"/>
      <c r="DZ52" s="73"/>
      <c r="EA52" s="73"/>
      <c r="EB52" s="74"/>
    </row>
    <row r="53" spans="1:132" ht="20.100000000000001" customHeight="1" x14ac:dyDescent="0.2">
      <c r="A53" s="223"/>
      <c r="B53" s="48">
        <v>44341</v>
      </c>
      <c r="C53" s="49">
        <v>44341</v>
      </c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99"/>
      <c r="AG53" s="99"/>
      <c r="AH53" s="99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99"/>
      <c r="AV53" s="99"/>
      <c r="AW53" s="99"/>
      <c r="AX53" s="99"/>
      <c r="AY53" s="99"/>
      <c r="AZ53" s="99"/>
      <c r="BA53" s="99"/>
      <c r="BB53" s="94"/>
      <c r="BC53" s="80"/>
      <c r="BD53" s="80"/>
      <c r="BE53" s="81"/>
      <c r="BF53" s="81"/>
      <c r="BG53" s="81"/>
      <c r="BH53" s="81"/>
      <c r="BI53" s="80"/>
      <c r="BJ53" s="80"/>
      <c r="BK53" s="80"/>
      <c r="BL53" s="80"/>
      <c r="BM53" s="80"/>
      <c r="BN53" s="80"/>
      <c r="BO53" s="80"/>
      <c r="BP53" s="80"/>
      <c r="BQ53" s="80"/>
      <c r="BR53" s="80"/>
      <c r="BS53" s="81"/>
      <c r="BT53" s="81"/>
      <c r="BU53" s="81"/>
      <c r="BV53" s="81"/>
      <c r="BW53" s="81"/>
      <c r="BX53" s="81"/>
      <c r="BY53" s="80"/>
      <c r="BZ53" s="80"/>
      <c r="CA53" s="80"/>
      <c r="CB53" s="80"/>
      <c r="CC53" s="80"/>
      <c r="CD53" s="71"/>
      <c r="CE53" s="71"/>
      <c r="CF53" s="71"/>
      <c r="CG53" s="81"/>
      <c r="CH53" s="81"/>
      <c r="CI53" s="81"/>
      <c r="CJ53" s="81"/>
      <c r="CK53" s="80"/>
      <c r="CL53" s="80"/>
      <c r="CM53" s="80"/>
      <c r="CN53" s="80"/>
      <c r="CO53" s="80"/>
      <c r="CP53" s="80"/>
      <c r="CQ53" s="80"/>
      <c r="CR53" s="80"/>
      <c r="CS53" s="80"/>
      <c r="CT53" s="80"/>
      <c r="CU53" s="81"/>
      <c r="CV53" s="81"/>
      <c r="CW53" s="81"/>
      <c r="CX53" s="81"/>
      <c r="CY53" s="80"/>
      <c r="CZ53" s="80"/>
      <c r="DA53" s="80"/>
      <c r="DB53" s="80"/>
      <c r="DC53" s="80"/>
      <c r="DD53" s="80"/>
      <c r="DE53" s="80"/>
      <c r="DF53" s="80"/>
      <c r="DG53" s="80"/>
      <c r="DH53" s="80"/>
      <c r="DI53" s="81"/>
      <c r="DJ53" s="81"/>
      <c r="DK53" s="81"/>
      <c r="DL53" s="81"/>
      <c r="DM53" s="80"/>
      <c r="DN53" s="80"/>
      <c r="DO53" s="80"/>
      <c r="DP53" s="80"/>
      <c r="DQ53" s="80"/>
      <c r="DR53" s="80"/>
      <c r="DS53" s="80"/>
      <c r="DT53" s="80"/>
      <c r="DU53" s="80"/>
      <c r="DV53" s="80"/>
      <c r="DW53" s="81"/>
      <c r="DX53" s="81"/>
      <c r="DY53" s="82"/>
      <c r="DZ53" s="73"/>
      <c r="EA53" s="73"/>
      <c r="EB53" s="74"/>
    </row>
    <row r="54" spans="1:132" ht="20.100000000000001" customHeight="1" x14ac:dyDescent="0.2">
      <c r="A54" s="223"/>
      <c r="B54" s="48">
        <v>44342</v>
      </c>
      <c r="C54" s="49">
        <v>44342</v>
      </c>
      <c r="D54" s="98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99"/>
      <c r="AV54" s="99"/>
      <c r="AW54" s="99"/>
      <c r="AX54" s="99"/>
      <c r="AY54" s="99"/>
      <c r="AZ54" s="99"/>
      <c r="BA54" s="99"/>
      <c r="BB54" s="94"/>
      <c r="BC54" s="80"/>
      <c r="BD54" s="80"/>
      <c r="BE54" s="81"/>
      <c r="BF54" s="81"/>
      <c r="BG54" s="81"/>
      <c r="BH54" s="81"/>
      <c r="BI54" s="80"/>
      <c r="BJ54" s="80"/>
      <c r="BK54" s="80"/>
      <c r="BL54" s="80"/>
      <c r="BM54" s="80"/>
      <c r="BN54" s="80"/>
      <c r="BO54" s="80"/>
      <c r="BP54" s="80"/>
      <c r="BQ54" s="80"/>
      <c r="BR54" s="80"/>
      <c r="BS54" s="81"/>
      <c r="BT54" s="81"/>
      <c r="BU54" s="81"/>
      <c r="BV54" s="81"/>
      <c r="BW54" s="81"/>
      <c r="BX54" s="81"/>
      <c r="BY54" s="80"/>
      <c r="BZ54" s="80"/>
      <c r="CA54" s="80"/>
      <c r="CB54" s="80"/>
      <c r="CC54" s="80"/>
      <c r="CD54" s="71"/>
      <c r="CE54" s="71"/>
      <c r="CF54" s="71"/>
      <c r="CG54" s="81"/>
      <c r="CH54" s="81"/>
      <c r="CI54" s="81"/>
      <c r="CJ54" s="81"/>
      <c r="CK54" s="80"/>
      <c r="CL54" s="80"/>
      <c r="CM54" s="80"/>
      <c r="CN54" s="80"/>
      <c r="CO54" s="80"/>
      <c r="CP54" s="80"/>
      <c r="CQ54" s="80"/>
      <c r="CR54" s="80"/>
      <c r="CS54" s="80"/>
      <c r="CT54" s="80"/>
      <c r="CU54" s="81"/>
      <c r="CV54" s="81"/>
      <c r="CW54" s="81"/>
      <c r="CX54" s="81"/>
      <c r="CY54" s="80"/>
      <c r="CZ54" s="80"/>
      <c r="DA54" s="80"/>
      <c r="DB54" s="80"/>
      <c r="DC54" s="80"/>
      <c r="DD54" s="80"/>
      <c r="DE54" s="80"/>
      <c r="DF54" s="80"/>
      <c r="DG54" s="80"/>
      <c r="DH54" s="80"/>
      <c r="DI54" s="81"/>
      <c r="DJ54" s="81"/>
      <c r="DK54" s="81"/>
      <c r="DL54" s="81"/>
      <c r="DM54" s="80"/>
      <c r="DN54" s="80"/>
      <c r="DO54" s="80"/>
      <c r="DP54" s="80"/>
      <c r="DQ54" s="80"/>
      <c r="DR54" s="80"/>
      <c r="DS54" s="80"/>
      <c r="DT54" s="80"/>
      <c r="DU54" s="80"/>
      <c r="DV54" s="80"/>
      <c r="DW54" s="81"/>
      <c r="DX54" s="81"/>
      <c r="DY54" s="82"/>
      <c r="DZ54" s="73"/>
      <c r="EA54" s="73"/>
      <c r="EB54" s="74"/>
    </row>
    <row r="55" spans="1:132" ht="20.100000000000001" customHeight="1" x14ac:dyDescent="0.2">
      <c r="A55" s="223"/>
      <c r="B55" s="48">
        <v>44343</v>
      </c>
      <c r="C55" s="49">
        <v>44343</v>
      </c>
      <c r="D55" s="98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101"/>
      <c r="AJ55" s="101"/>
      <c r="AK55" s="101"/>
      <c r="AL55" s="101"/>
      <c r="AM55" s="101"/>
      <c r="AN55" s="101"/>
      <c r="AO55" s="101"/>
      <c r="AP55" s="101"/>
      <c r="AQ55" s="101"/>
      <c r="AR55" s="101"/>
      <c r="AS55" s="101"/>
      <c r="AT55" s="101"/>
      <c r="AU55" s="99"/>
      <c r="AV55" s="99"/>
      <c r="AW55" s="99"/>
      <c r="AX55" s="99"/>
      <c r="AY55" s="99"/>
      <c r="AZ55" s="99"/>
      <c r="BA55" s="99"/>
      <c r="BB55" s="94"/>
      <c r="BC55" s="80"/>
      <c r="BD55" s="80"/>
      <c r="BE55" s="81"/>
      <c r="BF55" s="81"/>
      <c r="BG55" s="81"/>
      <c r="BH55" s="81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1"/>
      <c r="BT55" s="81"/>
      <c r="BU55" s="81"/>
      <c r="BV55" s="81"/>
      <c r="BW55" s="81"/>
      <c r="BX55" s="81"/>
      <c r="BY55" s="80"/>
      <c r="BZ55" s="80"/>
      <c r="CA55" s="80"/>
      <c r="CB55" s="80"/>
      <c r="CC55" s="80"/>
      <c r="CD55" s="71"/>
      <c r="CE55" s="71"/>
      <c r="CF55" s="71"/>
      <c r="CG55" s="81"/>
      <c r="CH55" s="81"/>
      <c r="CI55" s="81"/>
      <c r="CJ55" s="81"/>
      <c r="CK55" s="80"/>
      <c r="CL55" s="80"/>
      <c r="CM55" s="80"/>
      <c r="CN55" s="80"/>
      <c r="CO55" s="80"/>
      <c r="CP55" s="80"/>
      <c r="CQ55" s="80"/>
      <c r="CR55" s="80"/>
      <c r="CS55" s="80"/>
      <c r="CT55" s="80"/>
      <c r="CU55" s="81"/>
      <c r="CV55" s="81"/>
      <c r="CW55" s="81"/>
      <c r="CX55" s="81"/>
      <c r="CY55" s="80"/>
      <c r="CZ55" s="80"/>
      <c r="DA55" s="80"/>
      <c r="DB55" s="80"/>
      <c r="DC55" s="80"/>
      <c r="DD55" s="80"/>
      <c r="DE55" s="80"/>
      <c r="DF55" s="80"/>
      <c r="DG55" s="80"/>
      <c r="DH55" s="80"/>
      <c r="DI55" s="81"/>
      <c r="DJ55" s="81"/>
      <c r="DK55" s="81"/>
      <c r="DL55" s="81"/>
      <c r="DM55" s="80"/>
      <c r="DN55" s="80"/>
      <c r="DO55" s="80"/>
      <c r="DP55" s="80"/>
      <c r="DQ55" s="80"/>
      <c r="DR55" s="80"/>
      <c r="DS55" s="80"/>
      <c r="DT55" s="80"/>
      <c r="DU55" s="80"/>
      <c r="DV55" s="80"/>
      <c r="DW55" s="81"/>
      <c r="DX55" s="81"/>
      <c r="DY55" s="82"/>
      <c r="DZ55" s="73"/>
      <c r="EA55" s="73"/>
      <c r="EB55" s="74"/>
    </row>
    <row r="56" spans="1:132" ht="20.100000000000001" customHeight="1" x14ac:dyDescent="0.2">
      <c r="A56" s="223"/>
      <c r="B56" s="48">
        <v>44344</v>
      </c>
      <c r="C56" s="49">
        <v>44344</v>
      </c>
      <c r="D56" s="98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99"/>
      <c r="AV56" s="99"/>
      <c r="AW56" s="99"/>
      <c r="AX56" s="99"/>
      <c r="AY56" s="99"/>
      <c r="AZ56" s="99"/>
      <c r="BA56" s="99"/>
      <c r="BB56" s="94"/>
      <c r="BC56" s="80"/>
      <c r="BD56" s="80"/>
      <c r="BE56" s="81"/>
      <c r="BF56" s="81"/>
      <c r="BG56" s="81"/>
      <c r="BH56" s="81"/>
      <c r="BI56" s="80"/>
      <c r="BJ56" s="80"/>
      <c r="BK56" s="80"/>
      <c r="BL56" s="80"/>
      <c r="BM56" s="80"/>
      <c r="BN56" s="80"/>
      <c r="BO56" s="80"/>
      <c r="BP56" s="80"/>
      <c r="BQ56" s="80"/>
      <c r="BR56" s="80"/>
      <c r="BS56" s="81"/>
      <c r="BT56" s="81"/>
      <c r="BU56" s="81"/>
      <c r="BV56" s="81"/>
      <c r="BW56" s="81"/>
      <c r="BX56" s="81"/>
      <c r="BY56" s="80"/>
      <c r="BZ56" s="80"/>
      <c r="CA56" s="80"/>
      <c r="CB56" s="80"/>
      <c r="CC56" s="80"/>
      <c r="CD56" s="71"/>
      <c r="CE56" s="71"/>
      <c r="CF56" s="71"/>
      <c r="CG56" s="81"/>
      <c r="CH56" s="81"/>
      <c r="CI56" s="81"/>
      <c r="CJ56" s="81"/>
      <c r="CK56" s="80"/>
      <c r="CL56" s="80"/>
      <c r="CM56" s="80"/>
      <c r="CN56" s="80"/>
      <c r="CO56" s="80"/>
      <c r="CP56" s="80"/>
      <c r="CQ56" s="80"/>
      <c r="CR56" s="80"/>
      <c r="CS56" s="80"/>
      <c r="CT56" s="80"/>
      <c r="CU56" s="81"/>
      <c r="CV56" s="81"/>
      <c r="CW56" s="81"/>
      <c r="CX56" s="81"/>
      <c r="CY56" s="80"/>
      <c r="CZ56" s="80"/>
      <c r="DA56" s="80"/>
      <c r="DB56" s="80"/>
      <c r="DC56" s="80"/>
      <c r="DD56" s="80"/>
      <c r="DE56" s="80"/>
      <c r="DF56" s="80"/>
      <c r="DG56" s="80"/>
      <c r="DH56" s="80"/>
      <c r="DI56" s="81"/>
      <c r="DJ56" s="81"/>
      <c r="DK56" s="81"/>
      <c r="DL56" s="81"/>
      <c r="DM56" s="80"/>
      <c r="DN56" s="80"/>
      <c r="DO56" s="80"/>
      <c r="DP56" s="80"/>
      <c r="DQ56" s="80"/>
      <c r="DR56" s="80"/>
      <c r="DS56" s="80"/>
      <c r="DT56" s="80"/>
      <c r="DU56" s="80"/>
      <c r="DV56" s="80"/>
      <c r="DW56" s="81"/>
      <c r="DX56" s="81"/>
      <c r="DY56" s="82"/>
      <c r="DZ56" s="73"/>
      <c r="EA56" s="73"/>
      <c r="EB56" s="74"/>
    </row>
    <row r="57" spans="1:132" ht="20.100000000000001" customHeight="1" x14ac:dyDescent="0.2">
      <c r="A57" s="223"/>
      <c r="B57" s="48">
        <v>44345</v>
      </c>
      <c r="C57" s="49">
        <v>44345</v>
      </c>
      <c r="D57" s="98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99"/>
      <c r="AV57" s="99"/>
      <c r="AW57" s="99"/>
      <c r="AX57" s="99"/>
      <c r="AY57" s="99"/>
      <c r="AZ57" s="99"/>
      <c r="BA57" s="99"/>
      <c r="BB57" s="94"/>
      <c r="BC57" s="80"/>
      <c r="BD57" s="80"/>
      <c r="BE57" s="81"/>
      <c r="BF57" s="81"/>
      <c r="BG57" s="81"/>
      <c r="BH57" s="81"/>
      <c r="BI57" s="80"/>
      <c r="BJ57" s="80"/>
      <c r="BK57" s="80"/>
      <c r="BL57" s="80"/>
      <c r="BM57" s="80"/>
      <c r="BN57" s="80"/>
      <c r="BO57" s="80"/>
      <c r="BP57" s="80"/>
      <c r="BQ57" s="80"/>
      <c r="BR57" s="80"/>
      <c r="BS57" s="81"/>
      <c r="BT57" s="81"/>
      <c r="BU57" s="81"/>
      <c r="BV57" s="81"/>
      <c r="BW57" s="81"/>
      <c r="BX57" s="81"/>
      <c r="BY57" s="80"/>
      <c r="BZ57" s="80"/>
      <c r="CA57" s="80"/>
      <c r="CB57" s="80"/>
      <c r="CC57" s="80"/>
      <c r="CD57" s="71"/>
      <c r="CE57" s="71"/>
      <c r="CF57" s="71"/>
      <c r="CG57" s="81"/>
      <c r="CH57" s="81"/>
      <c r="CI57" s="81"/>
      <c r="CJ57" s="81"/>
      <c r="CK57" s="80"/>
      <c r="CL57" s="80"/>
      <c r="CM57" s="80"/>
      <c r="CN57" s="80"/>
      <c r="CO57" s="80"/>
      <c r="CP57" s="80"/>
      <c r="CQ57" s="80"/>
      <c r="CR57" s="80"/>
      <c r="CS57" s="80"/>
      <c r="CT57" s="80"/>
      <c r="CU57" s="81"/>
      <c r="CV57" s="81"/>
      <c r="CW57" s="81"/>
      <c r="CX57" s="81"/>
      <c r="CY57" s="80"/>
      <c r="CZ57" s="80"/>
      <c r="DA57" s="80"/>
      <c r="DB57" s="80"/>
      <c r="DC57" s="80"/>
      <c r="DD57" s="80"/>
      <c r="DE57" s="80"/>
      <c r="DF57" s="80"/>
      <c r="DG57" s="80"/>
      <c r="DH57" s="80"/>
      <c r="DI57" s="81"/>
      <c r="DJ57" s="81"/>
      <c r="DK57" s="81"/>
      <c r="DL57" s="81"/>
      <c r="DM57" s="80"/>
      <c r="DN57" s="80"/>
      <c r="DO57" s="80"/>
      <c r="DP57" s="80"/>
      <c r="DQ57" s="80"/>
      <c r="DR57" s="80"/>
      <c r="DS57" s="80"/>
      <c r="DT57" s="80"/>
      <c r="DU57" s="80"/>
      <c r="DV57" s="80"/>
      <c r="DW57" s="81"/>
      <c r="DX57" s="81"/>
      <c r="DY57" s="82"/>
      <c r="DZ57" s="73"/>
      <c r="EA57" s="73"/>
      <c r="EB57" s="74"/>
    </row>
    <row r="58" spans="1:132" ht="20.100000000000001" customHeight="1" x14ac:dyDescent="0.2">
      <c r="A58" s="223"/>
      <c r="B58" s="48">
        <v>44346</v>
      </c>
      <c r="C58" s="49">
        <v>44346</v>
      </c>
      <c r="D58" s="98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  <c r="AS58" s="101"/>
      <c r="AT58" s="101"/>
      <c r="AU58" s="99"/>
      <c r="AV58" s="99"/>
      <c r="AW58" s="99"/>
      <c r="AX58" s="99"/>
      <c r="AY58" s="99"/>
      <c r="AZ58" s="99"/>
      <c r="BA58" s="99"/>
      <c r="BB58" s="94"/>
      <c r="BC58" s="80"/>
      <c r="BD58" s="80"/>
      <c r="BE58" s="81"/>
      <c r="BF58" s="81"/>
      <c r="BG58" s="81"/>
      <c r="BH58" s="81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1"/>
      <c r="BT58" s="81"/>
      <c r="BU58" s="81"/>
      <c r="BV58" s="81"/>
      <c r="BW58" s="81"/>
      <c r="BX58" s="81"/>
      <c r="BY58" s="80"/>
      <c r="BZ58" s="80"/>
      <c r="CA58" s="80"/>
      <c r="CB58" s="80"/>
      <c r="CC58" s="80"/>
      <c r="CD58" s="71"/>
      <c r="CE58" s="97"/>
      <c r="CF58" s="97"/>
      <c r="CG58" s="97"/>
      <c r="CH58" s="97"/>
      <c r="CI58" s="97"/>
      <c r="CJ58" s="97"/>
      <c r="CK58" s="81"/>
      <c r="CL58" s="81"/>
      <c r="CM58" s="81"/>
      <c r="CN58" s="81"/>
      <c r="CO58" s="81"/>
      <c r="CP58" s="81"/>
      <c r="CQ58" s="81"/>
      <c r="CR58" s="81"/>
      <c r="CS58" s="81"/>
      <c r="CT58" s="81"/>
      <c r="CU58" s="81"/>
      <c r="CV58" s="81"/>
      <c r="CW58" s="81"/>
      <c r="CX58" s="81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1"/>
      <c r="DJ58" s="81"/>
      <c r="DK58" s="81"/>
      <c r="DL58" s="81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1"/>
      <c r="DX58" s="81"/>
      <c r="DY58" s="82"/>
      <c r="DZ58" s="73"/>
      <c r="EA58" s="73"/>
      <c r="EB58" s="74"/>
    </row>
    <row r="59" spans="1:132" ht="20.100000000000001" customHeight="1" x14ac:dyDescent="0.2">
      <c r="A59" s="223"/>
      <c r="B59" s="48">
        <v>44347</v>
      </c>
      <c r="C59" s="49">
        <v>44347</v>
      </c>
      <c r="D59" s="98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101"/>
      <c r="AJ59" s="101"/>
      <c r="AK59" s="101"/>
      <c r="AL59" s="101"/>
      <c r="AM59" s="101"/>
      <c r="AN59" s="101"/>
      <c r="AO59" s="101"/>
      <c r="AP59" s="101"/>
      <c r="AQ59" s="101"/>
      <c r="AR59" s="101"/>
      <c r="AS59" s="101"/>
      <c r="AT59" s="101"/>
      <c r="AU59" s="99"/>
      <c r="AV59" s="99"/>
      <c r="AW59" s="99"/>
      <c r="AX59" s="99"/>
      <c r="AY59" s="99"/>
      <c r="AZ59" s="99"/>
      <c r="BA59" s="99"/>
      <c r="BB59" s="94"/>
      <c r="BC59" s="80"/>
      <c r="BD59" s="80"/>
      <c r="BE59" s="81"/>
      <c r="BF59" s="81"/>
      <c r="BG59" s="81"/>
      <c r="BH59" s="81"/>
      <c r="BI59" s="80"/>
      <c r="BJ59" s="80"/>
      <c r="BK59" s="80"/>
      <c r="BL59" s="80"/>
      <c r="BM59" s="80"/>
      <c r="BN59" s="80"/>
      <c r="BO59" s="80"/>
      <c r="BP59" s="80"/>
      <c r="BQ59" s="80"/>
      <c r="BR59" s="80"/>
      <c r="BS59" s="81"/>
      <c r="BT59" s="81"/>
      <c r="BU59" s="81"/>
      <c r="BV59" s="81"/>
      <c r="BW59" s="81"/>
      <c r="BX59" s="81"/>
      <c r="BY59" s="80"/>
      <c r="BZ59" s="80"/>
      <c r="CA59" s="80"/>
      <c r="CB59" s="80"/>
      <c r="CC59" s="80"/>
      <c r="CD59" s="71"/>
      <c r="CE59" s="97"/>
      <c r="CF59" s="97"/>
      <c r="CG59" s="97"/>
      <c r="CH59" s="97"/>
      <c r="CI59" s="97"/>
      <c r="CJ59" s="97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81"/>
      <c r="CV59" s="81"/>
      <c r="CW59" s="81"/>
      <c r="CX59" s="81"/>
      <c r="CY59" s="80"/>
      <c r="CZ59" s="80"/>
      <c r="DA59" s="80"/>
      <c r="DB59" s="80"/>
      <c r="DC59" s="80"/>
      <c r="DD59" s="80"/>
      <c r="DE59" s="80"/>
      <c r="DF59" s="80"/>
      <c r="DG59" s="80"/>
      <c r="DH59" s="80"/>
      <c r="DI59" s="81"/>
      <c r="DJ59" s="81"/>
      <c r="DK59" s="81"/>
      <c r="DL59" s="81"/>
      <c r="DM59" s="80"/>
      <c r="DN59" s="80"/>
      <c r="DO59" s="80"/>
      <c r="DP59" s="80"/>
      <c r="DQ59" s="80"/>
      <c r="DR59" s="80"/>
      <c r="DS59" s="80"/>
      <c r="DT59" s="80"/>
      <c r="DU59" s="80"/>
      <c r="DV59" s="80"/>
      <c r="DW59" s="81"/>
      <c r="DX59" s="81"/>
      <c r="DY59" s="82"/>
      <c r="DZ59" s="73"/>
      <c r="EA59" s="73"/>
      <c r="EB59" s="74"/>
    </row>
    <row r="60" spans="1:132" ht="20.100000000000001" customHeight="1" x14ac:dyDescent="0.2">
      <c r="A60" s="223"/>
      <c r="B60" s="48">
        <v>44348</v>
      </c>
      <c r="C60" s="49">
        <v>44348</v>
      </c>
      <c r="D60" s="98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99"/>
      <c r="AV60" s="99"/>
      <c r="AW60" s="99"/>
      <c r="AX60" s="99"/>
      <c r="AY60" s="99"/>
      <c r="AZ60" s="99"/>
      <c r="BA60" s="99"/>
      <c r="BB60" s="94"/>
      <c r="BC60" s="80"/>
      <c r="BD60" s="80"/>
      <c r="BE60" s="81"/>
      <c r="BF60" s="81"/>
      <c r="BG60" s="81"/>
      <c r="BH60" s="81"/>
      <c r="BI60" s="80"/>
      <c r="BJ60" s="80"/>
      <c r="BK60" s="80"/>
      <c r="BL60" s="80"/>
      <c r="BM60" s="80"/>
      <c r="BN60" s="80"/>
      <c r="BO60" s="80"/>
      <c r="BP60" s="80"/>
      <c r="BQ60" s="80"/>
      <c r="BR60" s="80"/>
      <c r="BS60" s="81"/>
      <c r="BT60" s="81"/>
      <c r="BU60" s="81"/>
      <c r="BV60" s="81"/>
      <c r="BW60" s="81"/>
      <c r="BX60" s="81"/>
      <c r="BY60" s="80"/>
      <c r="BZ60" s="80"/>
      <c r="CA60" s="80"/>
      <c r="CB60" s="80"/>
      <c r="CC60" s="80"/>
      <c r="CD60" s="71"/>
      <c r="CE60" s="97"/>
      <c r="CF60" s="97"/>
      <c r="CG60" s="97"/>
      <c r="CH60" s="97"/>
      <c r="CI60" s="97"/>
      <c r="CJ60" s="97"/>
      <c r="CK60" s="81"/>
      <c r="CL60" s="81"/>
      <c r="CM60" s="81"/>
      <c r="CN60" s="81"/>
      <c r="CO60" s="81"/>
      <c r="CP60" s="81"/>
      <c r="CQ60" s="81"/>
      <c r="CR60" s="81"/>
      <c r="CS60" s="81"/>
      <c r="CT60" s="81"/>
      <c r="CU60" s="81"/>
      <c r="CV60" s="81"/>
      <c r="CW60" s="81"/>
      <c r="CX60" s="81"/>
      <c r="CY60" s="80"/>
      <c r="CZ60" s="80"/>
      <c r="DA60" s="80"/>
      <c r="DB60" s="80"/>
      <c r="DC60" s="80"/>
      <c r="DD60" s="80"/>
      <c r="DE60" s="80"/>
      <c r="DF60" s="80"/>
      <c r="DG60" s="80"/>
      <c r="DH60" s="80"/>
      <c r="DI60" s="81"/>
      <c r="DJ60" s="81"/>
      <c r="DK60" s="81"/>
      <c r="DL60" s="81"/>
      <c r="DM60" s="80"/>
      <c r="DN60" s="80"/>
      <c r="DO60" s="80"/>
      <c r="DP60" s="80"/>
      <c r="DQ60" s="80"/>
      <c r="DR60" s="80"/>
      <c r="DS60" s="80"/>
      <c r="DT60" s="80"/>
      <c r="DU60" s="80"/>
      <c r="DV60" s="80"/>
      <c r="DW60" s="81"/>
      <c r="DX60" s="81"/>
      <c r="DY60" s="82"/>
      <c r="DZ60" s="73"/>
      <c r="EA60" s="73"/>
      <c r="EB60" s="74"/>
    </row>
    <row r="61" spans="1:132" ht="20.100000000000001" customHeight="1" x14ac:dyDescent="0.2">
      <c r="A61" s="223"/>
      <c r="B61" s="48">
        <v>44349</v>
      </c>
      <c r="C61" s="49">
        <v>44349</v>
      </c>
      <c r="D61" s="98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101"/>
      <c r="AJ61" s="101"/>
      <c r="AK61" s="101"/>
      <c r="AL61" s="101"/>
      <c r="AM61" s="101"/>
      <c r="AN61" s="101"/>
      <c r="AO61" s="101"/>
      <c r="AP61" s="101"/>
      <c r="AQ61" s="101"/>
      <c r="AR61" s="101"/>
      <c r="AS61" s="101"/>
      <c r="AT61" s="101"/>
      <c r="AU61" s="99"/>
      <c r="AV61" s="99"/>
      <c r="AW61" s="99"/>
      <c r="AX61" s="99"/>
      <c r="AY61" s="99"/>
      <c r="AZ61" s="99"/>
      <c r="BA61" s="99"/>
      <c r="BB61" s="94"/>
      <c r="BC61" s="80"/>
      <c r="BD61" s="80"/>
      <c r="BE61" s="81"/>
      <c r="BF61" s="81"/>
      <c r="BG61" s="81"/>
      <c r="BH61" s="81"/>
      <c r="BI61" s="80"/>
      <c r="BJ61" s="80"/>
      <c r="BK61" s="80"/>
      <c r="BL61" s="80"/>
      <c r="BM61" s="80"/>
      <c r="BN61" s="80"/>
      <c r="BO61" s="80"/>
      <c r="BP61" s="80"/>
      <c r="BQ61" s="80"/>
      <c r="BR61" s="80"/>
      <c r="BS61" s="81"/>
      <c r="BT61" s="81"/>
      <c r="BU61" s="81"/>
      <c r="BV61" s="81"/>
      <c r="BW61" s="81"/>
      <c r="BX61" s="81"/>
      <c r="BY61" s="80"/>
      <c r="BZ61" s="80"/>
      <c r="CA61" s="80"/>
      <c r="CB61" s="80"/>
      <c r="CC61" s="80"/>
      <c r="CD61" s="71"/>
      <c r="CE61" s="97"/>
      <c r="CF61" s="97"/>
      <c r="CG61" s="97"/>
      <c r="CH61" s="97"/>
      <c r="CI61" s="97"/>
      <c r="CJ61" s="97"/>
      <c r="CK61" s="81"/>
      <c r="CL61" s="81"/>
      <c r="CM61" s="81"/>
      <c r="CN61" s="81"/>
      <c r="CO61" s="81"/>
      <c r="CP61" s="81"/>
      <c r="CQ61" s="81"/>
      <c r="CR61" s="81"/>
      <c r="CS61" s="81"/>
      <c r="CT61" s="81"/>
      <c r="CU61" s="81"/>
      <c r="CV61" s="81"/>
      <c r="CW61" s="81"/>
      <c r="CX61" s="81"/>
      <c r="CY61" s="80"/>
      <c r="CZ61" s="80"/>
      <c r="DA61" s="80"/>
      <c r="DB61" s="80"/>
      <c r="DC61" s="80"/>
      <c r="DD61" s="80"/>
      <c r="DE61" s="80"/>
      <c r="DF61" s="80"/>
      <c r="DG61" s="80"/>
      <c r="DH61" s="80"/>
      <c r="DI61" s="81"/>
      <c r="DJ61" s="81"/>
      <c r="DK61" s="81"/>
      <c r="DL61" s="81"/>
      <c r="DM61" s="80"/>
      <c r="DN61" s="80"/>
      <c r="DO61" s="80"/>
      <c r="DP61" s="80"/>
      <c r="DQ61" s="80"/>
      <c r="DR61" s="80"/>
      <c r="DS61" s="80"/>
      <c r="DT61" s="80"/>
      <c r="DU61" s="80"/>
      <c r="DV61" s="80"/>
      <c r="DW61" s="81"/>
      <c r="DX61" s="81"/>
      <c r="DY61" s="82"/>
      <c r="DZ61" s="73"/>
      <c r="EA61" s="73"/>
      <c r="EB61" s="74"/>
    </row>
    <row r="62" spans="1:132" ht="20.100000000000001" customHeight="1" x14ac:dyDescent="0.2">
      <c r="A62" s="223"/>
      <c r="B62" s="48">
        <v>44350</v>
      </c>
      <c r="C62" s="49">
        <v>44350</v>
      </c>
      <c r="D62" s="98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101"/>
      <c r="AJ62" s="101"/>
      <c r="AK62" s="101"/>
      <c r="AL62" s="101"/>
      <c r="AM62" s="101"/>
      <c r="AN62" s="101"/>
      <c r="AO62" s="101"/>
      <c r="AP62" s="101"/>
      <c r="AQ62" s="101"/>
      <c r="AR62" s="101"/>
      <c r="AS62" s="101"/>
      <c r="AT62" s="101"/>
      <c r="AU62" s="99"/>
      <c r="AV62" s="99"/>
      <c r="AW62" s="99"/>
      <c r="AX62" s="99"/>
      <c r="AY62" s="99"/>
      <c r="AZ62" s="99"/>
      <c r="BA62" s="99"/>
      <c r="BB62" s="94"/>
      <c r="BC62" s="80"/>
      <c r="BD62" s="80"/>
      <c r="BE62" s="81"/>
      <c r="BF62" s="81"/>
      <c r="BG62" s="81"/>
      <c r="BH62" s="81"/>
      <c r="BI62" s="80"/>
      <c r="BJ62" s="80"/>
      <c r="BK62" s="80"/>
      <c r="BL62" s="80"/>
      <c r="BM62" s="80"/>
      <c r="BN62" s="80"/>
      <c r="BO62" s="80"/>
      <c r="BP62" s="80"/>
      <c r="BQ62" s="80"/>
      <c r="BR62" s="80"/>
      <c r="BS62" s="81"/>
      <c r="BT62" s="81"/>
      <c r="BU62" s="81"/>
      <c r="BV62" s="81"/>
      <c r="BW62" s="81"/>
      <c r="BX62" s="81"/>
      <c r="BY62" s="80"/>
      <c r="BZ62" s="80"/>
      <c r="CA62" s="80"/>
      <c r="CB62" s="80"/>
      <c r="CC62" s="80"/>
      <c r="CD62" s="71"/>
      <c r="CE62" s="97"/>
      <c r="CF62" s="97"/>
      <c r="CG62" s="97"/>
      <c r="CH62" s="97"/>
      <c r="CI62" s="97"/>
      <c r="CJ62" s="97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0"/>
      <c r="CZ62" s="80"/>
      <c r="DA62" s="80"/>
      <c r="DB62" s="80"/>
      <c r="DC62" s="80"/>
      <c r="DD62" s="80"/>
      <c r="DE62" s="80"/>
      <c r="DF62" s="80"/>
      <c r="DG62" s="80"/>
      <c r="DH62" s="80"/>
      <c r="DI62" s="81"/>
      <c r="DJ62" s="81"/>
      <c r="DK62" s="81"/>
      <c r="DL62" s="81"/>
      <c r="DM62" s="80"/>
      <c r="DN62" s="80"/>
      <c r="DO62" s="80"/>
      <c r="DP62" s="80"/>
      <c r="DQ62" s="80"/>
      <c r="DR62" s="80"/>
      <c r="DS62" s="80"/>
      <c r="DT62" s="80"/>
      <c r="DU62" s="80"/>
      <c r="DV62" s="80"/>
      <c r="DW62" s="81"/>
      <c r="DX62" s="81"/>
      <c r="DY62" s="82"/>
      <c r="DZ62" s="73"/>
      <c r="EA62" s="73"/>
      <c r="EB62" s="74"/>
    </row>
    <row r="63" spans="1:132" ht="20.100000000000001" customHeight="1" x14ac:dyDescent="0.2">
      <c r="A63" s="223"/>
      <c r="B63" s="48">
        <v>44351</v>
      </c>
      <c r="C63" s="49">
        <v>44351</v>
      </c>
      <c r="D63" s="98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99"/>
      <c r="AV63" s="99"/>
      <c r="AW63" s="99"/>
      <c r="AX63" s="99"/>
      <c r="AY63" s="99"/>
      <c r="AZ63" s="99"/>
      <c r="BA63" s="99"/>
      <c r="BB63" s="94"/>
      <c r="BC63" s="80"/>
      <c r="BD63" s="80"/>
      <c r="BE63" s="81"/>
      <c r="BF63" s="81"/>
      <c r="BG63" s="81"/>
      <c r="BH63" s="81"/>
      <c r="BI63" s="80"/>
      <c r="BJ63" s="80"/>
      <c r="BK63" s="80"/>
      <c r="BL63" s="80"/>
      <c r="BM63" s="80"/>
      <c r="BN63" s="80"/>
      <c r="BO63" s="80"/>
      <c r="BP63" s="80"/>
      <c r="BQ63" s="80"/>
      <c r="BR63" s="80"/>
      <c r="BS63" s="81"/>
      <c r="BT63" s="81"/>
      <c r="BU63" s="81"/>
      <c r="BV63" s="81"/>
      <c r="BW63" s="81"/>
      <c r="BX63" s="81"/>
      <c r="BY63" s="80"/>
      <c r="BZ63" s="80"/>
      <c r="CA63" s="80"/>
      <c r="CB63" s="80"/>
      <c r="CC63" s="80"/>
      <c r="CD63" s="71"/>
      <c r="CE63" s="97"/>
      <c r="CF63" s="97"/>
      <c r="CG63" s="97"/>
      <c r="CH63" s="97"/>
      <c r="CI63" s="97"/>
      <c r="CJ63" s="97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0"/>
      <c r="CZ63" s="80"/>
      <c r="DA63" s="80"/>
      <c r="DB63" s="80"/>
      <c r="DC63" s="80"/>
      <c r="DD63" s="80"/>
      <c r="DE63" s="80"/>
      <c r="DF63" s="80"/>
      <c r="DG63" s="80"/>
      <c r="DH63" s="80"/>
      <c r="DI63" s="81"/>
      <c r="DJ63" s="81"/>
      <c r="DK63" s="81"/>
      <c r="DL63" s="81"/>
      <c r="DM63" s="80"/>
      <c r="DN63" s="80"/>
      <c r="DO63" s="80"/>
      <c r="DP63" s="80"/>
      <c r="DQ63" s="80"/>
      <c r="DR63" s="80"/>
      <c r="DS63" s="80"/>
      <c r="DT63" s="80"/>
      <c r="DU63" s="80"/>
      <c r="DV63" s="80"/>
      <c r="DW63" s="81"/>
      <c r="DX63" s="81"/>
      <c r="DY63" s="82"/>
      <c r="DZ63" s="73"/>
      <c r="EA63" s="73"/>
      <c r="EB63" s="74"/>
    </row>
    <row r="64" spans="1:132" ht="20.100000000000001" customHeight="1" x14ac:dyDescent="0.2">
      <c r="A64" s="223"/>
      <c r="B64" s="48">
        <v>44352</v>
      </c>
      <c r="C64" s="49">
        <v>44352</v>
      </c>
      <c r="D64" s="98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99"/>
      <c r="AV64" s="99"/>
      <c r="AW64" s="99"/>
      <c r="AX64" s="99"/>
      <c r="AY64" s="99"/>
      <c r="AZ64" s="99"/>
      <c r="BA64" s="99"/>
      <c r="BB64" s="94"/>
      <c r="BC64" s="80"/>
      <c r="BD64" s="80"/>
      <c r="BE64" s="81"/>
      <c r="BF64" s="81"/>
      <c r="BG64" s="81"/>
      <c r="BH64" s="81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1"/>
      <c r="BT64" s="81"/>
      <c r="BU64" s="81"/>
      <c r="BV64" s="81"/>
      <c r="BW64" s="81"/>
      <c r="BX64" s="81"/>
      <c r="BY64" s="80"/>
      <c r="BZ64" s="80"/>
      <c r="CA64" s="80"/>
      <c r="CB64" s="80"/>
      <c r="CC64" s="80"/>
      <c r="CD64" s="71"/>
      <c r="CE64" s="97"/>
      <c r="CF64" s="97"/>
      <c r="CG64" s="97"/>
      <c r="CH64" s="97"/>
      <c r="CI64" s="97"/>
      <c r="CJ64" s="97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0"/>
      <c r="CZ64" s="80"/>
      <c r="DA64" s="80"/>
      <c r="DB64" s="80"/>
      <c r="DC64" s="80"/>
      <c r="DD64" s="80"/>
      <c r="DE64" s="80"/>
      <c r="DF64" s="80"/>
      <c r="DG64" s="80"/>
      <c r="DH64" s="80"/>
      <c r="DI64" s="81"/>
      <c r="DJ64" s="81"/>
      <c r="DK64" s="81"/>
      <c r="DL64" s="81"/>
      <c r="DM64" s="80"/>
      <c r="DN64" s="80"/>
      <c r="DO64" s="80"/>
      <c r="DP64" s="80"/>
      <c r="DQ64" s="80"/>
      <c r="DR64" s="80"/>
      <c r="DS64" s="80"/>
      <c r="DT64" s="80"/>
      <c r="DU64" s="80"/>
      <c r="DV64" s="80"/>
      <c r="DW64" s="81"/>
      <c r="DX64" s="81"/>
      <c r="DY64" s="82"/>
      <c r="DZ64" s="73"/>
      <c r="EA64" s="73"/>
      <c r="EB64" s="74"/>
    </row>
    <row r="65" spans="1:135" ht="20.100000000000001" customHeight="1" x14ac:dyDescent="0.2">
      <c r="A65" s="223"/>
      <c r="B65" s="48">
        <v>44353</v>
      </c>
      <c r="C65" s="49">
        <v>44353</v>
      </c>
      <c r="D65" s="98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101"/>
      <c r="AJ65" s="101"/>
      <c r="AK65" s="101"/>
      <c r="AL65" s="101"/>
      <c r="AM65" s="101"/>
      <c r="AN65" s="101"/>
      <c r="AO65" s="101"/>
      <c r="AP65" s="101"/>
      <c r="AQ65" s="101"/>
      <c r="AR65" s="101"/>
      <c r="AS65" s="101"/>
      <c r="AT65" s="101"/>
      <c r="AU65" s="99"/>
      <c r="AV65" s="99"/>
      <c r="AW65" s="99"/>
      <c r="AX65" s="99"/>
      <c r="AY65" s="99"/>
      <c r="AZ65" s="99"/>
      <c r="BA65" s="99"/>
      <c r="BB65" s="94"/>
      <c r="BC65" s="80"/>
      <c r="BD65" s="80"/>
      <c r="BE65" s="81"/>
      <c r="BF65" s="81"/>
      <c r="BG65" s="81"/>
      <c r="BH65" s="81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1"/>
      <c r="BT65" s="81"/>
      <c r="BU65" s="81"/>
      <c r="BV65" s="81"/>
      <c r="BW65" s="81"/>
      <c r="BX65" s="81"/>
      <c r="BY65" s="80"/>
      <c r="BZ65" s="80"/>
      <c r="CA65" s="80"/>
      <c r="CB65" s="80"/>
      <c r="CC65" s="80"/>
      <c r="CD65" s="71"/>
      <c r="CE65" s="97"/>
      <c r="CF65" s="97"/>
      <c r="CG65" s="97"/>
      <c r="CH65" s="97"/>
      <c r="CI65" s="97"/>
      <c r="CJ65" s="97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0"/>
      <c r="CZ65" s="80"/>
      <c r="DA65" s="80"/>
      <c r="DB65" s="80"/>
      <c r="DC65" s="80"/>
      <c r="DD65" s="80"/>
      <c r="DE65" s="80"/>
      <c r="DF65" s="80"/>
      <c r="DG65" s="80"/>
      <c r="DH65" s="80"/>
      <c r="DI65" s="81"/>
      <c r="DJ65" s="81"/>
      <c r="DK65" s="81"/>
      <c r="DL65" s="81"/>
      <c r="DM65" s="80"/>
      <c r="DN65" s="80"/>
      <c r="DO65" s="80"/>
      <c r="DP65" s="80"/>
      <c r="DQ65" s="80"/>
      <c r="DR65" s="80"/>
      <c r="DS65" s="80"/>
      <c r="DT65" s="80"/>
      <c r="DU65" s="80"/>
      <c r="DV65" s="80"/>
      <c r="DW65" s="81"/>
      <c r="DX65" s="81"/>
      <c r="DY65" s="82"/>
      <c r="DZ65" s="73"/>
      <c r="EA65" s="73"/>
      <c r="EB65" s="74"/>
    </row>
    <row r="66" spans="1:135" ht="20.100000000000001" customHeight="1" x14ac:dyDescent="0.2">
      <c r="A66" s="223"/>
      <c r="B66" s="48">
        <v>44354</v>
      </c>
      <c r="C66" s="49">
        <v>44354</v>
      </c>
      <c r="D66" s="124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6"/>
      <c r="AJ66" s="126"/>
      <c r="AK66" s="126"/>
      <c r="AL66" s="126"/>
      <c r="AM66" s="126"/>
      <c r="AN66" s="126"/>
      <c r="AO66" s="126"/>
      <c r="AP66" s="126"/>
      <c r="AQ66" s="126"/>
      <c r="AR66" s="126"/>
      <c r="AS66" s="126"/>
      <c r="AT66" s="126"/>
      <c r="AU66" s="125"/>
      <c r="AV66" s="125"/>
      <c r="AW66" s="125"/>
      <c r="AX66" s="125"/>
      <c r="AY66" s="125"/>
      <c r="AZ66" s="125"/>
      <c r="BA66" s="125"/>
      <c r="BB66" s="127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  <c r="BR66" s="128"/>
      <c r="BS66" s="128"/>
      <c r="BT66" s="128"/>
      <c r="BU66" s="128"/>
      <c r="BV66" s="128"/>
      <c r="BW66" s="128"/>
      <c r="BX66" s="128"/>
      <c r="BY66" s="128"/>
      <c r="BZ66" s="128"/>
      <c r="CA66" s="128"/>
      <c r="CB66" s="128"/>
      <c r="CC66" s="128"/>
      <c r="CD66" s="128"/>
      <c r="CE66" s="128"/>
      <c r="CF66" s="128"/>
      <c r="CG66" s="128"/>
      <c r="CH66" s="128"/>
      <c r="CI66" s="128"/>
      <c r="CJ66" s="128"/>
      <c r="CK66" s="128"/>
      <c r="CL66" s="128"/>
      <c r="CM66" s="128"/>
      <c r="CN66" s="128"/>
      <c r="CO66" s="128"/>
      <c r="CP66" s="128"/>
      <c r="CQ66" s="128"/>
      <c r="CR66" s="128"/>
      <c r="CS66" s="128"/>
      <c r="CT66" s="128"/>
      <c r="CU66" s="128"/>
      <c r="CV66" s="128"/>
      <c r="CW66" s="128"/>
      <c r="CX66" s="128"/>
      <c r="CY66" s="128"/>
      <c r="CZ66" s="128"/>
      <c r="DA66" s="128"/>
      <c r="DB66" s="128"/>
      <c r="DC66" s="128"/>
      <c r="DD66" s="128"/>
      <c r="DE66" s="128"/>
      <c r="DF66" s="128"/>
      <c r="DG66" s="128"/>
      <c r="DH66" s="128"/>
      <c r="DI66" s="128"/>
      <c r="DJ66" s="128"/>
      <c r="DK66" s="128"/>
      <c r="DL66" s="128"/>
      <c r="DM66" s="128"/>
      <c r="DN66" s="128"/>
      <c r="DO66" s="128"/>
      <c r="DP66" s="128"/>
      <c r="DQ66" s="128"/>
      <c r="DR66" s="128"/>
      <c r="DS66" s="128"/>
      <c r="DT66" s="128"/>
      <c r="DU66" s="128"/>
      <c r="DV66" s="128"/>
      <c r="DW66" s="128"/>
      <c r="DX66" s="128"/>
      <c r="DY66" s="128"/>
      <c r="DZ66" s="129"/>
      <c r="EA66" s="129"/>
      <c r="EB66" s="130"/>
    </row>
    <row r="67" spans="1:135" ht="20.100000000000001" customHeight="1" x14ac:dyDescent="0.2">
      <c r="A67" s="223"/>
      <c r="B67" s="48">
        <v>44355</v>
      </c>
      <c r="C67" s="49">
        <v>44355</v>
      </c>
      <c r="D67" s="131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32"/>
      <c r="P67" s="132"/>
      <c r="Q67" s="132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3"/>
      <c r="AJ67" s="133"/>
      <c r="AK67" s="133"/>
      <c r="AL67" s="133"/>
      <c r="AM67" s="133"/>
      <c r="AN67" s="133"/>
      <c r="AO67" s="133"/>
      <c r="AP67" s="133"/>
      <c r="AQ67" s="133"/>
      <c r="AR67" s="133"/>
      <c r="AS67" s="133"/>
      <c r="AT67" s="133"/>
      <c r="AU67" s="132"/>
      <c r="AV67" s="132"/>
      <c r="AW67" s="132"/>
      <c r="AX67" s="132"/>
      <c r="AY67" s="132"/>
      <c r="AZ67" s="132"/>
      <c r="BA67" s="132"/>
      <c r="BB67" s="134"/>
      <c r="BC67" s="135"/>
      <c r="BD67" s="135"/>
      <c r="BE67" s="135"/>
      <c r="BF67" s="135"/>
      <c r="BG67" s="135"/>
      <c r="BH67" s="135"/>
      <c r="BI67" s="135"/>
      <c r="BJ67" s="135"/>
      <c r="BK67" s="135"/>
      <c r="BL67" s="135"/>
      <c r="BM67" s="135"/>
      <c r="BN67" s="135"/>
      <c r="BO67" s="135"/>
      <c r="BP67" s="135"/>
      <c r="BQ67" s="135"/>
      <c r="BR67" s="135"/>
      <c r="BS67" s="135"/>
      <c r="BT67" s="135"/>
      <c r="BU67" s="135"/>
      <c r="BV67" s="135"/>
      <c r="BW67" s="135"/>
      <c r="BX67" s="135"/>
      <c r="BY67" s="135"/>
      <c r="BZ67" s="135"/>
      <c r="CA67" s="135"/>
      <c r="CB67" s="135"/>
      <c r="CC67" s="135"/>
      <c r="CD67" s="135"/>
      <c r="CE67" s="135"/>
      <c r="CF67" s="135"/>
      <c r="CG67" s="135"/>
      <c r="CH67" s="135"/>
      <c r="CI67" s="135"/>
      <c r="CJ67" s="135"/>
      <c r="CK67" s="135"/>
      <c r="CL67" s="135"/>
      <c r="CM67" s="135"/>
      <c r="CN67" s="135"/>
      <c r="CO67" s="135"/>
      <c r="CP67" s="135"/>
      <c r="CQ67" s="135"/>
      <c r="CR67" s="135"/>
      <c r="CS67" s="135"/>
      <c r="CT67" s="135"/>
      <c r="CU67" s="135"/>
      <c r="CV67" s="135"/>
      <c r="CW67" s="135"/>
      <c r="CX67" s="135"/>
      <c r="CY67" s="135"/>
      <c r="CZ67" s="135"/>
      <c r="DA67" s="135"/>
      <c r="DB67" s="135"/>
      <c r="DC67" s="135"/>
      <c r="DD67" s="135"/>
      <c r="DE67" s="135"/>
      <c r="DF67" s="135"/>
      <c r="DG67" s="135"/>
      <c r="DH67" s="135"/>
      <c r="DI67" s="135"/>
      <c r="DJ67" s="135"/>
      <c r="DK67" s="135"/>
      <c r="DL67" s="135"/>
      <c r="DM67" s="135"/>
      <c r="DN67" s="135"/>
      <c r="DO67" s="135"/>
      <c r="DP67" s="135"/>
      <c r="DQ67" s="135"/>
      <c r="DR67" s="135"/>
      <c r="DS67" s="135"/>
      <c r="DT67" s="135"/>
      <c r="DU67" s="135"/>
      <c r="DV67" s="135"/>
      <c r="DW67" s="135"/>
      <c r="DX67" s="135"/>
      <c r="DY67" s="136"/>
      <c r="DZ67" s="129"/>
      <c r="EA67" s="129"/>
      <c r="EB67" s="129"/>
    </row>
    <row r="68" spans="1:135" ht="21.95" customHeight="1" x14ac:dyDescent="0.2">
      <c r="A68" s="223"/>
      <c r="B68" s="48">
        <v>44356</v>
      </c>
      <c r="C68" s="49">
        <v>44356</v>
      </c>
      <c r="D68" s="98"/>
      <c r="E68" s="137"/>
      <c r="F68" s="138"/>
      <c r="G68" s="137"/>
      <c r="H68" s="138"/>
      <c r="I68" s="139"/>
      <c r="J68" s="140"/>
      <c r="K68" s="139"/>
      <c r="L68" s="140"/>
      <c r="M68" s="139"/>
      <c r="N68" s="140"/>
      <c r="O68" s="139"/>
      <c r="P68" s="140"/>
      <c r="Q68" s="140"/>
      <c r="R68" s="139"/>
      <c r="S68" s="140"/>
      <c r="T68" s="139"/>
      <c r="U68" s="140"/>
      <c r="V68" s="139"/>
      <c r="W68" s="140"/>
      <c r="X68" s="140"/>
      <c r="Y68" s="139"/>
      <c r="Z68" s="140"/>
      <c r="AA68" s="139"/>
      <c r="AB68" s="140"/>
      <c r="AC68" s="139"/>
      <c r="AD68" s="140"/>
      <c r="AE68" s="140"/>
      <c r="AF68" s="140"/>
      <c r="AG68" s="139"/>
      <c r="AH68" s="139"/>
      <c r="AI68" s="141"/>
      <c r="AJ68" s="142"/>
      <c r="AK68" s="141"/>
      <c r="AL68" s="142"/>
      <c r="AM68" s="141"/>
      <c r="AN68" s="141"/>
      <c r="AO68" s="142"/>
      <c r="AP68" s="141"/>
      <c r="AQ68" s="142"/>
      <c r="AR68" s="141"/>
      <c r="AS68" s="142"/>
      <c r="AT68" s="141"/>
      <c r="AU68" s="140"/>
      <c r="AV68" s="139"/>
      <c r="AW68" s="140"/>
      <c r="AX68" s="139"/>
      <c r="AY68" s="140"/>
      <c r="AZ68" s="139"/>
      <c r="BA68" s="140"/>
      <c r="BB68" s="143"/>
      <c r="BC68" s="65"/>
      <c r="BD68" s="64"/>
      <c r="BE68" s="68"/>
      <c r="BF68" s="69"/>
      <c r="BG68" s="68"/>
      <c r="BH68" s="69"/>
      <c r="BI68" s="64"/>
      <c r="BJ68" s="65"/>
      <c r="BK68" s="64"/>
      <c r="BL68" s="65"/>
      <c r="BM68" s="64"/>
      <c r="BN68" s="65"/>
      <c r="BO68" s="64"/>
      <c r="BP68" s="64"/>
      <c r="BQ68" s="65"/>
      <c r="BR68" s="64"/>
      <c r="BS68" s="68"/>
      <c r="BT68" s="69"/>
      <c r="BU68" s="68"/>
      <c r="BV68" s="69"/>
      <c r="BW68" s="68"/>
      <c r="BX68" s="69"/>
      <c r="BY68" s="64"/>
      <c r="BZ68" s="65"/>
      <c r="CA68" s="64"/>
      <c r="CB68" s="65"/>
      <c r="CC68" s="64"/>
      <c r="CD68" s="70"/>
      <c r="CE68" s="71"/>
      <c r="CF68" s="72"/>
      <c r="CG68" s="68"/>
      <c r="CH68" s="69"/>
      <c r="CI68" s="68"/>
      <c r="CJ68" s="69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8"/>
      <c r="CV68" s="69"/>
      <c r="CW68" s="68"/>
      <c r="CX68" s="69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8"/>
      <c r="DJ68" s="69"/>
      <c r="DK68" s="68"/>
      <c r="DL68" s="69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9"/>
      <c r="DX68" s="69"/>
      <c r="DY68" s="82"/>
      <c r="DZ68" s="73"/>
      <c r="EA68" s="35"/>
      <c r="EB68" s="74"/>
    </row>
    <row r="69" spans="1:135" ht="21.95" customHeight="1" x14ac:dyDescent="0.2">
      <c r="A69" s="223"/>
      <c r="B69" s="48">
        <v>44357</v>
      </c>
      <c r="C69" s="49">
        <v>44357</v>
      </c>
      <c r="D69" s="98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101"/>
      <c r="AJ69" s="101"/>
      <c r="AK69" s="101"/>
      <c r="AL69" s="101"/>
      <c r="AM69" s="101"/>
      <c r="AN69" s="101"/>
      <c r="AO69" s="101"/>
      <c r="AP69" s="101"/>
      <c r="AQ69" s="101"/>
      <c r="AR69" s="101"/>
      <c r="AS69" s="101"/>
      <c r="AT69" s="101"/>
      <c r="AU69" s="99"/>
      <c r="AV69" s="99"/>
      <c r="AW69" s="99"/>
      <c r="AX69" s="99"/>
      <c r="AY69" s="99"/>
      <c r="AZ69" s="99"/>
      <c r="BA69" s="99"/>
      <c r="BB69" s="94"/>
      <c r="BC69" s="80"/>
      <c r="BD69" s="80"/>
      <c r="BE69" s="81"/>
      <c r="BF69" s="81"/>
      <c r="BG69" s="81"/>
      <c r="BH69" s="81"/>
      <c r="BI69" s="80"/>
      <c r="BJ69" s="80"/>
      <c r="BK69" s="80"/>
      <c r="BL69" s="80"/>
      <c r="BM69" s="80"/>
      <c r="BN69" s="80"/>
      <c r="BO69" s="80"/>
      <c r="BP69" s="80"/>
      <c r="BQ69" s="80"/>
      <c r="BR69" s="80"/>
      <c r="BS69" s="81"/>
      <c r="BT69" s="81"/>
      <c r="BU69" s="81"/>
      <c r="BV69" s="81"/>
      <c r="BW69" s="81"/>
      <c r="BX69" s="81"/>
      <c r="BY69" s="80"/>
      <c r="BZ69" s="80"/>
      <c r="CA69" s="80"/>
      <c r="CB69" s="80"/>
      <c r="CC69" s="80"/>
      <c r="CD69" s="71"/>
      <c r="CE69" s="71"/>
      <c r="CF69" s="71"/>
      <c r="CG69" s="81"/>
      <c r="CH69" s="81"/>
      <c r="CI69" s="81"/>
      <c r="CJ69" s="81"/>
      <c r="CK69" s="80"/>
      <c r="CL69" s="80"/>
      <c r="CM69" s="80"/>
      <c r="CN69" s="80"/>
      <c r="CO69" s="80"/>
      <c r="CP69" s="80"/>
      <c r="CQ69" s="80"/>
      <c r="CR69" s="80"/>
      <c r="CS69" s="80"/>
      <c r="CT69" s="80"/>
      <c r="CU69" s="81"/>
      <c r="CV69" s="81"/>
      <c r="CW69" s="81"/>
      <c r="CX69" s="81"/>
      <c r="CY69" s="80"/>
      <c r="CZ69" s="80"/>
      <c r="DA69" s="80"/>
      <c r="DB69" s="80"/>
      <c r="DC69" s="80"/>
      <c r="DD69" s="80"/>
      <c r="DE69" s="80"/>
      <c r="DF69" s="80"/>
      <c r="DG69" s="80"/>
      <c r="DH69" s="80"/>
      <c r="DI69" s="81"/>
      <c r="DJ69" s="81"/>
      <c r="DK69" s="81"/>
      <c r="DL69" s="81"/>
      <c r="DM69" s="80"/>
      <c r="DN69" s="80"/>
      <c r="DO69" s="80"/>
      <c r="DP69" s="80"/>
      <c r="DQ69" s="80"/>
      <c r="DR69" s="80"/>
      <c r="DS69" s="80"/>
      <c r="DT69" s="80"/>
      <c r="DU69" s="80"/>
      <c r="DV69" s="80"/>
      <c r="DW69" s="81"/>
      <c r="DX69" s="81"/>
      <c r="DY69" s="82"/>
      <c r="DZ69" s="73"/>
      <c r="EA69" s="35"/>
      <c r="EB69" s="74"/>
    </row>
    <row r="70" spans="1:135" ht="21.95" customHeight="1" x14ac:dyDescent="0.2">
      <c r="A70" s="223"/>
      <c r="B70" s="48">
        <v>44358</v>
      </c>
      <c r="C70" s="49">
        <v>44358</v>
      </c>
      <c r="D70" s="98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101"/>
      <c r="AJ70" s="101"/>
      <c r="AK70" s="101"/>
      <c r="AL70" s="101"/>
      <c r="AM70" s="101"/>
      <c r="AN70" s="101"/>
      <c r="AO70" s="101"/>
      <c r="AP70" s="101"/>
      <c r="AQ70" s="101"/>
      <c r="AR70" s="101"/>
      <c r="AS70" s="101"/>
      <c r="AT70" s="101"/>
      <c r="AU70" s="99"/>
      <c r="AV70" s="99"/>
      <c r="AW70" s="99"/>
      <c r="AX70" s="99"/>
      <c r="AY70" s="99"/>
      <c r="AZ70" s="99"/>
      <c r="BA70" s="99"/>
      <c r="BB70" s="94"/>
      <c r="BC70" s="80"/>
      <c r="BD70" s="80"/>
      <c r="BE70" s="81"/>
      <c r="BF70" s="81"/>
      <c r="BG70" s="81"/>
      <c r="BH70" s="81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1"/>
      <c r="BT70" s="81"/>
      <c r="BU70" s="81"/>
      <c r="BV70" s="81"/>
      <c r="BW70" s="81"/>
      <c r="BX70" s="81"/>
      <c r="BY70" s="80"/>
      <c r="BZ70" s="80"/>
      <c r="CA70" s="80"/>
      <c r="CB70" s="80"/>
      <c r="CC70" s="80"/>
      <c r="CD70" s="71"/>
      <c r="CE70" s="71"/>
      <c r="CF70" s="71"/>
      <c r="CG70" s="81"/>
      <c r="CH70" s="81"/>
      <c r="CI70" s="81"/>
      <c r="CJ70" s="81"/>
      <c r="CK70" s="80"/>
      <c r="CL70" s="80"/>
      <c r="CM70" s="80"/>
      <c r="CN70" s="80"/>
      <c r="CO70" s="80"/>
      <c r="CP70" s="80"/>
      <c r="CQ70" s="80"/>
      <c r="CR70" s="80"/>
      <c r="CS70" s="80"/>
      <c r="CT70" s="80"/>
      <c r="CU70" s="81"/>
      <c r="CV70" s="81"/>
      <c r="CW70" s="81"/>
      <c r="CX70" s="81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1"/>
      <c r="DJ70" s="81"/>
      <c r="DK70" s="81"/>
      <c r="DL70" s="81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1"/>
      <c r="DX70" s="81"/>
      <c r="DY70" s="82"/>
      <c r="DZ70" s="73"/>
      <c r="EA70" s="35"/>
      <c r="EB70" s="74"/>
    </row>
    <row r="71" spans="1:135" ht="21.95" customHeight="1" x14ac:dyDescent="0.2">
      <c r="A71" s="223"/>
      <c r="B71" s="48">
        <v>44359</v>
      </c>
      <c r="C71" s="49">
        <v>44359</v>
      </c>
      <c r="D71" s="98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101"/>
      <c r="AJ71" s="101"/>
      <c r="AK71" s="101"/>
      <c r="AL71" s="101"/>
      <c r="AM71" s="101"/>
      <c r="AN71" s="101"/>
      <c r="AO71" s="101"/>
      <c r="AP71" s="101"/>
      <c r="AQ71" s="101"/>
      <c r="AR71" s="101"/>
      <c r="AS71" s="101"/>
      <c r="AT71" s="101"/>
      <c r="AU71" s="99"/>
      <c r="AV71" s="99"/>
      <c r="AW71" s="99"/>
      <c r="AX71" s="99"/>
      <c r="AY71" s="99"/>
      <c r="AZ71" s="99"/>
      <c r="BA71" s="99"/>
      <c r="BB71" s="94"/>
      <c r="BC71" s="80"/>
      <c r="BD71" s="80"/>
      <c r="BE71" s="81"/>
      <c r="BF71" s="81"/>
      <c r="BG71" s="81"/>
      <c r="BH71" s="81"/>
      <c r="BI71" s="80"/>
      <c r="BJ71" s="80"/>
      <c r="BK71" s="80"/>
      <c r="BL71" s="80"/>
      <c r="BM71" s="80"/>
      <c r="BN71" s="80"/>
      <c r="BO71" s="80"/>
      <c r="BP71" s="80"/>
      <c r="BQ71" s="80"/>
      <c r="BR71" s="80"/>
      <c r="BS71" s="81"/>
      <c r="BT71" s="81"/>
      <c r="BU71" s="81"/>
      <c r="BV71" s="81"/>
      <c r="BW71" s="81"/>
      <c r="BX71" s="81"/>
      <c r="BY71" s="80"/>
      <c r="BZ71" s="80"/>
      <c r="CA71" s="80"/>
      <c r="CB71" s="80"/>
      <c r="CC71" s="80"/>
      <c r="CD71" s="71"/>
      <c r="CE71" s="71"/>
      <c r="CF71" s="71"/>
      <c r="CG71" s="81"/>
      <c r="CH71" s="81"/>
      <c r="CI71" s="81"/>
      <c r="CJ71" s="81"/>
      <c r="CK71" s="80"/>
      <c r="CL71" s="80"/>
      <c r="CM71" s="80"/>
      <c r="CN71" s="80"/>
      <c r="CO71" s="80"/>
      <c r="CP71" s="80"/>
      <c r="CQ71" s="80"/>
      <c r="CR71" s="80"/>
      <c r="CS71" s="80"/>
      <c r="CT71" s="80"/>
      <c r="CU71" s="81"/>
      <c r="CV71" s="81"/>
      <c r="CW71" s="81"/>
      <c r="CX71" s="81"/>
      <c r="CY71" s="80"/>
      <c r="CZ71" s="80"/>
      <c r="DA71" s="80"/>
      <c r="DB71" s="80"/>
      <c r="DC71" s="80"/>
      <c r="DD71" s="80"/>
      <c r="DE71" s="80"/>
      <c r="DF71" s="80"/>
      <c r="DG71" s="80"/>
      <c r="DH71" s="80"/>
      <c r="DI71" s="81"/>
      <c r="DJ71" s="81"/>
      <c r="DK71" s="81"/>
      <c r="DL71" s="81"/>
      <c r="DM71" s="80"/>
      <c r="DN71" s="80"/>
      <c r="DO71" s="80"/>
      <c r="DP71" s="80"/>
      <c r="DQ71" s="80"/>
      <c r="DR71" s="80"/>
      <c r="DS71" s="80"/>
      <c r="DT71" s="80"/>
      <c r="DU71" s="80"/>
      <c r="DV71" s="80"/>
      <c r="DW71" s="81"/>
      <c r="DX71" s="81"/>
      <c r="DY71" s="82"/>
      <c r="DZ71" s="73"/>
      <c r="EA71" s="35"/>
      <c r="EB71" s="74"/>
    </row>
    <row r="72" spans="1:135" ht="21.95" customHeight="1" x14ac:dyDescent="0.2">
      <c r="A72" s="223"/>
      <c r="B72" s="48">
        <v>44360</v>
      </c>
      <c r="C72" s="49">
        <v>44360</v>
      </c>
      <c r="D72" s="98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101"/>
      <c r="AJ72" s="101"/>
      <c r="AK72" s="101"/>
      <c r="AL72" s="101"/>
      <c r="AM72" s="101"/>
      <c r="AN72" s="101"/>
      <c r="AO72" s="101"/>
      <c r="AP72" s="101"/>
      <c r="AQ72" s="101"/>
      <c r="AR72" s="101"/>
      <c r="AS72" s="101"/>
      <c r="AT72" s="101"/>
      <c r="AU72" s="99"/>
      <c r="AV72" s="99"/>
      <c r="AW72" s="99"/>
      <c r="AX72" s="99"/>
      <c r="AY72" s="99"/>
      <c r="AZ72" s="99"/>
      <c r="BA72" s="99"/>
      <c r="BB72" s="94"/>
      <c r="BC72" s="80"/>
      <c r="BD72" s="80"/>
      <c r="BE72" s="81"/>
      <c r="BF72" s="81"/>
      <c r="BG72" s="81"/>
      <c r="BH72" s="81"/>
      <c r="BI72" s="80"/>
      <c r="BJ72" s="80"/>
      <c r="BK72" s="80"/>
      <c r="BL72" s="80"/>
      <c r="BM72" s="80"/>
      <c r="BN72" s="80"/>
      <c r="BO72" s="80"/>
      <c r="BP72" s="80"/>
      <c r="BQ72" s="80"/>
      <c r="BR72" s="80"/>
      <c r="BS72" s="81"/>
      <c r="BT72" s="81"/>
      <c r="BU72" s="81"/>
      <c r="BV72" s="81"/>
      <c r="BW72" s="81"/>
      <c r="BX72" s="81"/>
      <c r="BY72" s="80"/>
      <c r="BZ72" s="80"/>
      <c r="CA72" s="80"/>
      <c r="CB72" s="80"/>
      <c r="CC72" s="80"/>
      <c r="CD72" s="71"/>
      <c r="CE72" s="71"/>
      <c r="CF72" s="71"/>
      <c r="CG72" s="81"/>
      <c r="CH72" s="81"/>
      <c r="CI72" s="81"/>
      <c r="CJ72" s="81"/>
      <c r="CK72" s="80"/>
      <c r="CL72" s="80"/>
      <c r="CM72" s="80"/>
      <c r="CN72" s="80"/>
      <c r="CO72" s="80"/>
      <c r="CP72" s="80"/>
      <c r="CQ72" s="80"/>
      <c r="CR72" s="80"/>
      <c r="CS72" s="80"/>
      <c r="CT72" s="80"/>
      <c r="CU72" s="81"/>
      <c r="CV72" s="81"/>
      <c r="CW72" s="81"/>
      <c r="CX72" s="81"/>
      <c r="CY72" s="80"/>
      <c r="CZ72" s="80"/>
      <c r="DA72" s="80"/>
      <c r="DB72" s="80"/>
      <c r="DC72" s="80"/>
      <c r="DD72" s="80"/>
      <c r="DE72" s="80"/>
      <c r="DF72" s="80"/>
      <c r="DG72" s="80"/>
      <c r="DH72" s="80"/>
      <c r="DI72" s="81"/>
      <c r="DJ72" s="81"/>
      <c r="DK72" s="81"/>
      <c r="DL72" s="81"/>
      <c r="DM72" s="80"/>
      <c r="DN72" s="80"/>
      <c r="DO72" s="80"/>
      <c r="DP72" s="80"/>
      <c r="DQ72" s="80"/>
      <c r="DR72" s="80"/>
      <c r="DS72" s="80"/>
      <c r="DT72" s="80"/>
      <c r="DU72" s="80"/>
      <c r="DV72" s="80"/>
      <c r="DW72" s="81"/>
      <c r="DX72" s="81"/>
      <c r="DY72" s="82"/>
      <c r="DZ72" s="73"/>
      <c r="EA72" s="35"/>
      <c r="EB72" s="74"/>
    </row>
    <row r="73" spans="1:135" ht="21.95" customHeight="1" x14ac:dyDescent="0.2">
      <c r="A73" s="223"/>
      <c r="B73" s="48">
        <v>44361</v>
      </c>
      <c r="C73" s="49">
        <v>44361</v>
      </c>
      <c r="D73" s="98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101"/>
      <c r="AJ73" s="101"/>
      <c r="AK73" s="101"/>
      <c r="AL73" s="101"/>
      <c r="AM73" s="101"/>
      <c r="AN73" s="101"/>
      <c r="AO73" s="101"/>
      <c r="AP73" s="101"/>
      <c r="AQ73" s="101"/>
      <c r="AR73" s="101"/>
      <c r="AS73" s="101"/>
      <c r="AT73" s="101"/>
      <c r="AU73" s="99"/>
      <c r="AV73" s="99"/>
      <c r="AW73" s="99"/>
      <c r="AX73" s="99"/>
      <c r="AY73" s="99"/>
      <c r="AZ73" s="99"/>
      <c r="BA73" s="99"/>
      <c r="BB73" s="94"/>
      <c r="BC73" s="80"/>
      <c r="BD73" s="80"/>
      <c r="BE73" s="81"/>
      <c r="BF73" s="81"/>
      <c r="BG73" s="81"/>
      <c r="BH73" s="81"/>
      <c r="BI73" s="80"/>
      <c r="BJ73" s="80"/>
      <c r="BK73" s="80"/>
      <c r="BL73" s="80"/>
      <c r="BM73" s="80"/>
      <c r="BN73" s="80"/>
      <c r="BO73" s="80"/>
      <c r="BP73" s="80"/>
      <c r="BQ73" s="80"/>
      <c r="BR73" s="80"/>
      <c r="BS73" s="81"/>
      <c r="BT73" s="81"/>
      <c r="BU73" s="81"/>
      <c r="BV73" s="81"/>
      <c r="BW73" s="81"/>
      <c r="BX73" s="81"/>
      <c r="BY73" s="80"/>
      <c r="BZ73" s="80"/>
      <c r="CA73" s="80"/>
      <c r="CB73" s="80"/>
      <c r="CC73" s="80"/>
      <c r="CD73" s="71"/>
      <c r="CE73" s="71"/>
      <c r="CF73" s="71"/>
      <c r="CG73" s="81"/>
      <c r="CH73" s="81"/>
      <c r="CI73" s="81"/>
      <c r="CJ73" s="81"/>
      <c r="CK73" s="80"/>
      <c r="CL73" s="80"/>
      <c r="CM73" s="80"/>
      <c r="CN73" s="80"/>
      <c r="CO73" s="80"/>
      <c r="CP73" s="80"/>
      <c r="CQ73" s="80"/>
      <c r="CR73" s="80"/>
      <c r="CS73" s="80"/>
      <c r="CT73" s="80"/>
      <c r="CU73" s="81"/>
      <c r="CV73" s="81"/>
      <c r="CW73" s="81"/>
      <c r="CX73" s="81"/>
      <c r="CY73" s="80"/>
      <c r="CZ73" s="80"/>
      <c r="DA73" s="80"/>
      <c r="DB73" s="80"/>
      <c r="DC73" s="80"/>
      <c r="DD73" s="80"/>
      <c r="DE73" s="80"/>
      <c r="DF73" s="80"/>
      <c r="DG73" s="80"/>
      <c r="DH73" s="80"/>
      <c r="DI73" s="81"/>
      <c r="DJ73" s="81"/>
      <c r="DK73" s="81"/>
      <c r="DL73" s="81"/>
      <c r="DM73" s="80"/>
      <c r="DN73" s="80"/>
      <c r="DO73" s="80"/>
      <c r="DP73" s="80"/>
      <c r="DQ73" s="80"/>
      <c r="DR73" s="80"/>
      <c r="DS73" s="80"/>
      <c r="DT73" s="80"/>
      <c r="DU73" s="80"/>
      <c r="DV73" s="80"/>
      <c r="DW73" s="81"/>
      <c r="DX73" s="81"/>
      <c r="DY73" s="82"/>
      <c r="DZ73" s="73"/>
      <c r="EA73" s="35"/>
      <c r="EB73" s="74"/>
    </row>
    <row r="74" spans="1:135" ht="21.95" customHeight="1" x14ac:dyDescent="0.2">
      <c r="A74" s="223"/>
      <c r="B74" s="48">
        <v>44362</v>
      </c>
      <c r="C74" s="49">
        <v>44362</v>
      </c>
      <c r="D74" s="98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101"/>
      <c r="AJ74" s="101"/>
      <c r="AK74" s="101"/>
      <c r="AL74" s="101"/>
      <c r="AM74" s="101"/>
      <c r="AN74" s="101"/>
      <c r="AO74" s="101"/>
      <c r="AP74" s="101"/>
      <c r="AQ74" s="101"/>
      <c r="AR74" s="101"/>
      <c r="AS74" s="101"/>
      <c r="AT74" s="101"/>
      <c r="AU74" s="99"/>
      <c r="AV74" s="99"/>
      <c r="AW74" s="99"/>
      <c r="AX74" s="99"/>
      <c r="AY74" s="99"/>
      <c r="AZ74" s="99"/>
      <c r="BA74" s="99"/>
      <c r="BB74" s="94"/>
      <c r="BC74" s="80"/>
      <c r="BD74" s="80"/>
      <c r="BE74" s="81"/>
      <c r="BF74" s="81"/>
      <c r="BG74" s="81"/>
      <c r="BH74" s="81"/>
      <c r="BI74" s="80"/>
      <c r="BJ74" s="80"/>
      <c r="BK74" s="80"/>
      <c r="BL74" s="80"/>
      <c r="BM74" s="80"/>
      <c r="BN74" s="80"/>
      <c r="BO74" s="80"/>
      <c r="BP74" s="80"/>
      <c r="BQ74" s="80"/>
      <c r="BR74" s="80"/>
      <c r="BS74" s="81"/>
      <c r="BT74" s="81"/>
      <c r="BU74" s="81"/>
      <c r="BV74" s="81"/>
      <c r="BW74" s="81"/>
      <c r="BX74" s="81"/>
      <c r="BY74" s="80"/>
      <c r="BZ74" s="80"/>
      <c r="CA74" s="80"/>
      <c r="CB74" s="80"/>
      <c r="CC74" s="80"/>
      <c r="CD74" s="71"/>
      <c r="CE74" s="71"/>
      <c r="CF74" s="71"/>
      <c r="CG74" s="81"/>
      <c r="CH74" s="81"/>
      <c r="CI74" s="81"/>
      <c r="CJ74" s="81"/>
      <c r="CK74" s="80"/>
      <c r="CL74" s="80"/>
      <c r="CM74" s="80"/>
      <c r="CN74" s="80"/>
      <c r="CO74" s="80"/>
      <c r="CP74" s="80"/>
      <c r="CQ74" s="80"/>
      <c r="CR74" s="80"/>
      <c r="CS74" s="80"/>
      <c r="CT74" s="80"/>
      <c r="CU74" s="81"/>
      <c r="CV74" s="81"/>
      <c r="CW74" s="81"/>
      <c r="CX74" s="81"/>
      <c r="CY74" s="80"/>
      <c r="CZ74" s="80"/>
      <c r="DA74" s="80"/>
      <c r="DB74" s="80"/>
      <c r="DC74" s="80"/>
      <c r="DD74" s="80"/>
      <c r="DE74" s="80"/>
      <c r="DF74" s="80"/>
      <c r="DG74" s="80"/>
      <c r="DH74" s="80"/>
      <c r="DI74" s="81"/>
      <c r="DJ74" s="81"/>
      <c r="DK74" s="81"/>
      <c r="DL74" s="81"/>
      <c r="DM74" s="80"/>
      <c r="DN74" s="80"/>
      <c r="DO74" s="80"/>
      <c r="DP74" s="80"/>
      <c r="DQ74" s="80"/>
      <c r="DR74" s="80"/>
      <c r="DS74" s="80"/>
      <c r="DT74" s="80"/>
      <c r="DU74" s="80"/>
      <c r="DV74" s="80"/>
      <c r="DW74" s="81"/>
      <c r="DX74" s="81"/>
      <c r="DY74" s="82"/>
      <c r="DZ74" s="73"/>
      <c r="EA74" s="35"/>
      <c r="EB74" s="74"/>
    </row>
    <row r="75" spans="1:135" s="95" customFormat="1" ht="21.95" customHeight="1" x14ac:dyDescent="0.2">
      <c r="A75" s="223"/>
      <c r="B75" s="48">
        <v>44363</v>
      </c>
      <c r="C75" s="49">
        <v>44363</v>
      </c>
      <c r="D75" s="98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99"/>
      <c r="AV75" s="99"/>
      <c r="AW75" s="99"/>
      <c r="AX75" s="99"/>
      <c r="AY75" s="99"/>
      <c r="AZ75" s="99"/>
      <c r="BA75" s="99"/>
      <c r="BB75" s="94"/>
      <c r="BC75" s="80"/>
      <c r="BD75" s="80"/>
      <c r="BE75" s="81"/>
      <c r="BF75" s="81"/>
      <c r="BG75" s="81"/>
      <c r="BH75" s="81"/>
      <c r="BI75" s="80"/>
      <c r="BJ75" s="80"/>
      <c r="BK75" s="80"/>
      <c r="BL75" s="80"/>
      <c r="BM75" s="80"/>
      <c r="BN75" s="80"/>
      <c r="BO75" s="80"/>
      <c r="BP75" s="80"/>
      <c r="BQ75" s="80"/>
      <c r="BR75" s="80"/>
      <c r="BS75" s="81"/>
      <c r="BT75" s="81"/>
      <c r="BU75" s="81"/>
      <c r="BV75" s="81"/>
      <c r="BW75" s="81"/>
      <c r="BX75" s="81"/>
      <c r="BY75" s="80"/>
      <c r="BZ75" s="80"/>
      <c r="CA75" s="80"/>
      <c r="CB75" s="80"/>
      <c r="CC75" s="80"/>
      <c r="CD75" s="71"/>
      <c r="CE75" s="71"/>
      <c r="CF75" s="71"/>
      <c r="CG75" s="81"/>
      <c r="CH75" s="81"/>
      <c r="CI75" s="81"/>
      <c r="CJ75" s="81"/>
      <c r="CK75" s="80"/>
      <c r="CL75" s="80"/>
      <c r="CM75" s="80"/>
      <c r="CN75" s="80"/>
      <c r="CO75" s="80"/>
      <c r="CP75" s="80"/>
      <c r="CQ75" s="80"/>
      <c r="CR75" s="80"/>
      <c r="CS75" s="80"/>
      <c r="CT75" s="80"/>
      <c r="CU75" s="81"/>
      <c r="CV75" s="81"/>
      <c r="CW75" s="81"/>
      <c r="CX75" s="81"/>
      <c r="CY75" s="80"/>
      <c r="CZ75" s="80"/>
      <c r="DA75" s="80"/>
      <c r="DB75" s="80"/>
      <c r="DC75" s="80"/>
      <c r="DD75" s="80"/>
      <c r="DE75" s="80"/>
      <c r="DF75" s="80"/>
      <c r="DG75" s="80"/>
      <c r="DH75" s="80"/>
      <c r="DI75" s="81"/>
      <c r="DJ75" s="81"/>
      <c r="DK75" s="81"/>
      <c r="DL75" s="81"/>
      <c r="DM75" s="80"/>
      <c r="DN75" s="80"/>
      <c r="DO75" s="80"/>
      <c r="DP75" s="80"/>
      <c r="DQ75" s="80"/>
      <c r="DR75" s="80"/>
      <c r="DS75" s="80"/>
      <c r="DT75" s="80"/>
      <c r="DU75" s="80"/>
      <c r="DV75" s="80"/>
      <c r="DW75" s="81"/>
      <c r="DX75" s="81"/>
      <c r="DY75" s="82"/>
      <c r="DZ75" s="73"/>
      <c r="EA75" s="35"/>
      <c r="EB75" s="74"/>
      <c r="EC75" s="20"/>
      <c r="ED75" s="20"/>
      <c r="EE75" s="20"/>
    </row>
    <row r="76" spans="1:135" ht="21.95" customHeight="1" x14ac:dyDescent="0.2">
      <c r="A76" s="223"/>
      <c r="B76" s="48">
        <v>44364</v>
      </c>
      <c r="C76" s="49">
        <v>44364</v>
      </c>
      <c r="D76" s="98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99"/>
      <c r="AV76" s="99"/>
      <c r="AW76" s="99"/>
      <c r="AX76" s="99"/>
      <c r="AY76" s="99"/>
      <c r="AZ76" s="99"/>
      <c r="BA76" s="99"/>
      <c r="BB76" s="94"/>
      <c r="BC76" s="80"/>
      <c r="BD76" s="80"/>
      <c r="BE76" s="81"/>
      <c r="BF76" s="81"/>
      <c r="BG76" s="81"/>
      <c r="BH76" s="81"/>
      <c r="BI76" s="80"/>
      <c r="BJ76" s="80"/>
      <c r="BK76" s="80"/>
      <c r="BL76" s="80"/>
      <c r="BM76" s="80"/>
      <c r="BN76" s="80"/>
      <c r="BO76" s="80"/>
      <c r="BP76" s="80"/>
      <c r="BQ76" s="80"/>
      <c r="BR76" s="80"/>
      <c r="BS76" s="81"/>
      <c r="BT76" s="81"/>
      <c r="BU76" s="81"/>
      <c r="BV76" s="81"/>
      <c r="BW76" s="81"/>
      <c r="BX76" s="81"/>
      <c r="BY76" s="80"/>
      <c r="BZ76" s="80"/>
      <c r="CA76" s="80"/>
      <c r="CB76" s="80"/>
      <c r="CC76" s="80"/>
      <c r="CD76" s="71"/>
      <c r="CE76" s="71"/>
      <c r="CF76" s="71"/>
      <c r="CG76" s="81"/>
      <c r="CH76" s="81"/>
      <c r="CI76" s="81"/>
      <c r="CJ76" s="81"/>
      <c r="CK76" s="80"/>
      <c r="CL76" s="80"/>
      <c r="CM76" s="80"/>
      <c r="CN76" s="80"/>
      <c r="CO76" s="80"/>
      <c r="CP76" s="80"/>
      <c r="CQ76" s="80"/>
      <c r="CR76" s="80"/>
      <c r="CS76" s="80"/>
      <c r="CT76" s="80"/>
      <c r="CU76" s="81"/>
      <c r="CV76" s="81"/>
      <c r="CW76" s="81"/>
      <c r="CX76" s="81"/>
      <c r="CY76" s="80"/>
      <c r="CZ76" s="80"/>
      <c r="DA76" s="80"/>
      <c r="DB76" s="80"/>
      <c r="DC76" s="80"/>
      <c r="DD76" s="80"/>
      <c r="DE76" s="80"/>
      <c r="DF76" s="80"/>
      <c r="DG76" s="80"/>
      <c r="DH76" s="80"/>
      <c r="DI76" s="81"/>
      <c r="DJ76" s="81"/>
      <c r="DK76" s="81"/>
      <c r="DL76" s="81"/>
      <c r="DM76" s="80"/>
      <c r="DN76" s="80"/>
      <c r="DO76" s="80"/>
      <c r="DP76" s="80"/>
      <c r="DQ76" s="80"/>
      <c r="DR76" s="80"/>
      <c r="DS76" s="80"/>
      <c r="DT76" s="80"/>
      <c r="DU76" s="80"/>
      <c r="DV76" s="80"/>
      <c r="DW76" s="81"/>
      <c r="DX76" s="81"/>
      <c r="DY76" s="82"/>
      <c r="DZ76" s="73"/>
      <c r="EA76" s="35"/>
      <c r="EB76" s="74"/>
    </row>
    <row r="77" spans="1:135" ht="21.95" customHeight="1" x14ac:dyDescent="0.2">
      <c r="A77" s="223"/>
      <c r="B77" s="48">
        <v>44365</v>
      </c>
      <c r="C77" s="49">
        <v>44365</v>
      </c>
      <c r="D77" s="110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99"/>
      <c r="AV77" s="99"/>
      <c r="AW77" s="99"/>
      <c r="AX77" s="99"/>
      <c r="AY77" s="99"/>
      <c r="AZ77" s="99"/>
      <c r="BA77" s="99"/>
      <c r="BB77" s="94"/>
      <c r="BC77" s="80"/>
      <c r="BD77" s="80"/>
      <c r="BE77" s="81"/>
      <c r="BF77" s="81"/>
      <c r="BG77" s="81"/>
      <c r="BH77" s="81"/>
      <c r="BI77" s="80"/>
      <c r="BJ77" s="80"/>
      <c r="BK77" s="80"/>
      <c r="BL77" s="80"/>
      <c r="BM77" s="80"/>
      <c r="BN77" s="80"/>
      <c r="BO77" s="80"/>
      <c r="BP77" s="80"/>
      <c r="BQ77" s="80"/>
      <c r="BR77" s="80"/>
      <c r="BS77" s="81"/>
      <c r="BT77" s="81"/>
      <c r="BU77" s="81"/>
      <c r="BV77" s="81"/>
      <c r="BW77" s="81"/>
      <c r="BX77" s="81"/>
      <c r="BY77" s="80"/>
      <c r="BZ77" s="80"/>
      <c r="CA77" s="80"/>
      <c r="CB77" s="80"/>
      <c r="CC77" s="80"/>
      <c r="CD77" s="71"/>
      <c r="CE77" s="71"/>
      <c r="CF77" s="71"/>
      <c r="CG77" s="81"/>
      <c r="CH77" s="81"/>
      <c r="CI77" s="81"/>
      <c r="CJ77" s="81"/>
      <c r="CK77" s="80"/>
      <c r="CL77" s="80"/>
      <c r="CM77" s="80"/>
      <c r="CN77" s="80"/>
      <c r="CO77" s="80"/>
      <c r="CP77" s="80"/>
      <c r="CQ77" s="80"/>
      <c r="CR77" s="80"/>
      <c r="CS77" s="80"/>
      <c r="CT77" s="80"/>
      <c r="CU77" s="81"/>
      <c r="CV77" s="81"/>
      <c r="CW77" s="81"/>
      <c r="CX77" s="81"/>
      <c r="CY77" s="80"/>
      <c r="CZ77" s="80"/>
      <c r="DA77" s="80"/>
      <c r="DB77" s="80"/>
      <c r="DC77" s="80"/>
      <c r="DD77" s="80"/>
      <c r="DE77" s="80"/>
      <c r="DF77" s="80"/>
      <c r="DG77" s="80"/>
      <c r="DH77" s="80"/>
      <c r="DI77" s="81"/>
      <c r="DJ77" s="81"/>
      <c r="DK77" s="81"/>
      <c r="DL77" s="81"/>
      <c r="DM77" s="80"/>
      <c r="DN77" s="80"/>
      <c r="DO77" s="80"/>
      <c r="DP77" s="80"/>
      <c r="DQ77" s="80"/>
      <c r="DR77" s="80"/>
      <c r="DS77" s="80"/>
      <c r="DT77" s="80"/>
      <c r="DU77" s="80"/>
      <c r="DV77" s="80"/>
      <c r="DW77" s="81"/>
      <c r="DX77" s="81"/>
      <c r="DY77" s="82"/>
      <c r="DZ77" s="73"/>
      <c r="EA77" s="35"/>
      <c r="EB77" s="74"/>
    </row>
    <row r="78" spans="1:135" ht="21.95" customHeight="1" x14ac:dyDescent="0.2">
      <c r="A78" s="223"/>
      <c r="B78" s="48">
        <v>44366</v>
      </c>
      <c r="C78" s="49">
        <v>44366</v>
      </c>
      <c r="D78" s="110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101"/>
      <c r="AJ78" s="101"/>
      <c r="AK78" s="101"/>
      <c r="AL78" s="101"/>
      <c r="AM78" s="101"/>
      <c r="AN78" s="101"/>
      <c r="AO78" s="101"/>
      <c r="AP78" s="101"/>
      <c r="AQ78" s="101"/>
      <c r="AR78" s="101"/>
      <c r="AS78" s="101"/>
      <c r="AT78" s="101"/>
      <c r="AU78" s="99"/>
      <c r="AV78" s="99"/>
      <c r="AW78" s="99"/>
      <c r="AX78" s="99"/>
      <c r="AY78" s="99"/>
      <c r="AZ78" s="99"/>
      <c r="BA78" s="99"/>
      <c r="BB78" s="94"/>
      <c r="BC78" s="80"/>
      <c r="BD78" s="80"/>
      <c r="BE78" s="81"/>
      <c r="BF78" s="81"/>
      <c r="BG78" s="81"/>
      <c r="BH78" s="81"/>
      <c r="BI78" s="80"/>
      <c r="BJ78" s="80"/>
      <c r="BK78" s="80"/>
      <c r="BL78" s="80"/>
      <c r="BM78" s="80"/>
      <c r="BN78" s="80"/>
      <c r="BO78" s="80"/>
      <c r="BP78" s="80"/>
      <c r="BQ78" s="80"/>
      <c r="BR78" s="80"/>
      <c r="BS78" s="81"/>
      <c r="BT78" s="81"/>
      <c r="BU78" s="81"/>
      <c r="BV78" s="81"/>
      <c r="BW78" s="81"/>
      <c r="BX78" s="81"/>
      <c r="BY78" s="80"/>
      <c r="BZ78" s="80"/>
      <c r="CA78" s="80"/>
      <c r="CB78" s="80"/>
      <c r="CC78" s="80"/>
      <c r="CD78" s="71"/>
      <c r="CE78" s="71"/>
      <c r="CF78" s="71"/>
      <c r="CG78" s="81"/>
      <c r="CH78" s="81"/>
      <c r="CI78" s="81"/>
      <c r="CJ78" s="81"/>
      <c r="CK78" s="80"/>
      <c r="CL78" s="80"/>
      <c r="CM78" s="80"/>
      <c r="CN78" s="80"/>
      <c r="CO78" s="80"/>
      <c r="CP78" s="80"/>
      <c r="CQ78" s="80"/>
      <c r="CR78" s="80"/>
      <c r="CS78" s="80"/>
      <c r="CT78" s="80"/>
      <c r="CU78" s="81"/>
      <c r="CV78" s="81"/>
      <c r="CW78" s="81"/>
      <c r="CX78" s="81"/>
      <c r="CY78" s="80"/>
      <c r="CZ78" s="80"/>
      <c r="DA78" s="80"/>
      <c r="DB78" s="80"/>
      <c r="DC78" s="80"/>
      <c r="DD78" s="80"/>
      <c r="DE78" s="80"/>
      <c r="DF78" s="80"/>
      <c r="DG78" s="80"/>
      <c r="DH78" s="80"/>
      <c r="DI78" s="81"/>
      <c r="DJ78" s="81"/>
      <c r="DK78" s="81"/>
      <c r="DL78" s="81"/>
      <c r="DM78" s="80"/>
      <c r="DN78" s="80"/>
      <c r="DO78" s="80"/>
      <c r="DP78" s="80"/>
      <c r="DQ78" s="80"/>
      <c r="DR78" s="80"/>
      <c r="DS78" s="80"/>
      <c r="DT78" s="80"/>
      <c r="DU78" s="80"/>
      <c r="DV78" s="80"/>
      <c r="DW78" s="81"/>
      <c r="DX78" s="81"/>
      <c r="DY78" s="82"/>
      <c r="DZ78" s="73"/>
      <c r="EA78" s="35"/>
      <c r="EB78" s="74"/>
    </row>
    <row r="79" spans="1:135" ht="21.95" customHeight="1" x14ac:dyDescent="0.2">
      <c r="A79" s="223"/>
      <c r="B79" s="48">
        <v>44367</v>
      </c>
      <c r="C79" s="49">
        <v>44367</v>
      </c>
      <c r="D79" s="110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101"/>
      <c r="AJ79" s="101"/>
      <c r="AK79" s="101"/>
      <c r="AL79" s="101"/>
      <c r="AM79" s="101"/>
      <c r="AN79" s="101"/>
      <c r="AO79" s="101"/>
      <c r="AP79" s="101"/>
      <c r="AQ79" s="101"/>
      <c r="AR79" s="101"/>
      <c r="AS79" s="101"/>
      <c r="AT79" s="101"/>
      <c r="AU79" s="99"/>
      <c r="AV79" s="99"/>
      <c r="AW79" s="99"/>
      <c r="AX79" s="99"/>
      <c r="AY79" s="99"/>
      <c r="AZ79" s="99"/>
      <c r="BA79" s="99"/>
      <c r="BB79" s="94"/>
      <c r="BC79" s="80"/>
      <c r="BD79" s="80"/>
      <c r="BE79" s="81"/>
      <c r="BF79" s="81"/>
      <c r="BG79" s="81"/>
      <c r="BH79" s="81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1"/>
      <c r="BT79" s="81"/>
      <c r="BU79" s="81"/>
      <c r="BV79" s="81"/>
      <c r="BW79" s="81"/>
      <c r="BX79" s="81"/>
      <c r="BY79" s="80"/>
      <c r="BZ79" s="80"/>
      <c r="CA79" s="80"/>
      <c r="CB79" s="80"/>
      <c r="CC79" s="80"/>
      <c r="CD79" s="71"/>
      <c r="CE79" s="71"/>
      <c r="CF79" s="71"/>
      <c r="CG79" s="81"/>
      <c r="CH79" s="81"/>
      <c r="CI79" s="81"/>
      <c r="CJ79" s="81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1"/>
      <c r="CV79" s="81"/>
      <c r="CW79" s="81"/>
      <c r="CX79" s="81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1"/>
      <c r="DJ79" s="81"/>
      <c r="DK79" s="81"/>
      <c r="DL79" s="81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1"/>
      <c r="DX79" s="81"/>
      <c r="DY79" s="82"/>
      <c r="DZ79" s="73"/>
      <c r="EA79" s="35"/>
      <c r="EB79" s="74"/>
    </row>
    <row r="80" spans="1:135" ht="21.95" customHeight="1" x14ac:dyDescent="0.2">
      <c r="A80" s="223"/>
      <c r="B80" s="48">
        <v>44368</v>
      </c>
      <c r="C80" s="49">
        <v>44368</v>
      </c>
      <c r="D80" s="110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101"/>
      <c r="AJ80" s="101"/>
      <c r="AK80" s="101"/>
      <c r="AL80" s="101"/>
      <c r="AM80" s="101"/>
      <c r="AN80" s="101"/>
      <c r="AO80" s="101"/>
      <c r="AP80" s="101"/>
      <c r="AQ80" s="101"/>
      <c r="AR80" s="101"/>
      <c r="AS80" s="101"/>
      <c r="AT80" s="101"/>
      <c r="AU80" s="99"/>
      <c r="AV80" s="99"/>
      <c r="AW80" s="99"/>
      <c r="AX80" s="99"/>
      <c r="AY80" s="99"/>
      <c r="AZ80" s="99"/>
      <c r="BA80" s="99"/>
      <c r="BB80" s="94"/>
      <c r="BC80" s="80"/>
      <c r="BD80" s="80"/>
      <c r="BE80" s="81"/>
      <c r="BF80" s="81"/>
      <c r="BG80" s="81"/>
      <c r="BH80" s="81"/>
      <c r="BI80" s="80"/>
      <c r="BJ80" s="80"/>
      <c r="BK80" s="80"/>
      <c r="BL80" s="80"/>
      <c r="BM80" s="80"/>
      <c r="BN80" s="80"/>
      <c r="BO80" s="80"/>
      <c r="BP80" s="80"/>
      <c r="BQ80" s="80"/>
      <c r="BR80" s="80"/>
      <c r="BS80" s="81"/>
      <c r="BT80" s="81"/>
      <c r="BU80" s="81"/>
      <c r="BV80" s="81"/>
      <c r="BW80" s="81"/>
      <c r="BX80" s="81"/>
      <c r="BY80" s="80"/>
      <c r="BZ80" s="80"/>
      <c r="CA80" s="80"/>
      <c r="CB80" s="80"/>
      <c r="CC80" s="80"/>
      <c r="CD80" s="71"/>
      <c r="CE80" s="71"/>
      <c r="CF80" s="71"/>
      <c r="CG80" s="81"/>
      <c r="CH80" s="81"/>
      <c r="CI80" s="81"/>
      <c r="CJ80" s="81"/>
      <c r="CK80" s="80"/>
      <c r="CL80" s="80"/>
      <c r="CM80" s="80"/>
      <c r="CN80" s="80"/>
      <c r="CO80" s="80"/>
      <c r="CP80" s="80"/>
      <c r="CQ80" s="80"/>
      <c r="CR80" s="80"/>
      <c r="CS80" s="80"/>
      <c r="CT80" s="80"/>
      <c r="CU80" s="81"/>
      <c r="CV80" s="81"/>
      <c r="CW80" s="81"/>
      <c r="CX80" s="81"/>
      <c r="CY80" s="80"/>
      <c r="CZ80" s="80"/>
      <c r="DA80" s="80"/>
      <c r="DB80" s="80"/>
      <c r="DC80" s="80"/>
      <c r="DD80" s="80"/>
      <c r="DE80" s="80"/>
      <c r="DF80" s="80"/>
      <c r="DG80" s="80"/>
      <c r="DH80" s="80"/>
      <c r="DI80" s="81"/>
      <c r="DJ80" s="81"/>
      <c r="DK80" s="81"/>
      <c r="DL80" s="81"/>
      <c r="DM80" s="80"/>
      <c r="DN80" s="80"/>
      <c r="DO80" s="80"/>
      <c r="DP80" s="80"/>
      <c r="DQ80" s="80"/>
      <c r="DR80" s="80"/>
      <c r="DS80" s="80"/>
      <c r="DT80" s="80"/>
      <c r="DU80" s="80"/>
      <c r="DV80" s="80"/>
      <c r="DW80" s="81"/>
      <c r="DX80" s="81"/>
      <c r="DY80" s="82"/>
      <c r="DZ80" s="73"/>
      <c r="EA80" s="35"/>
      <c r="EB80" s="74"/>
    </row>
    <row r="81" spans="1:132" ht="21.95" customHeight="1" x14ac:dyDescent="0.2">
      <c r="A81" s="223"/>
      <c r="B81" s="48">
        <v>44369</v>
      </c>
      <c r="C81" s="49">
        <v>44369</v>
      </c>
      <c r="D81" s="110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101"/>
      <c r="AJ81" s="101"/>
      <c r="AK81" s="101"/>
      <c r="AL81" s="101"/>
      <c r="AM81" s="101"/>
      <c r="AN81" s="101"/>
      <c r="AO81" s="101"/>
      <c r="AP81" s="101"/>
      <c r="AQ81" s="101"/>
      <c r="AR81" s="101"/>
      <c r="AS81" s="101"/>
      <c r="AT81" s="101"/>
      <c r="AU81" s="99"/>
      <c r="AV81" s="99"/>
      <c r="AW81" s="99"/>
      <c r="AX81" s="99"/>
      <c r="AY81" s="99"/>
      <c r="AZ81" s="99"/>
      <c r="BA81" s="99"/>
      <c r="BB81" s="94"/>
      <c r="BC81" s="80"/>
      <c r="BD81" s="80"/>
      <c r="BE81" s="81"/>
      <c r="BF81" s="81"/>
      <c r="BG81" s="81"/>
      <c r="BH81" s="81"/>
      <c r="BI81" s="80"/>
      <c r="BJ81" s="80"/>
      <c r="BK81" s="80"/>
      <c r="BL81" s="80"/>
      <c r="BM81" s="80"/>
      <c r="BN81" s="80"/>
      <c r="BO81" s="80"/>
      <c r="BP81" s="80"/>
      <c r="BQ81" s="80"/>
      <c r="BR81" s="80"/>
      <c r="BS81" s="81"/>
      <c r="BT81" s="81"/>
      <c r="BU81" s="81"/>
      <c r="BV81" s="81"/>
      <c r="BW81" s="81"/>
      <c r="BX81" s="81"/>
      <c r="BY81" s="80"/>
      <c r="BZ81" s="80"/>
      <c r="CA81" s="80"/>
      <c r="CB81" s="80"/>
      <c r="CC81" s="80"/>
      <c r="CD81" s="71"/>
      <c r="CE81" s="71"/>
      <c r="CF81" s="71"/>
      <c r="CG81" s="81"/>
      <c r="CH81" s="81"/>
      <c r="CI81" s="81"/>
      <c r="CJ81" s="81"/>
      <c r="CK81" s="80"/>
      <c r="CL81" s="80"/>
      <c r="CM81" s="80"/>
      <c r="CN81" s="80"/>
      <c r="CO81" s="80"/>
      <c r="CP81" s="80"/>
      <c r="CQ81" s="80"/>
      <c r="CR81" s="80"/>
      <c r="CS81" s="80"/>
      <c r="CT81" s="80"/>
      <c r="CU81" s="81"/>
      <c r="CV81" s="81"/>
      <c r="CW81" s="81"/>
      <c r="CX81" s="81"/>
      <c r="CY81" s="80"/>
      <c r="CZ81" s="80"/>
      <c r="DA81" s="80"/>
      <c r="DB81" s="80"/>
      <c r="DC81" s="80"/>
      <c r="DD81" s="80"/>
      <c r="DE81" s="80"/>
      <c r="DF81" s="80"/>
      <c r="DG81" s="80"/>
      <c r="DH81" s="80"/>
      <c r="DI81" s="81"/>
      <c r="DJ81" s="81"/>
      <c r="DK81" s="81"/>
      <c r="DL81" s="81"/>
      <c r="DM81" s="80"/>
      <c r="DN81" s="80"/>
      <c r="DO81" s="80"/>
      <c r="DP81" s="80"/>
      <c r="DQ81" s="80"/>
      <c r="DR81" s="80"/>
      <c r="DS81" s="80"/>
      <c r="DT81" s="80"/>
      <c r="DU81" s="80"/>
      <c r="DV81" s="80"/>
      <c r="DW81" s="81"/>
      <c r="DX81" s="81"/>
      <c r="DY81" s="82"/>
      <c r="DZ81" s="73"/>
      <c r="EA81" s="35"/>
      <c r="EB81" s="74"/>
    </row>
    <row r="82" spans="1:132" ht="21.95" customHeight="1" x14ac:dyDescent="0.2">
      <c r="A82" s="223"/>
      <c r="B82" s="48">
        <v>44370</v>
      </c>
      <c r="C82" s="49">
        <v>44370</v>
      </c>
      <c r="D82" s="110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101"/>
      <c r="AJ82" s="101"/>
      <c r="AK82" s="101"/>
      <c r="AL82" s="101"/>
      <c r="AM82" s="101"/>
      <c r="AN82" s="101"/>
      <c r="AO82" s="101"/>
      <c r="AP82" s="101"/>
      <c r="AQ82" s="101"/>
      <c r="AR82" s="101"/>
      <c r="AS82" s="101"/>
      <c r="AT82" s="101"/>
      <c r="AU82" s="99"/>
      <c r="AV82" s="99"/>
      <c r="AW82" s="99"/>
      <c r="AX82" s="99"/>
      <c r="AY82" s="99"/>
      <c r="AZ82" s="99"/>
      <c r="BA82" s="99"/>
      <c r="BB82" s="94"/>
      <c r="BC82" s="80"/>
      <c r="BD82" s="80"/>
      <c r="BE82" s="81"/>
      <c r="BF82" s="81"/>
      <c r="BG82" s="81"/>
      <c r="BH82" s="81"/>
      <c r="BI82" s="80"/>
      <c r="BJ82" s="80"/>
      <c r="BK82" s="80"/>
      <c r="BL82" s="80"/>
      <c r="BM82" s="80"/>
      <c r="BN82" s="80"/>
      <c r="BO82" s="80"/>
      <c r="BP82" s="80"/>
      <c r="BQ82" s="80"/>
      <c r="BR82" s="80"/>
      <c r="BS82" s="81"/>
      <c r="BT82" s="81"/>
      <c r="BU82" s="81"/>
      <c r="BV82" s="81"/>
      <c r="BW82" s="81"/>
      <c r="BX82" s="81"/>
      <c r="BY82" s="80"/>
      <c r="BZ82" s="80"/>
      <c r="CA82" s="80"/>
      <c r="CB82" s="80"/>
      <c r="CC82" s="80"/>
      <c r="CD82" s="71"/>
      <c r="CE82" s="97"/>
      <c r="CF82" s="97"/>
      <c r="CG82" s="97"/>
      <c r="CH82" s="97"/>
      <c r="CI82" s="97"/>
      <c r="CJ82" s="97"/>
      <c r="CK82" s="81"/>
      <c r="CL82" s="81"/>
      <c r="CM82" s="81"/>
      <c r="CN82" s="81"/>
      <c r="CO82" s="81"/>
      <c r="CP82" s="81"/>
      <c r="CQ82" s="81"/>
      <c r="CR82" s="81"/>
      <c r="CS82" s="81"/>
      <c r="CT82" s="81"/>
      <c r="CU82" s="81"/>
      <c r="CV82" s="81"/>
      <c r="CW82" s="81"/>
      <c r="CX82" s="81"/>
      <c r="CY82" s="80"/>
      <c r="CZ82" s="80"/>
      <c r="DA82" s="80"/>
      <c r="DB82" s="80"/>
      <c r="DC82" s="80"/>
      <c r="DD82" s="80"/>
      <c r="DE82" s="80"/>
      <c r="DF82" s="80"/>
      <c r="DG82" s="80"/>
      <c r="DH82" s="80"/>
      <c r="DI82" s="81"/>
      <c r="DJ82" s="81"/>
      <c r="DK82" s="81"/>
      <c r="DL82" s="81"/>
      <c r="DM82" s="80"/>
      <c r="DN82" s="80"/>
      <c r="DO82" s="80"/>
      <c r="DP82" s="80"/>
      <c r="DQ82" s="80"/>
      <c r="DR82" s="80"/>
      <c r="DS82" s="80"/>
      <c r="DT82" s="80"/>
      <c r="DU82" s="80"/>
      <c r="DV82" s="80"/>
      <c r="DW82" s="81"/>
      <c r="DX82" s="81"/>
      <c r="DY82" s="82"/>
      <c r="DZ82" s="73"/>
      <c r="EA82" s="35"/>
      <c r="EB82" s="74"/>
    </row>
    <row r="83" spans="1:132" ht="21.95" customHeight="1" x14ac:dyDescent="0.2">
      <c r="A83" s="223"/>
      <c r="B83" s="48">
        <v>44371</v>
      </c>
      <c r="C83" s="49">
        <v>44371</v>
      </c>
      <c r="D83" s="110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101"/>
      <c r="AJ83" s="101"/>
      <c r="AK83" s="101"/>
      <c r="AL83" s="101"/>
      <c r="AM83" s="101"/>
      <c r="AN83" s="101"/>
      <c r="AO83" s="101"/>
      <c r="AP83" s="101"/>
      <c r="AQ83" s="101"/>
      <c r="AR83" s="101"/>
      <c r="AS83" s="101"/>
      <c r="AT83" s="101"/>
      <c r="AU83" s="99"/>
      <c r="AV83" s="99"/>
      <c r="AW83" s="99"/>
      <c r="AX83" s="99"/>
      <c r="AY83" s="99"/>
      <c r="AZ83" s="99"/>
      <c r="BA83" s="99"/>
      <c r="BB83" s="94"/>
      <c r="BC83" s="80"/>
      <c r="BD83" s="80"/>
      <c r="BE83" s="81"/>
      <c r="BF83" s="81"/>
      <c r="BG83" s="81"/>
      <c r="BH83" s="81"/>
      <c r="BI83" s="80"/>
      <c r="BJ83" s="80"/>
      <c r="BK83" s="80"/>
      <c r="BL83" s="80"/>
      <c r="BM83" s="80"/>
      <c r="BN83" s="80"/>
      <c r="BO83" s="80"/>
      <c r="BP83" s="80"/>
      <c r="BQ83" s="80"/>
      <c r="BR83" s="80"/>
      <c r="BS83" s="81"/>
      <c r="BT83" s="81"/>
      <c r="BU83" s="81"/>
      <c r="BV83" s="81"/>
      <c r="BW83" s="81"/>
      <c r="BX83" s="81"/>
      <c r="BY83" s="80"/>
      <c r="BZ83" s="80"/>
      <c r="CA83" s="80"/>
      <c r="CB83" s="80"/>
      <c r="CC83" s="80"/>
      <c r="CD83" s="71"/>
      <c r="CE83" s="97"/>
      <c r="CF83" s="97"/>
      <c r="CG83" s="97"/>
      <c r="CH83" s="97"/>
      <c r="CI83" s="97"/>
      <c r="CJ83" s="97"/>
      <c r="CK83" s="81"/>
      <c r="CL83" s="81"/>
      <c r="CM83" s="81"/>
      <c r="CN83" s="81"/>
      <c r="CO83" s="81"/>
      <c r="CP83" s="81"/>
      <c r="CQ83" s="81"/>
      <c r="CR83" s="81"/>
      <c r="CS83" s="81"/>
      <c r="CT83" s="81"/>
      <c r="CU83" s="81"/>
      <c r="CV83" s="81"/>
      <c r="CW83" s="81"/>
      <c r="CX83" s="81"/>
      <c r="CY83" s="80"/>
      <c r="CZ83" s="80"/>
      <c r="DA83" s="80"/>
      <c r="DB83" s="80"/>
      <c r="DC83" s="80"/>
      <c r="DD83" s="80"/>
      <c r="DE83" s="80"/>
      <c r="DF83" s="80"/>
      <c r="DG83" s="80"/>
      <c r="DH83" s="80"/>
      <c r="DI83" s="81"/>
      <c r="DJ83" s="81"/>
      <c r="DK83" s="81"/>
      <c r="DL83" s="81"/>
      <c r="DM83" s="80"/>
      <c r="DN83" s="80"/>
      <c r="DO83" s="80"/>
      <c r="DP83" s="80"/>
      <c r="DQ83" s="80"/>
      <c r="DR83" s="80"/>
      <c r="DS83" s="80"/>
      <c r="DT83" s="80"/>
      <c r="DU83" s="80"/>
      <c r="DV83" s="80"/>
      <c r="DW83" s="81"/>
      <c r="DX83" s="81"/>
      <c r="DY83" s="82"/>
      <c r="DZ83" s="73"/>
      <c r="EA83" s="35"/>
      <c r="EB83" s="74"/>
    </row>
    <row r="84" spans="1:132" ht="21.95" customHeight="1" x14ac:dyDescent="0.2">
      <c r="A84" s="223"/>
      <c r="B84" s="48">
        <v>44372</v>
      </c>
      <c r="C84" s="49">
        <v>44372</v>
      </c>
      <c r="D84" s="110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101"/>
      <c r="AJ84" s="101"/>
      <c r="AK84" s="101"/>
      <c r="AL84" s="101"/>
      <c r="AM84" s="101"/>
      <c r="AN84" s="101"/>
      <c r="AO84" s="101"/>
      <c r="AP84" s="101"/>
      <c r="AQ84" s="101"/>
      <c r="AR84" s="101"/>
      <c r="AS84" s="101"/>
      <c r="AT84" s="101"/>
      <c r="AU84" s="99"/>
      <c r="AV84" s="99"/>
      <c r="AW84" s="99"/>
      <c r="AX84" s="99"/>
      <c r="AY84" s="99"/>
      <c r="AZ84" s="99"/>
      <c r="BA84" s="99"/>
      <c r="BB84" s="94"/>
      <c r="BC84" s="80"/>
      <c r="BD84" s="80"/>
      <c r="BE84" s="81"/>
      <c r="BF84" s="81"/>
      <c r="BG84" s="81"/>
      <c r="BH84" s="81"/>
      <c r="BI84" s="80"/>
      <c r="BJ84" s="80"/>
      <c r="BK84" s="80"/>
      <c r="BL84" s="80"/>
      <c r="BM84" s="80"/>
      <c r="BN84" s="80"/>
      <c r="BO84" s="80"/>
      <c r="BP84" s="80"/>
      <c r="BQ84" s="80"/>
      <c r="BR84" s="80"/>
      <c r="BS84" s="81"/>
      <c r="BT84" s="81"/>
      <c r="BU84" s="81"/>
      <c r="BV84" s="81"/>
      <c r="BW84" s="81"/>
      <c r="BX84" s="81"/>
      <c r="BY84" s="80"/>
      <c r="BZ84" s="80"/>
      <c r="CA84" s="80"/>
      <c r="CB84" s="80"/>
      <c r="CC84" s="80"/>
      <c r="CD84" s="71"/>
      <c r="CE84" s="97"/>
      <c r="CF84" s="97"/>
      <c r="CG84" s="97"/>
      <c r="CH84" s="97"/>
      <c r="CI84" s="97"/>
      <c r="CJ84" s="97"/>
      <c r="CK84" s="81"/>
      <c r="CL84" s="81"/>
      <c r="CM84" s="81"/>
      <c r="CN84" s="81"/>
      <c r="CO84" s="81"/>
      <c r="CP84" s="81"/>
      <c r="CQ84" s="81"/>
      <c r="CR84" s="81"/>
      <c r="CS84" s="81"/>
      <c r="CT84" s="81"/>
      <c r="CU84" s="81"/>
      <c r="CV84" s="81"/>
      <c r="CW84" s="81"/>
      <c r="CX84" s="81"/>
      <c r="CY84" s="80"/>
      <c r="CZ84" s="80"/>
      <c r="DA84" s="80"/>
      <c r="DB84" s="80"/>
      <c r="DC84" s="80"/>
      <c r="DD84" s="80"/>
      <c r="DE84" s="80"/>
      <c r="DF84" s="80"/>
      <c r="DG84" s="80"/>
      <c r="DH84" s="80"/>
      <c r="DI84" s="81"/>
      <c r="DJ84" s="81"/>
      <c r="DK84" s="81"/>
      <c r="DL84" s="81"/>
      <c r="DM84" s="80"/>
      <c r="DN84" s="80"/>
      <c r="DO84" s="80"/>
      <c r="DP84" s="80"/>
      <c r="DQ84" s="80"/>
      <c r="DR84" s="80"/>
      <c r="DS84" s="80"/>
      <c r="DT84" s="80"/>
      <c r="DU84" s="80"/>
      <c r="DV84" s="80"/>
      <c r="DW84" s="81"/>
      <c r="DX84" s="81"/>
      <c r="DY84" s="82"/>
      <c r="DZ84" s="73"/>
      <c r="EA84" s="35"/>
      <c r="EB84" s="74"/>
    </row>
    <row r="85" spans="1:132" ht="21.95" customHeight="1" x14ac:dyDescent="0.2">
      <c r="A85" s="223"/>
      <c r="B85" s="48">
        <v>44373</v>
      </c>
      <c r="C85" s="49">
        <v>44373</v>
      </c>
      <c r="D85" s="110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101"/>
      <c r="AJ85" s="101"/>
      <c r="AK85" s="101"/>
      <c r="AL85" s="101"/>
      <c r="AM85" s="101"/>
      <c r="AN85" s="101"/>
      <c r="AO85" s="101"/>
      <c r="AP85" s="101"/>
      <c r="AQ85" s="101"/>
      <c r="AR85" s="101"/>
      <c r="AS85" s="101"/>
      <c r="AT85" s="101"/>
      <c r="AU85" s="99"/>
      <c r="AV85" s="99"/>
      <c r="AW85" s="99"/>
      <c r="AX85" s="99"/>
      <c r="AY85" s="99"/>
      <c r="AZ85" s="99"/>
      <c r="BA85" s="99"/>
      <c r="BB85" s="94"/>
      <c r="BC85" s="80"/>
      <c r="BD85" s="80"/>
      <c r="BE85" s="81"/>
      <c r="BF85" s="81"/>
      <c r="BG85" s="81"/>
      <c r="BH85" s="81"/>
      <c r="BI85" s="80"/>
      <c r="BJ85" s="80"/>
      <c r="BK85" s="80"/>
      <c r="BL85" s="80"/>
      <c r="BM85" s="80"/>
      <c r="BN85" s="80"/>
      <c r="BO85" s="80"/>
      <c r="BP85" s="80"/>
      <c r="BQ85" s="80"/>
      <c r="BR85" s="80"/>
      <c r="BS85" s="81"/>
      <c r="BT85" s="81"/>
      <c r="BU85" s="81"/>
      <c r="BV85" s="81"/>
      <c r="BW85" s="81"/>
      <c r="BX85" s="81"/>
      <c r="BY85" s="80"/>
      <c r="BZ85" s="80"/>
      <c r="CA85" s="80"/>
      <c r="CB85" s="80"/>
      <c r="CC85" s="80"/>
      <c r="CD85" s="71"/>
      <c r="CE85" s="97"/>
      <c r="CF85" s="97"/>
      <c r="CG85" s="97"/>
      <c r="CH85" s="97"/>
      <c r="CI85" s="97"/>
      <c r="CJ85" s="97"/>
      <c r="CK85" s="81"/>
      <c r="CL85" s="81"/>
      <c r="CM85" s="81"/>
      <c r="CN85" s="81"/>
      <c r="CO85" s="81"/>
      <c r="CP85" s="81"/>
      <c r="CQ85" s="81"/>
      <c r="CR85" s="81"/>
      <c r="CS85" s="81"/>
      <c r="CT85" s="81"/>
      <c r="CU85" s="81"/>
      <c r="CV85" s="81"/>
      <c r="CW85" s="81"/>
      <c r="CX85" s="81"/>
      <c r="CY85" s="80"/>
      <c r="CZ85" s="80"/>
      <c r="DA85" s="80"/>
      <c r="DB85" s="80"/>
      <c r="DC85" s="80"/>
      <c r="DD85" s="80"/>
      <c r="DE85" s="80"/>
      <c r="DF85" s="80"/>
      <c r="DG85" s="80"/>
      <c r="DH85" s="80"/>
      <c r="DI85" s="81"/>
      <c r="DJ85" s="81"/>
      <c r="DK85" s="81"/>
      <c r="DL85" s="81"/>
      <c r="DM85" s="80"/>
      <c r="DN85" s="80"/>
      <c r="DO85" s="80"/>
      <c r="DP85" s="80"/>
      <c r="DQ85" s="80"/>
      <c r="DR85" s="80"/>
      <c r="DS85" s="80"/>
      <c r="DT85" s="80"/>
      <c r="DU85" s="80"/>
      <c r="DV85" s="80"/>
      <c r="DW85" s="81"/>
      <c r="DX85" s="81"/>
      <c r="DY85" s="82"/>
      <c r="DZ85" s="73"/>
      <c r="EA85" s="35"/>
      <c r="EB85" s="74"/>
    </row>
    <row r="86" spans="1:132" ht="21.95" customHeight="1" x14ac:dyDescent="0.2">
      <c r="A86" s="223"/>
      <c r="B86" s="48">
        <v>44374</v>
      </c>
      <c r="C86" s="49">
        <v>44374</v>
      </c>
      <c r="D86" s="110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101"/>
      <c r="AJ86" s="101"/>
      <c r="AK86" s="101"/>
      <c r="AL86" s="101"/>
      <c r="AM86" s="101"/>
      <c r="AN86" s="101"/>
      <c r="AO86" s="101"/>
      <c r="AP86" s="101"/>
      <c r="AQ86" s="101"/>
      <c r="AR86" s="101"/>
      <c r="AS86" s="101"/>
      <c r="AT86" s="101"/>
      <c r="AU86" s="99"/>
      <c r="AV86" s="99"/>
      <c r="AW86" s="99"/>
      <c r="AX86" s="99"/>
      <c r="AY86" s="99"/>
      <c r="AZ86" s="99"/>
      <c r="BA86" s="99"/>
      <c r="BB86" s="94"/>
      <c r="BC86" s="80"/>
      <c r="BD86" s="80"/>
      <c r="BE86" s="81"/>
      <c r="BF86" s="81"/>
      <c r="BG86" s="81"/>
      <c r="BH86" s="81"/>
      <c r="BI86" s="80"/>
      <c r="BJ86" s="80"/>
      <c r="BK86" s="80"/>
      <c r="BL86" s="80"/>
      <c r="BM86" s="80"/>
      <c r="BN86" s="80"/>
      <c r="BO86" s="80"/>
      <c r="BP86" s="80"/>
      <c r="BQ86" s="80"/>
      <c r="BR86" s="80"/>
      <c r="BS86" s="81"/>
      <c r="BT86" s="81"/>
      <c r="BU86" s="81"/>
      <c r="BV86" s="81"/>
      <c r="BW86" s="81"/>
      <c r="BX86" s="81"/>
      <c r="BY86" s="80"/>
      <c r="BZ86" s="80"/>
      <c r="CA86" s="80"/>
      <c r="CB86" s="80"/>
      <c r="CC86" s="80"/>
      <c r="CD86" s="71"/>
      <c r="CE86" s="97"/>
      <c r="CF86" s="97"/>
      <c r="CG86" s="97"/>
      <c r="CH86" s="97"/>
      <c r="CI86" s="97"/>
      <c r="CJ86" s="97"/>
      <c r="CK86" s="81"/>
      <c r="CL86" s="81"/>
      <c r="CM86" s="81"/>
      <c r="CN86" s="81"/>
      <c r="CO86" s="81"/>
      <c r="CP86" s="81"/>
      <c r="CQ86" s="81"/>
      <c r="CR86" s="81"/>
      <c r="CS86" s="81"/>
      <c r="CT86" s="81"/>
      <c r="CU86" s="81"/>
      <c r="CV86" s="81"/>
      <c r="CW86" s="81"/>
      <c r="CX86" s="81"/>
      <c r="CY86" s="80"/>
      <c r="CZ86" s="80"/>
      <c r="DA86" s="80"/>
      <c r="DB86" s="80"/>
      <c r="DC86" s="80"/>
      <c r="DD86" s="80"/>
      <c r="DE86" s="80"/>
      <c r="DF86" s="80"/>
      <c r="DG86" s="80"/>
      <c r="DH86" s="80"/>
      <c r="DI86" s="81"/>
      <c r="DJ86" s="81"/>
      <c r="DK86" s="81"/>
      <c r="DL86" s="81"/>
      <c r="DM86" s="80"/>
      <c r="DN86" s="80"/>
      <c r="DO86" s="80"/>
      <c r="DP86" s="80"/>
      <c r="DQ86" s="80"/>
      <c r="DR86" s="80"/>
      <c r="DS86" s="80"/>
      <c r="DT86" s="80"/>
      <c r="DU86" s="80"/>
      <c r="DV86" s="80"/>
      <c r="DW86" s="81"/>
      <c r="DX86" s="81"/>
      <c r="DY86" s="82"/>
      <c r="DZ86" s="73"/>
      <c r="EA86" s="35"/>
      <c r="EB86" s="74"/>
    </row>
    <row r="87" spans="1:132" ht="21.95" customHeight="1" x14ac:dyDescent="0.2">
      <c r="A87" s="223"/>
      <c r="B87" s="48">
        <v>44375</v>
      </c>
      <c r="C87" s="49">
        <v>44375</v>
      </c>
      <c r="D87" s="110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101"/>
      <c r="AJ87" s="101"/>
      <c r="AK87" s="101"/>
      <c r="AL87" s="101"/>
      <c r="AM87" s="101"/>
      <c r="AN87" s="101"/>
      <c r="AO87" s="101"/>
      <c r="AP87" s="101"/>
      <c r="AQ87" s="101"/>
      <c r="AR87" s="101"/>
      <c r="AS87" s="101"/>
      <c r="AT87" s="101"/>
      <c r="AU87" s="99"/>
      <c r="AV87" s="99"/>
      <c r="AW87" s="99"/>
      <c r="AX87" s="99"/>
      <c r="AY87" s="99"/>
      <c r="AZ87" s="99"/>
      <c r="BA87" s="99"/>
      <c r="BB87" s="94"/>
      <c r="BC87" s="80"/>
      <c r="BD87" s="80"/>
      <c r="BE87" s="81"/>
      <c r="BF87" s="81"/>
      <c r="BG87" s="81"/>
      <c r="BH87" s="81"/>
      <c r="BI87" s="80"/>
      <c r="BJ87" s="80"/>
      <c r="BK87" s="80"/>
      <c r="BL87" s="80"/>
      <c r="BM87" s="80"/>
      <c r="BN87" s="80"/>
      <c r="BO87" s="80"/>
      <c r="BP87" s="80"/>
      <c r="BQ87" s="80"/>
      <c r="BR87" s="80"/>
      <c r="BS87" s="81"/>
      <c r="BT87" s="81"/>
      <c r="BU87" s="81"/>
      <c r="BV87" s="81"/>
      <c r="BW87" s="81"/>
      <c r="BX87" s="81"/>
      <c r="BY87" s="80"/>
      <c r="BZ87" s="80"/>
      <c r="CA87" s="80"/>
      <c r="CB87" s="80"/>
      <c r="CC87" s="80"/>
      <c r="CD87" s="71"/>
      <c r="CE87" s="97"/>
      <c r="CF87" s="97"/>
      <c r="CG87" s="97"/>
      <c r="CH87" s="97"/>
      <c r="CI87" s="97"/>
      <c r="CJ87" s="97"/>
      <c r="CK87" s="81"/>
      <c r="CL87" s="81"/>
      <c r="CM87" s="81"/>
      <c r="CN87" s="81"/>
      <c r="CO87" s="81"/>
      <c r="CP87" s="81"/>
      <c r="CQ87" s="81"/>
      <c r="CR87" s="81"/>
      <c r="CS87" s="81"/>
      <c r="CT87" s="81"/>
      <c r="CU87" s="81"/>
      <c r="CV87" s="81"/>
      <c r="CW87" s="81"/>
      <c r="CX87" s="81"/>
      <c r="CY87" s="80"/>
      <c r="CZ87" s="80"/>
      <c r="DA87" s="80"/>
      <c r="DB87" s="80"/>
      <c r="DC87" s="80"/>
      <c r="DD87" s="80"/>
      <c r="DE87" s="80"/>
      <c r="DF87" s="80"/>
      <c r="DG87" s="80"/>
      <c r="DH87" s="80"/>
      <c r="DI87" s="81"/>
      <c r="DJ87" s="81"/>
      <c r="DK87" s="81"/>
      <c r="DL87" s="81"/>
      <c r="DM87" s="80"/>
      <c r="DN87" s="80"/>
      <c r="DO87" s="80"/>
      <c r="DP87" s="80"/>
      <c r="DQ87" s="80"/>
      <c r="DR87" s="80"/>
      <c r="DS87" s="80"/>
      <c r="DT87" s="80"/>
      <c r="DU87" s="80"/>
      <c r="DV87" s="80"/>
      <c r="DW87" s="81"/>
      <c r="DX87" s="81"/>
      <c r="DY87" s="82"/>
      <c r="DZ87" s="73"/>
      <c r="EA87" s="35"/>
      <c r="EB87" s="74"/>
    </row>
    <row r="88" spans="1:132" ht="21.95" customHeight="1" x14ac:dyDescent="0.2">
      <c r="A88" s="223"/>
      <c r="B88" s="48">
        <v>44376</v>
      </c>
      <c r="C88" s="49">
        <v>44376</v>
      </c>
      <c r="D88" s="110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101"/>
      <c r="AJ88" s="101"/>
      <c r="AK88" s="101"/>
      <c r="AL88" s="101"/>
      <c r="AM88" s="101"/>
      <c r="AN88" s="101"/>
      <c r="AO88" s="101"/>
      <c r="AP88" s="101"/>
      <c r="AQ88" s="101"/>
      <c r="AR88" s="101"/>
      <c r="AS88" s="101"/>
      <c r="AT88" s="101"/>
      <c r="AU88" s="99"/>
      <c r="AV88" s="99"/>
      <c r="AW88" s="99"/>
      <c r="AX88" s="99"/>
      <c r="AY88" s="99"/>
      <c r="AZ88" s="99"/>
      <c r="BA88" s="99"/>
      <c r="BB88" s="94"/>
      <c r="BC88" s="80"/>
      <c r="BD88" s="80"/>
      <c r="BE88" s="81"/>
      <c r="BF88" s="81"/>
      <c r="BG88" s="81"/>
      <c r="BH88" s="81"/>
      <c r="BI88" s="80"/>
      <c r="BJ88" s="80"/>
      <c r="BK88" s="80"/>
      <c r="BL88" s="80"/>
      <c r="BM88" s="80"/>
      <c r="BN88" s="80"/>
      <c r="BO88" s="80"/>
      <c r="BP88" s="80"/>
      <c r="BQ88" s="80"/>
      <c r="BR88" s="80"/>
      <c r="BS88" s="81"/>
      <c r="BT88" s="81"/>
      <c r="BU88" s="81"/>
      <c r="BV88" s="81"/>
      <c r="BW88" s="81"/>
      <c r="BX88" s="81"/>
      <c r="BY88" s="80"/>
      <c r="BZ88" s="80"/>
      <c r="CA88" s="80"/>
      <c r="CB88" s="80"/>
      <c r="CC88" s="80"/>
      <c r="CD88" s="71"/>
      <c r="CE88" s="97"/>
      <c r="CF88" s="97"/>
      <c r="CG88" s="97"/>
      <c r="CH88" s="97"/>
      <c r="CI88" s="97"/>
      <c r="CJ88" s="97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0"/>
      <c r="CZ88" s="80"/>
      <c r="DA88" s="80"/>
      <c r="DB88" s="80"/>
      <c r="DC88" s="80"/>
      <c r="DD88" s="80"/>
      <c r="DE88" s="80"/>
      <c r="DF88" s="80"/>
      <c r="DG88" s="80"/>
      <c r="DH88" s="80"/>
      <c r="DI88" s="81"/>
      <c r="DJ88" s="81"/>
      <c r="DK88" s="81"/>
      <c r="DL88" s="81"/>
      <c r="DM88" s="80"/>
      <c r="DN88" s="80"/>
      <c r="DO88" s="80"/>
      <c r="DP88" s="80"/>
      <c r="DQ88" s="80"/>
      <c r="DR88" s="80"/>
      <c r="DS88" s="80"/>
      <c r="DT88" s="80"/>
      <c r="DU88" s="80"/>
      <c r="DV88" s="80"/>
      <c r="DW88" s="81"/>
      <c r="DX88" s="81"/>
      <c r="DY88" s="82"/>
      <c r="DZ88" s="73"/>
      <c r="EA88" s="35"/>
      <c r="EB88" s="74"/>
    </row>
    <row r="89" spans="1:132" ht="21.95" customHeight="1" x14ac:dyDescent="0.2">
      <c r="A89" s="223"/>
      <c r="B89" s="48">
        <v>44377</v>
      </c>
      <c r="C89" s="49">
        <v>44377</v>
      </c>
      <c r="D89" s="110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101"/>
      <c r="AJ89" s="101"/>
      <c r="AK89" s="101"/>
      <c r="AL89" s="101"/>
      <c r="AM89" s="101"/>
      <c r="AN89" s="101"/>
      <c r="AO89" s="101"/>
      <c r="AP89" s="101"/>
      <c r="AQ89" s="101"/>
      <c r="AR89" s="101"/>
      <c r="AS89" s="101"/>
      <c r="AT89" s="101"/>
      <c r="AU89" s="99"/>
      <c r="AV89" s="99"/>
      <c r="AW89" s="99"/>
      <c r="AX89" s="99"/>
      <c r="AY89" s="99"/>
      <c r="AZ89" s="99"/>
      <c r="BA89" s="99"/>
      <c r="BB89" s="94"/>
      <c r="BC89" s="80"/>
      <c r="BD89" s="80"/>
      <c r="BE89" s="81"/>
      <c r="BF89" s="81"/>
      <c r="BG89" s="81"/>
      <c r="BH89" s="81"/>
      <c r="BI89" s="80"/>
      <c r="BJ89" s="80"/>
      <c r="BK89" s="80"/>
      <c r="BL89" s="80"/>
      <c r="BM89" s="80"/>
      <c r="BN89" s="80"/>
      <c r="BO89" s="80"/>
      <c r="BP89" s="80"/>
      <c r="BQ89" s="80"/>
      <c r="BR89" s="80"/>
      <c r="BS89" s="81"/>
      <c r="BT89" s="81"/>
      <c r="BU89" s="81"/>
      <c r="BV89" s="81"/>
      <c r="BW89" s="81"/>
      <c r="BX89" s="81"/>
      <c r="BY89" s="80"/>
      <c r="BZ89" s="80"/>
      <c r="CA89" s="80"/>
      <c r="CB89" s="80"/>
      <c r="CC89" s="80"/>
      <c r="CD89" s="71"/>
      <c r="CE89" s="71"/>
      <c r="CF89" s="71"/>
      <c r="CG89" s="81"/>
      <c r="CH89" s="81"/>
      <c r="CI89" s="81"/>
      <c r="CJ89" s="81"/>
      <c r="CK89" s="80"/>
      <c r="CL89" s="80"/>
      <c r="CM89" s="80"/>
      <c r="CN89" s="80"/>
      <c r="CO89" s="80"/>
      <c r="CP89" s="80"/>
      <c r="CQ89" s="80"/>
      <c r="CR89" s="80"/>
      <c r="CS89" s="80"/>
      <c r="CT89" s="80"/>
      <c r="CU89" s="81"/>
      <c r="CV89" s="81"/>
      <c r="CW89" s="81"/>
      <c r="CX89" s="81"/>
      <c r="CY89" s="80"/>
      <c r="CZ89" s="80"/>
      <c r="DA89" s="80"/>
      <c r="DB89" s="80"/>
      <c r="DC89" s="80"/>
      <c r="DD89" s="80"/>
      <c r="DE89" s="80"/>
      <c r="DF89" s="80"/>
      <c r="DG89" s="80"/>
      <c r="DH89" s="80"/>
      <c r="DI89" s="81"/>
      <c r="DJ89" s="81"/>
      <c r="DK89" s="81"/>
      <c r="DL89" s="81"/>
      <c r="DM89" s="80"/>
      <c r="DN89" s="80"/>
      <c r="DO89" s="80"/>
      <c r="DP89" s="80"/>
      <c r="DQ89" s="80"/>
      <c r="DR89" s="80"/>
      <c r="DS89" s="80"/>
      <c r="DT89" s="80"/>
      <c r="DU89" s="80"/>
      <c r="DV89" s="80"/>
      <c r="DW89" s="81"/>
      <c r="DX89" s="81"/>
      <c r="DY89" s="82"/>
      <c r="DZ89" s="73"/>
      <c r="EA89" s="35"/>
      <c r="EB89" s="74"/>
    </row>
    <row r="90" spans="1:132" ht="21.95" customHeight="1" x14ac:dyDescent="0.2">
      <c r="A90" s="223"/>
      <c r="B90" s="48">
        <v>44378</v>
      </c>
      <c r="C90" s="49"/>
      <c r="D90" s="110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101"/>
      <c r="AJ90" s="101"/>
      <c r="AK90" s="101"/>
      <c r="AL90" s="101"/>
      <c r="AM90" s="101"/>
      <c r="AN90" s="101"/>
      <c r="AO90" s="101"/>
      <c r="AP90" s="101"/>
      <c r="AQ90" s="101"/>
      <c r="AR90" s="101"/>
      <c r="AS90" s="101"/>
      <c r="AT90" s="101"/>
      <c r="AU90" s="99"/>
      <c r="AV90" s="99"/>
      <c r="AW90" s="99"/>
      <c r="AX90" s="99"/>
      <c r="AY90" s="99"/>
      <c r="AZ90" s="99"/>
      <c r="BA90" s="99"/>
      <c r="BB90" s="94"/>
      <c r="BC90" s="80"/>
      <c r="BD90" s="80"/>
      <c r="BE90" s="81"/>
      <c r="BF90" s="81"/>
      <c r="BG90" s="81"/>
      <c r="BH90" s="81"/>
      <c r="BI90" s="80"/>
      <c r="BJ90" s="80"/>
      <c r="BK90" s="80"/>
      <c r="BL90" s="80"/>
      <c r="BM90" s="80"/>
      <c r="BN90" s="80"/>
      <c r="BO90" s="80"/>
      <c r="BP90" s="80"/>
      <c r="BQ90" s="80"/>
      <c r="BR90" s="80"/>
      <c r="BS90" s="81"/>
      <c r="BT90" s="81"/>
      <c r="BU90" s="81"/>
      <c r="BV90" s="81"/>
      <c r="BW90" s="81"/>
      <c r="BX90" s="81"/>
      <c r="BY90" s="80"/>
      <c r="BZ90" s="80"/>
      <c r="CA90" s="80"/>
      <c r="CB90" s="80"/>
      <c r="CC90" s="80"/>
      <c r="CD90" s="71"/>
      <c r="CE90" s="71"/>
      <c r="CF90" s="71"/>
      <c r="CG90" s="81"/>
      <c r="CH90" s="81"/>
      <c r="CI90" s="81"/>
      <c r="CJ90" s="81"/>
      <c r="CK90" s="80"/>
      <c r="CL90" s="80"/>
      <c r="CM90" s="80"/>
      <c r="CN90" s="80"/>
      <c r="CO90" s="80"/>
      <c r="CP90" s="80"/>
      <c r="CQ90" s="80"/>
      <c r="CR90" s="80"/>
      <c r="CS90" s="80"/>
      <c r="CT90" s="80"/>
      <c r="CU90" s="81"/>
      <c r="CV90" s="81"/>
      <c r="CW90" s="81"/>
      <c r="CX90" s="81"/>
      <c r="CY90" s="80"/>
      <c r="CZ90" s="80"/>
      <c r="DA90" s="80"/>
      <c r="DB90" s="80"/>
      <c r="DC90" s="80"/>
      <c r="DD90" s="80"/>
      <c r="DE90" s="80"/>
      <c r="DF90" s="80"/>
      <c r="DG90" s="80"/>
      <c r="DH90" s="80"/>
      <c r="DI90" s="81"/>
      <c r="DJ90" s="81"/>
      <c r="DK90" s="81"/>
      <c r="DL90" s="81"/>
      <c r="DM90" s="80"/>
      <c r="DN90" s="80"/>
      <c r="DO90" s="80"/>
      <c r="DP90" s="80"/>
      <c r="DQ90" s="80"/>
      <c r="DR90" s="80"/>
      <c r="DS90" s="80"/>
      <c r="DT90" s="80"/>
      <c r="DU90" s="80"/>
      <c r="DV90" s="80"/>
      <c r="DW90" s="81"/>
      <c r="DX90" s="81"/>
      <c r="DY90" s="82"/>
      <c r="DZ90" s="73"/>
      <c r="EA90" s="35"/>
      <c r="EB90" s="74"/>
    </row>
    <row r="91" spans="1:132" ht="21.95" customHeight="1" x14ac:dyDescent="0.2">
      <c r="A91" s="223"/>
      <c r="B91" s="48">
        <v>44379</v>
      </c>
      <c r="C91" s="26"/>
      <c r="D91" s="110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101"/>
      <c r="AJ91" s="101"/>
      <c r="AK91" s="101"/>
      <c r="AL91" s="101"/>
      <c r="AM91" s="101"/>
      <c r="AN91" s="101"/>
      <c r="AO91" s="101"/>
      <c r="AP91" s="101"/>
      <c r="AQ91" s="101"/>
      <c r="AR91" s="101"/>
      <c r="AS91" s="101"/>
      <c r="AT91" s="101"/>
      <c r="AU91" s="99"/>
      <c r="AV91" s="99"/>
      <c r="AW91" s="99"/>
      <c r="AX91" s="99"/>
      <c r="AY91" s="99"/>
      <c r="AZ91" s="99"/>
      <c r="BA91" s="99"/>
      <c r="BB91" s="94"/>
      <c r="BC91" s="80"/>
      <c r="BD91" s="80"/>
      <c r="BE91" s="81"/>
      <c r="BF91" s="81"/>
      <c r="BG91" s="81"/>
      <c r="BH91" s="81"/>
      <c r="BI91" s="80"/>
      <c r="BJ91" s="80"/>
      <c r="BK91" s="80"/>
      <c r="BL91" s="80"/>
      <c r="BM91" s="80"/>
      <c r="BN91" s="80"/>
      <c r="BO91" s="80"/>
      <c r="BP91" s="80"/>
      <c r="BQ91" s="80"/>
      <c r="BR91" s="80"/>
      <c r="BS91" s="81"/>
      <c r="BT91" s="81"/>
      <c r="BU91" s="81"/>
      <c r="BV91" s="81"/>
      <c r="BW91" s="81"/>
      <c r="BX91" s="81"/>
      <c r="BY91" s="80"/>
      <c r="BZ91" s="80"/>
      <c r="CA91" s="80"/>
      <c r="CB91" s="80"/>
      <c r="CC91" s="80"/>
      <c r="CD91" s="71"/>
      <c r="CE91" s="71"/>
      <c r="CF91" s="71"/>
      <c r="CG91" s="81"/>
      <c r="CH91" s="81"/>
      <c r="CI91" s="81"/>
      <c r="CJ91" s="81"/>
      <c r="CK91" s="80"/>
      <c r="CL91" s="80"/>
      <c r="CM91" s="80"/>
      <c r="CN91" s="80"/>
      <c r="CO91" s="80"/>
      <c r="CP91" s="80"/>
      <c r="CQ91" s="80"/>
      <c r="CR91" s="80"/>
      <c r="CS91" s="80"/>
      <c r="CT91" s="80"/>
      <c r="CU91" s="81"/>
      <c r="CV91" s="81"/>
      <c r="CW91" s="81"/>
      <c r="CX91" s="81"/>
      <c r="CY91" s="80"/>
      <c r="CZ91" s="80"/>
      <c r="DA91" s="80"/>
      <c r="DB91" s="80"/>
      <c r="DC91" s="80"/>
      <c r="DD91" s="80"/>
      <c r="DE91" s="80"/>
      <c r="DF91" s="80"/>
      <c r="DG91" s="80"/>
      <c r="DH91" s="80"/>
      <c r="DI91" s="81"/>
      <c r="DJ91" s="81"/>
      <c r="DK91" s="81"/>
      <c r="DL91" s="81"/>
      <c r="DM91" s="80"/>
      <c r="DN91" s="80"/>
      <c r="DO91" s="80"/>
      <c r="DP91" s="80"/>
      <c r="DQ91" s="80"/>
      <c r="DR91" s="80"/>
      <c r="DS91" s="80"/>
      <c r="DT91" s="80"/>
      <c r="DU91" s="80"/>
      <c r="DV91" s="80"/>
      <c r="DW91" s="81"/>
      <c r="DX91" s="81"/>
      <c r="DY91" s="82"/>
      <c r="DZ91" s="73"/>
      <c r="EA91" s="35"/>
      <c r="EB91" s="74"/>
    </row>
    <row r="92" spans="1:132" ht="21.95" customHeight="1" x14ac:dyDescent="0.2">
      <c r="A92" s="223"/>
      <c r="B92" s="48">
        <v>44380</v>
      </c>
      <c r="C92" s="26"/>
      <c r="D92" s="110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101"/>
      <c r="AJ92" s="101"/>
      <c r="AK92" s="101"/>
      <c r="AL92" s="101"/>
      <c r="AM92" s="101"/>
      <c r="AN92" s="101"/>
      <c r="AO92" s="101"/>
      <c r="AP92" s="101"/>
      <c r="AQ92" s="101"/>
      <c r="AR92" s="101"/>
      <c r="AS92" s="101"/>
      <c r="AT92" s="101"/>
      <c r="AU92" s="99"/>
      <c r="AV92" s="99"/>
      <c r="AW92" s="99"/>
      <c r="AX92" s="99"/>
      <c r="AY92" s="99"/>
      <c r="AZ92" s="99"/>
      <c r="BA92" s="99"/>
      <c r="BB92" s="94"/>
      <c r="BC92" s="80"/>
      <c r="BD92" s="80"/>
      <c r="BE92" s="81"/>
      <c r="BF92" s="81"/>
      <c r="BG92" s="81"/>
      <c r="BH92" s="81"/>
      <c r="BI92" s="80"/>
      <c r="BJ92" s="80"/>
      <c r="BK92" s="80"/>
      <c r="BL92" s="80"/>
      <c r="BM92" s="80"/>
      <c r="BN92" s="80"/>
      <c r="BO92" s="80"/>
      <c r="BP92" s="80"/>
      <c r="BQ92" s="80"/>
      <c r="BR92" s="80"/>
      <c r="BS92" s="81"/>
      <c r="BT92" s="81"/>
      <c r="BU92" s="81"/>
      <c r="BV92" s="81"/>
      <c r="BW92" s="81"/>
      <c r="BX92" s="81"/>
      <c r="BY92" s="80"/>
      <c r="BZ92" s="80"/>
      <c r="CA92" s="80"/>
      <c r="CB92" s="80"/>
      <c r="CC92" s="80"/>
      <c r="CD92" s="71"/>
      <c r="CE92" s="71"/>
      <c r="CF92" s="71"/>
      <c r="CG92" s="81"/>
      <c r="CH92" s="81"/>
      <c r="CI92" s="81"/>
      <c r="CJ92" s="81"/>
      <c r="CK92" s="80"/>
      <c r="CL92" s="80"/>
      <c r="CM92" s="80"/>
      <c r="CN92" s="80"/>
      <c r="CO92" s="80"/>
      <c r="CP92" s="80"/>
      <c r="CQ92" s="80"/>
      <c r="CR92" s="80"/>
      <c r="CS92" s="80"/>
      <c r="CT92" s="80"/>
      <c r="CU92" s="81"/>
      <c r="CV92" s="81"/>
      <c r="CW92" s="81"/>
      <c r="CX92" s="81"/>
      <c r="CY92" s="80"/>
      <c r="CZ92" s="80"/>
      <c r="DA92" s="80"/>
      <c r="DB92" s="80"/>
      <c r="DC92" s="80"/>
      <c r="DD92" s="80"/>
      <c r="DE92" s="80"/>
      <c r="DF92" s="80"/>
      <c r="DG92" s="80"/>
      <c r="DH92" s="80"/>
      <c r="DI92" s="81"/>
      <c r="DJ92" s="81"/>
      <c r="DK92" s="81"/>
      <c r="DL92" s="81"/>
      <c r="DM92" s="80"/>
      <c r="DN92" s="80"/>
      <c r="DO92" s="80"/>
      <c r="DP92" s="80"/>
      <c r="DQ92" s="80"/>
      <c r="DR92" s="80"/>
      <c r="DS92" s="80"/>
      <c r="DT92" s="80"/>
      <c r="DU92" s="80"/>
      <c r="DV92" s="80"/>
      <c r="DW92" s="81"/>
      <c r="DX92" s="81"/>
      <c r="DY92" s="82"/>
      <c r="DZ92" s="73"/>
      <c r="EA92" s="35"/>
      <c r="EB92" s="74"/>
    </row>
    <row r="93" spans="1:132" ht="21.95" customHeight="1" x14ac:dyDescent="0.2">
      <c r="A93" s="223"/>
      <c r="B93" s="48">
        <v>44381</v>
      </c>
      <c r="C93" s="26"/>
      <c r="D93" s="110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101"/>
      <c r="AJ93" s="101"/>
      <c r="AK93" s="101"/>
      <c r="AL93" s="101"/>
      <c r="AM93" s="101"/>
      <c r="AN93" s="101"/>
      <c r="AO93" s="101"/>
      <c r="AP93" s="101"/>
      <c r="AQ93" s="101"/>
      <c r="AR93" s="101"/>
      <c r="AS93" s="101"/>
      <c r="AT93" s="101"/>
      <c r="AU93" s="99"/>
      <c r="AV93" s="99"/>
      <c r="AW93" s="99"/>
      <c r="AX93" s="99"/>
      <c r="AY93" s="99"/>
      <c r="AZ93" s="99"/>
      <c r="BA93" s="99"/>
      <c r="BB93" s="94"/>
      <c r="BC93" s="80"/>
      <c r="BD93" s="80"/>
      <c r="BE93" s="81"/>
      <c r="BF93" s="81"/>
      <c r="BG93" s="81"/>
      <c r="BH93" s="81"/>
      <c r="BI93" s="80"/>
      <c r="BJ93" s="80"/>
      <c r="BK93" s="80"/>
      <c r="BL93" s="80"/>
      <c r="BM93" s="80"/>
      <c r="BN93" s="80"/>
      <c r="BO93" s="80"/>
      <c r="BP93" s="80"/>
      <c r="BQ93" s="80"/>
      <c r="BR93" s="80"/>
      <c r="BS93" s="81"/>
      <c r="BT93" s="81"/>
      <c r="BU93" s="81"/>
      <c r="BV93" s="81"/>
      <c r="BW93" s="81"/>
      <c r="BX93" s="81"/>
      <c r="BY93" s="80"/>
      <c r="BZ93" s="80"/>
      <c r="CA93" s="80"/>
      <c r="CB93" s="80"/>
      <c r="CC93" s="80"/>
      <c r="CD93" s="71"/>
      <c r="CE93" s="71"/>
      <c r="CF93" s="71"/>
      <c r="CG93" s="81"/>
      <c r="CH93" s="81"/>
      <c r="CI93" s="81"/>
      <c r="CJ93" s="81"/>
      <c r="CK93" s="80"/>
      <c r="CL93" s="80"/>
      <c r="CM93" s="80"/>
      <c r="CN93" s="80"/>
      <c r="CO93" s="80"/>
      <c r="CP93" s="80"/>
      <c r="CQ93" s="80"/>
      <c r="CR93" s="80"/>
      <c r="CS93" s="80"/>
      <c r="CT93" s="80"/>
      <c r="CU93" s="81"/>
      <c r="CV93" s="81"/>
      <c r="CW93" s="81"/>
      <c r="CX93" s="81"/>
      <c r="CY93" s="80"/>
      <c r="CZ93" s="80"/>
      <c r="DA93" s="80"/>
      <c r="DB93" s="80"/>
      <c r="DC93" s="80"/>
      <c r="DD93" s="80"/>
      <c r="DE93" s="80"/>
      <c r="DF93" s="80"/>
      <c r="DG93" s="80"/>
      <c r="DH93" s="80"/>
      <c r="DI93" s="81"/>
      <c r="DJ93" s="81"/>
      <c r="DK93" s="81"/>
      <c r="DL93" s="81"/>
      <c r="DM93" s="80"/>
      <c r="DN93" s="80"/>
      <c r="DO93" s="80"/>
      <c r="DP93" s="80"/>
      <c r="DQ93" s="80"/>
      <c r="DR93" s="80"/>
      <c r="DS93" s="80"/>
      <c r="DT93" s="80"/>
      <c r="DU93" s="80"/>
      <c r="DV93" s="80"/>
      <c r="DW93" s="81"/>
      <c r="DX93" s="81"/>
      <c r="DY93" s="82"/>
      <c r="DZ93" s="73"/>
      <c r="EA93" s="35"/>
      <c r="EB93" s="74"/>
    </row>
    <row r="94" spans="1:132" ht="21.95" customHeight="1" x14ac:dyDescent="0.2">
      <c r="A94" s="223"/>
      <c r="B94" s="48">
        <v>44382</v>
      </c>
      <c r="C94" s="26"/>
      <c r="D94" s="110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101"/>
      <c r="AJ94" s="101"/>
      <c r="AK94" s="101"/>
      <c r="AL94" s="101"/>
      <c r="AM94" s="101"/>
      <c r="AN94" s="101"/>
      <c r="AO94" s="101"/>
      <c r="AP94" s="101"/>
      <c r="AQ94" s="101"/>
      <c r="AR94" s="101"/>
      <c r="AS94" s="101"/>
      <c r="AT94" s="101"/>
      <c r="AU94" s="99"/>
      <c r="AV94" s="99"/>
      <c r="AW94" s="99"/>
      <c r="AX94" s="99"/>
      <c r="AY94" s="99"/>
      <c r="AZ94" s="99"/>
      <c r="BA94" s="99"/>
      <c r="BB94" s="94"/>
      <c r="BC94" s="80"/>
      <c r="BD94" s="80"/>
      <c r="BE94" s="81"/>
      <c r="BF94" s="81"/>
      <c r="BG94" s="81"/>
      <c r="BH94" s="81"/>
      <c r="BI94" s="80"/>
      <c r="BJ94" s="80"/>
      <c r="BK94" s="80"/>
      <c r="BL94" s="80"/>
      <c r="BM94" s="80"/>
      <c r="BN94" s="80"/>
      <c r="BO94" s="80"/>
      <c r="BP94" s="80"/>
      <c r="BQ94" s="80"/>
      <c r="BR94" s="80"/>
      <c r="BS94" s="81"/>
      <c r="BT94" s="81"/>
      <c r="BU94" s="81"/>
      <c r="BV94" s="81"/>
      <c r="BW94" s="81"/>
      <c r="BX94" s="81"/>
      <c r="BY94" s="80"/>
      <c r="BZ94" s="80"/>
      <c r="CA94" s="80"/>
      <c r="CB94" s="80"/>
      <c r="CC94" s="80"/>
      <c r="CD94" s="71"/>
      <c r="CE94" s="71"/>
      <c r="CF94" s="71"/>
      <c r="CG94" s="81"/>
      <c r="CH94" s="81"/>
      <c r="CI94" s="81"/>
      <c r="CJ94" s="81"/>
      <c r="CK94" s="80"/>
      <c r="CL94" s="80"/>
      <c r="CM94" s="80"/>
      <c r="CN94" s="80"/>
      <c r="CO94" s="80"/>
      <c r="CP94" s="80"/>
      <c r="CQ94" s="80"/>
      <c r="CR94" s="80"/>
      <c r="CS94" s="80"/>
      <c r="CT94" s="80"/>
      <c r="CU94" s="81"/>
      <c r="CV94" s="81"/>
      <c r="CW94" s="81"/>
      <c r="CX94" s="81"/>
      <c r="CY94" s="80"/>
      <c r="CZ94" s="80"/>
      <c r="DA94" s="80"/>
      <c r="DB94" s="80"/>
      <c r="DC94" s="80"/>
      <c r="DD94" s="80"/>
      <c r="DE94" s="80"/>
      <c r="DF94" s="80"/>
      <c r="DG94" s="80"/>
      <c r="DH94" s="80"/>
      <c r="DI94" s="81"/>
      <c r="DJ94" s="81"/>
      <c r="DK94" s="81"/>
      <c r="DL94" s="81"/>
      <c r="DM94" s="80"/>
      <c r="DN94" s="80"/>
      <c r="DO94" s="80"/>
      <c r="DP94" s="80"/>
      <c r="DQ94" s="80"/>
      <c r="DR94" s="80"/>
      <c r="DS94" s="80"/>
      <c r="DT94" s="80"/>
      <c r="DU94" s="80"/>
      <c r="DV94" s="80"/>
      <c r="DW94" s="81"/>
      <c r="DX94" s="81"/>
      <c r="DY94" s="82"/>
      <c r="DZ94" s="73"/>
      <c r="EA94" s="35"/>
      <c r="EB94" s="74"/>
    </row>
    <row r="95" spans="1:132" ht="21.95" customHeight="1" x14ac:dyDescent="0.2">
      <c r="A95" s="224"/>
      <c r="B95" s="48">
        <v>44383</v>
      </c>
      <c r="C95" s="26"/>
      <c r="D95" s="110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101"/>
      <c r="AJ95" s="101"/>
      <c r="AK95" s="101"/>
      <c r="AL95" s="101"/>
      <c r="AM95" s="101"/>
      <c r="AN95" s="101"/>
      <c r="AO95" s="101"/>
      <c r="AP95" s="101"/>
      <c r="AQ95" s="101"/>
      <c r="AR95" s="101"/>
      <c r="AS95" s="101"/>
      <c r="AT95" s="101"/>
      <c r="AU95" s="99"/>
      <c r="AV95" s="99"/>
      <c r="AW95" s="99"/>
      <c r="AX95" s="99"/>
      <c r="AY95" s="99"/>
      <c r="AZ95" s="99"/>
      <c r="BA95" s="99"/>
      <c r="BB95" s="94"/>
      <c r="BC95" s="80"/>
      <c r="BD95" s="80"/>
      <c r="BE95" s="81"/>
      <c r="BF95" s="81"/>
      <c r="BG95" s="81"/>
      <c r="BH95" s="81"/>
      <c r="BI95" s="80"/>
      <c r="BJ95" s="80"/>
      <c r="BK95" s="80"/>
      <c r="BL95" s="80"/>
      <c r="BM95" s="80"/>
      <c r="BN95" s="80"/>
      <c r="BO95" s="80"/>
      <c r="BP95" s="80"/>
      <c r="BQ95" s="80"/>
      <c r="BR95" s="80"/>
      <c r="BS95" s="81"/>
      <c r="BT95" s="81"/>
      <c r="BU95" s="81"/>
      <c r="BV95" s="81"/>
      <c r="BW95" s="81"/>
      <c r="BX95" s="81"/>
      <c r="BY95" s="80"/>
      <c r="BZ95" s="80"/>
      <c r="CA95" s="80"/>
      <c r="CB95" s="80"/>
      <c r="CC95" s="80"/>
      <c r="CD95" s="71"/>
      <c r="CE95" s="71"/>
      <c r="CF95" s="71"/>
      <c r="CG95" s="81"/>
      <c r="CH95" s="81"/>
      <c r="CI95" s="81"/>
      <c r="CJ95" s="81"/>
      <c r="CK95" s="80"/>
      <c r="CL95" s="80"/>
      <c r="CM95" s="80"/>
      <c r="CN95" s="80"/>
      <c r="CO95" s="80"/>
      <c r="CP95" s="80"/>
      <c r="CQ95" s="80"/>
      <c r="CR95" s="80"/>
      <c r="CS95" s="80"/>
      <c r="CT95" s="80"/>
      <c r="CU95" s="81"/>
      <c r="CV95" s="81"/>
      <c r="CW95" s="81"/>
      <c r="CX95" s="81"/>
      <c r="CY95" s="80"/>
      <c r="CZ95" s="80"/>
      <c r="DA95" s="80"/>
      <c r="DB95" s="80"/>
      <c r="DC95" s="80"/>
      <c r="DD95" s="80"/>
      <c r="DE95" s="80"/>
      <c r="DF95" s="80"/>
      <c r="DG95" s="80"/>
      <c r="DH95" s="80"/>
      <c r="DI95" s="81"/>
      <c r="DJ95" s="81"/>
      <c r="DK95" s="81"/>
      <c r="DL95" s="81"/>
      <c r="DM95" s="80"/>
      <c r="DN95" s="80"/>
      <c r="DO95" s="80"/>
      <c r="DP95" s="80"/>
      <c r="DQ95" s="80"/>
      <c r="DR95" s="80"/>
      <c r="DS95" s="80"/>
      <c r="DT95" s="80"/>
      <c r="DU95" s="80"/>
      <c r="DV95" s="80"/>
      <c r="DW95" s="81"/>
      <c r="DX95" s="81"/>
      <c r="DY95" s="82"/>
      <c r="DZ95" s="73"/>
      <c r="EA95" s="35"/>
      <c r="EB95" s="74"/>
    </row>
    <row r="96" spans="1:132" ht="21.95" hidden="1" customHeight="1" x14ac:dyDescent="0.2">
      <c r="A96" s="144"/>
      <c r="B96" s="145"/>
      <c r="C96" s="26"/>
      <c r="D96" s="110"/>
      <c r="E96" s="99"/>
      <c r="F96" s="99"/>
      <c r="G96" s="99"/>
      <c r="H96" s="99"/>
      <c r="I96" s="99"/>
      <c r="J96" s="99"/>
      <c r="K96" s="99"/>
      <c r="L96" s="99"/>
      <c r="M96" s="99"/>
      <c r="N96" s="99"/>
      <c r="O96" s="99"/>
      <c r="P96" s="99"/>
      <c r="Q96" s="99"/>
      <c r="R96" s="99"/>
      <c r="S96" s="99"/>
      <c r="T96" s="99"/>
      <c r="U96" s="99"/>
      <c r="V96" s="99"/>
      <c r="W96" s="99"/>
      <c r="X96" s="99"/>
      <c r="Y96" s="99"/>
      <c r="Z96" s="99"/>
      <c r="AA96" s="99"/>
      <c r="AB96" s="99"/>
      <c r="AC96" s="99"/>
      <c r="AD96" s="99"/>
      <c r="AE96" s="99"/>
      <c r="AF96" s="99"/>
      <c r="AG96" s="99"/>
      <c r="AH96" s="99"/>
      <c r="AI96" s="99"/>
      <c r="AJ96" s="99"/>
      <c r="AK96" s="99"/>
      <c r="AL96" s="99"/>
      <c r="AM96" s="99"/>
      <c r="AN96" s="99"/>
      <c r="AO96" s="99"/>
      <c r="AP96" s="99"/>
      <c r="AQ96" s="99"/>
      <c r="AR96" s="99"/>
      <c r="AS96" s="99"/>
      <c r="AT96" s="99"/>
      <c r="AU96" s="99"/>
      <c r="AV96" s="99"/>
      <c r="AW96" s="99"/>
      <c r="AX96" s="99"/>
      <c r="AY96" s="99"/>
      <c r="AZ96" s="99"/>
      <c r="BA96" s="99"/>
      <c r="BB96" s="94"/>
      <c r="BC96" s="80"/>
      <c r="BD96" s="80"/>
      <c r="BE96" s="81"/>
      <c r="BF96" s="81"/>
      <c r="BG96" s="81"/>
      <c r="BH96" s="81"/>
      <c r="BI96" s="80"/>
      <c r="BJ96" s="80"/>
      <c r="BK96" s="80"/>
      <c r="BL96" s="80"/>
      <c r="BM96" s="80"/>
      <c r="BN96" s="80"/>
      <c r="BO96" s="80"/>
      <c r="BP96" s="80"/>
      <c r="BQ96" s="80"/>
      <c r="BR96" s="80"/>
      <c r="BS96" s="81"/>
      <c r="BT96" s="81"/>
      <c r="BU96" s="81"/>
      <c r="BV96" s="81"/>
      <c r="BW96" s="81"/>
      <c r="BX96" s="81"/>
      <c r="BY96" s="80"/>
      <c r="BZ96" s="80"/>
      <c r="CA96" s="80"/>
      <c r="CB96" s="80"/>
      <c r="CC96" s="80"/>
      <c r="CD96" s="71"/>
      <c r="CE96" s="97"/>
      <c r="CF96" s="97"/>
      <c r="CG96" s="97"/>
      <c r="CH96" s="97"/>
      <c r="CI96" s="97"/>
      <c r="CJ96" s="97"/>
      <c r="CK96" s="81"/>
      <c r="CL96" s="81"/>
      <c r="CM96" s="81"/>
      <c r="CN96" s="81"/>
      <c r="CO96" s="81"/>
      <c r="CP96" s="81"/>
      <c r="CQ96" s="81"/>
      <c r="CR96" s="81"/>
      <c r="CS96" s="81"/>
      <c r="CT96" s="81"/>
      <c r="CU96" s="81"/>
      <c r="CV96" s="81"/>
      <c r="CW96" s="81"/>
      <c r="CX96" s="81"/>
      <c r="CY96" s="80"/>
      <c r="CZ96" s="80"/>
      <c r="DA96" s="80"/>
      <c r="DB96" s="80"/>
      <c r="DC96" s="80"/>
      <c r="DD96" s="80"/>
      <c r="DE96" s="80"/>
      <c r="DF96" s="80"/>
      <c r="DG96" s="80"/>
      <c r="DH96" s="80"/>
      <c r="DI96" s="81"/>
      <c r="DJ96" s="81"/>
      <c r="DK96" s="81"/>
      <c r="DL96" s="81"/>
      <c r="DM96" s="80"/>
      <c r="DN96" s="80"/>
      <c r="DO96" s="80"/>
      <c r="DP96" s="80"/>
      <c r="DQ96" s="80"/>
      <c r="DR96" s="80"/>
      <c r="DS96" s="80"/>
      <c r="DT96" s="80"/>
      <c r="DU96" s="80"/>
      <c r="DV96" s="80"/>
      <c r="DW96" s="81"/>
      <c r="DX96" s="81"/>
      <c r="DY96" s="82"/>
      <c r="DZ96" s="73"/>
      <c r="EA96" s="35"/>
      <c r="EB96" s="74"/>
    </row>
    <row r="97" spans="1:135" ht="21.95" hidden="1" customHeight="1" thickBot="1" x14ac:dyDescent="0.25">
      <c r="A97" s="144"/>
      <c r="B97" s="145"/>
      <c r="C97" s="26"/>
      <c r="D97" s="110"/>
      <c r="E97" s="99"/>
      <c r="F97" s="99"/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/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4"/>
      <c r="BC97" s="80"/>
      <c r="BD97" s="80"/>
      <c r="BE97" s="81"/>
      <c r="BF97" s="81"/>
      <c r="BG97" s="81"/>
      <c r="BH97" s="81"/>
      <c r="BI97" s="80"/>
      <c r="BJ97" s="80"/>
      <c r="BK97" s="80"/>
      <c r="BL97" s="80"/>
      <c r="BM97" s="80"/>
      <c r="BN97" s="80"/>
      <c r="BO97" s="80"/>
      <c r="BP97" s="80"/>
      <c r="BQ97" s="80"/>
      <c r="BR97" s="80"/>
      <c r="BS97" s="81"/>
      <c r="BT97" s="81"/>
      <c r="BU97" s="81"/>
      <c r="BV97" s="81"/>
      <c r="BW97" s="81"/>
      <c r="BX97" s="81"/>
      <c r="BY97" s="80"/>
      <c r="BZ97" s="80"/>
      <c r="CA97" s="80"/>
      <c r="CB97" s="80"/>
      <c r="CC97" s="80"/>
      <c r="CD97" s="71"/>
      <c r="CE97" s="97"/>
      <c r="CF97" s="97"/>
      <c r="CG97" s="97"/>
      <c r="CH97" s="97"/>
      <c r="CI97" s="97"/>
      <c r="CJ97" s="97"/>
      <c r="CK97" s="81"/>
      <c r="CL97" s="81"/>
      <c r="CM97" s="81"/>
      <c r="CN97" s="81"/>
      <c r="CO97" s="81"/>
      <c r="CP97" s="81"/>
      <c r="CQ97" s="81"/>
      <c r="CR97" s="81"/>
      <c r="CS97" s="81"/>
      <c r="CT97" s="81"/>
      <c r="CU97" s="81"/>
      <c r="CV97" s="81"/>
      <c r="CW97" s="81"/>
      <c r="CX97" s="81"/>
      <c r="CY97" s="80"/>
      <c r="CZ97" s="80"/>
      <c r="DA97" s="80"/>
      <c r="DB97" s="80"/>
      <c r="DC97" s="80"/>
      <c r="DD97" s="80"/>
      <c r="DE97" s="80"/>
      <c r="DF97" s="80"/>
      <c r="DG97" s="80"/>
      <c r="DH97" s="80"/>
      <c r="DI97" s="81"/>
      <c r="DJ97" s="81"/>
      <c r="DK97" s="81"/>
      <c r="DL97" s="81"/>
      <c r="DM97" s="80"/>
      <c r="DN97" s="80"/>
      <c r="DO97" s="80"/>
      <c r="DP97" s="80"/>
      <c r="DQ97" s="80"/>
      <c r="DR97" s="80"/>
      <c r="DS97" s="80"/>
      <c r="DT97" s="80"/>
      <c r="DU97" s="80"/>
      <c r="DV97" s="80"/>
      <c r="DW97" s="81"/>
      <c r="DX97" s="81"/>
      <c r="DY97" s="82"/>
      <c r="DZ97" s="73"/>
      <c r="EA97" s="35"/>
      <c r="EB97" s="74"/>
    </row>
    <row r="98" spans="1:135" hidden="1" x14ac:dyDescent="0.2">
      <c r="A98" s="146"/>
      <c r="B98" s="146"/>
      <c r="C98" s="147"/>
      <c r="D98" s="124"/>
      <c r="E98" s="125"/>
      <c r="F98" s="125"/>
      <c r="G98" s="125"/>
      <c r="H98" s="125"/>
      <c r="I98" s="125"/>
      <c r="J98" s="125"/>
      <c r="K98" s="125"/>
      <c r="L98" s="125"/>
      <c r="M98" s="125"/>
      <c r="N98" s="125"/>
      <c r="O98" s="125"/>
      <c r="P98" s="125"/>
      <c r="Q98" s="125"/>
      <c r="R98" s="125"/>
      <c r="S98" s="125"/>
      <c r="T98" s="125"/>
      <c r="U98" s="125"/>
      <c r="V98" s="125"/>
      <c r="W98" s="125"/>
      <c r="X98" s="125"/>
      <c r="Y98" s="125"/>
      <c r="Z98" s="125"/>
      <c r="AA98" s="125"/>
      <c r="AB98" s="125"/>
      <c r="AC98" s="125"/>
      <c r="AD98" s="125"/>
      <c r="AE98" s="125"/>
      <c r="AF98" s="125"/>
      <c r="AG98" s="125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  <c r="AV98" s="125"/>
      <c r="AW98" s="125"/>
      <c r="AX98" s="125"/>
      <c r="AY98" s="125"/>
      <c r="AZ98" s="125"/>
      <c r="BA98" s="125"/>
      <c r="BB98" s="127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  <c r="BX98" s="148"/>
      <c r="BY98" s="148"/>
      <c r="BZ98" s="148"/>
      <c r="CA98" s="148"/>
      <c r="CB98" s="148"/>
      <c r="CC98" s="148"/>
      <c r="CD98" s="148"/>
      <c r="CE98" s="148"/>
      <c r="CF98" s="148"/>
      <c r="CG98" s="148"/>
      <c r="CH98" s="148"/>
      <c r="CI98" s="148"/>
      <c r="CJ98" s="148"/>
      <c r="CK98" s="148"/>
      <c r="CL98" s="148"/>
      <c r="CM98" s="148"/>
      <c r="CN98" s="148"/>
      <c r="CO98" s="148"/>
      <c r="CP98" s="148"/>
      <c r="CQ98" s="148"/>
      <c r="CR98" s="148"/>
      <c r="CS98" s="148"/>
      <c r="CT98" s="148"/>
      <c r="CU98" s="148"/>
      <c r="CV98" s="148"/>
      <c r="CW98" s="148"/>
      <c r="CX98" s="148"/>
      <c r="CY98" s="148"/>
      <c r="CZ98" s="148"/>
      <c r="DA98" s="148"/>
      <c r="DB98" s="148"/>
      <c r="DC98" s="148"/>
      <c r="DD98" s="148"/>
      <c r="DE98" s="148"/>
      <c r="DF98" s="148"/>
      <c r="DG98" s="148"/>
      <c r="DH98" s="148"/>
      <c r="DI98" s="148"/>
      <c r="DJ98" s="148"/>
      <c r="DK98" s="148"/>
      <c r="DL98" s="148"/>
      <c r="DM98" s="148"/>
      <c r="DN98" s="148"/>
      <c r="DO98" s="148"/>
      <c r="DP98" s="148"/>
      <c r="DQ98" s="148"/>
      <c r="DR98" s="148"/>
      <c r="DS98" s="148"/>
      <c r="DT98" s="148"/>
      <c r="DU98" s="148"/>
      <c r="DV98" s="148"/>
      <c r="DW98" s="148"/>
      <c r="DX98" s="148"/>
      <c r="DY98" s="146"/>
      <c r="DZ98" s="149"/>
      <c r="EA98" s="149"/>
      <c r="EB98" s="150"/>
    </row>
    <row r="99" spans="1:135" ht="14.1" hidden="1" customHeight="1" thickBot="1" x14ac:dyDescent="0.25">
      <c r="A99" s="146"/>
      <c r="B99" s="146"/>
      <c r="C99" s="147"/>
      <c r="D99" s="131"/>
      <c r="E99" s="132"/>
      <c r="F99" s="132"/>
      <c r="G99" s="132"/>
      <c r="H99" s="132"/>
      <c r="I99" s="132"/>
      <c r="J99" s="132"/>
      <c r="K99" s="132"/>
      <c r="L99" s="132"/>
      <c r="M99" s="132"/>
      <c r="N99" s="132"/>
      <c r="O99" s="132"/>
      <c r="P99" s="132"/>
      <c r="Q99" s="132"/>
      <c r="R99" s="132"/>
      <c r="S99" s="132"/>
      <c r="T99" s="132"/>
      <c r="U99" s="132"/>
      <c r="V99" s="132"/>
      <c r="W99" s="132"/>
      <c r="X99" s="132"/>
      <c r="Y99" s="132"/>
      <c r="Z99" s="132"/>
      <c r="AA99" s="132"/>
      <c r="AB99" s="132"/>
      <c r="AC99" s="132"/>
      <c r="AD99" s="132"/>
      <c r="AE99" s="132"/>
      <c r="AF99" s="132"/>
      <c r="AG99" s="132"/>
      <c r="AH99" s="132"/>
      <c r="AI99" s="132"/>
      <c r="AJ99" s="132"/>
      <c r="AK99" s="132"/>
      <c r="AL99" s="132"/>
      <c r="AM99" s="132"/>
      <c r="AN99" s="132"/>
      <c r="AO99" s="132"/>
      <c r="AP99" s="132"/>
      <c r="AQ99" s="132"/>
      <c r="AR99" s="132"/>
      <c r="AS99" s="132"/>
      <c r="AT99" s="132"/>
      <c r="AU99" s="132"/>
      <c r="AV99" s="132"/>
      <c r="AW99" s="132"/>
      <c r="AX99" s="132"/>
      <c r="AY99" s="132"/>
      <c r="AZ99" s="132"/>
      <c r="BA99" s="132"/>
      <c r="BB99" s="134"/>
      <c r="BC99" s="151"/>
      <c r="BD99" s="151"/>
      <c r="BE99" s="151"/>
      <c r="BF99" s="151"/>
      <c r="BG99" s="151"/>
      <c r="BH99" s="151"/>
      <c r="BI99" s="151"/>
      <c r="BJ99" s="151"/>
      <c r="BK99" s="151"/>
      <c r="BL99" s="151"/>
      <c r="BM99" s="151"/>
      <c r="BN99" s="151"/>
      <c r="BO99" s="151"/>
      <c r="BP99" s="151"/>
      <c r="BQ99" s="151"/>
      <c r="BR99" s="151"/>
      <c r="BS99" s="151"/>
      <c r="BT99" s="151"/>
      <c r="BU99" s="151"/>
      <c r="BV99" s="151"/>
      <c r="BW99" s="151"/>
      <c r="BX99" s="151"/>
      <c r="BY99" s="151"/>
      <c r="BZ99" s="151"/>
      <c r="CA99" s="151"/>
      <c r="CB99" s="151"/>
      <c r="CC99" s="151"/>
      <c r="CD99" s="151"/>
      <c r="CE99" s="151"/>
      <c r="CF99" s="151"/>
      <c r="CG99" s="151"/>
      <c r="CH99" s="151"/>
      <c r="CI99" s="151"/>
      <c r="CJ99" s="151"/>
      <c r="CK99" s="151"/>
      <c r="CL99" s="151"/>
      <c r="CM99" s="151"/>
      <c r="CN99" s="151"/>
      <c r="CO99" s="151"/>
      <c r="CP99" s="151"/>
      <c r="CQ99" s="151"/>
      <c r="CR99" s="151"/>
      <c r="CS99" s="151"/>
      <c r="CT99" s="151"/>
      <c r="CU99" s="151"/>
      <c r="CV99" s="151"/>
      <c r="CW99" s="151"/>
      <c r="CX99" s="151"/>
      <c r="CY99" s="151"/>
      <c r="CZ99" s="151"/>
      <c r="DA99" s="151"/>
      <c r="DB99" s="151"/>
      <c r="DC99" s="151"/>
      <c r="DD99" s="151"/>
      <c r="DE99" s="151"/>
      <c r="DF99" s="151"/>
      <c r="DG99" s="151"/>
      <c r="DH99" s="151"/>
      <c r="DI99" s="151"/>
      <c r="DJ99" s="151"/>
      <c r="DK99" s="151"/>
      <c r="DL99" s="151"/>
      <c r="DM99" s="151"/>
      <c r="DN99" s="151"/>
      <c r="DO99" s="151"/>
      <c r="DP99" s="151"/>
      <c r="DQ99" s="151"/>
      <c r="DR99" s="151"/>
      <c r="DS99" s="151"/>
      <c r="DT99" s="151"/>
      <c r="DU99" s="151"/>
      <c r="DV99" s="151"/>
      <c r="DW99" s="151"/>
      <c r="DX99" s="151"/>
      <c r="DY99" s="146"/>
      <c r="DZ99" s="149"/>
      <c r="EA99" s="149"/>
      <c r="EB99" s="149"/>
    </row>
    <row r="100" spans="1:135" ht="21.95" hidden="1" customHeight="1" thickBot="1" x14ac:dyDescent="0.25">
      <c r="A100" s="225"/>
      <c r="B100" s="152"/>
      <c r="C100" s="38"/>
      <c r="D100" s="110"/>
      <c r="E100" s="137"/>
      <c r="F100" s="138"/>
      <c r="G100" s="137"/>
      <c r="H100" s="140"/>
      <c r="I100" s="139"/>
      <c r="J100" s="140"/>
      <c r="K100" s="139"/>
      <c r="L100" s="140"/>
      <c r="M100" s="139"/>
      <c r="N100" s="140"/>
      <c r="O100" s="139"/>
      <c r="P100" s="140"/>
      <c r="Q100" s="140"/>
      <c r="R100" s="139"/>
      <c r="S100" s="140"/>
      <c r="T100" s="139"/>
      <c r="U100" s="140"/>
      <c r="V100" s="139"/>
      <c r="W100" s="140"/>
      <c r="X100" s="140"/>
      <c r="Y100" s="139"/>
      <c r="Z100" s="140"/>
      <c r="AA100" s="139"/>
      <c r="AB100" s="140"/>
      <c r="AC100" s="139"/>
      <c r="AD100" s="140"/>
      <c r="AE100" s="140"/>
      <c r="AF100" s="140"/>
      <c r="AG100" s="139"/>
      <c r="AH100" s="139"/>
      <c r="AI100" s="140"/>
      <c r="AJ100" s="139"/>
      <c r="AK100" s="140"/>
      <c r="AL100" s="139"/>
      <c r="AM100" s="140"/>
      <c r="AN100" s="140"/>
      <c r="AO100" s="139"/>
      <c r="AP100" s="140"/>
      <c r="AQ100" s="139"/>
      <c r="AR100" s="140"/>
      <c r="AS100" s="139"/>
      <c r="AT100" s="140"/>
      <c r="AU100" s="140"/>
      <c r="AV100" s="139"/>
      <c r="AW100" s="140"/>
      <c r="AX100" s="139"/>
      <c r="AY100" s="140"/>
      <c r="AZ100" s="139"/>
      <c r="BA100" s="140"/>
      <c r="BB100" s="143"/>
      <c r="BC100" s="65"/>
      <c r="BD100" s="64"/>
      <c r="BE100" s="68"/>
      <c r="BF100" s="69"/>
      <c r="BG100" s="68"/>
      <c r="BH100" s="69"/>
      <c r="BI100" s="64"/>
      <c r="BJ100" s="65"/>
      <c r="BK100" s="64"/>
      <c r="BL100" s="65"/>
      <c r="BM100" s="64"/>
      <c r="BN100" s="65"/>
      <c r="BO100" s="64"/>
      <c r="BP100" s="64"/>
      <c r="BQ100" s="65"/>
      <c r="BR100" s="64"/>
      <c r="BS100" s="68"/>
      <c r="BT100" s="69"/>
      <c r="BU100" s="68"/>
      <c r="BV100" s="69"/>
      <c r="BW100" s="68"/>
      <c r="BX100" s="69"/>
      <c r="BY100" s="64"/>
      <c r="BZ100" s="65"/>
      <c r="CA100" s="64"/>
      <c r="CB100" s="65"/>
      <c r="CC100" s="64"/>
      <c r="CD100" s="70"/>
      <c r="CE100" s="71"/>
      <c r="CF100" s="72"/>
      <c r="CG100" s="68"/>
      <c r="CH100" s="69"/>
      <c r="CI100" s="68"/>
      <c r="CJ100" s="69"/>
      <c r="CK100" s="64"/>
      <c r="CL100" s="64"/>
      <c r="CM100" s="64"/>
      <c r="CN100" s="64"/>
      <c r="CO100" s="64"/>
      <c r="CP100" s="64"/>
      <c r="CQ100" s="64"/>
      <c r="CR100" s="64"/>
      <c r="CS100" s="64"/>
      <c r="CT100" s="64"/>
      <c r="CU100" s="68"/>
      <c r="CV100" s="69"/>
      <c r="CW100" s="68"/>
      <c r="CX100" s="69"/>
      <c r="CY100" s="64"/>
      <c r="CZ100" s="64"/>
      <c r="DA100" s="64"/>
      <c r="DB100" s="64"/>
      <c r="DC100" s="64"/>
      <c r="DD100" s="64"/>
      <c r="DE100" s="64"/>
      <c r="DF100" s="64"/>
      <c r="DG100" s="64"/>
      <c r="DH100" s="64"/>
      <c r="DI100" s="68"/>
      <c r="DJ100" s="69"/>
      <c r="DK100" s="68"/>
      <c r="DL100" s="69"/>
      <c r="DM100" s="64"/>
      <c r="DN100" s="64"/>
      <c r="DO100" s="64"/>
      <c r="DP100" s="64"/>
      <c r="DQ100" s="64"/>
      <c r="DR100" s="64"/>
      <c r="DS100" s="64"/>
      <c r="DT100" s="64"/>
      <c r="DU100" s="64"/>
      <c r="DV100" s="64"/>
      <c r="DW100" s="69"/>
      <c r="DX100" s="69"/>
      <c r="DY100" s="82"/>
      <c r="DZ100" s="73"/>
      <c r="EA100" s="73"/>
      <c r="EB100" s="74"/>
    </row>
    <row r="101" spans="1:135" ht="21.95" hidden="1" customHeight="1" thickBot="1" x14ac:dyDescent="0.25">
      <c r="A101" s="225"/>
      <c r="B101" s="152"/>
      <c r="C101" s="38"/>
      <c r="D101" s="110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4"/>
      <c r="BC101" s="80"/>
      <c r="BD101" s="80"/>
      <c r="BE101" s="81"/>
      <c r="BF101" s="81"/>
      <c r="BG101" s="81"/>
      <c r="BH101" s="81"/>
      <c r="BI101" s="80"/>
      <c r="BJ101" s="80"/>
      <c r="BK101" s="80"/>
      <c r="BL101" s="80"/>
      <c r="BM101" s="80"/>
      <c r="BN101" s="80"/>
      <c r="BO101" s="80"/>
      <c r="BP101" s="80"/>
      <c r="BQ101" s="80"/>
      <c r="BR101" s="80"/>
      <c r="BS101" s="81"/>
      <c r="BT101" s="81"/>
      <c r="BU101" s="81"/>
      <c r="BV101" s="81"/>
      <c r="BW101" s="81"/>
      <c r="BX101" s="81"/>
      <c r="BY101" s="80"/>
      <c r="BZ101" s="80"/>
      <c r="CA101" s="80"/>
      <c r="CB101" s="80"/>
      <c r="CC101" s="80"/>
      <c r="CD101" s="71"/>
      <c r="CE101" s="71"/>
      <c r="CF101" s="71"/>
      <c r="CG101" s="81"/>
      <c r="CH101" s="81"/>
      <c r="CI101" s="81"/>
      <c r="CJ101" s="81"/>
      <c r="CK101" s="80"/>
      <c r="CL101" s="80"/>
      <c r="CM101" s="80"/>
      <c r="CN101" s="80"/>
      <c r="CO101" s="80"/>
      <c r="CP101" s="80"/>
      <c r="CQ101" s="80"/>
      <c r="CR101" s="80"/>
      <c r="CS101" s="80"/>
      <c r="CT101" s="80"/>
      <c r="CU101" s="81"/>
      <c r="CV101" s="81"/>
      <c r="CW101" s="81"/>
      <c r="CX101" s="81"/>
      <c r="CY101" s="80"/>
      <c r="CZ101" s="80"/>
      <c r="DA101" s="80"/>
      <c r="DB101" s="80"/>
      <c r="DC101" s="80"/>
      <c r="DD101" s="80"/>
      <c r="DE101" s="80"/>
      <c r="DF101" s="80"/>
      <c r="DG101" s="80"/>
      <c r="DH101" s="80"/>
      <c r="DI101" s="81"/>
      <c r="DJ101" s="81"/>
      <c r="DK101" s="81"/>
      <c r="DL101" s="81"/>
      <c r="DM101" s="80"/>
      <c r="DN101" s="80"/>
      <c r="DO101" s="80"/>
      <c r="DP101" s="80"/>
      <c r="DQ101" s="80"/>
      <c r="DR101" s="80"/>
      <c r="DS101" s="80"/>
      <c r="DT101" s="80"/>
      <c r="DU101" s="80"/>
      <c r="DV101" s="80"/>
      <c r="DW101" s="81"/>
      <c r="DX101" s="81"/>
      <c r="DY101" s="82"/>
      <c r="DZ101" s="73"/>
      <c r="EA101" s="73"/>
      <c r="EB101" s="74"/>
    </row>
    <row r="102" spans="1:135" ht="21.95" hidden="1" customHeight="1" thickBot="1" x14ac:dyDescent="0.25">
      <c r="A102" s="225"/>
      <c r="B102" s="152"/>
      <c r="C102" s="38"/>
      <c r="D102" s="110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4"/>
      <c r="BC102" s="80"/>
      <c r="BD102" s="80"/>
      <c r="BE102" s="81"/>
      <c r="BF102" s="81"/>
      <c r="BG102" s="81"/>
      <c r="BH102" s="81"/>
      <c r="BI102" s="80"/>
      <c r="BJ102" s="80"/>
      <c r="BK102" s="80"/>
      <c r="BL102" s="80"/>
      <c r="BM102" s="80"/>
      <c r="BN102" s="80"/>
      <c r="BO102" s="80"/>
      <c r="BP102" s="80"/>
      <c r="BQ102" s="80"/>
      <c r="BR102" s="80"/>
      <c r="BS102" s="81"/>
      <c r="BT102" s="81"/>
      <c r="BU102" s="81"/>
      <c r="BV102" s="81"/>
      <c r="BW102" s="81"/>
      <c r="BX102" s="81"/>
      <c r="BY102" s="80"/>
      <c r="BZ102" s="80"/>
      <c r="CA102" s="80"/>
      <c r="CB102" s="80"/>
      <c r="CC102" s="80"/>
      <c r="CD102" s="71"/>
      <c r="CE102" s="71"/>
      <c r="CF102" s="71"/>
      <c r="CG102" s="81"/>
      <c r="CH102" s="81"/>
      <c r="CI102" s="81"/>
      <c r="CJ102" s="81"/>
      <c r="CK102" s="80"/>
      <c r="CL102" s="80"/>
      <c r="CM102" s="80"/>
      <c r="CN102" s="80"/>
      <c r="CO102" s="80"/>
      <c r="CP102" s="80"/>
      <c r="CQ102" s="80"/>
      <c r="CR102" s="80"/>
      <c r="CS102" s="80"/>
      <c r="CT102" s="80"/>
      <c r="CU102" s="81"/>
      <c r="CV102" s="81"/>
      <c r="CW102" s="81"/>
      <c r="CX102" s="81"/>
      <c r="CY102" s="80"/>
      <c r="CZ102" s="80"/>
      <c r="DA102" s="80"/>
      <c r="DB102" s="80"/>
      <c r="DC102" s="80"/>
      <c r="DD102" s="80"/>
      <c r="DE102" s="80"/>
      <c r="DF102" s="80"/>
      <c r="DG102" s="80"/>
      <c r="DH102" s="80"/>
      <c r="DI102" s="81"/>
      <c r="DJ102" s="81"/>
      <c r="DK102" s="81"/>
      <c r="DL102" s="81"/>
      <c r="DM102" s="80"/>
      <c r="DN102" s="80"/>
      <c r="DO102" s="80"/>
      <c r="DP102" s="80"/>
      <c r="DQ102" s="80"/>
      <c r="DR102" s="80"/>
      <c r="DS102" s="80"/>
      <c r="DT102" s="80"/>
      <c r="DU102" s="80"/>
      <c r="DV102" s="80"/>
      <c r="DW102" s="81"/>
      <c r="DX102" s="81"/>
      <c r="DY102" s="82"/>
      <c r="DZ102" s="73"/>
      <c r="EA102" s="73"/>
      <c r="EB102" s="74"/>
    </row>
    <row r="103" spans="1:135" ht="21.95" hidden="1" customHeight="1" thickBot="1" x14ac:dyDescent="0.25">
      <c r="A103" s="225"/>
      <c r="B103" s="152"/>
      <c r="C103" s="38"/>
      <c r="D103" s="110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4"/>
      <c r="BC103" s="80"/>
      <c r="BD103" s="80"/>
      <c r="BE103" s="81"/>
      <c r="BF103" s="81"/>
      <c r="BG103" s="81"/>
      <c r="BH103" s="81"/>
      <c r="BI103" s="80"/>
      <c r="BJ103" s="80"/>
      <c r="BK103" s="80"/>
      <c r="BL103" s="80"/>
      <c r="BM103" s="80"/>
      <c r="BN103" s="80"/>
      <c r="BO103" s="80"/>
      <c r="BP103" s="80"/>
      <c r="BQ103" s="80"/>
      <c r="BR103" s="80"/>
      <c r="BS103" s="81"/>
      <c r="BT103" s="81"/>
      <c r="BU103" s="81"/>
      <c r="BV103" s="81"/>
      <c r="BW103" s="81"/>
      <c r="BX103" s="81"/>
      <c r="BY103" s="80"/>
      <c r="BZ103" s="80"/>
      <c r="CA103" s="80"/>
      <c r="CB103" s="80"/>
      <c r="CC103" s="80"/>
      <c r="CD103" s="71"/>
      <c r="CE103" s="71"/>
      <c r="CF103" s="71"/>
      <c r="CG103" s="81"/>
      <c r="CH103" s="81"/>
      <c r="CI103" s="81"/>
      <c r="CJ103" s="81"/>
      <c r="CK103" s="80"/>
      <c r="CL103" s="80"/>
      <c r="CM103" s="80"/>
      <c r="CN103" s="80"/>
      <c r="CO103" s="80"/>
      <c r="CP103" s="80"/>
      <c r="CQ103" s="80"/>
      <c r="CR103" s="80"/>
      <c r="CS103" s="80"/>
      <c r="CT103" s="80"/>
      <c r="CU103" s="81"/>
      <c r="CV103" s="81"/>
      <c r="CW103" s="81"/>
      <c r="CX103" s="81"/>
      <c r="CY103" s="80"/>
      <c r="CZ103" s="80"/>
      <c r="DA103" s="80"/>
      <c r="DB103" s="80"/>
      <c r="DC103" s="80"/>
      <c r="DD103" s="80"/>
      <c r="DE103" s="80"/>
      <c r="DF103" s="80"/>
      <c r="DG103" s="80"/>
      <c r="DH103" s="80"/>
      <c r="DI103" s="81"/>
      <c r="DJ103" s="81"/>
      <c r="DK103" s="81"/>
      <c r="DL103" s="81"/>
      <c r="DM103" s="80"/>
      <c r="DN103" s="80"/>
      <c r="DO103" s="80"/>
      <c r="DP103" s="80"/>
      <c r="DQ103" s="80"/>
      <c r="DR103" s="80"/>
      <c r="DS103" s="80"/>
      <c r="DT103" s="80"/>
      <c r="DU103" s="80"/>
      <c r="DV103" s="80"/>
      <c r="DW103" s="81"/>
      <c r="DX103" s="81"/>
      <c r="DY103" s="82"/>
      <c r="DZ103" s="73"/>
      <c r="EA103" s="73"/>
      <c r="EB103" s="74"/>
    </row>
    <row r="104" spans="1:135" ht="21.95" hidden="1" customHeight="1" thickBot="1" x14ac:dyDescent="0.25">
      <c r="A104" s="225"/>
      <c r="B104" s="152"/>
      <c r="C104" s="38"/>
      <c r="D104" s="110"/>
      <c r="E104" s="99"/>
      <c r="F104" s="99"/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4"/>
      <c r="BC104" s="80"/>
      <c r="BD104" s="80"/>
      <c r="BE104" s="81"/>
      <c r="BF104" s="81"/>
      <c r="BG104" s="81"/>
      <c r="BH104" s="81"/>
      <c r="BI104" s="80"/>
      <c r="BJ104" s="80"/>
      <c r="BK104" s="80"/>
      <c r="BL104" s="80"/>
      <c r="BM104" s="80"/>
      <c r="BN104" s="80"/>
      <c r="BO104" s="80"/>
      <c r="BP104" s="80"/>
      <c r="BQ104" s="80"/>
      <c r="BR104" s="80"/>
      <c r="BS104" s="81"/>
      <c r="BT104" s="81"/>
      <c r="BU104" s="81"/>
      <c r="BV104" s="81"/>
      <c r="BW104" s="81"/>
      <c r="BX104" s="81"/>
      <c r="BY104" s="80"/>
      <c r="BZ104" s="80"/>
      <c r="CA104" s="80"/>
      <c r="CB104" s="80"/>
      <c r="CC104" s="80"/>
      <c r="CD104" s="71"/>
      <c r="CE104" s="71"/>
      <c r="CF104" s="71"/>
      <c r="CG104" s="81"/>
      <c r="CH104" s="81"/>
      <c r="CI104" s="81"/>
      <c r="CJ104" s="81"/>
      <c r="CK104" s="80"/>
      <c r="CL104" s="80"/>
      <c r="CM104" s="80"/>
      <c r="CN104" s="80"/>
      <c r="CO104" s="80"/>
      <c r="CP104" s="80"/>
      <c r="CQ104" s="80"/>
      <c r="CR104" s="80"/>
      <c r="CS104" s="80"/>
      <c r="CT104" s="80"/>
      <c r="CU104" s="81"/>
      <c r="CV104" s="81"/>
      <c r="CW104" s="81"/>
      <c r="CX104" s="81"/>
      <c r="CY104" s="80"/>
      <c r="CZ104" s="80"/>
      <c r="DA104" s="80"/>
      <c r="DB104" s="80"/>
      <c r="DC104" s="80"/>
      <c r="DD104" s="80"/>
      <c r="DE104" s="80"/>
      <c r="DF104" s="80"/>
      <c r="DG104" s="80"/>
      <c r="DH104" s="80"/>
      <c r="DI104" s="81"/>
      <c r="DJ104" s="81"/>
      <c r="DK104" s="81"/>
      <c r="DL104" s="81"/>
      <c r="DM104" s="80"/>
      <c r="DN104" s="80"/>
      <c r="DO104" s="80"/>
      <c r="DP104" s="80"/>
      <c r="DQ104" s="80"/>
      <c r="DR104" s="80"/>
      <c r="DS104" s="80"/>
      <c r="DT104" s="80"/>
      <c r="DU104" s="80"/>
      <c r="DV104" s="80"/>
      <c r="DW104" s="81"/>
      <c r="DX104" s="81"/>
      <c r="DY104" s="82"/>
      <c r="DZ104" s="73"/>
      <c r="EA104" s="73"/>
      <c r="EB104" s="74"/>
    </row>
    <row r="105" spans="1:135" ht="21.95" hidden="1" customHeight="1" thickBot="1" x14ac:dyDescent="0.25">
      <c r="A105" s="225"/>
      <c r="B105" s="152"/>
      <c r="C105" s="38"/>
      <c r="D105" s="110"/>
      <c r="E105" s="99"/>
      <c r="F105" s="99"/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4"/>
      <c r="BC105" s="80"/>
      <c r="BD105" s="80"/>
      <c r="BE105" s="81"/>
      <c r="BF105" s="81"/>
      <c r="BG105" s="81"/>
      <c r="BH105" s="81"/>
      <c r="BI105" s="80"/>
      <c r="BJ105" s="80"/>
      <c r="BK105" s="80"/>
      <c r="BL105" s="80"/>
      <c r="BM105" s="80"/>
      <c r="BN105" s="80"/>
      <c r="BO105" s="80"/>
      <c r="BP105" s="80"/>
      <c r="BQ105" s="80"/>
      <c r="BR105" s="80"/>
      <c r="BS105" s="81"/>
      <c r="BT105" s="81"/>
      <c r="BU105" s="81"/>
      <c r="BV105" s="81"/>
      <c r="BW105" s="81"/>
      <c r="BX105" s="81"/>
      <c r="BY105" s="80"/>
      <c r="BZ105" s="80"/>
      <c r="CA105" s="80"/>
      <c r="CB105" s="80"/>
      <c r="CC105" s="80"/>
      <c r="CD105" s="71"/>
      <c r="CE105" s="71"/>
      <c r="CF105" s="71"/>
      <c r="CG105" s="81"/>
      <c r="CH105" s="81"/>
      <c r="CI105" s="81"/>
      <c r="CJ105" s="81"/>
      <c r="CK105" s="80"/>
      <c r="CL105" s="80"/>
      <c r="CM105" s="80"/>
      <c r="CN105" s="80"/>
      <c r="CO105" s="80"/>
      <c r="CP105" s="80"/>
      <c r="CQ105" s="80"/>
      <c r="CR105" s="80"/>
      <c r="CS105" s="80"/>
      <c r="CT105" s="80"/>
      <c r="CU105" s="81"/>
      <c r="CV105" s="81"/>
      <c r="CW105" s="81"/>
      <c r="CX105" s="81"/>
      <c r="CY105" s="80"/>
      <c r="CZ105" s="80"/>
      <c r="DA105" s="80"/>
      <c r="DB105" s="80"/>
      <c r="DC105" s="80"/>
      <c r="DD105" s="80"/>
      <c r="DE105" s="80"/>
      <c r="DF105" s="80"/>
      <c r="DG105" s="80"/>
      <c r="DH105" s="80"/>
      <c r="DI105" s="81"/>
      <c r="DJ105" s="81"/>
      <c r="DK105" s="81"/>
      <c r="DL105" s="81"/>
      <c r="DM105" s="80"/>
      <c r="DN105" s="80"/>
      <c r="DO105" s="80"/>
      <c r="DP105" s="80"/>
      <c r="DQ105" s="80"/>
      <c r="DR105" s="80"/>
      <c r="DS105" s="80"/>
      <c r="DT105" s="80"/>
      <c r="DU105" s="80"/>
      <c r="DV105" s="80"/>
      <c r="DW105" s="81"/>
      <c r="DX105" s="81"/>
      <c r="DY105" s="82"/>
      <c r="DZ105" s="73"/>
      <c r="EA105" s="73"/>
      <c r="EB105" s="74"/>
    </row>
    <row r="106" spans="1:135" ht="21.95" hidden="1" customHeight="1" thickBot="1" x14ac:dyDescent="0.25">
      <c r="A106" s="225"/>
      <c r="B106" s="152"/>
      <c r="C106" s="38"/>
      <c r="D106" s="110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4"/>
      <c r="BC106" s="80"/>
      <c r="BD106" s="80"/>
      <c r="BE106" s="81"/>
      <c r="BF106" s="81"/>
      <c r="BG106" s="81"/>
      <c r="BH106" s="81"/>
      <c r="BI106" s="80"/>
      <c r="BJ106" s="80"/>
      <c r="BK106" s="80"/>
      <c r="BL106" s="80"/>
      <c r="BM106" s="80"/>
      <c r="BN106" s="80"/>
      <c r="BO106" s="80"/>
      <c r="BP106" s="80"/>
      <c r="BQ106" s="80"/>
      <c r="BR106" s="80"/>
      <c r="BS106" s="81"/>
      <c r="BT106" s="81"/>
      <c r="BU106" s="81"/>
      <c r="BV106" s="81"/>
      <c r="BW106" s="81"/>
      <c r="BX106" s="81"/>
      <c r="BY106" s="80"/>
      <c r="BZ106" s="80"/>
      <c r="CA106" s="80"/>
      <c r="CB106" s="80"/>
      <c r="CC106" s="80"/>
      <c r="CD106" s="71"/>
      <c r="CE106" s="71"/>
      <c r="CF106" s="71"/>
      <c r="CG106" s="81"/>
      <c r="CH106" s="81"/>
      <c r="CI106" s="81"/>
      <c r="CJ106" s="81"/>
      <c r="CK106" s="80"/>
      <c r="CL106" s="80"/>
      <c r="CM106" s="80"/>
      <c r="CN106" s="80"/>
      <c r="CO106" s="80"/>
      <c r="CP106" s="80"/>
      <c r="CQ106" s="80"/>
      <c r="CR106" s="80"/>
      <c r="CS106" s="80"/>
      <c r="CT106" s="80"/>
      <c r="CU106" s="81"/>
      <c r="CV106" s="81"/>
      <c r="CW106" s="81"/>
      <c r="CX106" s="81"/>
      <c r="CY106" s="80"/>
      <c r="CZ106" s="80"/>
      <c r="DA106" s="80"/>
      <c r="DB106" s="80"/>
      <c r="DC106" s="80"/>
      <c r="DD106" s="80"/>
      <c r="DE106" s="80"/>
      <c r="DF106" s="80"/>
      <c r="DG106" s="80"/>
      <c r="DH106" s="80"/>
      <c r="DI106" s="81"/>
      <c r="DJ106" s="81"/>
      <c r="DK106" s="81"/>
      <c r="DL106" s="81"/>
      <c r="DM106" s="80"/>
      <c r="DN106" s="80"/>
      <c r="DO106" s="80"/>
      <c r="DP106" s="80"/>
      <c r="DQ106" s="80"/>
      <c r="DR106" s="80"/>
      <c r="DS106" s="80"/>
      <c r="DT106" s="80"/>
      <c r="DU106" s="80"/>
      <c r="DV106" s="80"/>
      <c r="DW106" s="81"/>
      <c r="DX106" s="81"/>
      <c r="DY106" s="82"/>
      <c r="DZ106" s="73"/>
      <c r="EA106" s="73"/>
      <c r="EB106" s="74"/>
    </row>
    <row r="107" spans="1:135" s="95" customFormat="1" ht="21.95" hidden="1" customHeight="1" thickBot="1" x14ac:dyDescent="0.25">
      <c r="A107" s="225"/>
      <c r="B107" s="152"/>
      <c r="C107" s="38"/>
      <c r="D107" s="110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4"/>
      <c r="BC107" s="80"/>
      <c r="BD107" s="80"/>
      <c r="BE107" s="81"/>
      <c r="BF107" s="81"/>
      <c r="BG107" s="81"/>
      <c r="BH107" s="81"/>
      <c r="BI107" s="80"/>
      <c r="BJ107" s="80"/>
      <c r="BK107" s="80"/>
      <c r="BL107" s="80"/>
      <c r="BM107" s="80"/>
      <c r="BN107" s="80"/>
      <c r="BO107" s="80"/>
      <c r="BP107" s="80"/>
      <c r="BQ107" s="80"/>
      <c r="BR107" s="80"/>
      <c r="BS107" s="81"/>
      <c r="BT107" s="81"/>
      <c r="BU107" s="81"/>
      <c r="BV107" s="81"/>
      <c r="BW107" s="81"/>
      <c r="BX107" s="81"/>
      <c r="BY107" s="80"/>
      <c r="BZ107" s="80"/>
      <c r="CA107" s="80"/>
      <c r="CB107" s="80"/>
      <c r="CC107" s="80"/>
      <c r="CD107" s="71"/>
      <c r="CE107" s="71"/>
      <c r="CF107" s="71"/>
      <c r="CG107" s="81"/>
      <c r="CH107" s="81"/>
      <c r="CI107" s="81"/>
      <c r="CJ107" s="81"/>
      <c r="CK107" s="80"/>
      <c r="CL107" s="80"/>
      <c r="CM107" s="80"/>
      <c r="CN107" s="80"/>
      <c r="CO107" s="80"/>
      <c r="CP107" s="80"/>
      <c r="CQ107" s="80"/>
      <c r="CR107" s="80"/>
      <c r="CS107" s="80"/>
      <c r="CT107" s="80"/>
      <c r="CU107" s="81"/>
      <c r="CV107" s="81"/>
      <c r="CW107" s="81"/>
      <c r="CX107" s="81"/>
      <c r="CY107" s="80"/>
      <c r="CZ107" s="80"/>
      <c r="DA107" s="80"/>
      <c r="DB107" s="80"/>
      <c r="DC107" s="80"/>
      <c r="DD107" s="80"/>
      <c r="DE107" s="80"/>
      <c r="DF107" s="80"/>
      <c r="DG107" s="80"/>
      <c r="DH107" s="80"/>
      <c r="DI107" s="81"/>
      <c r="DJ107" s="81"/>
      <c r="DK107" s="81"/>
      <c r="DL107" s="81"/>
      <c r="DM107" s="80"/>
      <c r="DN107" s="80"/>
      <c r="DO107" s="80"/>
      <c r="DP107" s="80"/>
      <c r="DQ107" s="80"/>
      <c r="DR107" s="80"/>
      <c r="DS107" s="80"/>
      <c r="DT107" s="80"/>
      <c r="DU107" s="80"/>
      <c r="DV107" s="80"/>
      <c r="DW107" s="81"/>
      <c r="DX107" s="81"/>
      <c r="DY107" s="82"/>
      <c r="DZ107" s="73"/>
      <c r="EA107" s="73"/>
      <c r="EB107" s="74"/>
      <c r="EC107" s="20"/>
      <c r="ED107" s="20"/>
      <c r="EE107" s="20"/>
    </row>
    <row r="108" spans="1:135" ht="21.95" hidden="1" customHeight="1" thickBot="1" x14ac:dyDescent="0.25">
      <c r="A108" s="225"/>
      <c r="B108" s="152"/>
      <c r="C108" s="38"/>
      <c r="D108" s="110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4"/>
      <c r="BC108" s="80"/>
      <c r="BD108" s="80"/>
      <c r="BE108" s="81"/>
      <c r="BF108" s="81"/>
      <c r="BG108" s="81"/>
      <c r="BH108" s="81"/>
      <c r="BI108" s="80"/>
      <c r="BJ108" s="80"/>
      <c r="BK108" s="80"/>
      <c r="BL108" s="80"/>
      <c r="BM108" s="80"/>
      <c r="BN108" s="80"/>
      <c r="BO108" s="80"/>
      <c r="BP108" s="80"/>
      <c r="BQ108" s="80"/>
      <c r="BR108" s="80"/>
      <c r="BS108" s="81"/>
      <c r="BT108" s="81"/>
      <c r="BU108" s="81"/>
      <c r="BV108" s="81"/>
      <c r="BW108" s="81"/>
      <c r="BX108" s="81"/>
      <c r="BY108" s="80"/>
      <c r="BZ108" s="80"/>
      <c r="CA108" s="80"/>
      <c r="CB108" s="80"/>
      <c r="CC108" s="80"/>
      <c r="CD108" s="71"/>
      <c r="CE108" s="71"/>
      <c r="CF108" s="71"/>
      <c r="CG108" s="81"/>
      <c r="CH108" s="81"/>
      <c r="CI108" s="81"/>
      <c r="CJ108" s="81"/>
      <c r="CK108" s="80"/>
      <c r="CL108" s="80"/>
      <c r="CM108" s="80"/>
      <c r="CN108" s="80"/>
      <c r="CO108" s="80"/>
      <c r="CP108" s="80"/>
      <c r="CQ108" s="80"/>
      <c r="CR108" s="80"/>
      <c r="CS108" s="80"/>
      <c r="CT108" s="80"/>
      <c r="CU108" s="81"/>
      <c r="CV108" s="81"/>
      <c r="CW108" s="81"/>
      <c r="CX108" s="81"/>
      <c r="CY108" s="80"/>
      <c r="CZ108" s="80"/>
      <c r="DA108" s="80"/>
      <c r="DB108" s="80"/>
      <c r="DC108" s="80"/>
      <c r="DD108" s="80"/>
      <c r="DE108" s="80"/>
      <c r="DF108" s="80"/>
      <c r="DG108" s="80"/>
      <c r="DH108" s="80"/>
      <c r="DI108" s="81"/>
      <c r="DJ108" s="81"/>
      <c r="DK108" s="81"/>
      <c r="DL108" s="81"/>
      <c r="DM108" s="80"/>
      <c r="DN108" s="80"/>
      <c r="DO108" s="80"/>
      <c r="DP108" s="80"/>
      <c r="DQ108" s="80"/>
      <c r="DR108" s="80"/>
      <c r="DS108" s="80"/>
      <c r="DT108" s="80"/>
      <c r="DU108" s="80"/>
      <c r="DV108" s="80"/>
      <c r="DW108" s="81"/>
      <c r="DX108" s="81"/>
      <c r="DY108" s="82"/>
      <c r="DZ108" s="73"/>
      <c r="EA108" s="73"/>
      <c r="EB108" s="74"/>
    </row>
    <row r="109" spans="1:135" ht="21.95" hidden="1" customHeight="1" thickBot="1" x14ac:dyDescent="0.25">
      <c r="A109" s="225"/>
      <c r="B109" s="152"/>
      <c r="C109" s="38"/>
      <c r="D109" s="110"/>
      <c r="E109" s="99"/>
      <c r="F109" s="99"/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/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4"/>
      <c r="BC109" s="80"/>
      <c r="BD109" s="80"/>
      <c r="BE109" s="81"/>
      <c r="BF109" s="81"/>
      <c r="BG109" s="81"/>
      <c r="BH109" s="81"/>
      <c r="BI109" s="80"/>
      <c r="BJ109" s="80"/>
      <c r="BK109" s="80"/>
      <c r="BL109" s="80"/>
      <c r="BM109" s="80"/>
      <c r="BN109" s="80"/>
      <c r="BO109" s="80"/>
      <c r="BP109" s="80"/>
      <c r="BQ109" s="80"/>
      <c r="BR109" s="80"/>
      <c r="BS109" s="81"/>
      <c r="BT109" s="81"/>
      <c r="BU109" s="81"/>
      <c r="BV109" s="81"/>
      <c r="BW109" s="81"/>
      <c r="BX109" s="81"/>
      <c r="BY109" s="80"/>
      <c r="BZ109" s="80"/>
      <c r="CA109" s="80"/>
      <c r="CB109" s="80"/>
      <c r="CC109" s="80"/>
      <c r="CD109" s="71"/>
      <c r="CE109" s="71"/>
      <c r="CF109" s="71"/>
      <c r="CG109" s="81"/>
      <c r="CH109" s="81"/>
      <c r="CI109" s="81"/>
      <c r="CJ109" s="81"/>
      <c r="CK109" s="80"/>
      <c r="CL109" s="80"/>
      <c r="CM109" s="80"/>
      <c r="CN109" s="80"/>
      <c r="CO109" s="80"/>
      <c r="CP109" s="80"/>
      <c r="CQ109" s="80"/>
      <c r="CR109" s="80"/>
      <c r="CS109" s="80"/>
      <c r="CT109" s="80"/>
      <c r="CU109" s="81"/>
      <c r="CV109" s="81"/>
      <c r="CW109" s="81"/>
      <c r="CX109" s="81"/>
      <c r="CY109" s="80"/>
      <c r="CZ109" s="80"/>
      <c r="DA109" s="80"/>
      <c r="DB109" s="80"/>
      <c r="DC109" s="80"/>
      <c r="DD109" s="80"/>
      <c r="DE109" s="80"/>
      <c r="DF109" s="80"/>
      <c r="DG109" s="80"/>
      <c r="DH109" s="80"/>
      <c r="DI109" s="81"/>
      <c r="DJ109" s="81"/>
      <c r="DK109" s="81"/>
      <c r="DL109" s="81"/>
      <c r="DM109" s="80"/>
      <c r="DN109" s="80"/>
      <c r="DO109" s="80"/>
      <c r="DP109" s="80"/>
      <c r="DQ109" s="80"/>
      <c r="DR109" s="80"/>
      <c r="DS109" s="80"/>
      <c r="DT109" s="80"/>
      <c r="DU109" s="80"/>
      <c r="DV109" s="80"/>
      <c r="DW109" s="81"/>
      <c r="DX109" s="81"/>
      <c r="DY109" s="82"/>
      <c r="DZ109" s="73"/>
      <c r="EA109" s="73"/>
      <c r="EB109" s="74"/>
    </row>
    <row r="110" spans="1:135" ht="21.95" hidden="1" customHeight="1" thickBot="1" x14ac:dyDescent="0.25">
      <c r="A110" s="225"/>
      <c r="B110" s="152"/>
      <c r="C110" s="38"/>
      <c r="D110" s="110"/>
      <c r="E110" s="99"/>
      <c r="F110" s="99"/>
      <c r="G110" s="99"/>
      <c r="H110" s="99"/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/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4"/>
      <c r="BC110" s="80"/>
      <c r="BD110" s="80"/>
      <c r="BE110" s="81"/>
      <c r="BF110" s="81"/>
      <c r="BG110" s="81"/>
      <c r="BH110" s="81"/>
      <c r="BI110" s="80"/>
      <c r="BJ110" s="80"/>
      <c r="BK110" s="80"/>
      <c r="BL110" s="80"/>
      <c r="BM110" s="80"/>
      <c r="BN110" s="80"/>
      <c r="BO110" s="80"/>
      <c r="BP110" s="80"/>
      <c r="BQ110" s="80"/>
      <c r="BR110" s="80"/>
      <c r="BS110" s="81"/>
      <c r="BT110" s="81"/>
      <c r="BU110" s="81"/>
      <c r="BV110" s="81"/>
      <c r="BW110" s="81"/>
      <c r="BX110" s="81"/>
      <c r="BY110" s="80"/>
      <c r="BZ110" s="80"/>
      <c r="CA110" s="80"/>
      <c r="CB110" s="80"/>
      <c r="CC110" s="80"/>
      <c r="CD110" s="71"/>
      <c r="CE110" s="71"/>
      <c r="CF110" s="71"/>
      <c r="CG110" s="81"/>
      <c r="CH110" s="81"/>
      <c r="CI110" s="81"/>
      <c r="CJ110" s="81"/>
      <c r="CK110" s="80"/>
      <c r="CL110" s="80"/>
      <c r="CM110" s="80"/>
      <c r="CN110" s="80"/>
      <c r="CO110" s="80"/>
      <c r="CP110" s="80"/>
      <c r="CQ110" s="80"/>
      <c r="CR110" s="80"/>
      <c r="CS110" s="80"/>
      <c r="CT110" s="80"/>
      <c r="CU110" s="81"/>
      <c r="CV110" s="81"/>
      <c r="CW110" s="81"/>
      <c r="CX110" s="81"/>
      <c r="CY110" s="80"/>
      <c r="CZ110" s="80"/>
      <c r="DA110" s="80"/>
      <c r="DB110" s="80"/>
      <c r="DC110" s="80"/>
      <c r="DD110" s="80"/>
      <c r="DE110" s="80"/>
      <c r="DF110" s="80"/>
      <c r="DG110" s="80"/>
      <c r="DH110" s="80"/>
      <c r="DI110" s="81"/>
      <c r="DJ110" s="81"/>
      <c r="DK110" s="81"/>
      <c r="DL110" s="81"/>
      <c r="DM110" s="80"/>
      <c r="DN110" s="80"/>
      <c r="DO110" s="80"/>
      <c r="DP110" s="80"/>
      <c r="DQ110" s="80"/>
      <c r="DR110" s="80"/>
      <c r="DS110" s="80"/>
      <c r="DT110" s="80"/>
      <c r="DU110" s="80"/>
      <c r="DV110" s="80"/>
      <c r="DW110" s="81"/>
      <c r="DX110" s="81"/>
      <c r="DY110" s="82"/>
      <c r="DZ110" s="73"/>
      <c r="EA110" s="73"/>
      <c r="EB110" s="74"/>
    </row>
    <row r="111" spans="1:135" ht="21.95" hidden="1" customHeight="1" thickBot="1" x14ac:dyDescent="0.25">
      <c r="A111" s="225"/>
      <c r="B111" s="152"/>
      <c r="C111" s="38"/>
      <c r="D111" s="110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4"/>
      <c r="BC111" s="80"/>
      <c r="BD111" s="80"/>
      <c r="BE111" s="81"/>
      <c r="BF111" s="81"/>
      <c r="BG111" s="81"/>
      <c r="BH111" s="81"/>
      <c r="BI111" s="80"/>
      <c r="BJ111" s="80"/>
      <c r="BK111" s="80"/>
      <c r="BL111" s="80"/>
      <c r="BM111" s="80"/>
      <c r="BN111" s="80"/>
      <c r="BO111" s="80"/>
      <c r="BP111" s="80"/>
      <c r="BQ111" s="80"/>
      <c r="BR111" s="80"/>
      <c r="BS111" s="81"/>
      <c r="BT111" s="81"/>
      <c r="BU111" s="81"/>
      <c r="BV111" s="81"/>
      <c r="BW111" s="81"/>
      <c r="BX111" s="81"/>
      <c r="BY111" s="80"/>
      <c r="BZ111" s="80"/>
      <c r="CA111" s="80"/>
      <c r="CB111" s="80"/>
      <c r="CC111" s="80"/>
      <c r="CD111" s="71"/>
      <c r="CE111" s="71"/>
      <c r="CF111" s="71"/>
      <c r="CG111" s="81"/>
      <c r="CH111" s="81"/>
      <c r="CI111" s="81"/>
      <c r="CJ111" s="81"/>
      <c r="CK111" s="80"/>
      <c r="CL111" s="80"/>
      <c r="CM111" s="80"/>
      <c r="CN111" s="80"/>
      <c r="CO111" s="80"/>
      <c r="CP111" s="80"/>
      <c r="CQ111" s="80"/>
      <c r="CR111" s="80"/>
      <c r="CS111" s="80"/>
      <c r="CT111" s="80"/>
      <c r="CU111" s="81"/>
      <c r="CV111" s="81"/>
      <c r="CW111" s="81"/>
      <c r="CX111" s="81"/>
      <c r="CY111" s="80"/>
      <c r="CZ111" s="80"/>
      <c r="DA111" s="80"/>
      <c r="DB111" s="80"/>
      <c r="DC111" s="80"/>
      <c r="DD111" s="80"/>
      <c r="DE111" s="80"/>
      <c r="DF111" s="80"/>
      <c r="DG111" s="80"/>
      <c r="DH111" s="80"/>
      <c r="DI111" s="81"/>
      <c r="DJ111" s="81"/>
      <c r="DK111" s="81"/>
      <c r="DL111" s="81"/>
      <c r="DM111" s="80"/>
      <c r="DN111" s="80"/>
      <c r="DO111" s="80"/>
      <c r="DP111" s="80"/>
      <c r="DQ111" s="80"/>
      <c r="DR111" s="80"/>
      <c r="DS111" s="80"/>
      <c r="DT111" s="80"/>
      <c r="DU111" s="80"/>
      <c r="DV111" s="80"/>
      <c r="DW111" s="81"/>
      <c r="DX111" s="81"/>
      <c r="DY111" s="82"/>
      <c r="DZ111" s="73"/>
      <c r="EA111" s="73"/>
      <c r="EB111" s="74"/>
    </row>
    <row r="112" spans="1:135" ht="21.95" hidden="1" customHeight="1" thickBot="1" x14ac:dyDescent="0.25">
      <c r="A112" s="225"/>
      <c r="B112" s="152"/>
      <c r="C112" s="38"/>
      <c r="D112" s="110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4"/>
      <c r="BC112" s="80"/>
      <c r="BD112" s="80"/>
      <c r="BE112" s="81"/>
      <c r="BF112" s="81"/>
      <c r="BG112" s="81"/>
      <c r="BH112" s="81"/>
      <c r="BI112" s="80"/>
      <c r="BJ112" s="80"/>
      <c r="BK112" s="80"/>
      <c r="BL112" s="80"/>
      <c r="BM112" s="80"/>
      <c r="BN112" s="80"/>
      <c r="BO112" s="80"/>
      <c r="BP112" s="80"/>
      <c r="BQ112" s="80"/>
      <c r="BR112" s="80"/>
      <c r="BS112" s="81"/>
      <c r="BT112" s="81"/>
      <c r="BU112" s="81"/>
      <c r="BV112" s="81"/>
      <c r="BW112" s="81"/>
      <c r="BX112" s="81"/>
      <c r="BY112" s="80"/>
      <c r="BZ112" s="80"/>
      <c r="CA112" s="80"/>
      <c r="CB112" s="80"/>
      <c r="CC112" s="80"/>
      <c r="CD112" s="71"/>
      <c r="CE112" s="71"/>
      <c r="CF112" s="71"/>
      <c r="CG112" s="81"/>
      <c r="CH112" s="81"/>
      <c r="CI112" s="81"/>
      <c r="CJ112" s="81"/>
      <c r="CK112" s="80"/>
      <c r="CL112" s="80"/>
      <c r="CM112" s="80"/>
      <c r="CN112" s="80"/>
      <c r="CO112" s="80"/>
      <c r="CP112" s="80"/>
      <c r="CQ112" s="80"/>
      <c r="CR112" s="80"/>
      <c r="CS112" s="80"/>
      <c r="CT112" s="80"/>
      <c r="CU112" s="81"/>
      <c r="CV112" s="81"/>
      <c r="CW112" s="81"/>
      <c r="CX112" s="81"/>
      <c r="CY112" s="80"/>
      <c r="CZ112" s="80"/>
      <c r="DA112" s="80"/>
      <c r="DB112" s="80"/>
      <c r="DC112" s="80"/>
      <c r="DD112" s="80"/>
      <c r="DE112" s="80"/>
      <c r="DF112" s="80"/>
      <c r="DG112" s="80"/>
      <c r="DH112" s="80"/>
      <c r="DI112" s="81"/>
      <c r="DJ112" s="81"/>
      <c r="DK112" s="81"/>
      <c r="DL112" s="81"/>
      <c r="DM112" s="80"/>
      <c r="DN112" s="80"/>
      <c r="DO112" s="80"/>
      <c r="DP112" s="80"/>
      <c r="DQ112" s="80"/>
      <c r="DR112" s="80"/>
      <c r="DS112" s="80"/>
      <c r="DT112" s="80"/>
      <c r="DU112" s="80"/>
      <c r="DV112" s="80"/>
      <c r="DW112" s="81"/>
      <c r="DX112" s="81"/>
      <c r="DY112" s="82"/>
      <c r="DZ112" s="73"/>
      <c r="EA112" s="73"/>
      <c r="EB112" s="74"/>
    </row>
    <row r="113" spans="1:132" ht="21.95" hidden="1" customHeight="1" thickBot="1" x14ac:dyDescent="0.25">
      <c r="A113" s="225"/>
      <c r="B113" s="152"/>
      <c r="C113" s="38"/>
      <c r="D113" s="110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94"/>
      <c r="BC113" s="80"/>
      <c r="BD113" s="80"/>
      <c r="BE113" s="81"/>
      <c r="BF113" s="81"/>
      <c r="BG113" s="81"/>
      <c r="BH113" s="81"/>
      <c r="BI113" s="80"/>
      <c r="BJ113" s="80"/>
      <c r="BK113" s="80"/>
      <c r="BL113" s="80"/>
      <c r="BM113" s="80"/>
      <c r="BN113" s="80"/>
      <c r="BO113" s="80"/>
      <c r="BP113" s="80"/>
      <c r="BQ113" s="80"/>
      <c r="BR113" s="80"/>
      <c r="BS113" s="81"/>
      <c r="BT113" s="81"/>
      <c r="BU113" s="81"/>
      <c r="BV113" s="81"/>
      <c r="BW113" s="81"/>
      <c r="BX113" s="81"/>
      <c r="BY113" s="80"/>
      <c r="BZ113" s="80"/>
      <c r="CA113" s="80"/>
      <c r="CB113" s="80"/>
      <c r="CC113" s="80"/>
      <c r="CD113" s="71"/>
      <c r="CE113" s="71"/>
      <c r="CF113" s="71"/>
      <c r="CG113" s="81"/>
      <c r="CH113" s="81"/>
      <c r="CI113" s="81"/>
      <c r="CJ113" s="81"/>
      <c r="CK113" s="80"/>
      <c r="CL113" s="80"/>
      <c r="CM113" s="80"/>
      <c r="CN113" s="80"/>
      <c r="CO113" s="80"/>
      <c r="CP113" s="80"/>
      <c r="CQ113" s="80"/>
      <c r="CR113" s="80"/>
      <c r="CS113" s="80"/>
      <c r="CT113" s="80"/>
      <c r="CU113" s="81"/>
      <c r="CV113" s="81"/>
      <c r="CW113" s="81"/>
      <c r="CX113" s="81"/>
      <c r="CY113" s="80"/>
      <c r="CZ113" s="80"/>
      <c r="DA113" s="80"/>
      <c r="DB113" s="80"/>
      <c r="DC113" s="80"/>
      <c r="DD113" s="80"/>
      <c r="DE113" s="80"/>
      <c r="DF113" s="80"/>
      <c r="DG113" s="80"/>
      <c r="DH113" s="80"/>
      <c r="DI113" s="81"/>
      <c r="DJ113" s="81"/>
      <c r="DK113" s="81"/>
      <c r="DL113" s="81"/>
      <c r="DM113" s="80"/>
      <c r="DN113" s="80"/>
      <c r="DO113" s="80"/>
      <c r="DP113" s="80"/>
      <c r="DQ113" s="80"/>
      <c r="DR113" s="80"/>
      <c r="DS113" s="80"/>
      <c r="DT113" s="80"/>
      <c r="DU113" s="80"/>
      <c r="DV113" s="80"/>
      <c r="DW113" s="81"/>
      <c r="DX113" s="81"/>
      <c r="DY113" s="82"/>
      <c r="DZ113" s="73"/>
      <c r="EA113" s="73"/>
      <c r="EB113" s="74"/>
    </row>
    <row r="114" spans="1:132" ht="21.95" hidden="1" customHeight="1" thickBot="1" x14ac:dyDescent="0.25">
      <c r="A114" s="225"/>
      <c r="B114" s="152"/>
      <c r="C114" s="38"/>
      <c r="D114" s="110"/>
      <c r="E114" s="99"/>
      <c r="F114" s="99"/>
      <c r="G114" s="99"/>
      <c r="H114" s="99"/>
      <c r="I114" s="99"/>
      <c r="J114" s="99"/>
      <c r="K114" s="99"/>
      <c r="L114" s="99"/>
      <c r="M114" s="99"/>
      <c r="N114" s="99"/>
      <c r="O114" s="99"/>
      <c r="P114" s="99"/>
      <c r="Q114" s="99"/>
      <c r="R114" s="99"/>
      <c r="S114" s="99"/>
      <c r="T114" s="99"/>
      <c r="U114" s="99"/>
      <c r="V114" s="99"/>
      <c r="W114" s="99"/>
      <c r="X114" s="99"/>
      <c r="Y114" s="99"/>
      <c r="Z114" s="99"/>
      <c r="AA114" s="99"/>
      <c r="AB114" s="99"/>
      <c r="AC114" s="99"/>
      <c r="AD114" s="99"/>
      <c r="AE114" s="99"/>
      <c r="AF114" s="99"/>
      <c r="AG114" s="99"/>
      <c r="AH114" s="99"/>
      <c r="AI114" s="99"/>
      <c r="AJ114" s="99"/>
      <c r="AK114" s="99"/>
      <c r="AL114" s="99"/>
      <c r="AM114" s="99"/>
      <c r="AN114" s="99"/>
      <c r="AO114" s="99"/>
      <c r="AP114" s="99"/>
      <c r="AQ114" s="99"/>
      <c r="AR114" s="99"/>
      <c r="AS114" s="99"/>
      <c r="AT114" s="99"/>
      <c r="AU114" s="99"/>
      <c r="AV114" s="99"/>
      <c r="AW114" s="99"/>
      <c r="AX114" s="99"/>
      <c r="AY114" s="99"/>
      <c r="AZ114" s="99"/>
      <c r="BA114" s="99"/>
      <c r="BB114" s="94"/>
      <c r="BC114" s="80"/>
      <c r="BD114" s="80"/>
      <c r="BE114" s="81"/>
      <c r="BF114" s="81"/>
      <c r="BG114" s="81"/>
      <c r="BH114" s="81"/>
      <c r="BI114" s="80"/>
      <c r="BJ114" s="80"/>
      <c r="BK114" s="80"/>
      <c r="BL114" s="80"/>
      <c r="BM114" s="80"/>
      <c r="BN114" s="80"/>
      <c r="BO114" s="80"/>
      <c r="BP114" s="80"/>
      <c r="BQ114" s="80"/>
      <c r="BR114" s="80"/>
      <c r="BS114" s="81"/>
      <c r="BT114" s="81"/>
      <c r="BU114" s="81"/>
      <c r="BV114" s="81"/>
      <c r="BW114" s="81"/>
      <c r="BX114" s="81"/>
      <c r="BY114" s="80"/>
      <c r="BZ114" s="80"/>
      <c r="CA114" s="80"/>
      <c r="CB114" s="80"/>
      <c r="CC114" s="80"/>
      <c r="CD114" s="71"/>
      <c r="CE114" s="71"/>
      <c r="CF114" s="71"/>
      <c r="CG114" s="81"/>
      <c r="CH114" s="81"/>
      <c r="CI114" s="81"/>
      <c r="CJ114" s="81"/>
      <c r="CK114" s="80"/>
      <c r="CL114" s="80"/>
      <c r="CM114" s="80"/>
      <c r="CN114" s="80"/>
      <c r="CO114" s="80"/>
      <c r="CP114" s="80"/>
      <c r="CQ114" s="80"/>
      <c r="CR114" s="80"/>
      <c r="CS114" s="80"/>
      <c r="CT114" s="80"/>
      <c r="CU114" s="81"/>
      <c r="CV114" s="81"/>
      <c r="CW114" s="81"/>
      <c r="CX114" s="81"/>
      <c r="CY114" s="80"/>
      <c r="CZ114" s="80"/>
      <c r="DA114" s="80"/>
      <c r="DB114" s="80"/>
      <c r="DC114" s="80"/>
      <c r="DD114" s="80"/>
      <c r="DE114" s="80"/>
      <c r="DF114" s="80"/>
      <c r="DG114" s="80"/>
      <c r="DH114" s="80"/>
      <c r="DI114" s="81"/>
      <c r="DJ114" s="81"/>
      <c r="DK114" s="81"/>
      <c r="DL114" s="81"/>
      <c r="DM114" s="80"/>
      <c r="DN114" s="80"/>
      <c r="DO114" s="80"/>
      <c r="DP114" s="80"/>
      <c r="DQ114" s="80"/>
      <c r="DR114" s="80"/>
      <c r="DS114" s="80"/>
      <c r="DT114" s="80"/>
      <c r="DU114" s="80"/>
      <c r="DV114" s="80"/>
      <c r="DW114" s="81"/>
      <c r="DX114" s="81"/>
      <c r="DY114" s="82"/>
      <c r="DZ114" s="73"/>
      <c r="EA114" s="73"/>
      <c r="EB114" s="74"/>
    </row>
    <row r="115" spans="1:132" ht="21.95" hidden="1" customHeight="1" thickBot="1" x14ac:dyDescent="0.25">
      <c r="A115" s="225"/>
      <c r="B115" s="152"/>
      <c r="C115" s="38"/>
      <c r="D115" s="110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/>
      <c r="U115" s="99"/>
      <c r="V115" s="99"/>
      <c r="W115" s="99"/>
      <c r="X115" s="99"/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/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4"/>
      <c r="BC115" s="80"/>
      <c r="BD115" s="80"/>
      <c r="BE115" s="81"/>
      <c r="BF115" s="81"/>
      <c r="BG115" s="81"/>
      <c r="BH115" s="81"/>
      <c r="BI115" s="80"/>
      <c r="BJ115" s="80"/>
      <c r="BK115" s="80"/>
      <c r="BL115" s="80"/>
      <c r="BM115" s="80"/>
      <c r="BN115" s="80"/>
      <c r="BO115" s="80"/>
      <c r="BP115" s="80"/>
      <c r="BQ115" s="80"/>
      <c r="BR115" s="80"/>
      <c r="BS115" s="81"/>
      <c r="BT115" s="81"/>
      <c r="BU115" s="81"/>
      <c r="BV115" s="81"/>
      <c r="BW115" s="81"/>
      <c r="BX115" s="81"/>
      <c r="BY115" s="80"/>
      <c r="BZ115" s="80"/>
      <c r="CA115" s="80"/>
      <c r="CB115" s="80"/>
      <c r="CC115" s="80"/>
      <c r="CD115" s="71"/>
      <c r="CE115" s="71"/>
      <c r="CF115" s="71"/>
      <c r="CG115" s="81"/>
      <c r="CH115" s="81"/>
      <c r="CI115" s="81"/>
      <c r="CJ115" s="81"/>
      <c r="CK115" s="80"/>
      <c r="CL115" s="80"/>
      <c r="CM115" s="80"/>
      <c r="CN115" s="80"/>
      <c r="CO115" s="80"/>
      <c r="CP115" s="80"/>
      <c r="CQ115" s="80"/>
      <c r="CR115" s="80"/>
      <c r="CS115" s="80"/>
      <c r="CT115" s="80"/>
      <c r="CU115" s="81"/>
      <c r="CV115" s="81"/>
      <c r="CW115" s="81"/>
      <c r="CX115" s="81"/>
      <c r="CY115" s="80"/>
      <c r="CZ115" s="80"/>
      <c r="DA115" s="80"/>
      <c r="DB115" s="80"/>
      <c r="DC115" s="80"/>
      <c r="DD115" s="80"/>
      <c r="DE115" s="80"/>
      <c r="DF115" s="80"/>
      <c r="DG115" s="80"/>
      <c r="DH115" s="80"/>
      <c r="DI115" s="81"/>
      <c r="DJ115" s="81"/>
      <c r="DK115" s="81"/>
      <c r="DL115" s="81"/>
      <c r="DM115" s="80"/>
      <c r="DN115" s="80"/>
      <c r="DO115" s="80"/>
      <c r="DP115" s="80"/>
      <c r="DQ115" s="80"/>
      <c r="DR115" s="80"/>
      <c r="DS115" s="80"/>
      <c r="DT115" s="80"/>
      <c r="DU115" s="80"/>
      <c r="DV115" s="80"/>
      <c r="DW115" s="81"/>
      <c r="DX115" s="81"/>
      <c r="DY115" s="82"/>
      <c r="DZ115" s="73"/>
      <c r="EA115" s="73"/>
      <c r="EB115" s="74"/>
    </row>
    <row r="116" spans="1:132" ht="21.95" hidden="1" customHeight="1" thickBot="1" x14ac:dyDescent="0.25">
      <c r="A116" s="225"/>
      <c r="B116" s="152"/>
      <c r="C116" s="38"/>
      <c r="D116" s="110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/>
      <c r="U116" s="99"/>
      <c r="V116" s="99"/>
      <c r="W116" s="99"/>
      <c r="X116" s="99"/>
      <c r="Y116" s="99"/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/>
      <c r="AS116" s="99"/>
      <c r="AT116" s="99"/>
      <c r="AU116" s="99"/>
      <c r="AV116" s="99"/>
      <c r="AW116" s="99"/>
      <c r="AX116" s="99"/>
      <c r="AY116" s="99"/>
      <c r="AZ116" s="99"/>
      <c r="BA116" s="99"/>
      <c r="BB116" s="94"/>
      <c r="BC116" s="80"/>
      <c r="BD116" s="80"/>
      <c r="BE116" s="81"/>
      <c r="BF116" s="81"/>
      <c r="BG116" s="81"/>
      <c r="BH116" s="81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1"/>
      <c r="BT116" s="81"/>
      <c r="BU116" s="81"/>
      <c r="BV116" s="81"/>
      <c r="BW116" s="81"/>
      <c r="BX116" s="81"/>
      <c r="BY116" s="80"/>
      <c r="BZ116" s="80"/>
      <c r="CA116" s="80"/>
      <c r="CB116" s="80"/>
      <c r="CC116" s="80"/>
      <c r="CD116" s="71"/>
      <c r="CE116" s="71"/>
      <c r="CF116" s="71"/>
      <c r="CG116" s="81"/>
      <c r="CH116" s="81"/>
      <c r="CI116" s="81"/>
      <c r="CJ116" s="81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1"/>
      <c r="CV116" s="81"/>
      <c r="CW116" s="81"/>
      <c r="CX116" s="81"/>
      <c r="CY116" s="80"/>
      <c r="CZ116" s="80"/>
      <c r="DA116" s="80"/>
      <c r="DB116" s="80"/>
      <c r="DC116" s="80"/>
      <c r="DD116" s="80"/>
      <c r="DE116" s="80"/>
      <c r="DF116" s="80"/>
      <c r="DG116" s="80"/>
      <c r="DH116" s="80"/>
      <c r="DI116" s="81"/>
      <c r="DJ116" s="81"/>
      <c r="DK116" s="81"/>
      <c r="DL116" s="81"/>
      <c r="DM116" s="80"/>
      <c r="DN116" s="80"/>
      <c r="DO116" s="80"/>
      <c r="DP116" s="80"/>
      <c r="DQ116" s="80"/>
      <c r="DR116" s="80"/>
      <c r="DS116" s="80"/>
      <c r="DT116" s="80"/>
      <c r="DU116" s="80"/>
      <c r="DV116" s="80"/>
      <c r="DW116" s="81"/>
      <c r="DX116" s="81"/>
      <c r="DY116" s="82"/>
      <c r="DZ116" s="73"/>
      <c r="EA116" s="73"/>
      <c r="EB116" s="74"/>
    </row>
    <row r="117" spans="1:132" ht="21.95" hidden="1" customHeight="1" thickBot="1" x14ac:dyDescent="0.25">
      <c r="A117" s="225"/>
      <c r="B117" s="152"/>
      <c r="C117" s="38"/>
      <c r="D117" s="110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99"/>
      <c r="AZ117" s="99"/>
      <c r="BA117" s="99"/>
      <c r="BB117" s="94"/>
      <c r="BC117" s="80"/>
      <c r="BD117" s="80"/>
      <c r="BE117" s="81"/>
      <c r="BF117" s="81"/>
      <c r="BG117" s="81"/>
      <c r="BH117" s="81"/>
      <c r="BI117" s="80"/>
      <c r="BJ117" s="80"/>
      <c r="BK117" s="80"/>
      <c r="BL117" s="80"/>
      <c r="BM117" s="80"/>
      <c r="BN117" s="80"/>
      <c r="BO117" s="80"/>
      <c r="BP117" s="80"/>
      <c r="BQ117" s="80"/>
      <c r="BR117" s="80"/>
      <c r="BS117" s="81"/>
      <c r="BT117" s="81"/>
      <c r="BU117" s="81"/>
      <c r="BV117" s="81"/>
      <c r="BW117" s="81"/>
      <c r="BX117" s="81"/>
      <c r="BY117" s="80"/>
      <c r="BZ117" s="80"/>
      <c r="CA117" s="80"/>
      <c r="CB117" s="80"/>
      <c r="CC117" s="80"/>
      <c r="CD117" s="71"/>
      <c r="CE117" s="71"/>
      <c r="CF117" s="71"/>
      <c r="CG117" s="81"/>
      <c r="CH117" s="81"/>
      <c r="CI117" s="81"/>
      <c r="CJ117" s="81"/>
      <c r="CK117" s="80"/>
      <c r="CL117" s="80"/>
      <c r="CM117" s="80"/>
      <c r="CN117" s="80"/>
      <c r="CO117" s="80"/>
      <c r="CP117" s="80"/>
      <c r="CQ117" s="80"/>
      <c r="CR117" s="80"/>
      <c r="CS117" s="80"/>
      <c r="CT117" s="80"/>
      <c r="CU117" s="81"/>
      <c r="CV117" s="81"/>
      <c r="CW117" s="81"/>
      <c r="CX117" s="81"/>
      <c r="CY117" s="80"/>
      <c r="CZ117" s="80"/>
      <c r="DA117" s="80"/>
      <c r="DB117" s="80"/>
      <c r="DC117" s="80"/>
      <c r="DD117" s="80"/>
      <c r="DE117" s="80"/>
      <c r="DF117" s="80"/>
      <c r="DG117" s="80"/>
      <c r="DH117" s="80"/>
      <c r="DI117" s="81"/>
      <c r="DJ117" s="81"/>
      <c r="DK117" s="81"/>
      <c r="DL117" s="81"/>
      <c r="DM117" s="80"/>
      <c r="DN117" s="80"/>
      <c r="DO117" s="80"/>
      <c r="DP117" s="80"/>
      <c r="DQ117" s="80"/>
      <c r="DR117" s="80"/>
      <c r="DS117" s="80"/>
      <c r="DT117" s="80"/>
      <c r="DU117" s="80"/>
      <c r="DV117" s="80"/>
      <c r="DW117" s="81"/>
      <c r="DX117" s="81"/>
      <c r="DY117" s="82"/>
      <c r="DZ117" s="73"/>
      <c r="EA117" s="73"/>
      <c r="EB117" s="74"/>
    </row>
    <row r="118" spans="1:132" ht="21.95" hidden="1" customHeight="1" thickBot="1" x14ac:dyDescent="0.25">
      <c r="A118" s="225"/>
      <c r="B118" s="152"/>
      <c r="C118" s="38"/>
      <c r="D118" s="110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99"/>
      <c r="AY118" s="99"/>
      <c r="AZ118" s="99"/>
      <c r="BA118" s="99"/>
      <c r="BB118" s="94"/>
      <c r="BC118" s="80"/>
      <c r="BD118" s="80"/>
      <c r="BE118" s="81"/>
      <c r="BF118" s="81"/>
      <c r="BG118" s="81"/>
      <c r="BH118" s="81"/>
      <c r="BI118" s="80"/>
      <c r="BJ118" s="80"/>
      <c r="BK118" s="80"/>
      <c r="BL118" s="80"/>
      <c r="BM118" s="80"/>
      <c r="BN118" s="80"/>
      <c r="BO118" s="80"/>
      <c r="BP118" s="80"/>
      <c r="BQ118" s="80"/>
      <c r="BR118" s="80"/>
      <c r="BS118" s="81"/>
      <c r="BT118" s="81"/>
      <c r="BU118" s="81"/>
      <c r="BV118" s="81"/>
      <c r="BW118" s="81"/>
      <c r="BX118" s="81"/>
      <c r="BY118" s="80"/>
      <c r="BZ118" s="80"/>
      <c r="CA118" s="80"/>
      <c r="CB118" s="80"/>
      <c r="CC118" s="80"/>
      <c r="CD118" s="71"/>
      <c r="CE118" s="71"/>
      <c r="CF118" s="71"/>
      <c r="CG118" s="81"/>
      <c r="CH118" s="81"/>
      <c r="CI118" s="81"/>
      <c r="CJ118" s="81"/>
      <c r="CK118" s="80"/>
      <c r="CL118" s="80"/>
      <c r="CM118" s="80"/>
      <c r="CN118" s="80"/>
      <c r="CO118" s="80"/>
      <c r="CP118" s="80"/>
      <c r="CQ118" s="80"/>
      <c r="CR118" s="80"/>
      <c r="CS118" s="80"/>
      <c r="CT118" s="80"/>
      <c r="CU118" s="81"/>
      <c r="CV118" s="81"/>
      <c r="CW118" s="81"/>
      <c r="CX118" s="81"/>
      <c r="CY118" s="80"/>
      <c r="CZ118" s="80"/>
      <c r="DA118" s="80"/>
      <c r="DB118" s="80"/>
      <c r="DC118" s="80"/>
      <c r="DD118" s="80"/>
      <c r="DE118" s="80"/>
      <c r="DF118" s="80"/>
      <c r="DG118" s="80"/>
      <c r="DH118" s="80"/>
      <c r="DI118" s="81"/>
      <c r="DJ118" s="81"/>
      <c r="DK118" s="81"/>
      <c r="DL118" s="81"/>
      <c r="DM118" s="80"/>
      <c r="DN118" s="80"/>
      <c r="DO118" s="80"/>
      <c r="DP118" s="80"/>
      <c r="DQ118" s="80"/>
      <c r="DR118" s="80"/>
      <c r="DS118" s="80"/>
      <c r="DT118" s="80"/>
      <c r="DU118" s="80"/>
      <c r="DV118" s="80"/>
      <c r="DW118" s="81"/>
      <c r="DX118" s="81"/>
      <c r="DY118" s="82"/>
      <c r="DZ118" s="73"/>
      <c r="EA118" s="73"/>
      <c r="EB118" s="74"/>
    </row>
    <row r="119" spans="1:132" ht="21.95" hidden="1" customHeight="1" thickBot="1" x14ac:dyDescent="0.25">
      <c r="A119" s="225"/>
      <c r="B119" s="152"/>
      <c r="C119" s="38"/>
      <c r="D119" s="110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  <c r="AV119" s="99"/>
      <c r="AW119" s="99"/>
      <c r="AX119" s="99"/>
      <c r="AY119" s="99"/>
      <c r="AZ119" s="99"/>
      <c r="BA119" s="99"/>
      <c r="BB119" s="94"/>
      <c r="BC119" s="80"/>
      <c r="BD119" s="80"/>
      <c r="BE119" s="81"/>
      <c r="BF119" s="81"/>
      <c r="BG119" s="81"/>
      <c r="BH119" s="81"/>
      <c r="BI119" s="80"/>
      <c r="BJ119" s="80"/>
      <c r="BK119" s="80"/>
      <c r="BL119" s="80"/>
      <c r="BM119" s="80"/>
      <c r="BN119" s="80"/>
      <c r="BO119" s="80"/>
      <c r="BP119" s="80"/>
      <c r="BQ119" s="80"/>
      <c r="BR119" s="80"/>
      <c r="BS119" s="81"/>
      <c r="BT119" s="81"/>
      <c r="BU119" s="81"/>
      <c r="BV119" s="81"/>
      <c r="BW119" s="81"/>
      <c r="BX119" s="81"/>
      <c r="BY119" s="80"/>
      <c r="BZ119" s="80"/>
      <c r="CA119" s="80"/>
      <c r="CB119" s="80"/>
      <c r="CC119" s="80"/>
      <c r="CD119" s="71"/>
      <c r="CE119" s="71"/>
      <c r="CF119" s="71"/>
      <c r="CG119" s="81"/>
      <c r="CH119" s="81"/>
      <c r="CI119" s="81"/>
      <c r="CJ119" s="81"/>
      <c r="CK119" s="80"/>
      <c r="CL119" s="80"/>
      <c r="CM119" s="80"/>
      <c r="CN119" s="80"/>
      <c r="CO119" s="80"/>
      <c r="CP119" s="80"/>
      <c r="CQ119" s="80"/>
      <c r="CR119" s="80"/>
      <c r="CS119" s="80"/>
      <c r="CT119" s="80"/>
      <c r="CU119" s="81"/>
      <c r="CV119" s="81"/>
      <c r="CW119" s="81"/>
      <c r="CX119" s="81"/>
      <c r="CY119" s="80"/>
      <c r="CZ119" s="80"/>
      <c r="DA119" s="80"/>
      <c r="DB119" s="80"/>
      <c r="DC119" s="80"/>
      <c r="DD119" s="80"/>
      <c r="DE119" s="80"/>
      <c r="DF119" s="80"/>
      <c r="DG119" s="80"/>
      <c r="DH119" s="80"/>
      <c r="DI119" s="81"/>
      <c r="DJ119" s="81"/>
      <c r="DK119" s="81"/>
      <c r="DL119" s="81"/>
      <c r="DM119" s="80"/>
      <c r="DN119" s="80"/>
      <c r="DO119" s="80"/>
      <c r="DP119" s="80"/>
      <c r="DQ119" s="80"/>
      <c r="DR119" s="80"/>
      <c r="DS119" s="80"/>
      <c r="DT119" s="80"/>
      <c r="DU119" s="80"/>
      <c r="DV119" s="80"/>
      <c r="DW119" s="81"/>
      <c r="DX119" s="81"/>
      <c r="DY119" s="82"/>
      <c r="DZ119" s="73"/>
      <c r="EA119" s="73"/>
      <c r="EB119" s="74"/>
    </row>
    <row r="120" spans="1:132" ht="21.95" hidden="1" customHeight="1" thickBot="1" x14ac:dyDescent="0.25">
      <c r="A120" s="225"/>
      <c r="B120" s="152"/>
      <c r="C120" s="38"/>
      <c r="D120" s="110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/>
      <c r="AS120" s="99"/>
      <c r="AT120" s="99"/>
      <c r="AU120" s="99"/>
      <c r="AV120" s="99"/>
      <c r="AW120" s="99"/>
      <c r="AX120" s="99"/>
      <c r="AY120" s="99"/>
      <c r="AZ120" s="99"/>
      <c r="BA120" s="99"/>
      <c r="BB120" s="94"/>
      <c r="BC120" s="80"/>
      <c r="BD120" s="80"/>
      <c r="BE120" s="81"/>
      <c r="BF120" s="81"/>
      <c r="BG120" s="81"/>
      <c r="BH120" s="81"/>
      <c r="BI120" s="80"/>
      <c r="BJ120" s="80"/>
      <c r="BK120" s="80"/>
      <c r="BL120" s="80"/>
      <c r="BM120" s="80"/>
      <c r="BN120" s="80"/>
      <c r="BO120" s="80"/>
      <c r="BP120" s="80"/>
      <c r="BQ120" s="80"/>
      <c r="BR120" s="80"/>
      <c r="BS120" s="81"/>
      <c r="BT120" s="81"/>
      <c r="BU120" s="81"/>
      <c r="BV120" s="81"/>
      <c r="BW120" s="81"/>
      <c r="BX120" s="81"/>
      <c r="BY120" s="80"/>
      <c r="BZ120" s="80"/>
      <c r="CA120" s="80"/>
      <c r="CB120" s="80"/>
      <c r="CC120" s="80"/>
      <c r="CD120" s="71"/>
      <c r="CE120" s="71"/>
      <c r="CF120" s="71"/>
      <c r="CG120" s="81"/>
      <c r="CH120" s="81"/>
      <c r="CI120" s="81"/>
      <c r="CJ120" s="81"/>
      <c r="CK120" s="80"/>
      <c r="CL120" s="80"/>
      <c r="CM120" s="80"/>
      <c r="CN120" s="80"/>
      <c r="CO120" s="80"/>
      <c r="CP120" s="80"/>
      <c r="CQ120" s="80"/>
      <c r="CR120" s="80"/>
      <c r="CS120" s="80"/>
      <c r="CT120" s="80"/>
      <c r="CU120" s="81"/>
      <c r="CV120" s="81"/>
      <c r="CW120" s="81"/>
      <c r="CX120" s="81"/>
      <c r="CY120" s="80"/>
      <c r="CZ120" s="80"/>
      <c r="DA120" s="80"/>
      <c r="DB120" s="80"/>
      <c r="DC120" s="80"/>
      <c r="DD120" s="80"/>
      <c r="DE120" s="80"/>
      <c r="DF120" s="80"/>
      <c r="DG120" s="80"/>
      <c r="DH120" s="80"/>
      <c r="DI120" s="81"/>
      <c r="DJ120" s="81"/>
      <c r="DK120" s="81"/>
      <c r="DL120" s="81"/>
      <c r="DM120" s="80"/>
      <c r="DN120" s="80"/>
      <c r="DO120" s="80"/>
      <c r="DP120" s="80"/>
      <c r="DQ120" s="80"/>
      <c r="DR120" s="80"/>
      <c r="DS120" s="80"/>
      <c r="DT120" s="80"/>
      <c r="DU120" s="80"/>
      <c r="DV120" s="80"/>
      <c r="DW120" s="81"/>
      <c r="DX120" s="81"/>
      <c r="DY120" s="82"/>
      <c r="DZ120" s="73"/>
      <c r="EA120" s="73"/>
      <c r="EB120" s="74"/>
    </row>
    <row r="121" spans="1:132" ht="15" hidden="1" x14ac:dyDescent="0.2">
      <c r="A121" s="153"/>
      <c r="B121" s="152"/>
      <c r="C121" s="154"/>
      <c r="D121" s="131"/>
      <c r="E121" s="155"/>
      <c r="F121" s="155"/>
      <c r="G121" s="155"/>
      <c r="H121" s="155"/>
      <c r="I121" s="155"/>
      <c r="J121" s="155"/>
      <c r="K121" s="155"/>
      <c r="L121" s="155"/>
      <c r="M121" s="155"/>
      <c r="N121" s="155"/>
      <c r="O121" s="155"/>
      <c r="P121" s="155"/>
      <c r="Q121" s="155"/>
      <c r="R121" s="155"/>
      <c r="S121" s="155"/>
      <c r="T121" s="155"/>
      <c r="U121" s="155"/>
      <c r="V121" s="155"/>
      <c r="W121" s="155"/>
      <c r="X121" s="155"/>
      <c r="Y121" s="155"/>
      <c r="Z121" s="155"/>
      <c r="AA121" s="155"/>
      <c r="AB121" s="155"/>
      <c r="AC121" s="155"/>
      <c r="AD121" s="155"/>
      <c r="AE121" s="155"/>
      <c r="AF121" s="155"/>
      <c r="AG121" s="155"/>
      <c r="AH121" s="155"/>
      <c r="AI121" s="155"/>
      <c r="AJ121" s="155"/>
      <c r="AK121" s="155"/>
      <c r="AL121" s="155"/>
      <c r="AM121" s="155"/>
      <c r="AN121" s="155"/>
      <c r="AO121" s="155"/>
      <c r="AP121" s="155"/>
      <c r="AQ121" s="155"/>
      <c r="AR121" s="155"/>
      <c r="AS121" s="155"/>
      <c r="AT121" s="155"/>
      <c r="AU121" s="155"/>
      <c r="AV121" s="155"/>
      <c r="AW121" s="155"/>
      <c r="AX121" s="155"/>
      <c r="AY121" s="155"/>
      <c r="AZ121" s="155"/>
      <c r="BA121" s="155"/>
      <c r="BB121" s="156"/>
      <c r="BC121" s="156"/>
      <c r="BD121" s="156"/>
      <c r="BE121" s="156"/>
      <c r="BF121" s="156"/>
      <c r="BG121" s="156"/>
      <c r="BH121" s="156"/>
      <c r="BI121" s="156"/>
      <c r="BJ121" s="156"/>
      <c r="BK121" s="156"/>
      <c r="BL121" s="156"/>
      <c r="BM121" s="156"/>
      <c r="BN121" s="156"/>
      <c r="BO121" s="156"/>
      <c r="BP121" s="156"/>
      <c r="BQ121" s="156"/>
      <c r="BR121" s="156"/>
      <c r="BS121" s="156"/>
      <c r="BT121" s="156"/>
      <c r="BU121" s="156"/>
      <c r="BV121" s="156"/>
      <c r="BW121" s="156"/>
      <c r="BX121" s="156"/>
      <c r="BY121" s="156"/>
      <c r="BZ121" s="156"/>
      <c r="CA121" s="156"/>
      <c r="CB121" s="156"/>
      <c r="CC121" s="156"/>
      <c r="CD121" s="156"/>
      <c r="CE121" s="156"/>
      <c r="CF121" s="156"/>
      <c r="CG121" s="156"/>
      <c r="CH121" s="156"/>
      <c r="CI121" s="156"/>
      <c r="CJ121" s="156"/>
      <c r="CK121" s="156"/>
      <c r="CL121" s="156"/>
      <c r="CM121" s="156"/>
      <c r="CN121" s="156"/>
      <c r="CO121" s="156"/>
      <c r="CP121" s="156"/>
      <c r="CQ121" s="156"/>
      <c r="CR121" s="156"/>
      <c r="CS121" s="156"/>
      <c r="CT121" s="156"/>
      <c r="CU121" s="156"/>
      <c r="CV121" s="156"/>
      <c r="CW121" s="156"/>
      <c r="CX121" s="156"/>
      <c r="CY121" s="156"/>
      <c r="CZ121" s="156"/>
      <c r="DA121" s="156"/>
      <c r="DB121" s="156"/>
      <c r="DC121" s="156"/>
      <c r="DD121" s="156"/>
      <c r="DE121" s="156"/>
      <c r="DF121" s="156"/>
      <c r="DG121" s="156"/>
      <c r="DH121" s="156"/>
      <c r="DI121" s="156"/>
      <c r="DJ121" s="156"/>
      <c r="DK121" s="156"/>
      <c r="DL121" s="156"/>
      <c r="DM121" s="156"/>
      <c r="DN121" s="156"/>
      <c r="DO121" s="156"/>
      <c r="DP121" s="156"/>
      <c r="DQ121" s="156"/>
      <c r="DR121" s="156"/>
      <c r="DS121" s="156"/>
      <c r="DT121" s="156"/>
      <c r="DU121" s="156"/>
      <c r="DV121" s="156"/>
      <c r="DW121" s="156"/>
      <c r="DX121" s="156"/>
      <c r="DY121" s="157"/>
      <c r="DZ121" s="158"/>
      <c r="EA121" s="158"/>
      <c r="EB121" s="159"/>
    </row>
    <row r="122" spans="1:132" ht="14.25" hidden="1" customHeight="1" thickBot="1" x14ac:dyDescent="0.25">
      <c r="A122" s="153"/>
      <c r="B122" s="152"/>
      <c r="C122" s="160"/>
      <c r="D122" s="161"/>
      <c r="E122" s="162"/>
      <c r="F122" s="162"/>
      <c r="G122" s="162"/>
      <c r="H122" s="162"/>
      <c r="I122" s="162"/>
      <c r="J122" s="162"/>
      <c r="K122" s="162"/>
      <c r="L122" s="162"/>
      <c r="M122" s="162"/>
      <c r="N122" s="162"/>
      <c r="O122" s="162"/>
      <c r="P122" s="162"/>
      <c r="Q122" s="162"/>
      <c r="R122" s="162"/>
      <c r="S122" s="162"/>
      <c r="T122" s="162"/>
      <c r="U122" s="162"/>
      <c r="V122" s="162"/>
      <c r="W122" s="162"/>
      <c r="X122" s="162"/>
      <c r="Y122" s="162"/>
      <c r="Z122" s="162"/>
      <c r="AA122" s="162"/>
      <c r="AB122" s="162"/>
      <c r="AC122" s="162"/>
      <c r="AD122" s="162"/>
      <c r="AE122" s="162"/>
      <c r="AF122" s="162"/>
      <c r="AG122" s="162"/>
      <c r="AH122" s="162"/>
      <c r="AI122" s="162"/>
      <c r="AJ122" s="162"/>
      <c r="AK122" s="162"/>
      <c r="AL122" s="162"/>
      <c r="AM122" s="162"/>
      <c r="AN122" s="162"/>
      <c r="AO122" s="162"/>
      <c r="AP122" s="162"/>
      <c r="AQ122" s="162"/>
      <c r="AR122" s="162"/>
      <c r="AS122" s="162"/>
      <c r="AT122" s="162"/>
      <c r="AU122" s="162"/>
      <c r="AV122" s="162"/>
      <c r="AW122" s="162"/>
      <c r="AX122" s="162"/>
      <c r="AY122" s="162"/>
      <c r="AZ122" s="162"/>
      <c r="BA122" s="162"/>
      <c r="BB122" s="163"/>
      <c r="BC122" s="163"/>
      <c r="BD122" s="163"/>
      <c r="BE122" s="163"/>
      <c r="BF122" s="163"/>
      <c r="BG122" s="163"/>
      <c r="BH122" s="163"/>
      <c r="BI122" s="163"/>
      <c r="BJ122" s="163"/>
      <c r="BK122" s="163"/>
      <c r="BL122" s="163"/>
      <c r="BM122" s="163"/>
      <c r="BN122" s="163"/>
      <c r="BO122" s="163"/>
      <c r="BP122" s="163"/>
      <c r="BQ122" s="163"/>
      <c r="BR122" s="163"/>
      <c r="BS122" s="163"/>
      <c r="BT122" s="163"/>
      <c r="BU122" s="163"/>
      <c r="BV122" s="163"/>
      <c r="BW122" s="163"/>
      <c r="BX122" s="163"/>
      <c r="BY122" s="163"/>
      <c r="BZ122" s="163"/>
      <c r="CA122" s="163"/>
      <c r="CB122" s="163"/>
      <c r="CC122" s="163"/>
      <c r="CD122" s="163"/>
      <c r="CE122" s="163"/>
      <c r="CF122" s="163"/>
      <c r="CG122" s="163"/>
      <c r="CH122" s="163"/>
      <c r="CI122" s="163"/>
      <c r="CJ122" s="163"/>
      <c r="CK122" s="163"/>
      <c r="CL122" s="163"/>
      <c r="CM122" s="163"/>
      <c r="CN122" s="163"/>
      <c r="CO122" s="163"/>
      <c r="CP122" s="163"/>
      <c r="CQ122" s="163"/>
      <c r="CR122" s="163"/>
      <c r="CS122" s="163"/>
      <c r="CT122" s="163"/>
      <c r="CU122" s="163"/>
      <c r="CV122" s="163"/>
      <c r="CW122" s="163"/>
      <c r="CX122" s="163"/>
      <c r="CY122" s="163"/>
      <c r="CZ122" s="163"/>
      <c r="DA122" s="163"/>
      <c r="DB122" s="163"/>
      <c r="DC122" s="163"/>
      <c r="DD122" s="163"/>
      <c r="DE122" s="163"/>
      <c r="DF122" s="163"/>
      <c r="DG122" s="163"/>
      <c r="DH122" s="163"/>
      <c r="DI122" s="163"/>
      <c r="DJ122" s="163"/>
      <c r="DK122" s="163"/>
      <c r="DL122" s="163"/>
      <c r="DM122" s="163"/>
      <c r="DN122" s="163"/>
      <c r="DO122" s="163"/>
      <c r="DP122" s="163"/>
      <c r="DQ122" s="163"/>
      <c r="DR122" s="163"/>
      <c r="DS122" s="163"/>
      <c r="DT122" s="163"/>
      <c r="DU122" s="163"/>
      <c r="DV122" s="163"/>
      <c r="DW122" s="163"/>
      <c r="DX122" s="163"/>
      <c r="DY122" s="164"/>
      <c r="DZ122" s="165"/>
      <c r="EA122" s="165"/>
      <c r="EB122" s="166"/>
    </row>
    <row r="123" spans="1:132" ht="12.75" hidden="1" x14ac:dyDescent="0.2">
      <c r="A123" s="157"/>
      <c r="B123" s="157"/>
      <c r="C123" s="154"/>
      <c r="D123" s="131"/>
      <c r="E123" s="155"/>
      <c r="F123" s="155"/>
      <c r="G123" s="155"/>
      <c r="H123" s="155"/>
      <c r="I123" s="155"/>
      <c r="J123" s="155"/>
      <c r="K123" s="155"/>
      <c r="L123" s="155"/>
      <c r="M123" s="155"/>
      <c r="N123" s="155"/>
      <c r="O123" s="155"/>
      <c r="P123" s="155"/>
      <c r="Q123" s="155"/>
      <c r="R123" s="155"/>
      <c r="S123" s="155"/>
      <c r="T123" s="155"/>
      <c r="U123" s="155"/>
      <c r="V123" s="155"/>
      <c r="W123" s="155"/>
      <c r="X123" s="155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55"/>
      <c r="AM123" s="155"/>
      <c r="AN123" s="155"/>
      <c r="AO123" s="155"/>
      <c r="AP123" s="155"/>
      <c r="AQ123" s="155"/>
      <c r="AR123" s="155"/>
      <c r="AS123" s="155"/>
      <c r="AT123" s="155"/>
      <c r="AU123" s="155"/>
      <c r="AV123" s="155"/>
      <c r="AW123" s="155"/>
      <c r="AX123" s="155"/>
      <c r="AY123" s="155"/>
      <c r="AZ123" s="155"/>
      <c r="BA123" s="155"/>
      <c r="BB123" s="156"/>
      <c r="BC123" s="156"/>
      <c r="BD123" s="156"/>
      <c r="BE123" s="156"/>
      <c r="BF123" s="156"/>
      <c r="BG123" s="156"/>
      <c r="BH123" s="156"/>
      <c r="BI123" s="156"/>
      <c r="BJ123" s="156"/>
      <c r="BK123" s="156"/>
      <c r="BL123" s="156"/>
      <c r="BM123" s="156"/>
      <c r="BN123" s="156"/>
      <c r="BO123" s="156"/>
      <c r="BP123" s="156"/>
      <c r="BQ123" s="156"/>
      <c r="BR123" s="156"/>
      <c r="BS123" s="156"/>
      <c r="BT123" s="156"/>
      <c r="BU123" s="156"/>
      <c r="BV123" s="156"/>
      <c r="BW123" s="156"/>
      <c r="BX123" s="156"/>
      <c r="BY123" s="156"/>
      <c r="BZ123" s="156"/>
      <c r="CA123" s="156"/>
      <c r="CB123" s="156"/>
      <c r="CC123" s="156"/>
      <c r="CD123" s="156"/>
      <c r="CE123" s="156"/>
      <c r="CF123" s="156"/>
      <c r="CG123" s="156"/>
      <c r="CH123" s="156"/>
      <c r="CI123" s="156"/>
      <c r="CJ123" s="156"/>
      <c r="CK123" s="156"/>
      <c r="CL123" s="156"/>
      <c r="CM123" s="156"/>
      <c r="CN123" s="156"/>
      <c r="CO123" s="156"/>
      <c r="CP123" s="156"/>
      <c r="CQ123" s="156"/>
      <c r="CR123" s="156"/>
      <c r="CS123" s="156"/>
      <c r="CT123" s="156"/>
      <c r="CU123" s="156"/>
      <c r="CV123" s="156"/>
      <c r="CW123" s="156"/>
      <c r="CX123" s="156"/>
      <c r="CY123" s="156"/>
      <c r="CZ123" s="156"/>
      <c r="DA123" s="156"/>
      <c r="DB123" s="156"/>
      <c r="DC123" s="156"/>
      <c r="DD123" s="156"/>
      <c r="DE123" s="156"/>
      <c r="DF123" s="156"/>
      <c r="DG123" s="156"/>
      <c r="DH123" s="156"/>
      <c r="DI123" s="156"/>
      <c r="DJ123" s="156"/>
      <c r="DK123" s="156"/>
      <c r="DL123" s="156"/>
      <c r="DM123" s="156"/>
      <c r="DN123" s="156"/>
      <c r="DO123" s="156"/>
      <c r="DP123" s="156"/>
      <c r="DQ123" s="156"/>
      <c r="DR123" s="156"/>
      <c r="DS123" s="156"/>
      <c r="DT123" s="156"/>
      <c r="DU123" s="156"/>
      <c r="DV123" s="156"/>
      <c r="DW123" s="156"/>
      <c r="DX123" s="156"/>
      <c r="DY123" s="157"/>
      <c r="DZ123" s="158"/>
      <c r="EA123" s="158"/>
      <c r="EB123" s="158"/>
    </row>
    <row r="124" spans="1:132" hidden="1" x14ac:dyDescent="0.2">
      <c r="C124" s="167"/>
      <c r="D124" s="154"/>
      <c r="E124" s="168"/>
      <c r="F124" s="168"/>
      <c r="G124" s="168"/>
      <c r="H124" s="168"/>
      <c r="I124" s="168"/>
      <c r="J124" s="168"/>
      <c r="K124" s="168"/>
      <c r="L124" s="168"/>
      <c r="M124" s="168"/>
      <c r="N124" s="168"/>
      <c r="O124" s="168"/>
      <c r="P124" s="168"/>
      <c r="Q124" s="168"/>
      <c r="R124" s="168"/>
      <c r="S124" s="168"/>
      <c r="T124" s="168"/>
      <c r="U124" s="168"/>
      <c r="V124" s="168"/>
      <c r="W124" s="168"/>
      <c r="X124" s="168"/>
      <c r="Y124" s="168"/>
      <c r="Z124" s="168"/>
      <c r="AA124" s="168"/>
      <c r="AB124" s="168"/>
      <c r="AC124" s="168"/>
      <c r="AD124" s="168"/>
      <c r="AE124" s="168"/>
      <c r="AF124" s="168"/>
      <c r="AG124" s="168"/>
      <c r="AH124" s="168"/>
      <c r="AI124" s="168"/>
      <c r="AJ124" s="168"/>
      <c r="AK124" s="168"/>
      <c r="AL124" s="168"/>
      <c r="AM124" s="168"/>
      <c r="AN124" s="168"/>
      <c r="AO124" s="168"/>
      <c r="AP124" s="168"/>
      <c r="AQ124" s="168"/>
      <c r="AR124" s="168"/>
      <c r="AS124" s="168"/>
      <c r="AT124" s="168"/>
      <c r="AU124" s="168"/>
      <c r="AV124" s="168"/>
      <c r="AW124" s="168"/>
      <c r="AX124" s="168"/>
      <c r="AY124" s="168"/>
      <c r="AZ124" s="168"/>
      <c r="BA124" s="168"/>
      <c r="BB124" s="169"/>
      <c r="BC124" s="169"/>
      <c r="BD124" s="169"/>
      <c r="BE124" s="169"/>
      <c r="BF124" s="169"/>
      <c r="BG124" s="169"/>
      <c r="BH124" s="169"/>
      <c r="BI124" s="169"/>
      <c r="BJ124" s="169"/>
      <c r="BK124" s="169"/>
      <c r="BL124" s="169"/>
      <c r="BM124" s="169"/>
      <c r="BN124" s="169"/>
      <c r="BO124" s="169"/>
      <c r="BP124" s="169"/>
      <c r="BQ124" s="169"/>
      <c r="BR124" s="169"/>
      <c r="BS124" s="169"/>
      <c r="BT124" s="169"/>
      <c r="BU124" s="169"/>
      <c r="BV124" s="169"/>
      <c r="BW124" s="169"/>
      <c r="BX124" s="169"/>
      <c r="BY124" s="169"/>
      <c r="BZ124" s="169"/>
      <c r="CA124" s="169"/>
      <c r="CB124" s="169"/>
      <c r="CC124" s="169"/>
      <c r="CD124" s="169"/>
      <c r="CE124" s="169"/>
      <c r="CF124" s="169"/>
      <c r="CG124" s="169"/>
      <c r="CH124" s="169"/>
      <c r="CI124" s="169"/>
      <c r="CJ124" s="169"/>
      <c r="CK124" s="169"/>
      <c r="CL124" s="169"/>
      <c r="CM124" s="169"/>
      <c r="CN124" s="169"/>
      <c r="CO124" s="169"/>
      <c r="CP124" s="169"/>
      <c r="CQ124" s="169"/>
      <c r="CR124" s="169"/>
      <c r="CS124" s="169"/>
      <c r="CT124" s="169"/>
      <c r="CU124" s="169"/>
      <c r="CV124" s="169"/>
      <c r="CW124" s="169"/>
      <c r="CX124" s="169"/>
      <c r="CY124" s="169"/>
      <c r="CZ124" s="169"/>
      <c r="DA124" s="169"/>
      <c r="DB124" s="169"/>
      <c r="DC124" s="169"/>
      <c r="DD124" s="169"/>
      <c r="DE124" s="169"/>
      <c r="DF124" s="169"/>
      <c r="DG124" s="169"/>
      <c r="DH124" s="169"/>
      <c r="DI124" s="169"/>
      <c r="DJ124" s="169"/>
      <c r="DK124" s="169"/>
      <c r="DL124" s="169"/>
      <c r="DM124" s="169"/>
      <c r="DN124" s="169"/>
      <c r="DO124" s="169"/>
      <c r="DP124" s="169"/>
      <c r="DQ124" s="169"/>
      <c r="DR124" s="169"/>
      <c r="DS124" s="169"/>
      <c r="DT124" s="169"/>
      <c r="DU124" s="169"/>
      <c r="DV124" s="169"/>
      <c r="DW124" s="169"/>
      <c r="DX124" s="169"/>
      <c r="EB124" s="74"/>
    </row>
    <row r="125" spans="1:132" s="171" customFormat="1" hidden="1" x14ac:dyDescent="0.2">
      <c r="C125" s="172"/>
      <c r="D125" s="173"/>
      <c r="E125" s="173"/>
      <c r="F125" s="173"/>
      <c r="G125" s="173"/>
      <c r="H125" s="173"/>
      <c r="I125" s="173"/>
      <c r="J125" s="173"/>
      <c r="K125" s="173"/>
      <c r="L125" s="173"/>
      <c r="M125" s="173"/>
      <c r="N125" s="173"/>
      <c r="O125" s="173"/>
      <c r="P125" s="173"/>
      <c r="Q125" s="173"/>
      <c r="R125" s="173"/>
      <c r="S125" s="173"/>
      <c r="T125" s="173"/>
      <c r="U125" s="173"/>
      <c r="V125" s="173"/>
      <c r="W125" s="173"/>
      <c r="X125" s="173"/>
      <c r="Y125" s="173"/>
      <c r="Z125" s="173"/>
      <c r="AA125" s="173"/>
      <c r="AB125" s="173"/>
      <c r="AC125" s="173"/>
      <c r="AD125" s="173"/>
      <c r="AE125" s="173"/>
      <c r="AF125" s="173"/>
      <c r="AG125" s="173"/>
      <c r="AH125" s="173"/>
      <c r="AI125" s="173"/>
      <c r="AJ125" s="173"/>
      <c r="AK125" s="173"/>
      <c r="AL125" s="173"/>
      <c r="AM125" s="173"/>
      <c r="AN125" s="173"/>
      <c r="AO125" s="173"/>
      <c r="AP125" s="173"/>
      <c r="AQ125" s="173"/>
      <c r="AR125" s="173"/>
      <c r="AS125" s="173"/>
      <c r="AT125" s="173"/>
      <c r="AU125" s="173"/>
      <c r="AV125" s="173"/>
      <c r="AW125" s="173"/>
      <c r="AX125" s="173"/>
      <c r="AY125" s="173"/>
      <c r="AZ125" s="173"/>
      <c r="BA125" s="173"/>
      <c r="BB125" s="174"/>
      <c r="BC125" s="174"/>
      <c r="BD125" s="174"/>
      <c r="BE125" s="174"/>
      <c r="BF125" s="174"/>
      <c r="BG125" s="174"/>
      <c r="BH125" s="174"/>
      <c r="BI125" s="174"/>
      <c r="BJ125" s="174"/>
      <c r="BK125" s="174"/>
      <c r="BL125" s="174"/>
      <c r="BM125" s="174"/>
      <c r="BN125" s="174"/>
      <c r="BO125" s="174"/>
      <c r="BP125" s="174"/>
      <c r="BQ125" s="174"/>
      <c r="BR125" s="174"/>
      <c r="BS125" s="174"/>
      <c r="BT125" s="174"/>
      <c r="BU125" s="174"/>
      <c r="BV125" s="174"/>
      <c r="BW125" s="174"/>
      <c r="BX125" s="174"/>
      <c r="BY125" s="174"/>
      <c r="BZ125" s="174"/>
      <c r="CA125" s="174"/>
      <c r="CB125" s="174"/>
      <c r="CC125" s="174"/>
      <c r="CD125" s="174"/>
      <c r="CE125" s="174"/>
      <c r="CF125" s="174"/>
      <c r="CG125" s="174"/>
      <c r="CH125" s="174"/>
      <c r="CI125" s="174"/>
      <c r="CJ125" s="174"/>
      <c r="CK125" s="174"/>
      <c r="CL125" s="174"/>
      <c r="CM125" s="174"/>
      <c r="CN125" s="174"/>
      <c r="CO125" s="174"/>
      <c r="CP125" s="174"/>
      <c r="CQ125" s="174"/>
      <c r="CR125" s="174"/>
      <c r="CS125" s="174"/>
      <c r="CT125" s="174"/>
      <c r="CU125" s="174"/>
      <c r="CV125" s="174"/>
      <c r="CW125" s="174"/>
      <c r="CX125" s="174"/>
      <c r="CY125" s="174"/>
      <c r="CZ125" s="174"/>
      <c r="DA125" s="174"/>
      <c r="DB125" s="174"/>
      <c r="DC125" s="174"/>
      <c r="DD125" s="174"/>
      <c r="DE125" s="174"/>
      <c r="DF125" s="174"/>
      <c r="DG125" s="174"/>
      <c r="DH125" s="174"/>
      <c r="DI125" s="174"/>
      <c r="DJ125" s="174"/>
      <c r="DK125" s="174"/>
      <c r="DL125" s="174"/>
      <c r="DM125" s="174"/>
      <c r="DN125" s="174"/>
      <c r="DO125" s="174"/>
      <c r="DP125" s="174"/>
      <c r="DQ125" s="174"/>
      <c r="DR125" s="174"/>
      <c r="DS125" s="174"/>
      <c r="DT125" s="174"/>
      <c r="DU125" s="174"/>
      <c r="DV125" s="174"/>
      <c r="DW125" s="174"/>
      <c r="DX125" s="174"/>
      <c r="DZ125" s="175"/>
      <c r="EA125" s="175"/>
      <c r="EB125" s="175"/>
    </row>
    <row r="126" spans="1:132" ht="12.75" thickBot="1" x14ac:dyDescent="0.25"/>
    <row r="127" spans="1:132" ht="14.25" thickBot="1" x14ac:dyDescent="0.3">
      <c r="A127" s="20">
        <v>1</v>
      </c>
      <c r="D127" s="177"/>
      <c r="P127" s="178"/>
      <c r="Q127" s="177">
        <v>1</v>
      </c>
      <c r="R127" s="177" t="s">
        <v>562</v>
      </c>
      <c r="S127" s="177" t="s">
        <v>563</v>
      </c>
      <c r="AI127" s="179" t="s">
        <v>267</v>
      </c>
    </row>
    <row r="128" spans="1:132" ht="14.25" thickBot="1" x14ac:dyDescent="0.3">
      <c r="A128" s="20">
        <v>2</v>
      </c>
      <c r="D128" s="177"/>
      <c r="P128" s="178"/>
      <c r="Q128" s="177">
        <v>2</v>
      </c>
      <c r="R128" s="177" t="s">
        <v>536</v>
      </c>
      <c r="S128" s="177" t="s">
        <v>564</v>
      </c>
      <c r="AI128" s="179" t="s">
        <v>268</v>
      </c>
    </row>
    <row r="129" spans="1:35" ht="14.25" thickBot="1" x14ac:dyDescent="0.3">
      <c r="A129" s="20">
        <v>3</v>
      </c>
      <c r="D129" s="177"/>
      <c r="P129" s="178"/>
      <c r="Q129" s="177">
        <v>3</v>
      </c>
      <c r="R129" s="177" t="s">
        <v>565</v>
      </c>
      <c r="S129" s="177" t="s">
        <v>566</v>
      </c>
      <c r="AI129" s="179" t="s">
        <v>269</v>
      </c>
    </row>
    <row r="130" spans="1:35" ht="14.25" thickBot="1" x14ac:dyDescent="0.3">
      <c r="A130" s="20">
        <v>4</v>
      </c>
      <c r="D130" s="177"/>
      <c r="P130" s="178"/>
      <c r="Q130" s="177">
        <v>4</v>
      </c>
      <c r="R130" s="177" t="s">
        <v>567</v>
      </c>
      <c r="S130" s="176" t="s">
        <v>568</v>
      </c>
      <c r="AI130" s="179" t="s">
        <v>270</v>
      </c>
    </row>
    <row r="131" spans="1:35" ht="14.25" thickBot="1" x14ac:dyDescent="0.3">
      <c r="A131" s="20">
        <v>5</v>
      </c>
      <c r="D131" s="177"/>
      <c r="P131" s="178"/>
      <c r="Q131" s="177">
        <v>5</v>
      </c>
      <c r="R131" s="177" t="s">
        <v>569</v>
      </c>
      <c r="S131" s="176" t="s">
        <v>547</v>
      </c>
      <c r="AI131" s="179" t="s">
        <v>271</v>
      </c>
    </row>
    <row r="132" spans="1:35" ht="14.25" thickBot="1" x14ac:dyDescent="0.3">
      <c r="A132" s="20">
        <v>6</v>
      </c>
      <c r="D132" s="177"/>
      <c r="P132" s="178"/>
      <c r="Q132" s="177">
        <v>6</v>
      </c>
      <c r="R132" s="177" t="s">
        <v>570</v>
      </c>
      <c r="S132" s="176" t="s">
        <v>538</v>
      </c>
      <c r="AI132" s="179" t="s">
        <v>272</v>
      </c>
    </row>
    <row r="133" spans="1:35" ht="14.25" thickBot="1" x14ac:dyDescent="0.3">
      <c r="A133" s="20">
        <v>7</v>
      </c>
      <c r="D133" s="177"/>
      <c r="P133" s="178"/>
      <c r="Q133" s="177">
        <v>7</v>
      </c>
      <c r="R133" s="177" t="s">
        <v>571</v>
      </c>
      <c r="S133" s="177" t="s">
        <v>537</v>
      </c>
      <c r="AI133" s="179" t="s">
        <v>273</v>
      </c>
    </row>
    <row r="134" spans="1:35" ht="14.25" thickBot="1" x14ac:dyDescent="0.3">
      <c r="A134" s="20">
        <v>8</v>
      </c>
      <c r="D134" s="177"/>
      <c r="P134" s="178"/>
      <c r="Q134" s="177">
        <v>8</v>
      </c>
      <c r="R134" s="177" t="s">
        <v>572</v>
      </c>
      <c r="S134" s="177" t="s">
        <v>573</v>
      </c>
      <c r="AI134" s="179" t="s">
        <v>274</v>
      </c>
    </row>
    <row r="135" spans="1:35" ht="14.25" thickBot="1" x14ac:dyDescent="0.3">
      <c r="A135" s="20">
        <v>9</v>
      </c>
      <c r="D135" s="177"/>
      <c r="P135" s="178"/>
      <c r="Q135" s="177">
        <v>9</v>
      </c>
      <c r="R135" s="177" t="s">
        <v>574</v>
      </c>
      <c r="S135" s="177" t="s">
        <v>575</v>
      </c>
      <c r="AI135" s="179" t="s">
        <v>275</v>
      </c>
    </row>
    <row r="136" spans="1:35" ht="14.25" thickBot="1" x14ac:dyDescent="0.3">
      <c r="A136" s="20">
        <v>10</v>
      </c>
      <c r="D136" s="177"/>
      <c r="P136" s="178"/>
      <c r="Q136" s="177">
        <v>10</v>
      </c>
      <c r="R136" s="177" t="s">
        <v>576</v>
      </c>
      <c r="S136" s="177" t="s">
        <v>577</v>
      </c>
      <c r="AI136" s="179" t="s">
        <v>276</v>
      </c>
    </row>
    <row r="137" spans="1:35" ht="14.25" thickBot="1" x14ac:dyDescent="0.3">
      <c r="A137" s="20">
        <v>11</v>
      </c>
      <c r="D137" s="177"/>
      <c r="P137" s="178"/>
      <c r="Q137" s="177">
        <v>11</v>
      </c>
      <c r="R137" s="177" t="s">
        <v>578</v>
      </c>
      <c r="S137" s="177" t="s">
        <v>550</v>
      </c>
      <c r="AI137" s="179" t="s">
        <v>277</v>
      </c>
    </row>
    <row r="138" spans="1:35" ht="14.25" thickBot="1" x14ac:dyDescent="0.3">
      <c r="A138" s="20">
        <v>12</v>
      </c>
      <c r="D138" s="177"/>
      <c r="P138" s="178"/>
      <c r="Q138" s="177">
        <v>12</v>
      </c>
      <c r="R138" s="177" t="s">
        <v>579</v>
      </c>
      <c r="S138" s="177" t="s">
        <v>580</v>
      </c>
      <c r="AI138" s="179" t="s">
        <v>278</v>
      </c>
    </row>
    <row r="139" spans="1:35" ht="14.25" thickBot="1" x14ac:dyDescent="0.3">
      <c r="A139" s="20">
        <v>13</v>
      </c>
      <c r="D139" s="177"/>
      <c r="P139" s="178"/>
      <c r="Q139" s="177">
        <v>13</v>
      </c>
      <c r="R139" s="177" t="s">
        <v>581</v>
      </c>
      <c r="S139" s="177" t="s">
        <v>582</v>
      </c>
      <c r="AI139" s="179" t="s">
        <v>279</v>
      </c>
    </row>
    <row r="140" spans="1:35" ht="14.25" thickBot="1" x14ac:dyDescent="0.3">
      <c r="A140" s="20">
        <v>14</v>
      </c>
      <c r="D140" s="177"/>
      <c r="P140" s="178"/>
      <c r="Q140" s="177">
        <v>14</v>
      </c>
      <c r="R140" s="177" t="s">
        <v>583</v>
      </c>
      <c r="S140" s="177" t="s">
        <v>543</v>
      </c>
      <c r="AI140" s="179" t="s">
        <v>280</v>
      </c>
    </row>
    <row r="141" spans="1:35" ht="14.25" thickBot="1" x14ac:dyDescent="0.3">
      <c r="A141" s="20">
        <v>15</v>
      </c>
      <c r="D141" s="177"/>
      <c r="P141" s="178"/>
      <c r="Q141" s="177">
        <v>15</v>
      </c>
      <c r="R141" s="177" t="s">
        <v>584</v>
      </c>
      <c r="S141" s="177" t="s">
        <v>585</v>
      </c>
      <c r="AI141" s="179" t="s">
        <v>281</v>
      </c>
    </row>
    <row r="142" spans="1:35" ht="14.25" thickBot="1" x14ac:dyDescent="0.3">
      <c r="A142" s="20">
        <v>16</v>
      </c>
      <c r="D142" s="177"/>
      <c r="P142" s="178"/>
      <c r="Q142" s="177">
        <v>16</v>
      </c>
      <c r="R142" s="177" t="s">
        <v>586</v>
      </c>
      <c r="S142" s="177" t="s">
        <v>587</v>
      </c>
      <c r="AI142" s="179" t="s">
        <v>282</v>
      </c>
    </row>
    <row r="143" spans="1:35" ht="14.25" thickBot="1" x14ac:dyDescent="0.3">
      <c r="A143" s="20">
        <v>17</v>
      </c>
      <c r="D143" s="177"/>
      <c r="P143" s="178"/>
      <c r="Q143" s="177">
        <v>17</v>
      </c>
      <c r="R143" s="177" t="s">
        <v>588</v>
      </c>
      <c r="S143" s="177" t="s">
        <v>549</v>
      </c>
      <c r="AI143" s="179" t="s">
        <v>283</v>
      </c>
    </row>
    <row r="144" spans="1:35" ht="14.25" thickBot="1" x14ac:dyDescent="0.3">
      <c r="A144" s="20">
        <v>18</v>
      </c>
      <c r="D144" s="177"/>
      <c r="P144" s="178"/>
      <c r="Q144" s="177">
        <v>18</v>
      </c>
      <c r="R144" s="177" t="s">
        <v>589</v>
      </c>
      <c r="S144" s="177" t="s">
        <v>590</v>
      </c>
      <c r="AI144" s="179" t="s">
        <v>284</v>
      </c>
    </row>
    <row r="145" spans="1:35" ht="14.25" thickBot="1" x14ac:dyDescent="0.3">
      <c r="A145" s="20">
        <v>19</v>
      </c>
      <c r="D145" s="177"/>
      <c r="P145" s="178"/>
      <c r="Q145" s="177">
        <v>19</v>
      </c>
      <c r="R145" s="177" t="s">
        <v>591</v>
      </c>
      <c r="S145" s="177" t="s">
        <v>539</v>
      </c>
      <c r="AI145" s="179" t="s">
        <v>285</v>
      </c>
    </row>
    <row r="146" spans="1:35" ht="26.25" thickBot="1" x14ac:dyDescent="0.3">
      <c r="A146" s="20">
        <v>20</v>
      </c>
      <c r="D146" s="177"/>
      <c r="P146" s="178"/>
      <c r="Q146" s="177">
        <v>20</v>
      </c>
      <c r="R146" s="177" t="s">
        <v>592</v>
      </c>
      <c r="S146" s="177" t="s">
        <v>593</v>
      </c>
      <c r="AI146" s="179" t="s">
        <v>286</v>
      </c>
    </row>
    <row r="147" spans="1:35" ht="14.25" thickBot="1" x14ac:dyDescent="0.3">
      <c r="A147" s="20">
        <v>21</v>
      </c>
      <c r="D147" s="177"/>
      <c r="P147" s="178"/>
      <c r="Q147" s="177">
        <v>21</v>
      </c>
      <c r="R147" s="177" t="s">
        <v>594</v>
      </c>
      <c r="S147" s="177" t="s">
        <v>595</v>
      </c>
      <c r="AI147" s="179" t="s">
        <v>287</v>
      </c>
    </row>
    <row r="148" spans="1:35" ht="14.25" thickBot="1" x14ac:dyDescent="0.3">
      <c r="A148" s="20">
        <v>22</v>
      </c>
      <c r="D148" s="177"/>
      <c r="P148" s="178"/>
      <c r="Q148" s="177">
        <v>22</v>
      </c>
      <c r="R148" s="177" t="s">
        <v>596</v>
      </c>
      <c r="S148" s="177" t="s">
        <v>597</v>
      </c>
      <c r="AI148" s="179" t="s">
        <v>288</v>
      </c>
    </row>
    <row r="149" spans="1:35" ht="14.25" thickBot="1" x14ac:dyDescent="0.3">
      <c r="A149" s="20">
        <v>23</v>
      </c>
      <c r="D149" s="177"/>
      <c r="P149" s="178"/>
      <c r="Q149" s="177">
        <v>23</v>
      </c>
      <c r="R149" s="177" t="s">
        <v>598</v>
      </c>
      <c r="S149" s="177" t="s">
        <v>599</v>
      </c>
      <c r="AI149" s="179" t="s">
        <v>289</v>
      </c>
    </row>
    <row r="150" spans="1:35" ht="14.25" thickBot="1" x14ac:dyDescent="0.3">
      <c r="A150" s="20">
        <v>24</v>
      </c>
      <c r="D150" s="177"/>
      <c r="P150" s="178"/>
      <c r="Q150" s="177">
        <v>24</v>
      </c>
      <c r="R150" s="177" t="s">
        <v>600</v>
      </c>
      <c r="S150" s="177" t="s">
        <v>542</v>
      </c>
      <c r="AI150" s="179" t="s">
        <v>290</v>
      </c>
    </row>
    <row r="151" spans="1:35" ht="14.25" thickBot="1" x14ac:dyDescent="0.3">
      <c r="A151" s="20">
        <v>25</v>
      </c>
      <c r="D151" s="177"/>
      <c r="P151" s="178"/>
      <c r="Q151" s="177">
        <v>25</v>
      </c>
      <c r="R151" s="177" t="s">
        <v>601</v>
      </c>
      <c r="S151" s="177" t="s">
        <v>108</v>
      </c>
      <c r="AI151" s="179" t="s">
        <v>291</v>
      </c>
    </row>
    <row r="152" spans="1:35" ht="14.25" thickBot="1" x14ac:dyDescent="0.3">
      <c r="A152" s="20">
        <v>26</v>
      </c>
      <c r="D152" s="177"/>
      <c r="P152" s="178"/>
      <c r="Q152" s="177">
        <v>26</v>
      </c>
      <c r="R152" s="177" t="s">
        <v>560</v>
      </c>
      <c r="S152" s="177" t="s">
        <v>64</v>
      </c>
      <c r="AI152" s="179" t="s">
        <v>292</v>
      </c>
    </row>
    <row r="153" spans="1:35" ht="14.25" thickBot="1" x14ac:dyDescent="0.3">
      <c r="A153" s="20">
        <v>27</v>
      </c>
      <c r="D153" s="177"/>
      <c r="P153" s="178"/>
      <c r="Q153" s="177">
        <v>27</v>
      </c>
      <c r="R153" s="177" t="s">
        <v>602</v>
      </c>
      <c r="S153" s="177" t="s">
        <v>75</v>
      </c>
      <c r="AI153" s="179" t="s">
        <v>293</v>
      </c>
    </row>
    <row r="154" spans="1:35" ht="14.25" thickBot="1" x14ac:dyDescent="0.3">
      <c r="A154" s="20">
        <v>28</v>
      </c>
      <c r="D154" s="177"/>
      <c r="P154" s="178"/>
      <c r="Q154" s="177">
        <v>28</v>
      </c>
      <c r="R154" s="177" t="s">
        <v>603</v>
      </c>
      <c r="S154" s="177" t="s">
        <v>398</v>
      </c>
      <c r="AI154" s="179" t="s">
        <v>294</v>
      </c>
    </row>
    <row r="155" spans="1:35" ht="14.25" thickBot="1" x14ac:dyDescent="0.3">
      <c r="A155" s="20">
        <v>29</v>
      </c>
      <c r="D155" s="177"/>
      <c r="P155" s="178"/>
      <c r="Q155" s="177">
        <v>29</v>
      </c>
      <c r="R155" s="177" t="s">
        <v>604</v>
      </c>
      <c r="S155" s="177" t="s">
        <v>605</v>
      </c>
      <c r="AI155" s="179" t="s">
        <v>295</v>
      </c>
    </row>
    <row r="156" spans="1:35" ht="14.25" thickBot="1" x14ac:dyDescent="0.3">
      <c r="A156" s="20">
        <v>30</v>
      </c>
      <c r="D156" s="177"/>
      <c r="P156" s="178"/>
      <c r="Q156" s="177">
        <v>30</v>
      </c>
      <c r="R156" s="177" t="s">
        <v>606</v>
      </c>
      <c r="S156" s="177" t="s">
        <v>607</v>
      </c>
      <c r="AI156" s="179" t="s">
        <v>296</v>
      </c>
    </row>
    <row r="157" spans="1:35" ht="14.25" thickBot="1" x14ac:dyDescent="0.3">
      <c r="A157" s="20">
        <v>31</v>
      </c>
      <c r="D157" s="177"/>
      <c r="P157" s="178"/>
      <c r="Q157" s="177">
        <v>31</v>
      </c>
      <c r="R157" s="177" t="s">
        <v>608</v>
      </c>
      <c r="S157" s="177" t="s">
        <v>609</v>
      </c>
      <c r="AI157" s="179" t="s">
        <v>297</v>
      </c>
    </row>
    <row r="158" spans="1:35" ht="14.25" thickBot="1" x14ac:dyDescent="0.3">
      <c r="A158" s="20">
        <v>32</v>
      </c>
      <c r="D158" s="177"/>
      <c r="P158" s="178"/>
      <c r="Q158" s="177">
        <v>32</v>
      </c>
      <c r="R158" s="177" t="s">
        <v>610</v>
      </c>
      <c r="S158" s="177" t="s">
        <v>611</v>
      </c>
      <c r="AI158" s="179" t="s">
        <v>298</v>
      </c>
    </row>
    <row r="159" spans="1:35" ht="14.25" thickBot="1" x14ac:dyDescent="0.3">
      <c r="D159" s="177"/>
      <c r="P159" s="178"/>
      <c r="Q159" s="177">
        <v>33</v>
      </c>
      <c r="R159" s="177" t="s">
        <v>612</v>
      </c>
      <c r="S159" s="177" t="s">
        <v>540</v>
      </c>
      <c r="AI159" s="179" t="s">
        <v>299</v>
      </c>
    </row>
    <row r="160" spans="1:35" ht="14.25" thickBot="1" x14ac:dyDescent="0.3">
      <c r="D160" s="177"/>
      <c r="P160" s="178"/>
      <c r="Q160" s="177">
        <v>34</v>
      </c>
      <c r="R160" s="177" t="s">
        <v>613</v>
      </c>
      <c r="S160" s="177" t="s">
        <v>546</v>
      </c>
      <c r="AI160" s="179" t="s">
        <v>300</v>
      </c>
    </row>
    <row r="161" spans="4:35" ht="14.25" thickBot="1" x14ac:dyDescent="0.3">
      <c r="D161" s="177"/>
      <c r="P161" s="178"/>
      <c r="Q161" s="177">
        <v>35</v>
      </c>
      <c r="R161" s="177" t="s">
        <v>614</v>
      </c>
      <c r="S161" s="177" t="s">
        <v>553</v>
      </c>
      <c r="AI161" s="179" t="s">
        <v>301</v>
      </c>
    </row>
    <row r="162" spans="4:35" ht="14.25" thickBot="1" x14ac:dyDescent="0.3">
      <c r="D162" s="177"/>
      <c r="P162" s="178"/>
      <c r="Q162" s="177">
        <v>36</v>
      </c>
      <c r="R162" s="177" t="s">
        <v>615</v>
      </c>
      <c r="S162" s="177"/>
      <c r="AI162" s="179" t="s">
        <v>302</v>
      </c>
    </row>
    <row r="163" spans="4:35" ht="14.25" thickBot="1" x14ac:dyDescent="0.3">
      <c r="D163" s="177"/>
      <c r="P163" s="178"/>
      <c r="Q163" s="177">
        <v>37</v>
      </c>
      <c r="R163" s="177" t="s">
        <v>616</v>
      </c>
      <c r="S163" s="177"/>
      <c r="AI163" s="179" t="s">
        <v>303</v>
      </c>
    </row>
    <row r="164" spans="4:35" ht="14.25" thickBot="1" x14ac:dyDescent="0.3">
      <c r="D164" s="177"/>
      <c r="P164" s="178"/>
      <c r="Q164" s="177">
        <v>38</v>
      </c>
      <c r="R164" s="177" t="s">
        <v>617</v>
      </c>
      <c r="S164" s="177"/>
      <c r="AI164" s="179" t="s">
        <v>304</v>
      </c>
    </row>
    <row r="165" spans="4:35" ht="12.75" customHeight="1" thickBot="1" x14ac:dyDescent="0.3">
      <c r="D165" s="177"/>
      <c r="P165" s="178"/>
      <c r="Q165" s="177">
        <v>39</v>
      </c>
      <c r="R165" s="177" t="s">
        <v>618</v>
      </c>
      <c r="S165" s="177"/>
      <c r="AI165" s="179" t="s">
        <v>305</v>
      </c>
    </row>
    <row r="166" spans="4:35" ht="14.25" thickBot="1" x14ac:dyDescent="0.3">
      <c r="D166" s="177"/>
      <c r="P166" s="178"/>
      <c r="Q166" s="177">
        <v>40</v>
      </c>
      <c r="R166" s="177" t="s">
        <v>619</v>
      </c>
      <c r="S166" s="177"/>
      <c r="AI166" s="179" t="s">
        <v>306</v>
      </c>
    </row>
    <row r="167" spans="4:35" ht="14.25" thickBot="1" x14ac:dyDescent="0.3">
      <c r="D167" s="177"/>
      <c r="P167" s="178"/>
      <c r="Q167" s="177">
        <v>41</v>
      </c>
      <c r="R167" s="177" t="s">
        <v>541</v>
      </c>
      <c r="S167" s="177"/>
      <c r="AI167" s="179" t="s">
        <v>307</v>
      </c>
    </row>
    <row r="168" spans="4:35" ht="14.25" thickBot="1" x14ac:dyDescent="0.3">
      <c r="D168" s="177"/>
      <c r="P168" s="178"/>
      <c r="R168" s="177" t="s">
        <v>548</v>
      </c>
      <c r="AI168" s="179" t="s">
        <v>308</v>
      </c>
    </row>
    <row r="169" spans="4:35" ht="14.25" thickBot="1" x14ac:dyDescent="0.3">
      <c r="D169" s="177"/>
      <c r="P169" s="178"/>
      <c r="R169" s="178" t="s">
        <v>558</v>
      </c>
      <c r="AI169" s="179" t="s">
        <v>309</v>
      </c>
    </row>
    <row r="170" spans="4:35" ht="14.25" thickBot="1" x14ac:dyDescent="0.3">
      <c r="D170" s="177"/>
      <c r="P170" s="178"/>
      <c r="R170" s="178" t="s">
        <v>535</v>
      </c>
      <c r="AI170" s="179" t="s">
        <v>310</v>
      </c>
    </row>
    <row r="171" spans="4:35" ht="14.25" thickBot="1" x14ac:dyDescent="0.3">
      <c r="D171" s="177"/>
      <c r="P171" s="178"/>
      <c r="R171" s="178" t="s">
        <v>555</v>
      </c>
      <c r="AI171" s="179" t="s">
        <v>311</v>
      </c>
    </row>
    <row r="172" spans="4:35" ht="14.25" thickBot="1" x14ac:dyDescent="0.3">
      <c r="D172" s="177"/>
      <c r="P172" s="178"/>
      <c r="R172" s="178" t="s">
        <v>561</v>
      </c>
      <c r="AI172" s="179" t="s">
        <v>312</v>
      </c>
    </row>
    <row r="173" spans="4:35" ht="14.25" thickBot="1" x14ac:dyDescent="0.3">
      <c r="D173" s="177"/>
      <c r="P173" s="178"/>
      <c r="R173" s="178" t="s">
        <v>544</v>
      </c>
      <c r="AI173" s="179" t="s">
        <v>313</v>
      </c>
    </row>
    <row r="174" spans="4:35" ht="14.25" thickBot="1" x14ac:dyDescent="0.3">
      <c r="D174" s="177"/>
      <c r="P174" s="178"/>
      <c r="R174" s="178" t="s">
        <v>545</v>
      </c>
      <c r="AI174" s="179" t="s">
        <v>314</v>
      </c>
    </row>
    <row r="175" spans="4:35" ht="14.25" thickBot="1" x14ac:dyDescent="0.3">
      <c r="D175" s="177"/>
      <c r="P175" s="178"/>
      <c r="R175" s="178" t="s">
        <v>554</v>
      </c>
      <c r="AI175" s="179" t="s">
        <v>315</v>
      </c>
    </row>
    <row r="176" spans="4:35" ht="14.25" thickBot="1" x14ac:dyDescent="0.3">
      <c r="D176" s="177"/>
      <c r="P176" s="178"/>
      <c r="R176" s="178" t="s">
        <v>556</v>
      </c>
      <c r="AI176" s="179" t="s">
        <v>316</v>
      </c>
    </row>
    <row r="177" spans="4:35" ht="14.25" thickBot="1" x14ac:dyDescent="0.3">
      <c r="D177" s="177"/>
      <c r="P177" s="178"/>
      <c r="R177" s="178" t="s">
        <v>557</v>
      </c>
      <c r="AI177" s="179" t="s">
        <v>317</v>
      </c>
    </row>
    <row r="178" spans="4:35" ht="14.25" thickBot="1" x14ac:dyDescent="0.3">
      <c r="D178" s="177"/>
      <c r="P178" s="178"/>
      <c r="R178" s="178" t="s">
        <v>559</v>
      </c>
      <c r="AI178" s="179" t="s">
        <v>318</v>
      </c>
    </row>
    <row r="179" spans="4:35" ht="14.25" thickBot="1" x14ac:dyDescent="0.3">
      <c r="D179" s="177"/>
      <c r="P179" s="178"/>
      <c r="R179" s="178" t="s">
        <v>552</v>
      </c>
      <c r="AI179" s="179" t="s">
        <v>319</v>
      </c>
    </row>
    <row r="180" spans="4:35" ht="13.5" customHeight="1" thickBot="1" x14ac:dyDescent="0.3">
      <c r="D180" s="177"/>
      <c r="P180" s="178"/>
      <c r="R180" s="178" t="s">
        <v>551</v>
      </c>
      <c r="AI180" s="179" t="s">
        <v>320</v>
      </c>
    </row>
    <row r="181" spans="4:35" ht="14.25" thickBot="1" x14ac:dyDescent="0.3">
      <c r="D181" s="177"/>
      <c r="P181" s="178"/>
      <c r="AI181" s="179" t="s">
        <v>321</v>
      </c>
    </row>
    <row r="182" spans="4:35" ht="14.25" thickBot="1" x14ac:dyDescent="0.3">
      <c r="D182" s="177"/>
      <c r="P182" s="178"/>
      <c r="AI182" s="179" t="s">
        <v>322</v>
      </c>
    </row>
    <row r="183" spans="4:35" ht="14.25" thickBot="1" x14ac:dyDescent="0.3">
      <c r="D183" s="177"/>
      <c r="P183" s="178"/>
      <c r="AI183" s="179" t="s">
        <v>323</v>
      </c>
    </row>
    <row r="184" spans="4:35" ht="14.25" thickBot="1" x14ac:dyDescent="0.3">
      <c r="D184" s="177"/>
      <c r="P184" s="178"/>
      <c r="AI184" s="179" t="s">
        <v>324</v>
      </c>
    </row>
    <row r="185" spans="4:35" ht="13.5" customHeight="1" thickBot="1" x14ac:dyDescent="0.3">
      <c r="D185" s="177"/>
      <c r="P185" s="178"/>
      <c r="AI185" s="179" t="s">
        <v>325</v>
      </c>
    </row>
    <row r="186" spans="4:35" ht="14.25" thickBot="1" x14ac:dyDescent="0.3">
      <c r="D186" s="177"/>
      <c r="P186" s="178"/>
      <c r="AI186" s="179" t="s">
        <v>326</v>
      </c>
    </row>
    <row r="187" spans="4:35" ht="14.25" thickBot="1" x14ac:dyDescent="0.3">
      <c r="D187" s="177"/>
      <c r="P187" s="178"/>
      <c r="AI187" s="179" t="s">
        <v>327</v>
      </c>
    </row>
    <row r="188" spans="4:35" ht="14.25" thickBot="1" x14ac:dyDescent="0.3">
      <c r="D188" s="177"/>
      <c r="P188" s="178"/>
      <c r="AI188" s="179" t="s">
        <v>328</v>
      </c>
    </row>
    <row r="189" spans="4:35" ht="13.5" customHeight="1" thickBot="1" x14ac:dyDescent="0.3">
      <c r="D189" s="177"/>
      <c r="P189" s="178"/>
      <c r="AI189" s="179" t="s">
        <v>329</v>
      </c>
    </row>
    <row r="190" spans="4:35" ht="14.25" thickBot="1" x14ac:dyDescent="0.3">
      <c r="D190" s="177"/>
      <c r="P190" s="178"/>
      <c r="AI190" s="179" t="s">
        <v>330</v>
      </c>
    </row>
    <row r="191" spans="4:35" ht="14.25" thickBot="1" x14ac:dyDescent="0.3">
      <c r="D191" s="177"/>
      <c r="P191" s="178"/>
      <c r="AI191" s="179" t="s">
        <v>331</v>
      </c>
    </row>
    <row r="192" spans="4:35" ht="14.25" thickBot="1" x14ac:dyDescent="0.3">
      <c r="D192" s="177"/>
      <c r="P192" s="178"/>
      <c r="AI192" s="179" t="s">
        <v>332</v>
      </c>
    </row>
    <row r="193" spans="4:35" ht="14.25" thickBot="1" x14ac:dyDescent="0.3">
      <c r="D193" s="177"/>
      <c r="P193" s="178"/>
      <c r="AI193" s="179" t="s">
        <v>333</v>
      </c>
    </row>
    <row r="194" spans="4:35" ht="14.25" thickBot="1" x14ac:dyDescent="0.3">
      <c r="D194" s="177"/>
      <c r="P194" s="178"/>
      <c r="AI194" s="179" t="s">
        <v>334</v>
      </c>
    </row>
    <row r="195" spans="4:35" ht="14.25" thickBot="1" x14ac:dyDescent="0.3">
      <c r="D195" s="177"/>
      <c r="P195" s="178"/>
      <c r="AI195" s="179" t="s">
        <v>335</v>
      </c>
    </row>
    <row r="196" spans="4:35" ht="14.25" thickBot="1" x14ac:dyDescent="0.3">
      <c r="D196" s="177"/>
      <c r="P196" s="178"/>
      <c r="AI196" s="179" t="s">
        <v>336</v>
      </c>
    </row>
    <row r="197" spans="4:35" ht="14.25" thickBot="1" x14ac:dyDescent="0.3">
      <c r="D197" s="177"/>
      <c r="P197" s="178"/>
      <c r="AI197" s="179" t="s">
        <v>337</v>
      </c>
    </row>
    <row r="198" spans="4:35" ht="14.25" thickBot="1" x14ac:dyDescent="0.3">
      <c r="D198" s="177"/>
      <c r="P198" s="178"/>
      <c r="AI198" s="179" t="s">
        <v>338</v>
      </c>
    </row>
    <row r="199" spans="4:35" ht="14.25" thickBot="1" x14ac:dyDescent="0.3">
      <c r="D199" s="177"/>
      <c r="P199" s="178"/>
      <c r="AI199" s="179" t="s">
        <v>339</v>
      </c>
    </row>
    <row r="200" spans="4:35" ht="12" customHeight="1" thickBot="1" x14ac:dyDescent="0.3">
      <c r="D200" s="177"/>
      <c r="P200" s="178"/>
      <c r="AI200" s="179" t="s">
        <v>340</v>
      </c>
    </row>
    <row r="201" spans="4:35" ht="14.25" thickBot="1" x14ac:dyDescent="0.3">
      <c r="D201" s="177"/>
      <c r="P201" s="178"/>
      <c r="AI201" s="179" t="s">
        <v>341</v>
      </c>
    </row>
    <row r="202" spans="4:35" ht="14.25" thickBot="1" x14ac:dyDescent="0.3">
      <c r="D202" s="177"/>
      <c r="P202" s="178"/>
      <c r="AI202" s="179" t="s">
        <v>342</v>
      </c>
    </row>
    <row r="203" spans="4:35" ht="14.25" thickBot="1" x14ac:dyDescent="0.3">
      <c r="D203" s="177"/>
      <c r="P203" s="178"/>
      <c r="AI203" s="179" t="s">
        <v>343</v>
      </c>
    </row>
    <row r="204" spans="4:35" ht="14.25" thickBot="1" x14ac:dyDescent="0.3">
      <c r="P204" s="178"/>
      <c r="AI204" s="179" t="s">
        <v>344</v>
      </c>
    </row>
    <row r="205" spans="4:35" ht="14.25" thickBot="1" x14ac:dyDescent="0.3">
      <c r="P205" s="178"/>
      <c r="AI205" s="179" t="s">
        <v>345</v>
      </c>
    </row>
    <row r="206" spans="4:35" ht="14.25" thickBot="1" x14ac:dyDescent="0.3">
      <c r="P206" s="178"/>
      <c r="AI206" s="179" t="s">
        <v>346</v>
      </c>
    </row>
    <row r="207" spans="4:35" ht="14.25" thickBot="1" x14ac:dyDescent="0.3">
      <c r="P207" s="178"/>
      <c r="AI207" s="179" t="s">
        <v>347</v>
      </c>
    </row>
    <row r="208" spans="4:35" ht="14.25" thickBot="1" x14ac:dyDescent="0.3">
      <c r="P208" s="178"/>
      <c r="AI208" s="179" t="s">
        <v>348</v>
      </c>
    </row>
    <row r="209" spans="16:35" ht="14.25" thickBot="1" x14ac:dyDescent="0.3">
      <c r="P209" s="178"/>
      <c r="AI209" s="179" t="s">
        <v>349</v>
      </c>
    </row>
    <row r="210" spans="16:35" ht="13.5" customHeight="1" thickBot="1" x14ac:dyDescent="0.3">
      <c r="P210" s="178"/>
      <c r="AI210" s="179" t="s">
        <v>350</v>
      </c>
    </row>
    <row r="211" spans="16:35" ht="14.25" thickBot="1" x14ac:dyDescent="0.3">
      <c r="P211" s="178"/>
      <c r="AI211" s="179" t="s">
        <v>351</v>
      </c>
    </row>
    <row r="212" spans="16:35" ht="14.25" thickBot="1" x14ac:dyDescent="0.3">
      <c r="P212" s="178"/>
      <c r="AI212" s="179" t="s">
        <v>352</v>
      </c>
    </row>
    <row r="213" spans="16:35" ht="14.25" thickBot="1" x14ac:dyDescent="0.3">
      <c r="P213" s="178"/>
      <c r="AI213" s="179" t="s">
        <v>353</v>
      </c>
    </row>
    <row r="214" spans="16:35" ht="14.25" thickBot="1" x14ac:dyDescent="0.3">
      <c r="P214" s="178"/>
      <c r="AI214" s="179" t="s">
        <v>354</v>
      </c>
    </row>
    <row r="215" spans="16:35" ht="14.25" thickBot="1" x14ac:dyDescent="0.3">
      <c r="P215" s="178"/>
      <c r="AI215" s="179" t="s">
        <v>355</v>
      </c>
    </row>
    <row r="216" spans="16:35" ht="14.25" thickBot="1" x14ac:dyDescent="0.3">
      <c r="P216" s="178"/>
      <c r="AI216" s="179" t="s">
        <v>356</v>
      </c>
    </row>
    <row r="217" spans="16:35" ht="14.25" thickBot="1" x14ac:dyDescent="0.3">
      <c r="P217" s="178"/>
      <c r="AI217" s="179" t="s">
        <v>357</v>
      </c>
    </row>
    <row r="218" spans="16:35" ht="14.25" thickBot="1" x14ac:dyDescent="0.3">
      <c r="P218" s="178"/>
      <c r="AI218" s="179" t="s">
        <v>358</v>
      </c>
    </row>
    <row r="219" spans="16:35" ht="14.25" thickBot="1" x14ac:dyDescent="0.3">
      <c r="P219" s="178"/>
      <c r="AI219" s="179" t="s">
        <v>359</v>
      </c>
    </row>
    <row r="220" spans="16:35" ht="14.25" thickBot="1" x14ac:dyDescent="0.3">
      <c r="P220" s="178"/>
      <c r="AI220" s="179" t="s">
        <v>360</v>
      </c>
    </row>
    <row r="221" spans="16:35" ht="14.25" thickBot="1" x14ac:dyDescent="0.3">
      <c r="P221" s="178"/>
      <c r="AI221" s="179" t="s">
        <v>361</v>
      </c>
    </row>
    <row r="222" spans="16:35" ht="14.25" thickBot="1" x14ac:dyDescent="0.3">
      <c r="P222" s="178"/>
      <c r="AI222" s="179" t="s">
        <v>362</v>
      </c>
    </row>
    <row r="223" spans="16:35" ht="14.25" thickBot="1" x14ac:dyDescent="0.3">
      <c r="P223" s="178"/>
      <c r="AI223" s="179" t="s">
        <v>363</v>
      </c>
    </row>
    <row r="224" spans="16:35" ht="14.25" thickBot="1" x14ac:dyDescent="0.3">
      <c r="P224" s="178"/>
      <c r="AI224" s="179" t="s">
        <v>364</v>
      </c>
    </row>
    <row r="225" spans="16:132" ht="14.25" thickBot="1" x14ac:dyDescent="0.3">
      <c r="P225" s="178"/>
      <c r="AI225" s="179" t="s">
        <v>365</v>
      </c>
    </row>
    <row r="226" spans="16:132" ht="14.25" thickBot="1" x14ac:dyDescent="0.3">
      <c r="P226" s="178"/>
      <c r="AI226" s="179" t="s">
        <v>366</v>
      </c>
    </row>
    <row r="227" spans="16:132" ht="13.5" customHeight="1" thickBot="1" x14ac:dyDescent="0.3">
      <c r="P227" s="178"/>
      <c r="AI227" s="179" t="s">
        <v>367</v>
      </c>
    </row>
    <row r="228" spans="16:132" ht="14.25" thickBot="1" x14ac:dyDescent="0.3">
      <c r="P228" s="178"/>
      <c r="AI228" s="179" t="s">
        <v>368</v>
      </c>
    </row>
    <row r="229" spans="16:132" ht="14.25" thickBot="1" x14ac:dyDescent="0.3">
      <c r="P229" s="178"/>
      <c r="AI229" s="179" t="s">
        <v>369</v>
      </c>
    </row>
    <row r="230" spans="16:132" ht="14.25" thickBot="1" x14ac:dyDescent="0.3">
      <c r="P230" s="178"/>
      <c r="AI230" s="179" t="s">
        <v>370</v>
      </c>
      <c r="DY230" s="170"/>
      <c r="EB230" s="20"/>
    </row>
    <row r="231" spans="16:132" ht="14.25" thickBot="1" x14ac:dyDescent="0.3">
      <c r="P231" s="178"/>
      <c r="AI231" s="179" t="s">
        <v>371</v>
      </c>
      <c r="DY231" s="170"/>
      <c r="EB231" s="20"/>
    </row>
    <row r="232" spans="16:132" ht="14.25" thickBot="1" x14ac:dyDescent="0.3">
      <c r="P232" s="178"/>
      <c r="AI232" s="179" t="s">
        <v>372</v>
      </c>
      <c r="DY232" s="170"/>
      <c r="EB232" s="20"/>
    </row>
    <row r="233" spans="16:132" ht="14.25" thickBot="1" x14ac:dyDescent="0.3">
      <c r="P233" s="178"/>
      <c r="AI233" s="179" t="s">
        <v>373</v>
      </c>
      <c r="DY233" s="170"/>
      <c r="EB233" s="20"/>
    </row>
    <row r="234" spans="16:132" ht="14.25" thickBot="1" x14ac:dyDescent="0.3">
      <c r="P234" s="178"/>
      <c r="AI234" s="179" t="s">
        <v>374</v>
      </c>
      <c r="DY234" s="170"/>
      <c r="EB234" s="20"/>
    </row>
    <row r="235" spans="16:132" ht="14.25" thickBot="1" x14ac:dyDescent="0.3">
      <c r="P235" s="178"/>
      <c r="AI235" s="179" t="s">
        <v>375</v>
      </c>
      <c r="DY235" s="170"/>
      <c r="EB235" s="20"/>
    </row>
    <row r="236" spans="16:132" ht="14.25" thickBot="1" x14ac:dyDescent="0.3">
      <c r="P236" s="178"/>
      <c r="AI236" s="179" t="s">
        <v>376</v>
      </c>
      <c r="DY236" s="170"/>
      <c r="EB236" s="20"/>
    </row>
    <row r="237" spans="16:132" ht="14.25" thickBot="1" x14ac:dyDescent="0.3">
      <c r="P237" s="178"/>
      <c r="AI237" s="179" t="s">
        <v>377</v>
      </c>
      <c r="DY237" s="170"/>
      <c r="EB237" s="20"/>
    </row>
    <row r="238" spans="16:132" ht="14.25" thickBot="1" x14ac:dyDescent="0.3">
      <c r="P238" s="178"/>
      <c r="AI238" s="179" t="s">
        <v>378</v>
      </c>
      <c r="DY238" s="170"/>
      <c r="EB238" s="20"/>
    </row>
    <row r="239" spans="16:132" ht="14.25" thickBot="1" x14ac:dyDescent="0.3">
      <c r="P239" s="178"/>
      <c r="AI239" s="179" t="s">
        <v>379</v>
      </c>
      <c r="DY239" s="170"/>
      <c r="EB239" s="20"/>
    </row>
    <row r="240" spans="16:132" ht="14.25" thickBot="1" x14ac:dyDescent="0.3">
      <c r="P240" s="178"/>
      <c r="AI240" s="179" t="s">
        <v>380</v>
      </c>
      <c r="DY240" s="170"/>
      <c r="EB240" s="20"/>
    </row>
    <row r="241" spans="16:132" ht="14.25" thickBot="1" x14ac:dyDescent="0.3">
      <c r="P241" s="178"/>
      <c r="AI241" s="179" t="s">
        <v>381</v>
      </c>
      <c r="DY241" s="170"/>
      <c r="EB241" s="20"/>
    </row>
    <row r="242" spans="16:132" ht="14.25" thickBot="1" x14ac:dyDescent="0.3">
      <c r="P242" s="178"/>
      <c r="AI242" s="179" t="s">
        <v>382</v>
      </c>
      <c r="DY242" s="170"/>
      <c r="EB242" s="20"/>
    </row>
    <row r="243" spans="16:132" ht="14.25" thickBot="1" x14ac:dyDescent="0.3">
      <c r="P243" s="178"/>
      <c r="AI243" s="179" t="s">
        <v>383</v>
      </c>
      <c r="DY243" s="170"/>
      <c r="EB243" s="20"/>
    </row>
    <row r="244" spans="16:132" ht="14.25" thickBot="1" x14ac:dyDescent="0.3">
      <c r="P244" s="178"/>
      <c r="AI244" s="179" t="s">
        <v>384</v>
      </c>
      <c r="DY244" s="170"/>
      <c r="EB244" s="20"/>
    </row>
    <row r="245" spans="16:132" ht="14.25" thickBot="1" x14ac:dyDescent="0.3">
      <c r="P245" s="178"/>
      <c r="AI245" s="179" t="s">
        <v>385</v>
      </c>
    </row>
    <row r="246" spans="16:132" ht="14.25" thickBot="1" x14ac:dyDescent="0.3">
      <c r="P246" s="178"/>
      <c r="AI246" s="179" t="s">
        <v>386</v>
      </c>
    </row>
    <row r="247" spans="16:132" ht="14.25" thickBot="1" x14ac:dyDescent="0.3">
      <c r="P247" s="178"/>
      <c r="AI247" s="179" t="s">
        <v>387</v>
      </c>
    </row>
    <row r="248" spans="16:132" ht="14.25" thickBot="1" x14ac:dyDescent="0.3">
      <c r="P248" s="178"/>
      <c r="AI248" s="179" t="s">
        <v>388</v>
      </c>
    </row>
    <row r="249" spans="16:132" ht="14.25" thickBot="1" x14ac:dyDescent="0.3">
      <c r="P249" s="178"/>
      <c r="AI249" s="179" t="s">
        <v>389</v>
      </c>
    </row>
    <row r="250" spans="16:132" ht="14.25" thickBot="1" x14ac:dyDescent="0.3">
      <c r="P250" s="178"/>
      <c r="AI250" s="179" t="s">
        <v>390</v>
      </c>
    </row>
    <row r="251" spans="16:132" ht="13.5" customHeight="1" thickBot="1" x14ac:dyDescent="0.3">
      <c r="P251" s="178"/>
      <c r="AI251" s="179" t="s">
        <v>391</v>
      </c>
    </row>
    <row r="252" spans="16:132" ht="14.25" thickBot="1" x14ac:dyDescent="0.3">
      <c r="P252" s="178"/>
      <c r="AI252" s="179" t="s">
        <v>392</v>
      </c>
    </row>
    <row r="253" spans="16:132" ht="12.75" customHeight="1" thickBot="1" x14ac:dyDescent="0.3">
      <c r="P253" s="178"/>
      <c r="AI253" s="179" t="s">
        <v>393</v>
      </c>
    </row>
    <row r="254" spans="16:132" ht="12.75" customHeight="1" thickBot="1" x14ac:dyDescent="0.3">
      <c r="P254" s="178"/>
      <c r="AI254" s="179" t="s">
        <v>394</v>
      </c>
    </row>
    <row r="255" spans="16:132" ht="14.25" thickBot="1" x14ac:dyDescent="0.3">
      <c r="P255" s="178"/>
      <c r="Q255" s="180"/>
      <c r="AI255" s="179" t="s">
        <v>395</v>
      </c>
    </row>
    <row r="256" spans="16:132" ht="12.75" customHeight="1" thickBot="1" x14ac:dyDescent="0.3">
      <c r="P256" s="178"/>
      <c r="Q256" s="181"/>
      <c r="AI256" s="179" t="s">
        <v>396</v>
      </c>
    </row>
    <row r="257" spans="16:35" ht="14.25" thickBot="1" x14ac:dyDescent="0.3">
      <c r="P257" s="178"/>
      <c r="Q257" s="181"/>
      <c r="AI257" s="179" t="s">
        <v>397</v>
      </c>
    </row>
    <row r="258" spans="16:35" ht="12" customHeight="1" thickBot="1" x14ac:dyDescent="0.3">
      <c r="P258" s="178"/>
      <c r="AI258" s="179" t="s">
        <v>399</v>
      </c>
    </row>
    <row r="259" spans="16:35" ht="12" customHeight="1" thickBot="1" x14ac:dyDescent="0.3">
      <c r="P259" s="178"/>
      <c r="AI259" s="179" t="s">
        <v>400</v>
      </c>
    </row>
    <row r="260" spans="16:35" ht="12" customHeight="1" thickBot="1" x14ac:dyDescent="0.3">
      <c r="P260" s="178"/>
      <c r="AI260" s="179" t="s">
        <v>401</v>
      </c>
    </row>
    <row r="261" spans="16:35" ht="12" customHeight="1" thickBot="1" x14ac:dyDescent="0.3">
      <c r="P261" s="178"/>
      <c r="AI261" s="179" t="s">
        <v>402</v>
      </c>
    </row>
    <row r="262" spans="16:35" ht="12" customHeight="1" thickBot="1" x14ac:dyDescent="0.3">
      <c r="P262" s="178"/>
      <c r="AI262" s="179" t="s">
        <v>403</v>
      </c>
    </row>
    <row r="263" spans="16:35" ht="12.75" thickBot="1" x14ac:dyDescent="0.25">
      <c r="AI263" s="179" t="s">
        <v>404</v>
      </c>
    </row>
    <row r="264" spans="16:35" ht="12.75" thickBot="1" x14ac:dyDescent="0.25">
      <c r="AI264" s="179" t="s">
        <v>405</v>
      </c>
    </row>
    <row r="265" spans="16:35" ht="12.75" thickBot="1" x14ac:dyDescent="0.25">
      <c r="AI265" s="179" t="s">
        <v>406</v>
      </c>
    </row>
    <row r="266" spans="16:35" ht="12.75" customHeight="1" thickBot="1" x14ac:dyDescent="0.25">
      <c r="AI266" s="179" t="s">
        <v>407</v>
      </c>
    </row>
    <row r="267" spans="16:35" ht="12.75" customHeight="1" thickBot="1" x14ac:dyDescent="0.25">
      <c r="AI267" s="179" t="s">
        <v>408</v>
      </c>
    </row>
    <row r="268" spans="16:35" ht="12.75" customHeight="1" thickBot="1" x14ac:dyDescent="0.25">
      <c r="AI268" s="179" t="s">
        <v>409</v>
      </c>
    </row>
    <row r="269" spans="16:35" ht="12.75" thickBot="1" x14ac:dyDescent="0.25">
      <c r="AI269" s="179" t="s">
        <v>410</v>
      </c>
    </row>
    <row r="270" spans="16:35" ht="12.75" thickBot="1" x14ac:dyDescent="0.25">
      <c r="AI270" s="179" t="s">
        <v>411</v>
      </c>
    </row>
    <row r="271" spans="16:35" ht="12.75" thickBot="1" x14ac:dyDescent="0.25">
      <c r="AI271" s="179" t="s">
        <v>412</v>
      </c>
    </row>
    <row r="272" spans="16:35" ht="12.75" thickBot="1" x14ac:dyDescent="0.25">
      <c r="AI272" s="179" t="s">
        <v>413</v>
      </c>
    </row>
    <row r="273" spans="35:35" ht="12.75" thickBot="1" x14ac:dyDescent="0.25">
      <c r="AI273" s="179" t="s">
        <v>414</v>
      </c>
    </row>
    <row r="274" spans="35:35" ht="12.75" thickBot="1" x14ac:dyDescent="0.25">
      <c r="AI274" s="179" t="s">
        <v>415</v>
      </c>
    </row>
    <row r="275" spans="35:35" ht="12.75" thickBot="1" x14ac:dyDescent="0.25">
      <c r="AI275" s="179" t="s">
        <v>416</v>
      </c>
    </row>
    <row r="276" spans="35:35" ht="12.75" thickBot="1" x14ac:dyDescent="0.25">
      <c r="AI276" s="179" t="s">
        <v>417</v>
      </c>
    </row>
    <row r="277" spans="35:35" ht="12.75" thickBot="1" x14ac:dyDescent="0.25">
      <c r="AI277" s="179" t="s">
        <v>418</v>
      </c>
    </row>
    <row r="278" spans="35:35" ht="12.75" thickBot="1" x14ac:dyDescent="0.25">
      <c r="AI278" s="179" t="s">
        <v>419</v>
      </c>
    </row>
    <row r="279" spans="35:35" ht="12.75" thickBot="1" x14ac:dyDescent="0.25">
      <c r="AI279" s="179" t="s">
        <v>420</v>
      </c>
    </row>
    <row r="280" spans="35:35" ht="12.75" thickBot="1" x14ac:dyDescent="0.25">
      <c r="AI280" s="179" t="s">
        <v>421</v>
      </c>
    </row>
    <row r="281" spans="35:35" ht="12.75" thickBot="1" x14ac:dyDescent="0.25">
      <c r="AI281" s="179" t="s">
        <v>422</v>
      </c>
    </row>
    <row r="282" spans="35:35" ht="12.75" thickBot="1" x14ac:dyDescent="0.25">
      <c r="AI282" s="179" t="s">
        <v>423</v>
      </c>
    </row>
    <row r="283" spans="35:35" ht="12.75" thickBot="1" x14ac:dyDescent="0.25">
      <c r="AI283" s="179" t="s">
        <v>424</v>
      </c>
    </row>
    <row r="284" spans="35:35" ht="12.75" thickBot="1" x14ac:dyDescent="0.25">
      <c r="AI284" s="179" t="s">
        <v>425</v>
      </c>
    </row>
    <row r="285" spans="35:35" ht="12.75" thickBot="1" x14ac:dyDescent="0.25">
      <c r="AI285" s="179" t="s">
        <v>426</v>
      </c>
    </row>
    <row r="286" spans="35:35" ht="12.75" thickBot="1" x14ac:dyDescent="0.25">
      <c r="AI286" s="179" t="s">
        <v>427</v>
      </c>
    </row>
    <row r="287" spans="35:35" ht="12.75" thickBot="1" x14ac:dyDescent="0.25">
      <c r="AI287" s="179" t="s">
        <v>428</v>
      </c>
    </row>
    <row r="288" spans="35:35" ht="12.75" thickBot="1" x14ac:dyDescent="0.25">
      <c r="AI288" s="179" t="s">
        <v>429</v>
      </c>
    </row>
    <row r="289" spans="35:35" ht="12.75" thickBot="1" x14ac:dyDescent="0.25">
      <c r="AI289" s="179" t="s">
        <v>430</v>
      </c>
    </row>
    <row r="290" spans="35:35" ht="12.75" thickBot="1" x14ac:dyDescent="0.25">
      <c r="AI290" s="179" t="s">
        <v>431</v>
      </c>
    </row>
    <row r="291" spans="35:35" ht="12.75" thickBot="1" x14ac:dyDescent="0.25">
      <c r="AI291" s="179" t="s">
        <v>432</v>
      </c>
    </row>
    <row r="292" spans="35:35" ht="12.75" thickBot="1" x14ac:dyDescent="0.25">
      <c r="AI292" s="179" t="s">
        <v>433</v>
      </c>
    </row>
    <row r="293" spans="35:35" ht="12.75" thickBot="1" x14ac:dyDescent="0.25">
      <c r="AI293" s="179" t="s">
        <v>434</v>
      </c>
    </row>
    <row r="294" spans="35:35" ht="12.75" thickBot="1" x14ac:dyDescent="0.25">
      <c r="AI294" s="179" t="s">
        <v>435</v>
      </c>
    </row>
    <row r="295" spans="35:35" ht="12.75" thickBot="1" x14ac:dyDescent="0.25">
      <c r="AI295" s="179" t="s">
        <v>436</v>
      </c>
    </row>
    <row r="296" spans="35:35" ht="12.75" thickBot="1" x14ac:dyDescent="0.25">
      <c r="AI296" s="179" t="s">
        <v>437</v>
      </c>
    </row>
    <row r="297" spans="35:35" ht="12.75" thickBot="1" x14ac:dyDescent="0.25">
      <c r="AI297" s="179" t="s">
        <v>438</v>
      </c>
    </row>
    <row r="298" spans="35:35" ht="12.75" thickBot="1" x14ac:dyDescent="0.25">
      <c r="AI298" s="179" t="s">
        <v>439</v>
      </c>
    </row>
    <row r="299" spans="35:35" ht="12.75" thickBot="1" x14ac:dyDescent="0.25">
      <c r="AI299" s="179" t="s">
        <v>440</v>
      </c>
    </row>
    <row r="300" spans="35:35" ht="12.75" thickBot="1" x14ac:dyDescent="0.25">
      <c r="AI300" s="179" t="s">
        <v>441</v>
      </c>
    </row>
    <row r="301" spans="35:35" ht="12.75" thickBot="1" x14ac:dyDescent="0.25">
      <c r="AI301" s="179" t="s">
        <v>442</v>
      </c>
    </row>
    <row r="302" spans="35:35" ht="12.75" thickBot="1" x14ac:dyDescent="0.25">
      <c r="AI302" s="179" t="s">
        <v>443</v>
      </c>
    </row>
    <row r="303" spans="35:35" ht="12.75" thickBot="1" x14ac:dyDescent="0.25">
      <c r="AI303" s="179" t="s">
        <v>444</v>
      </c>
    </row>
    <row r="304" spans="35:35" ht="12.75" thickBot="1" x14ac:dyDescent="0.25">
      <c r="AI304" s="179" t="s">
        <v>445</v>
      </c>
    </row>
    <row r="305" spans="35:35" ht="12.75" thickBot="1" x14ac:dyDescent="0.25">
      <c r="AI305" s="179" t="s">
        <v>446</v>
      </c>
    </row>
    <row r="306" spans="35:35" ht="12.75" thickBot="1" x14ac:dyDescent="0.25">
      <c r="AI306" s="179" t="s">
        <v>447</v>
      </c>
    </row>
    <row r="307" spans="35:35" ht="12.75" thickBot="1" x14ac:dyDescent="0.25">
      <c r="AI307" s="179" t="s">
        <v>448</v>
      </c>
    </row>
    <row r="308" spans="35:35" ht="12.75" thickBot="1" x14ac:dyDescent="0.25">
      <c r="AI308" s="179" t="s">
        <v>449</v>
      </c>
    </row>
    <row r="309" spans="35:35" ht="12.75" thickBot="1" x14ac:dyDescent="0.25">
      <c r="AI309" s="179" t="s">
        <v>450</v>
      </c>
    </row>
    <row r="310" spans="35:35" ht="12.75" thickBot="1" x14ac:dyDescent="0.25">
      <c r="AI310" s="179" t="s">
        <v>451</v>
      </c>
    </row>
    <row r="311" spans="35:35" ht="12.75" thickBot="1" x14ac:dyDescent="0.25">
      <c r="AI311" s="179" t="s">
        <v>452</v>
      </c>
    </row>
    <row r="312" spans="35:35" ht="12.75" thickBot="1" x14ac:dyDescent="0.25">
      <c r="AI312" s="179" t="s">
        <v>453</v>
      </c>
    </row>
    <row r="313" spans="35:35" ht="12.75" thickBot="1" x14ac:dyDescent="0.25">
      <c r="AI313" s="179" t="s">
        <v>454</v>
      </c>
    </row>
    <row r="314" spans="35:35" ht="12.75" thickBot="1" x14ac:dyDescent="0.25">
      <c r="AI314" s="179" t="s">
        <v>455</v>
      </c>
    </row>
    <row r="315" spans="35:35" ht="12.75" thickBot="1" x14ac:dyDescent="0.25">
      <c r="AI315" s="179" t="s">
        <v>456</v>
      </c>
    </row>
    <row r="316" spans="35:35" ht="12.75" thickBot="1" x14ac:dyDescent="0.25">
      <c r="AI316" s="179" t="s">
        <v>457</v>
      </c>
    </row>
    <row r="317" spans="35:35" ht="12.75" thickBot="1" x14ac:dyDescent="0.25">
      <c r="AI317" s="179" t="s">
        <v>458</v>
      </c>
    </row>
    <row r="318" spans="35:35" ht="12.75" thickBot="1" x14ac:dyDescent="0.25">
      <c r="AI318" s="179" t="s">
        <v>459</v>
      </c>
    </row>
    <row r="319" spans="35:35" ht="12.75" thickBot="1" x14ac:dyDescent="0.25">
      <c r="AI319" s="179" t="s">
        <v>460</v>
      </c>
    </row>
    <row r="320" spans="35:35" ht="12.75" thickBot="1" x14ac:dyDescent="0.25">
      <c r="AI320" s="179" t="s">
        <v>461</v>
      </c>
    </row>
    <row r="321" spans="35:35" ht="12.75" thickBot="1" x14ac:dyDescent="0.25">
      <c r="AI321" s="179" t="s">
        <v>462</v>
      </c>
    </row>
    <row r="322" spans="35:35" ht="12.75" thickBot="1" x14ac:dyDescent="0.25">
      <c r="AI322" s="179" t="s">
        <v>463</v>
      </c>
    </row>
    <row r="323" spans="35:35" ht="12.75" thickBot="1" x14ac:dyDescent="0.25">
      <c r="AI323" s="179" t="s">
        <v>464</v>
      </c>
    </row>
    <row r="324" spans="35:35" ht="12.75" thickBot="1" x14ac:dyDescent="0.25">
      <c r="AI324" s="179" t="s">
        <v>465</v>
      </c>
    </row>
    <row r="325" spans="35:35" ht="12.75" thickBot="1" x14ac:dyDescent="0.25">
      <c r="AI325" s="179" t="s">
        <v>466</v>
      </c>
    </row>
    <row r="326" spans="35:35" ht="12.75" thickBot="1" x14ac:dyDescent="0.25">
      <c r="AI326" s="179" t="s">
        <v>467</v>
      </c>
    </row>
    <row r="327" spans="35:35" ht="12.75" thickBot="1" x14ac:dyDescent="0.25">
      <c r="AI327" s="179" t="s">
        <v>468</v>
      </c>
    </row>
    <row r="328" spans="35:35" ht="12.75" thickBot="1" x14ac:dyDescent="0.25">
      <c r="AI328" s="179" t="s">
        <v>469</v>
      </c>
    </row>
    <row r="329" spans="35:35" ht="12.75" thickBot="1" x14ac:dyDescent="0.25">
      <c r="AI329" s="179" t="s">
        <v>470</v>
      </c>
    </row>
    <row r="330" spans="35:35" ht="12.75" thickBot="1" x14ac:dyDescent="0.25">
      <c r="AI330" s="179" t="s">
        <v>471</v>
      </c>
    </row>
    <row r="331" spans="35:35" ht="12.75" thickBot="1" x14ac:dyDescent="0.25">
      <c r="AI331" s="179" t="s">
        <v>472</v>
      </c>
    </row>
    <row r="332" spans="35:35" ht="12.75" thickBot="1" x14ac:dyDescent="0.25">
      <c r="AI332" s="179" t="s">
        <v>473</v>
      </c>
    </row>
    <row r="333" spans="35:35" ht="12.75" thickBot="1" x14ac:dyDescent="0.25">
      <c r="AI333" s="179" t="s">
        <v>474</v>
      </c>
    </row>
    <row r="334" spans="35:35" ht="12.75" thickBot="1" x14ac:dyDescent="0.25">
      <c r="AI334" s="179" t="s">
        <v>475</v>
      </c>
    </row>
    <row r="335" spans="35:35" ht="12.75" thickBot="1" x14ac:dyDescent="0.25">
      <c r="AI335" s="179" t="s">
        <v>476</v>
      </c>
    </row>
    <row r="336" spans="35:35" ht="12.75" thickBot="1" x14ac:dyDescent="0.25">
      <c r="AI336" s="179" t="s">
        <v>477</v>
      </c>
    </row>
    <row r="337" spans="35:35" ht="12.75" thickBot="1" x14ac:dyDescent="0.25">
      <c r="AI337" s="179" t="s">
        <v>478</v>
      </c>
    </row>
    <row r="338" spans="35:35" ht="12.75" thickBot="1" x14ac:dyDescent="0.25">
      <c r="AI338" s="179" t="s">
        <v>479</v>
      </c>
    </row>
    <row r="339" spans="35:35" ht="12.75" thickBot="1" x14ac:dyDescent="0.25">
      <c r="AI339" s="179" t="s">
        <v>480</v>
      </c>
    </row>
    <row r="340" spans="35:35" ht="12.75" thickBot="1" x14ac:dyDescent="0.25">
      <c r="AI340" s="179" t="s">
        <v>481</v>
      </c>
    </row>
    <row r="341" spans="35:35" ht="12.75" thickBot="1" x14ac:dyDescent="0.25">
      <c r="AI341" s="179" t="s">
        <v>482</v>
      </c>
    </row>
    <row r="342" spans="35:35" ht="12.75" thickBot="1" x14ac:dyDescent="0.25">
      <c r="AI342" s="179" t="s">
        <v>483</v>
      </c>
    </row>
    <row r="343" spans="35:35" ht="12.75" thickBot="1" x14ac:dyDescent="0.25">
      <c r="AI343" s="179" t="s">
        <v>484</v>
      </c>
    </row>
    <row r="344" spans="35:35" ht="12.75" thickBot="1" x14ac:dyDescent="0.25">
      <c r="AI344" s="179" t="s">
        <v>485</v>
      </c>
    </row>
    <row r="345" spans="35:35" ht="12.75" thickBot="1" x14ac:dyDescent="0.25">
      <c r="AI345" s="179" t="s">
        <v>486</v>
      </c>
    </row>
    <row r="346" spans="35:35" x14ac:dyDescent="0.2">
      <c r="AI346" s="179" t="s">
        <v>487</v>
      </c>
    </row>
    <row r="347" spans="35:35" x14ac:dyDescent="0.2">
      <c r="AI347" s="182" t="s">
        <v>488</v>
      </c>
    </row>
    <row r="348" spans="35:35" ht="12.75" thickBot="1" x14ac:dyDescent="0.25">
      <c r="AI348" s="183" t="s">
        <v>489</v>
      </c>
    </row>
    <row r="349" spans="35:35" ht="12.75" thickBot="1" x14ac:dyDescent="0.25">
      <c r="AI349" s="179" t="s">
        <v>490</v>
      </c>
    </row>
    <row r="350" spans="35:35" ht="12.75" thickBot="1" x14ac:dyDescent="0.25">
      <c r="AI350" s="179" t="s">
        <v>491</v>
      </c>
    </row>
    <row r="351" spans="35:35" x14ac:dyDescent="0.2">
      <c r="AI351" s="179" t="s">
        <v>492</v>
      </c>
    </row>
  </sheetData>
  <sheetProtection selectLockedCells="1"/>
  <dataConsolidate/>
  <mergeCells count="8">
    <mergeCell ref="A100:A120"/>
    <mergeCell ref="D1:P1"/>
    <mergeCell ref="S1:AD1"/>
    <mergeCell ref="AE1:AG1"/>
    <mergeCell ref="AI1:AT1"/>
    <mergeCell ref="AU1:BA1"/>
    <mergeCell ref="A3:A95"/>
    <mergeCell ref="Q1:R1"/>
  </mergeCells>
  <conditionalFormatting sqref="CA6:CC6 CA8:CC11 CA19:CC19 CA21:CC24 AI6:AJ9 AU9:AX9 U6:U8 T6 U9:X15 AW10:AX10 Q6:R7 Q38:V38 Q38:T39 Q69:V69 Q69:T70 Q101:V101 Q101:T102">
    <cfRule type="cellIs" dxfId="3438" priority="2977" operator="equal">
      <formula>"g"</formula>
    </cfRule>
    <cfRule type="cellIs" dxfId="3437" priority="2978" operator="equal">
      <formula>"A"</formula>
    </cfRule>
    <cfRule type="cellIs" dxfId="3436" priority="2979" operator="equal">
      <formula>"stge"</formula>
    </cfRule>
  </conditionalFormatting>
  <conditionalFormatting sqref="CA25:CC34">
    <cfRule type="cellIs" dxfId="3435" priority="2980" operator="equal">
      <formula>"g"</formula>
    </cfRule>
    <cfRule type="cellIs" dxfId="3434" priority="2981" operator="equal">
      <formula>"A"</formula>
    </cfRule>
    <cfRule type="cellIs" dxfId="3433" priority="2982" operator="equal">
      <formula>"stge"</formula>
    </cfRule>
  </conditionalFormatting>
  <conditionalFormatting sqref="BY6:BZ6 BY8:BZ11 BY19:BZ34">
    <cfRule type="cellIs" dxfId="3432" priority="2983" operator="equal">
      <formula>"g"</formula>
    </cfRule>
    <cfRule type="cellIs" dxfId="3431" priority="2984" operator="equal">
      <formula>"A"</formula>
    </cfRule>
    <cfRule type="cellIs" dxfId="3430" priority="2985" operator="equal">
      <formula>"stge"</formula>
    </cfRule>
  </conditionalFormatting>
  <conditionalFormatting sqref="CA6:CC6 CA8:CC11">
    <cfRule type="cellIs" dxfId="3429" priority="2986" operator="equal">
      <formula>"g"</formula>
    </cfRule>
    <cfRule type="cellIs" dxfId="3428" priority="2987" operator="equal">
      <formula>"A"</formula>
    </cfRule>
    <cfRule type="cellIs" dxfId="3427" priority="2988" operator="equal">
      <formula>"stge"</formula>
    </cfRule>
  </conditionalFormatting>
  <conditionalFormatting sqref="BY6:BZ6 BY8:BZ11">
    <cfRule type="cellIs" dxfId="3426" priority="2989" operator="equal">
      <formula>"g"</formula>
    </cfRule>
    <cfRule type="cellIs" dxfId="3425" priority="2990" operator="equal">
      <formula>"A"</formula>
    </cfRule>
    <cfRule type="cellIs" dxfId="3424" priority="2991" operator="equal">
      <formula>"stge"</formula>
    </cfRule>
  </conditionalFormatting>
  <conditionalFormatting sqref="CA8:CC11">
    <cfRule type="cellIs" dxfId="3423" priority="2992" operator="equal">
      <formula>"g"</formula>
    </cfRule>
    <cfRule type="cellIs" dxfId="3422" priority="2993" operator="equal">
      <formula>"A"</formula>
    </cfRule>
    <cfRule type="cellIs" dxfId="3421" priority="2994" operator="equal">
      <formula>"stge"</formula>
    </cfRule>
  </conditionalFormatting>
  <conditionalFormatting sqref="BY8:BZ11">
    <cfRule type="cellIs" dxfId="3420" priority="2995" operator="equal">
      <formula>"g"</formula>
    </cfRule>
    <cfRule type="cellIs" dxfId="3419" priority="2996" operator="equal">
      <formula>"A"</formula>
    </cfRule>
    <cfRule type="cellIs" dxfId="3418" priority="2997" operator="equal">
      <formula>"stge"</formula>
    </cfRule>
  </conditionalFormatting>
  <conditionalFormatting sqref="BY6:CC6">
    <cfRule type="cellIs" dxfId="3417" priority="2998" operator="equal">
      <formula>"g"</formula>
    </cfRule>
    <cfRule type="cellIs" dxfId="3416" priority="2999" operator="equal">
      <formula>"A"</formula>
    </cfRule>
    <cfRule type="cellIs" dxfId="3415" priority="3000" operator="equal">
      <formula>"stge"</formula>
    </cfRule>
  </conditionalFormatting>
  <conditionalFormatting sqref="CA20:CC20">
    <cfRule type="cellIs" dxfId="3414" priority="3001" operator="equal">
      <formula>"g"</formula>
    </cfRule>
    <cfRule type="cellIs" dxfId="3413" priority="3002" operator="equal">
      <formula>"A"</formula>
    </cfRule>
    <cfRule type="cellIs" dxfId="3412" priority="3003" operator="equal">
      <formula>"stge"</formula>
    </cfRule>
  </conditionalFormatting>
  <conditionalFormatting sqref="CA7:CC7">
    <cfRule type="cellIs" dxfId="3411" priority="3004" operator="equal">
      <formula>"g"</formula>
    </cfRule>
    <cfRule type="cellIs" dxfId="3410" priority="3005" operator="equal">
      <formula>"A"</formula>
    </cfRule>
    <cfRule type="cellIs" dxfId="3409" priority="3006" operator="equal">
      <formula>"stge"</formula>
    </cfRule>
  </conditionalFormatting>
  <conditionalFormatting sqref="BY7:BZ7">
    <cfRule type="cellIs" dxfId="3408" priority="3007" operator="equal">
      <formula>"g"</formula>
    </cfRule>
    <cfRule type="cellIs" dxfId="3407" priority="3008" operator="equal">
      <formula>"A"</formula>
    </cfRule>
    <cfRule type="cellIs" dxfId="3406" priority="3009" operator="equal">
      <formula>"stge"</formula>
    </cfRule>
  </conditionalFormatting>
  <conditionalFormatting sqref="CA7:CC7">
    <cfRule type="cellIs" dxfId="3405" priority="3010" operator="equal">
      <formula>"g"</formula>
    </cfRule>
    <cfRule type="cellIs" dxfId="3404" priority="3011" operator="equal">
      <formula>"A"</formula>
    </cfRule>
    <cfRule type="cellIs" dxfId="3403" priority="3012" operator="equal">
      <formula>"stge"</formula>
    </cfRule>
  </conditionalFormatting>
  <conditionalFormatting sqref="BY7:BZ7">
    <cfRule type="cellIs" dxfId="3402" priority="3013" operator="equal">
      <formula>"g"</formula>
    </cfRule>
    <cfRule type="cellIs" dxfId="3401" priority="3014" operator="equal">
      <formula>"A"</formula>
    </cfRule>
    <cfRule type="cellIs" dxfId="3400" priority="3015" operator="equal">
      <formula>"stge"</formula>
    </cfRule>
  </conditionalFormatting>
  <conditionalFormatting sqref="BY7:CC7">
    <cfRule type="cellIs" dxfId="3399" priority="3016" operator="equal">
      <formula>"g"</formula>
    </cfRule>
    <cfRule type="cellIs" dxfId="3398" priority="3017" operator="equal">
      <formula>"A"</formula>
    </cfRule>
    <cfRule type="cellIs" dxfId="3397" priority="3018" operator="equal">
      <formula>"stge"</formula>
    </cfRule>
  </conditionalFormatting>
  <conditionalFormatting sqref="BY12:BZ12">
    <cfRule type="cellIs" dxfId="3396" priority="3019" operator="equal">
      <formula>"g"</formula>
    </cfRule>
    <cfRule type="cellIs" dxfId="3395" priority="3020" operator="equal">
      <formula>"A"</formula>
    </cfRule>
    <cfRule type="cellIs" dxfId="3394" priority="3021" operator="equal">
      <formula>"stge"</formula>
    </cfRule>
  </conditionalFormatting>
  <conditionalFormatting sqref="CA12:CC12">
    <cfRule type="cellIs" dxfId="3393" priority="3022" operator="equal">
      <formula>"g"</formula>
    </cfRule>
    <cfRule type="cellIs" dxfId="3392" priority="3023" operator="equal">
      <formula>"A"</formula>
    </cfRule>
    <cfRule type="cellIs" dxfId="3391" priority="3024" operator="equal">
      <formula>"stge"</formula>
    </cfRule>
  </conditionalFormatting>
  <conditionalFormatting sqref="CA12:CC12">
    <cfRule type="cellIs" dxfId="3390" priority="3025" operator="equal">
      <formula>"g"</formula>
    </cfRule>
    <cfRule type="cellIs" dxfId="3389" priority="3026" operator="equal">
      <formula>"A"</formula>
    </cfRule>
    <cfRule type="cellIs" dxfId="3388" priority="3027" operator="equal">
      <formula>"stge"</formula>
    </cfRule>
  </conditionalFormatting>
  <conditionalFormatting sqref="CA12:CC12">
    <cfRule type="cellIs" dxfId="3387" priority="3028" operator="equal">
      <formula>"g"</formula>
    </cfRule>
    <cfRule type="cellIs" dxfId="3386" priority="3029" operator="equal">
      <formula>"A"</formula>
    </cfRule>
    <cfRule type="cellIs" dxfId="3385" priority="3030" operator="equal">
      <formula>"stge"</formula>
    </cfRule>
  </conditionalFormatting>
  <conditionalFormatting sqref="BY12:BZ12">
    <cfRule type="cellIs" dxfId="3384" priority="3031" operator="equal">
      <formula>"g"</formula>
    </cfRule>
    <cfRule type="cellIs" dxfId="3383" priority="3032" operator="equal">
      <formula>"A"</formula>
    </cfRule>
    <cfRule type="cellIs" dxfId="3382" priority="3033" operator="equal">
      <formula>"stge"</formula>
    </cfRule>
  </conditionalFormatting>
  <conditionalFormatting sqref="BY12:BZ12">
    <cfRule type="cellIs" dxfId="3381" priority="3034" operator="equal">
      <formula>"g"</formula>
    </cfRule>
    <cfRule type="cellIs" dxfId="3380" priority="3035" operator="equal">
      <formula>"A"</formula>
    </cfRule>
    <cfRule type="cellIs" dxfId="3379" priority="3036" operator="equal">
      <formula>"stge"</formula>
    </cfRule>
  </conditionalFormatting>
  <conditionalFormatting sqref="BY12:BZ12">
    <cfRule type="cellIs" dxfId="3378" priority="3037" operator="equal">
      <formula>"g"</formula>
    </cfRule>
    <cfRule type="cellIs" dxfId="3377" priority="3038" operator="equal">
      <formula>"A"</formula>
    </cfRule>
    <cfRule type="cellIs" dxfId="3376" priority="3039" operator="equal">
      <formula>"stge"</formula>
    </cfRule>
  </conditionalFormatting>
  <conditionalFormatting sqref="BY13:BZ15">
    <cfRule type="cellIs" dxfId="3375" priority="3040" operator="equal">
      <formula>"g"</formula>
    </cfRule>
    <cfRule type="cellIs" dxfId="3374" priority="3041" operator="equal">
      <formula>"A"</formula>
    </cfRule>
    <cfRule type="cellIs" dxfId="3373" priority="3042" operator="equal">
      <formula>"stge"</formula>
    </cfRule>
  </conditionalFormatting>
  <conditionalFormatting sqref="CA13:CC14">
    <cfRule type="cellIs" dxfId="3372" priority="3043" operator="equal">
      <formula>"g"</formula>
    </cfRule>
    <cfRule type="cellIs" dxfId="3371" priority="3044" operator="equal">
      <formula>"A"</formula>
    </cfRule>
    <cfRule type="cellIs" dxfId="3370" priority="3045" operator="equal">
      <formula>"stge"</formula>
    </cfRule>
  </conditionalFormatting>
  <conditionalFormatting sqref="CA13:CC13">
    <cfRule type="cellIs" dxfId="3369" priority="3046" operator="equal">
      <formula>"g"</formula>
    </cfRule>
    <cfRule type="cellIs" dxfId="3368" priority="3047" operator="equal">
      <formula>"A"</formula>
    </cfRule>
    <cfRule type="cellIs" dxfId="3367" priority="3048" operator="equal">
      <formula>"stge"</formula>
    </cfRule>
  </conditionalFormatting>
  <conditionalFormatting sqref="BY13:BZ13">
    <cfRule type="cellIs" dxfId="3366" priority="3049" operator="equal">
      <formula>"g"</formula>
    </cfRule>
    <cfRule type="cellIs" dxfId="3365" priority="3050" operator="equal">
      <formula>"A"</formula>
    </cfRule>
    <cfRule type="cellIs" dxfId="3364" priority="3051" operator="equal">
      <formula>"stge"</formula>
    </cfRule>
  </conditionalFormatting>
  <conditionalFormatting sqref="BY16:BZ16">
    <cfRule type="cellIs" dxfId="3363" priority="3052" operator="equal">
      <formula>"g"</formula>
    </cfRule>
    <cfRule type="cellIs" dxfId="3362" priority="3053" operator="equal">
      <formula>"A"</formula>
    </cfRule>
    <cfRule type="cellIs" dxfId="3361" priority="3054" operator="equal">
      <formula>"stge"</formula>
    </cfRule>
  </conditionalFormatting>
  <conditionalFormatting sqref="BY17:BZ17">
    <cfRule type="cellIs" dxfId="3360" priority="3055" operator="equal">
      <formula>"g"</formula>
    </cfRule>
    <cfRule type="cellIs" dxfId="3359" priority="3056" operator="equal">
      <formula>"A"</formula>
    </cfRule>
    <cfRule type="cellIs" dxfId="3358" priority="3057" operator="equal">
      <formula>"stge"</formula>
    </cfRule>
  </conditionalFormatting>
  <conditionalFormatting sqref="BY18:BZ18">
    <cfRule type="cellIs" dxfId="3357" priority="3058" operator="equal">
      <formula>"g"</formula>
    </cfRule>
    <cfRule type="cellIs" dxfId="3356" priority="3059" operator="equal">
      <formula>"A"</formula>
    </cfRule>
    <cfRule type="cellIs" dxfId="3355" priority="3060" operator="equal">
      <formula>"stge"</formula>
    </cfRule>
  </conditionalFormatting>
  <conditionalFormatting sqref="Q23:V23 AK21:AK24 R19 Q9:T10 AK19 R24 T8 Q8:R8 S11:T15 U10:Z15 Q11:R11 R21:R22">
    <cfRule type="cellIs" dxfId="3354" priority="3061" operator="equal">
      <formula>"g"</formula>
    </cfRule>
    <cfRule type="cellIs" dxfId="3353" priority="3062" operator="equal">
      <formula>"A"</formula>
    </cfRule>
    <cfRule type="cellIs" dxfId="3352" priority="3063" operator="equal">
      <formula>"stge"</formula>
    </cfRule>
  </conditionalFormatting>
  <conditionalFormatting sqref="W23:Z23 Y9:Z15">
    <cfRule type="cellIs" dxfId="3351" priority="3064" operator="equal">
      <formula>"g"</formula>
    </cfRule>
    <cfRule type="cellIs" dxfId="3350" priority="3065" operator="equal">
      <formula>"A"</formula>
    </cfRule>
    <cfRule type="cellIs" dxfId="3349" priority="3066" operator="equal">
      <formula>"stge"</formula>
    </cfRule>
  </conditionalFormatting>
  <conditionalFormatting sqref="Q30:V30 AK25:AK34 R31:V34 R25:R27 R29">
    <cfRule type="cellIs" dxfId="3348" priority="3067" operator="equal">
      <formula>"g"</formula>
    </cfRule>
    <cfRule type="cellIs" dxfId="3347" priority="3068" operator="equal">
      <formula>"A"</formula>
    </cfRule>
    <cfRule type="cellIs" dxfId="3346" priority="3069" operator="equal">
      <formula>"stge"</formula>
    </cfRule>
  </conditionalFormatting>
  <conditionalFormatting sqref="W30:Z34">
    <cfRule type="cellIs" dxfId="3345" priority="3070" operator="equal">
      <formula>"g"</formula>
    </cfRule>
    <cfRule type="cellIs" dxfId="3344" priority="3071" operator="equal">
      <formula>"A"</formula>
    </cfRule>
    <cfRule type="cellIs" dxfId="3343" priority="3072" operator="equal">
      <formula>"stge"</formula>
    </cfRule>
  </conditionalFormatting>
  <conditionalFormatting sqref="AE23:AJ24 AE21:AJ21 AE8:AH10 AF7:AH7 AE19:AG19">
    <cfRule type="cellIs" dxfId="3342" priority="3076" operator="equal">
      <formula>"g"</formula>
    </cfRule>
    <cfRule type="cellIs" dxfId="3341" priority="3077" operator="equal">
      <formula>"A"</formula>
    </cfRule>
    <cfRule type="cellIs" dxfId="3340" priority="3078" operator="equal">
      <formula>"stge"</formula>
    </cfRule>
  </conditionalFormatting>
  <conditionalFormatting sqref="AE25:AJ34">
    <cfRule type="cellIs" dxfId="3339" priority="3079" operator="equal">
      <formula>"g"</formula>
    </cfRule>
    <cfRule type="cellIs" dxfId="3338" priority="3080" operator="equal">
      <formula>"A"</formula>
    </cfRule>
    <cfRule type="cellIs" dxfId="3337" priority="3081" operator="equal">
      <formula>"stge"</formula>
    </cfRule>
  </conditionalFormatting>
  <conditionalFormatting sqref="AU23:AV23 AW19:AX19 AW21:AX22 AW24:AX24">
    <cfRule type="cellIs" dxfId="3336" priority="3082" operator="equal">
      <formula>"g"</formula>
    </cfRule>
    <cfRule type="cellIs" dxfId="3335" priority="3083" operator="equal">
      <formula>"A"</formula>
    </cfRule>
    <cfRule type="cellIs" dxfId="3334" priority="3084" operator="equal">
      <formula>"stge"</formula>
    </cfRule>
  </conditionalFormatting>
  <conditionalFormatting sqref="AU30:AX34 AW25:AX29">
    <cfRule type="cellIs" dxfId="3333" priority="3085" operator="equal">
      <formula>"g"</formula>
    </cfRule>
    <cfRule type="cellIs" dxfId="3332" priority="3086" operator="equal">
      <formula>"A"</formula>
    </cfRule>
    <cfRule type="cellIs" dxfId="3331" priority="3087" operator="equal">
      <formula>"stge"</formula>
    </cfRule>
  </conditionalFormatting>
  <conditionalFormatting sqref="AE22:AH22">
    <cfRule type="cellIs" dxfId="3330" priority="3088" operator="equal">
      <formula>"g"</formula>
    </cfRule>
    <cfRule type="cellIs" dxfId="3329" priority="3089" operator="equal">
      <formula>"A"</formula>
    </cfRule>
    <cfRule type="cellIs" dxfId="3328" priority="3090" operator="equal">
      <formula>"stge"</formula>
    </cfRule>
  </conditionalFormatting>
  <conditionalFormatting sqref="AI22:AJ22">
    <cfRule type="cellIs" dxfId="3327" priority="3091" operator="equal">
      <formula>"g"</formula>
    </cfRule>
    <cfRule type="cellIs" dxfId="3326" priority="3092" operator="equal">
      <formula>"A"</formula>
    </cfRule>
    <cfRule type="cellIs" dxfId="3325" priority="3093" operator="equal">
      <formula>"stge"</formula>
    </cfRule>
  </conditionalFormatting>
  <conditionalFormatting sqref="Q9:T10 T8 Q8:R8 S11:T15 U10:Z15 Q11:R11">
    <cfRule type="cellIs" dxfId="3324" priority="3094" operator="equal">
      <formula>"g"</formula>
    </cfRule>
    <cfRule type="cellIs" dxfId="3323" priority="3095" operator="equal">
      <formula>"A"</formula>
    </cfRule>
    <cfRule type="cellIs" dxfId="3322" priority="3096" operator="equal">
      <formula>"stge"</formula>
    </cfRule>
  </conditionalFormatting>
  <conditionalFormatting sqref="Y9:Z15">
    <cfRule type="cellIs" dxfId="3321" priority="3097" operator="equal">
      <formula>"g"</formula>
    </cfRule>
    <cfRule type="cellIs" dxfId="3320" priority="3098" operator="equal">
      <formula>"A"</formula>
    </cfRule>
    <cfRule type="cellIs" dxfId="3319" priority="3099" operator="equal">
      <formula>"stge"</formula>
    </cfRule>
  </conditionalFormatting>
  <conditionalFormatting sqref="AE8:AH10 AF7:AH7">
    <cfRule type="cellIs" dxfId="3318" priority="3103" operator="equal">
      <formula>"g"</formula>
    </cfRule>
    <cfRule type="cellIs" dxfId="3317" priority="3104" operator="equal">
      <formula>"A"</formula>
    </cfRule>
    <cfRule type="cellIs" dxfId="3316" priority="3105" operator="equal">
      <formula>"stge"</formula>
    </cfRule>
  </conditionalFormatting>
  <conditionalFormatting sqref="T8:U8 Q8:R8 Q9:Z10 S11:Z15 Q11:R11">
    <cfRule type="cellIs" dxfId="3315" priority="3106" operator="equal">
      <formula>"g"</formula>
    </cfRule>
    <cfRule type="cellIs" dxfId="3314" priority="3107" operator="equal">
      <formula>"A"</formula>
    </cfRule>
    <cfRule type="cellIs" dxfId="3313" priority="3108" operator="equal">
      <formula>"stge"</formula>
    </cfRule>
  </conditionalFormatting>
  <conditionalFormatting sqref="AK8:AK10 AJ10">
    <cfRule type="cellIs" dxfId="3312" priority="3109" operator="equal">
      <formula>"g"</formula>
    </cfRule>
    <cfRule type="cellIs" dxfId="3311" priority="3110" operator="equal">
      <formula>"A"</formula>
    </cfRule>
    <cfRule type="cellIs" dxfId="3310" priority="3111" operator="equal">
      <formula>"stge"</formula>
    </cfRule>
  </conditionalFormatting>
  <conditionalFormatting sqref="U7 AK7">
    <cfRule type="cellIs" dxfId="3309" priority="3112" operator="equal">
      <formula>"g"</formula>
    </cfRule>
    <cfRule type="cellIs" dxfId="3308" priority="3113" operator="equal">
      <formula>"A"</formula>
    </cfRule>
    <cfRule type="cellIs" dxfId="3307" priority="3114" operator="equal">
      <formula>"stge"</formula>
    </cfRule>
  </conditionalFormatting>
  <conditionalFormatting sqref="AE8:AJ9 AE10:AH10">
    <cfRule type="cellIs" dxfId="3306" priority="3115" operator="equal">
      <formula>"g"</formula>
    </cfRule>
    <cfRule type="cellIs" dxfId="3305" priority="3116" operator="equal">
      <formula>"A"</formula>
    </cfRule>
    <cfRule type="cellIs" dxfId="3304" priority="3117" operator="equal">
      <formula>"stge"</formula>
    </cfRule>
  </conditionalFormatting>
  <conditionalFormatting sqref="AF7:AJ7">
    <cfRule type="cellIs" dxfId="3303" priority="3118" operator="equal">
      <formula>"g"</formula>
    </cfRule>
    <cfRule type="cellIs" dxfId="3302" priority="3119" operator="equal">
      <formula>"A"</formula>
    </cfRule>
    <cfRule type="cellIs" dxfId="3301" priority="3120" operator="equal">
      <formula>"stge"</formula>
    </cfRule>
  </conditionalFormatting>
  <conditionalFormatting sqref="AU9:AX9 AW10:AX10">
    <cfRule type="cellIs" dxfId="3300" priority="3121" operator="equal">
      <formula>"g"</formula>
    </cfRule>
    <cfRule type="cellIs" dxfId="3299" priority="3122" operator="equal">
      <formula>"A"</formula>
    </cfRule>
    <cfRule type="cellIs" dxfId="3298" priority="3123" operator="equal">
      <formula>"stge"</formula>
    </cfRule>
  </conditionalFormatting>
  <conditionalFormatting sqref="AK6 T6:U6">
    <cfRule type="cellIs" dxfId="3297" priority="3124" operator="equal">
      <formula>"g"</formula>
    </cfRule>
    <cfRule type="cellIs" dxfId="3296" priority="3125" operator="equal">
      <formula>"A"</formula>
    </cfRule>
    <cfRule type="cellIs" dxfId="3295" priority="3126" operator="equal">
      <formula>"stge"</formula>
    </cfRule>
  </conditionalFormatting>
  <conditionalFormatting sqref="AI6:AJ6">
    <cfRule type="cellIs" dxfId="3294" priority="3127" operator="equal">
      <formula>"g"</formula>
    </cfRule>
    <cfRule type="cellIs" dxfId="3293" priority="3128" operator="equal">
      <formula>"A"</formula>
    </cfRule>
    <cfRule type="cellIs" dxfId="3292" priority="3129" operator="equal">
      <formula>"stge"</formula>
    </cfRule>
  </conditionalFormatting>
  <conditionalFormatting sqref="AI10">
    <cfRule type="cellIs" dxfId="3291" priority="3130" operator="equal">
      <formula>"g"</formula>
    </cfRule>
    <cfRule type="cellIs" dxfId="3290" priority="3131" operator="equal">
      <formula>"A"</formula>
    </cfRule>
    <cfRule type="cellIs" dxfId="3289" priority="3132" operator="equal">
      <formula>"stge"</formula>
    </cfRule>
  </conditionalFormatting>
  <conditionalFormatting sqref="AI10">
    <cfRule type="cellIs" dxfId="3288" priority="3133" operator="equal">
      <formula>"g"</formula>
    </cfRule>
    <cfRule type="cellIs" dxfId="3287" priority="3134" operator="equal">
      <formula>"A"</formula>
    </cfRule>
    <cfRule type="cellIs" dxfId="3286" priority="3135" operator="equal">
      <formula>"stge"</formula>
    </cfRule>
  </conditionalFormatting>
  <conditionalFormatting sqref="AI10">
    <cfRule type="cellIs" dxfId="3285" priority="3136" operator="equal">
      <formula>"g"</formula>
    </cfRule>
    <cfRule type="cellIs" dxfId="3284" priority="3137" operator="equal">
      <formula>"A"</formula>
    </cfRule>
    <cfRule type="cellIs" dxfId="3283" priority="3138" operator="equal">
      <formula>"stge"</formula>
    </cfRule>
  </conditionalFormatting>
  <conditionalFormatting sqref="AE7 AF6:AH6">
    <cfRule type="cellIs" dxfId="3282" priority="3139" operator="equal">
      <formula>"g"</formula>
    </cfRule>
    <cfRule type="cellIs" dxfId="3281" priority="3140" operator="equal">
      <formula>"A"</formula>
    </cfRule>
    <cfRule type="cellIs" dxfId="3280" priority="3141" operator="equal">
      <formula>"stge"</formula>
    </cfRule>
  </conditionalFormatting>
  <conditionalFormatting sqref="AE7 AF6:AH6">
    <cfRule type="cellIs" dxfId="3279" priority="3142" operator="equal">
      <formula>"g"</formula>
    </cfRule>
    <cfRule type="cellIs" dxfId="3278" priority="3143" operator="equal">
      <formula>"A"</formula>
    </cfRule>
    <cfRule type="cellIs" dxfId="3277" priority="3144" operator="equal">
      <formula>"stge"</formula>
    </cfRule>
  </conditionalFormatting>
  <conditionalFormatting sqref="AE7 AF6:AH6">
    <cfRule type="cellIs" dxfId="3276" priority="3145" operator="equal">
      <formula>"g"</formula>
    </cfRule>
    <cfRule type="cellIs" dxfId="3275" priority="3146" operator="equal">
      <formula>"A"</formula>
    </cfRule>
    <cfRule type="cellIs" dxfId="3274" priority="3147" operator="equal">
      <formula>"stge"</formula>
    </cfRule>
  </conditionalFormatting>
  <conditionalFormatting sqref="AE20:AI20">
    <cfRule type="cellIs" dxfId="3273" priority="3148" operator="equal">
      <formula>"g"</formula>
    </cfRule>
    <cfRule type="cellIs" dxfId="3272" priority="3149" operator="equal">
      <formula>"A"</formula>
    </cfRule>
    <cfRule type="cellIs" dxfId="3271" priority="3150" operator="equal">
      <formula>"stge"</formula>
    </cfRule>
  </conditionalFormatting>
  <conditionalFormatting sqref="AW20:AX20">
    <cfRule type="cellIs" dxfId="3270" priority="3151" operator="equal">
      <formula>"g"</formula>
    </cfRule>
    <cfRule type="cellIs" dxfId="3269" priority="3152" operator="equal">
      <formula>"A"</formula>
    </cfRule>
    <cfRule type="cellIs" dxfId="3268" priority="3153" operator="equal">
      <formula>"stge"</formula>
    </cfRule>
  </conditionalFormatting>
  <conditionalFormatting sqref="R20">
    <cfRule type="cellIs" dxfId="3267" priority="3154" operator="equal">
      <formula>"g"</formula>
    </cfRule>
    <cfRule type="cellIs" dxfId="3266" priority="3155" operator="equal">
      <formula>"A"</formula>
    </cfRule>
    <cfRule type="cellIs" dxfId="3265" priority="3156" operator="equal">
      <formula>"stge"</formula>
    </cfRule>
  </conditionalFormatting>
  <conditionalFormatting sqref="AE11:AH11">
    <cfRule type="cellIs" dxfId="3264" priority="3157" operator="equal">
      <formula>"g"</formula>
    </cfRule>
    <cfRule type="cellIs" dxfId="3263" priority="3158" operator="equal">
      <formula>"A"</formula>
    </cfRule>
    <cfRule type="cellIs" dxfId="3262" priority="3159" operator="equal">
      <formula>"stge"</formula>
    </cfRule>
  </conditionalFormatting>
  <conditionalFormatting sqref="AW11:AX11">
    <cfRule type="cellIs" dxfId="3261" priority="3160" operator="equal">
      <formula>"g"</formula>
    </cfRule>
    <cfRule type="cellIs" dxfId="3260" priority="3161" operator="equal">
      <formula>"A"</formula>
    </cfRule>
    <cfRule type="cellIs" dxfId="3259" priority="3162" operator="equal">
      <formula>"stge"</formula>
    </cfRule>
  </conditionalFormatting>
  <conditionalFormatting sqref="AE11:AH11">
    <cfRule type="cellIs" dxfId="3258" priority="3163" operator="equal">
      <formula>"g"</formula>
    </cfRule>
    <cfRule type="cellIs" dxfId="3257" priority="3164" operator="equal">
      <formula>"A"</formula>
    </cfRule>
    <cfRule type="cellIs" dxfId="3256" priority="3165" operator="equal">
      <formula>"stge"</formula>
    </cfRule>
  </conditionalFormatting>
  <conditionalFormatting sqref="AW11:AX11">
    <cfRule type="cellIs" dxfId="3255" priority="3166" operator="equal">
      <formula>"g"</formula>
    </cfRule>
    <cfRule type="cellIs" dxfId="3254" priority="3167" operator="equal">
      <formula>"A"</formula>
    </cfRule>
    <cfRule type="cellIs" dxfId="3253" priority="3168" operator="equal">
      <formula>"stge"</formula>
    </cfRule>
  </conditionalFormatting>
  <conditionalFormatting sqref="AK11">
    <cfRule type="cellIs" dxfId="3252" priority="3169" operator="equal">
      <formula>"g"</formula>
    </cfRule>
    <cfRule type="cellIs" dxfId="3251" priority="3170" operator="equal">
      <formula>"A"</formula>
    </cfRule>
    <cfRule type="cellIs" dxfId="3250" priority="3171" operator="equal">
      <formula>"stge"</formula>
    </cfRule>
  </conditionalFormatting>
  <conditionalFormatting sqref="AE11:AH11">
    <cfRule type="cellIs" dxfId="3249" priority="3172" operator="equal">
      <formula>"g"</formula>
    </cfRule>
    <cfRule type="cellIs" dxfId="3248" priority="3173" operator="equal">
      <formula>"A"</formula>
    </cfRule>
    <cfRule type="cellIs" dxfId="3247" priority="3174" operator="equal">
      <formula>"stge"</formula>
    </cfRule>
  </conditionalFormatting>
  <conditionalFormatting sqref="AW11:AX11">
    <cfRule type="cellIs" dxfId="3246" priority="3175" operator="equal">
      <formula>"g"</formula>
    </cfRule>
    <cfRule type="cellIs" dxfId="3245" priority="3176" operator="equal">
      <formula>"A"</formula>
    </cfRule>
    <cfRule type="cellIs" dxfId="3244" priority="3177" operator="equal">
      <formula>"stge"</formula>
    </cfRule>
  </conditionalFormatting>
  <conditionalFormatting sqref="AI11:AJ11">
    <cfRule type="cellIs" dxfId="3243" priority="3178" operator="equal">
      <formula>"g"</formula>
    </cfRule>
    <cfRule type="cellIs" dxfId="3242" priority="3179" operator="equal">
      <formula>"A"</formula>
    </cfRule>
    <cfRule type="cellIs" dxfId="3241" priority="3180" operator="equal">
      <formula>"stge"</formula>
    </cfRule>
  </conditionalFormatting>
  <conditionalFormatting sqref="AI11:AJ11">
    <cfRule type="cellIs" dxfId="3240" priority="3181" operator="equal">
      <formula>"g"</formula>
    </cfRule>
    <cfRule type="cellIs" dxfId="3239" priority="3182" operator="equal">
      <formula>"A"</formula>
    </cfRule>
    <cfRule type="cellIs" dxfId="3238" priority="3183" operator="equal">
      <formula>"stge"</formula>
    </cfRule>
  </conditionalFormatting>
  <conditionalFormatting sqref="AI11:AJ11">
    <cfRule type="cellIs" dxfId="3237" priority="3184" operator="equal">
      <formula>"g"</formula>
    </cfRule>
    <cfRule type="cellIs" dxfId="3236" priority="3185" operator="equal">
      <formula>"A"</formula>
    </cfRule>
    <cfRule type="cellIs" dxfId="3235" priority="3186" operator="equal">
      <formula>"stge"</formula>
    </cfRule>
  </conditionalFormatting>
  <conditionalFormatting sqref="AW23:AX23">
    <cfRule type="cellIs" dxfId="3234" priority="3187" operator="equal">
      <formula>"g"</formula>
    </cfRule>
    <cfRule type="cellIs" dxfId="3233" priority="3188" operator="equal">
      <formula>"A"</formula>
    </cfRule>
    <cfRule type="cellIs" dxfId="3232" priority="3189" operator="equal">
      <formula>"stge"</formula>
    </cfRule>
  </conditionalFormatting>
  <conditionalFormatting sqref="Q7:R7 T7">
    <cfRule type="cellIs" dxfId="3231" priority="3190" operator="equal">
      <formula>"g"</formula>
    </cfRule>
    <cfRule type="cellIs" dxfId="3230" priority="3191" operator="equal">
      <formula>"A"</formula>
    </cfRule>
    <cfRule type="cellIs" dxfId="3229" priority="3192" operator="equal">
      <formula>"stge"</formula>
    </cfRule>
  </conditionalFormatting>
  <conditionalFormatting sqref="Q7:R7 T7">
    <cfRule type="cellIs" dxfId="3228" priority="3196" operator="equal">
      <formula>"g"</formula>
    </cfRule>
    <cfRule type="cellIs" dxfId="3227" priority="3197" operator="equal">
      <formula>"A"</formula>
    </cfRule>
    <cfRule type="cellIs" dxfId="3226" priority="3198" operator="equal">
      <formula>"stge"</formula>
    </cfRule>
  </conditionalFormatting>
  <conditionalFormatting sqref="T7">
    <cfRule type="cellIs" dxfId="3225" priority="3202" operator="equal">
      <formula>"g"</formula>
    </cfRule>
    <cfRule type="cellIs" dxfId="3224" priority="3203" operator="equal">
      <formula>"A"</formula>
    </cfRule>
    <cfRule type="cellIs" dxfId="3223" priority="3204" operator="equal">
      <formula>"stge"</formula>
    </cfRule>
  </conditionalFormatting>
  <conditionalFormatting sqref="AK12">
    <cfRule type="cellIs" dxfId="3222" priority="3205" operator="equal">
      <formula>"g"</formula>
    </cfRule>
    <cfRule type="cellIs" dxfId="3221" priority="3206" operator="equal">
      <formula>"A"</formula>
    </cfRule>
    <cfRule type="cellIs" dxfId="3220" priority="3207" operator="equal">
      <formula>"stge"</formula>
    </cfRule>
  </conditionalFormatting>
  <conditionalFormatting sqref="Q12:R12">
    <cfRule type="cellIs" dxfId="3219" priority="3211" operator="equal">
      <formula>"g"</formula>
    </cfRule>
    <cfRule type="cellIs" dxfId="3218" priority="3212" operator="equal">
      <formula>"A"</formula>
    </cfRule>
    <cfRule type="cellIs" dxfId="3217" priority="3213" operator="equal">
      <formula>"stge"</formula>
    </cfRule>
  </conditionalFormatting>
  <conditionalFormatting sqref="AE12:AH12">
    <cfRule type="cellIs" dxfId="3216" priority="3214" operator="equal">
      <formula>"g"</formula>
    </cfRule>
    <cfRule type="cellIs" dxfId="3215" priority="3215" operator="equal">
      <formula>"A"</formula>
    </cfRule>
    <cfRule type="cellIs" dxfId="3214" priority="3216" operator="equal">
      <formula>"stge"</formula>
    </cfRule>
  </conditionalFormatting>
  <conditionalFormatting sqref="AW12:AX12">
    <cfRule type="cellIs" dxfId="3213" priority="3217" operator="equal">
      <formula>"g"</formula>
    </cfRule>
    <cfRule type="cellIs" dxfId="3212" priority="3218" operator="equal">
      <formula>"A"</formula>
    </cfRule>
    <cfRule type="cellIs" dxfId="3211" priority="3219" operator="equal">
      <formula>"stge"</formula>
    </cfRule>
  </conditionalFormatting>
  <conditionalFormatting sqref="Q12:R12">
    <cfRule type="cellIs" dxfId="3210" priority="3220" operator="equal">
      <formula>"g"</formula>
    </cfRule>
    <cfRule type="cellIs" dxfId="3209" priority="3221" operator="equal">
      <formula>"A"</formula>
    </cfRule>
    <cfRule type="cellIs" dxfId="3208" priority="3222" operator="equal">
      <formula>"stge"</formula>
    </cfRule>
  </conditionalFormatting>
  <conditionalFormatting sqref="AE12:AH12">
    <cfRule type="cellIs" dxfId="3207" priority="3223" operator="equal">
      <formula>"g"</formula>
    </cfRule>
    <cfRule type="cellIs" dxfId="3206" priority="3224" operator="equal">
      <formula>"A"</formula>
    </cfRule>
    <cfRule type="cellIs" dxfId="3205" priority="3225" operator="equal">
      <formula>"stge"</formula>
    </cfRule>
  </conditionalFormatting>
  <conditionalFormatting sqref="AW12:AX12">
    <cfRule type="cellIs" dxfId="3204" priority="3226" operator="equal">
      <formula>"g"</formula>
    </cfRule>
    <cfRule type="cellIs" dxfId="3203" priority="3227" operator="equal">
      <formula>"A"</formula>
    </cfRule>
    <cfRule type="cellIs" dxfId="3202" priority="3228" operator="equal">
      <formula>"stge"</formula>
    </cfRule>
  </conditionalFormatting>
  <conditionalFormatting sqref="Q12:R12 AK12">
    <cfRule type="cellIs" dxfId="3201" priority="3229" operator="equal">
      <formula>"g"</formula>
    </cfRule>
    <cfRule type="cellIs" dxfId="3200" priority="3230" operator="equal">
      <formula>"A"</formula>
    </cfRule>
    <cfRule type="cellIs" dxfId="3199" priority="3231" operator="equal">
      <formula>"stge"</formula>
    </cfRule>
  </conditionalFormatting>
  <conditionalFormatting sqref="AE12:AH12">
    <cfRule type="cellIs" dxfId="3198" priority="3232" operator="equal">
      <formula>"g"</formula>
    </cfRule>
    <cfRule type="cellIs" dxfId="3197" priority="3233" operator="equal">
      <formula>"A"</formula>
    </cfRule>
    <cfRule type="cellIs" dxfId="3196" priority="3234" operator="equal">
      <formula>"stge"</formula>
    </cfRule>
  </conditionalFormatting>
  <conditionalFormatting sqref="AW12:AX12">
    <cfRule type="cellIs" dxfId="3195" priority="3235" operator="equal">
      <formula>"g"</formula>
    </cfRule>
    <cfRule type="cellIs" dxfId="3194" priority="3236" operator="equal">
      <formula>"A"</formula>
    </cfRule>
    <cfRule type="cellIs" dxfId="3193" priority="3237" operator="equal">
      <formula>"stge"</formula>
    </cfRule>
  </conditionalFormatting>
  <conditionalFormatting sqref="Q13:R14">
    <cfRule type="cellIs" dxfId="3192" priority="3250" operator="equal">
      <formula>"g"</formula>
    </cfRule>
    <cfRule type="cellIs" dxfId="3191" priority="3251" operator="equal">
      <formula>"A"</formula>
    </cfRule>
    <cfRule type="cellIs" dxfId="3190" priority="3252" operator="equal">
      <formula>"stge"</formula>
    </cfRule>
  </conditionalFormatting>
  <conditionalFormatting sqref="Q13:R13">
    <cfRule type="cellIs" dxfId="3189" priority="3253" operator="equal">
      <formula>"g"</formula>
    </cfRule>
    <cfRule type="cellIs" dxfId="3188" priority="3254" operator="equal">
      <formula>"A"</formula>
    </cfRule>
    <cfRule type="cellIs" dxfId="3187" priority="3255" operator="equal">
      <formula>"stge"</formula>
    </cfRule>
  </conditionalFormatting>
  <conditionalFormatting sqref="AE14:AH14 AE13 AG13:AH13">
    <cfRule type="cellIs" dxfId="3186" priority="3259" operator="equal">
      <formula>"g"</formula>
    </cfRule>
    <cfRule type="cellIs" dxfId="3185" priority="3260" operator="equal">
      <formula>"A"</formula>
    </cfRule>
    <cfRule type="cellIs" dxfId="3184" priority="3261" operator="equal">
      <formula>"stge"</formula>
    </cfRule>
  </conditionalFormatting>
  <conditionalFormatting sqref="AE13 AG13:AJ13">
    <cfRule type="cellIs" dxfId="3183" priority="3262" operator="equal">
      <formula>"g"</formula>
    </cfRule>
    <cfRule type="cellIs" dxfId="3182" priority="3263" operator="equal">
      <formula>"A"</formula>
    </cfRule>
    <cfRule type="cellIs" dxfId="3181" priority="3264" operator="equal">
      <formula>"stge"</formula>
    </cfRule>
  </conditionalFormatting>
  <conditionalFormatting sqref="AW13:AX14">
    <cfRule type="cellIs" dxfId="3180" priority="3265" operator="equal">
      <formula>"g"</formula>
    </cfRule>
    <cfRule type="cellIs" dxfId="3179" priority="3266" operator="equal">
      <formula>"A"</formula>
    </cfRule>
    <cfRule type="cellIs" dxfId="3178" priority="3267" operator="equal">
      <formula>"stge"</formula>
    </cfRule>
  </conditionalFormatting>
  <conditionalFormatting sqref="AW13:AX13">
    <cfRule type="cellIs" dxfId="3177" priority="3268" operator="equal">
      <formula>"g"</formula>
    </cfRule>
    <cfRule type="cellIs" dxfId="3176" priority="3269" operator="equal">
      <formula>"A"</formula>
    </cfRule>
    <cfRule type="cellIs" dxfId="3175" priority="3270" operator="equal">
      <formula>"stge"</formula>
    </cfRule>
  </conditionalFormatting>
  <conditionalFormatting sqref="AS49:AT49">
    <cfRule type="cellIs" dxfId="3174" priority="2272" operator="equal">
      <formula>"g"</formula>
    </cfRule>
    <cfRule type="cellIs" dxfId="3173" priority="2273" operator="equal">
      <formula>"A"</formula>
    </cfRule>
    <cfRule type="cellIs" dxfId="3172" priority="2274" operator="equal">
      <formula>"stge"</formula>
    </cfRule>
  </conditionalFormatting>
  <conditionalFormatting sqref="AC38:AD38">
    <cfRule type="cellIs" dxfId="3171" priority="2278" operator="equal">
      <formula>"g"</formula>
    </cfRule>
    <cfRule type="cellIs" dxfId="3170" priority="2279" operator="equal">
      <formula>"A"</formula>
    </cfRule>
    <cfRule type="cellIs" dxfId="3169" priority="2280" operator="equal">
      <formula>"stge"</formula>
    </cfRule>
  </conditionalFormatting>
  <conditionalFormatting sqref="AC40:AD43 AC51:AD52 AC54:AD65">
    <cfRule type="cellIs" dxfId="3168" priority="2281" operator="equal">
      <formula>"g"</formula>
    </cfRule>
    <cfRule type="cellIs" dxfId="3167" priority="2282" operator="equal">
      <formula>"A"</formula>
    </cfRule>
    <cfRule type="cellIs" dxfId="3166" priority="2283" operator="equal">
      <formula>"stge"</formula>
    </cfRule>
  </conditionalFormatting>
  <conditionalFormatting sqref="AC40:AD43">
    <cfRule type="cellIs" dxfId="3165" priority="2284" operator="equal">
      <formula>"g"</formula>
    </cfRule>
    <cfRule type="cellIs" dxfId="3164" priority="2285" operator="equal">
      <formula>"A"</formula>
    </cfRule>
    <cfRule type="cellIs" dxfId="3163" priority="2286" operator="equal">
      <formula>"stge"</formula>
    </cfRule>
  </conditionalFormatting>
  <conditionalFormatting sqref="AC40:AD43">
    <cfRule type="cellIs" dxfId="3162" priority="2287" operator="equal">
      <formula>"g"</formula>
    </cfRule>
    <cfRule type="cellIs" dxfId="3161" priority="2288" operator="equal">
      <formula>"A"</formula>
    </cfRule>
    <cfRule type="cellIs" dxfId="3160" priority="2289" operator="equal">
      <formula>"stge"</formula>
    </cfRule>
  </conditionalFormatting>
  <conditionalFormatting sqref="AC38:AD38">
    <cfRule type="cellIs" dxfId="3159" priority="2290" operator="equal">
      <formula>"g"</formula>
    </cfRule>
    <cfRule type="cellIs" dxfId="3158" priority="2291" operator="equal">
      <formula>"A"</formula>
    </cfRule>
    <cfRule type="cellIs" dxfId="3157" priority="2292" operator="equal">
      <formula>"stge"</formula>
    </cfRule>
  </conditionalFormatting>
  <conditionalFormatting sqref="AC39:AD39">
    <cfRule type="cellIs" dxfId="3156" priority="2293" operator="equal">
      <formula>"g"</formula>
    </cfRule>
    <cfRule type="cellIs" dxfId="3155" priority="2294" operator="equal">
      <formula>"A"</formula>
    </cfRule>
    <cfRule type="cellIs" dxfId="3154" priority="2295" operator="equal">
      <formula>"stge"</formula>
    </cfRule>
  </conditionalFormatting>
  <conditionalFormatting sqref="AC39:AD39">
    <cfRule type="cellIs" dxfId="3153" priority="2296" operator="equal">
      <formula>"g"</formula>
    </cfRule>
    <cfRule type="cellIs" dxfId="3152" priority="2297" operator="equal">
      <formula>"A"</formula>
    </cfRule>
    <cfRule type="cellIs" dxfId="3151" priority="2298" operator="equal">
      <formula>"stge"</formula>
    </cfRule>
  </conditionalFormatting>
  <conditionalFormatting sqref="AC39:AD39">
    <cfRule type="cellIs" dxfId="3150" priority="2299" operator="equal">
      <formula>"g"</formula>
    </cfRule>
    <cfRule type="cellIs" dxfId="3149" priority="2300" operator="equal">
      <formula>"A"</formula>
    </cfRule>
    <cfRule type="cellIs" dxfId="3148" priority="2301" operator="equal">
      <formula>"stge"</formula>
    </cfRule>
  </conditionalFormatting>
  <conditionalFormatting sqref="AC44:AD44">
    <cfRule type="cellIs" dxfId="3147" priority="2302" operator="equal">
      <formula>"g"</formula>
    </cfRule>
    <cfRule type="cellIs" dxfId="3146" priority="2303" operator="equal">
      <formula>"A"</formula>
    </cfRule>
    <cfRule type="cellIs" dxfId="3145" priority="2304" operator="equal">
      <formula>"stge"</formula>
    </cfRule>
  </conditionalFormatting>
  <conditionalFormatting sqref="AC44:AD44">
    <cfRule type="cellIs" dxfId="3144" priority="2305" operator="equal">
      <formula>"g"</formula>
    </cfRule>
    <cfRule type="cellIs" dxfId="3143" priority="2306" operator="equal">
      <formula>"A"</formula>
    </cfRule>
    <cfRule type="cellIs" dxfId="3142" priority="2307" operator="equal">
      <formula>"stge"</formula>
    </cfRule>
  </conditionalFormatting>
  <conditionalFormatting sqref="AC44:AD44">
    <cfRule type="cellIs" dxfId="3141" priority="2308" operator="equal">
      <formula>"g"</formula>
    </cfRule>
    <cfRule type="cellIs" dxfId="3140" priority="2309" operator="equal">
      <formula>"A"</formula>
    </cfRule>
    <cfRule type="cellIs" dxfId="3139" priority="2310" operator="equal">
      <formula>"stge"</formula>
    </cfRule>
  </conditionalFormatting>
  <conditionalFormatting sqref="AC44:AD44">
    <cfRule type="cellIs" dxfId="3138" priority="2311" operator="equal">
      <formula>"g"</formula>
    </cfRule>
    <cfRule type="cellIs" dxfId="3137" priority="2312" operator="equal">
      <formula>"A"</formula>
    </cfRule>
    <cfRule type="cellIs" dxfId="3136" priority="2313" operator="equal">
      <formula>"stge"</formula>
    </cfRule>
  </conditionalFormatting>
  <conditionalFormatting sqref="AC45:AD47">
    <cfRule type="cellIs" dxfId="3135" priority="2314" operator="equal">
      <formula>"g"</formula>
    </cfRule>
    <cfRule type="cellIs" dxfId="3134" priority="2315" operator="equal">
      <formula>"A"</formula>
    </cfRule>
    <cfRule type="cellIs" dxfId="3133" priority="2316" operator="equal">
      <formula>"stge"</formula>
    </cfRule>
  </conditionalFormatting>
  <conditionalFormatting sqref="AC45:AD45">
    <cfRule type="cellIs" dxfId="3132" priority="2317" operator="equal">
      <formula>"g"</formula>
    </cfRule>
    <cfRule type="cellIs" dxfId="3131" priority="2318" operator="equal">
      <formula>"A"</formula>
    </cfRule>
    <cfRule type="cellIs" dxfId="3130" priority="2319" operator="equal">
      <formula>"stge"</formula>
    </cfRule>
  </conditionalFormatting>
  <conditionalFormatting sqref="AC48:AD48">
    <cfRule type="cellIs" dxfId="3129" priority="2320" operator="equal">
      <formula>"g"</formula>
    </cfRule>
    <cfRule type="cellIs" dxfId="3128" priority="2321" operator="equal">
      <formula>"A"</formula>
    </cfRule>
    <cfRule type="cellIs" dxfId="3127" priority="2322" operator="equal">
      <formula>"stge"</formula>
    </cfRule>
  </conditionalFormatting>
  <conditionalFormatting sqref="AC49:AD49">
    <cfRule type="cellIs" dxfId="3126" priority="2323" operator="equal">
      <formula>"g"</formula>
    </cfRule>
    <cfRule type="cellIs" dxfId="3125" priority="2324" operator="equal">
      <formula>"A"</formula>
    </cfRule>
    <cfRule type="cellIs" dxfId="3124" priority="2325" operator="equal">
      <formula>"stge"</formula>
    </cfRule>
  </conditionalFormatting>
  <conditionalFormatting sqref="AC50:AD50">
    <cfRule type="cellIs" dxfId="3123" priority="2326" operator="equal">
      <formula>"g"</formula>
    </cfRule>
    <cfRule type="cellIs" dxfId="3122" priority="2327" operator="equal">
      <formula>"A"</formula>
    </cfRule>
    <cfRule type="cellIs" dxfId="3121" priority="2328" operator="equal">
      <formula>"stge"</formula>
    </cfRule>
  </conditionalFormatting>
  <conditionalFormatting sqref="CD38:CF38 CD40:CF43 CD51:CF51 CD53:CF56">
    <cfRule type="cellIs" dxfId="3120" priority="2329" operator="equal">
      <formula>"g"</formula>
    </cfRule>
    <cfRule type="cellIs" dxfId="3119" priority="2330" operator="equal">
      <formula>"A"</formula>
    </cfRule>
    <cfRule type="cellIs" dxfId="3118" priority="2331" operator="equal">
      <formula>"stge"</formula>
    </cfRule>
  </conditionalFormatting>
  <conditionalFormatting sqref="CD57:CF65">
    <cfRule type="cellIs" dxfId="3117" priority="2332" operator="equal">
      <formula>"g"</formula>
    </cfRule>
    <cfRule type="cellIs" dxfId="3116" priority="2333" operator="equal">
      <formula>"A"</formula>
    </cfRule>
    <cfRule type="cellIs" dxfId="3115" priority="2334" operator="equal">
      <formula>"stge"</formula>
    </cfRule>
  </conditionalFormatting>
  <conditionalFormatting sqref="CD38:CF38 CD40:CF43">
    <cfRule type="cellIs" dxfId="3114" priority="2335" operator="equal">
      <formula>"g"</formula>
    </cfRule>
    <cfRule type="cellIs" dxfId="3113" priority="2336" operator="equal">
      <formula>"A"</formula>
    </cfRule>
    <cfRule type="cellIs" dxfId="3112" priority="2337" operator="equal">
      <formula>"stge"</formula>
    </cfRule>
  </conditionalFormatting>
  <conditionalFormatting sqref="CD40:CF43">
    <cfRule type="cellIs" dxfId="3111" priority="2338" operator="equal">
      <formula>"g"</formula>
    </cfRule>
    <cfRule type="cellIs" dxfId="3110" priority="2339" operator="equal">
      <formula>"A"</formula>
    </cfRule>
    <cfRule type="cellIs" dxfId="3109" priority="2340" operator="equal">
      <formula>"stge"</formula>
    </cfRule>
  </conditionalFormatting>
  <conditionalFormatting sqref="CD38:CF38">
    <cfRule type="cellIs" dxfId="3108" priority="2341" operator="equal">
      <formula>"g"</formula>
    </cfRule>
    <cfRule type="cellIs" dxfId="3107" priority="2342" operator="equal">
      <formula>"A"</formula>
    </cfRule>
    <cfRule type="cellIs" dxfId="3106" priority="2343" operator="equal">
      <formula>"stge"</formula>
    </cfRule>
  </conditionalFormatting>
  <conditionalFormatting sqref="CD52:CF52">
    <cfRule type="cellIs" dxfId="3105" priority="2344" operator="equal">
      <formula>"g"</formula>
    </cfRule>
    <cfRule type="cellIs" dxfId="3104" priority="2345" operator="equal">
      <formula>"A"</formula>
    </cfRule>
    <cfRule type="cellIs" dxfId="3103" priority="2346" operator="equal">
      <formula>"stge"</formula>
    </cfRule>
  </conditionalFormatting>
  <conditionalFormatting sqref="CD39:CF39">
    <cfRule type="cellIs" dxfId="3102" priority="2347" operator="equal">
      <formula>"g"</formula>
    </cfRule>
    <cfRule type="cellIs" dxfId="3101" priority="2348" operator="equal">
      <formula>"A"</formula>
    </cfRule>
    <cfRule type="cellIs" dxfId="3100" priority="2349" operator="equal">
      <formula>"stge"</formula>
    </cfRule>
  </conditionalFormatting>
  <conditionalFormatting sqref="CD39:CF39">
    <cfRule type="cellIs" dxfId="3099" priority="2350" operator="equal">
      <formula>"g"</formula>
    </cfRule>
    <cfRule type="cellIs" dxfId="3098" priority="2351" operator="equal">
      <formula>"A"</formula>
    </cfRule>
    <cfRule type="cellIs" dxfId="3097" priority="2352" operator="equal">
      <formula>"stge"</formula>
    </cfRule>
  </conditionalFormatting>
  <conditionalFormatting sqref="CD44:CF44">
    <cfRule type="cellIs" dxfId="3096" priority="2362" operator="equal">
      <formula>"g"</formula>
    </cfRule>
    <cfRule type="cellIs" dxfId="3095" priority="2363" operator="equal">
      <formula>"A"</formula>
    </cfRule>
    <cfRule type="cellIs" dxfId="3094" priority="2364" operator="equal">
      <formula>"stge"</formula>
    </cfRule>
  </conditionalFormatting>
  <conditionalFormatting sqref="CD45:CF46">
    <cfRule type="cellIs" dxfId="3093" priority="2365" operator="equal">
      <formula>"g"</formula>
    </cfRule>
    <cfRule type="cellIs" dxfId="3092" priority="2366" operator="equal">
      <formula>"A"</formula>
    </cfRule>
    <cfRule type="cellIs" dxfId="3091" priority="2367" operator="equal">
      <formula>"stge"</formula>
    </cfRule>
  </conditionalFormatting>
  <conditionalFormatting sqref="CD45:CF45">
    <cfRule type="cellIs" dxfId="3090" priority="2368" operator="equal">
      <formula>"g"</formula>
    </cfRule>
    <cfRule type="cellIs" dxfId="3089" priority="2369" operator="equal">
      <formula>"A"</formula>
    </cfRule>
    <cfRule type="cellIs" dxfId="3088" priority="2370" operator="equal">
      <formula>"stge"</formula>
    </cfRule>
  </conditionalFormatting>
  <conditionalFormatting sqref="CA38:CC38 CA40:CC43 CA51:CC51 CA53:CC56 U38:X43 AI38:AJ41 AU38:AX42">
    <cfRule type="cellIs" dxfId="3087" priority="2371" operator="equal">
      <formula>"g"</formula>
    </cfRule>
    <cfRule type="cellIs" dxfId="3086" priority="2372" operator="equal">
      <formula>"A"</formula>
    </cfRule>
    <cfRule type="cellIs" dxfId="3085" priority="2373" operator="equal">
      <formula>"stge"</formula>
    </cfRule>
  </conditionalFormatting>
  <conditionalFormatting sqref="BY38:BZ38 BY40:BZ43 BY51:BZ65">
    <cfRule type="cellIs" dxfId="3084" priority="2377" operator="equal">
      <formula>"g"</formula>
    </cfRule>
    <cfRule type="cellIs" dxfId="3083" priority="2378" operator="equal">
      <formula>"A"</formula>
    </cfRule>
    <cfRule type="cellIs" dxfId="3082" priority="2379" operator="equal">
      <formula>"stge"</formula>
    </cfRule>
  </conditionalFormatting>
  <conditionalFormatting sqref="CA40:CC43">
    <cfRule type="cellIs" dxfId="3081" priority="2386" operator="equal">
      <formula>"g"</formula>
    </cfRule>
    <cfRule type="cellIs" dxfId="3080" priority="2387" operator="equal">
      <formula>"A"</formula>
    </cfRule>
    <cfRule type="cellIs" dxfId="3079" priority="2388" operator="equal">
      <formula>"stge"</formula>
    </cfRule>
  </conditionalFormatting>
  <conditionalFormatting sqref="BY38:CC38">
    <cfRule type="cellIs" dxfId="3078" priority="2392" operator="equal">
      <formula>"g"</formula>
    </cfRule>
    <cfRule type="cellIs" dxfId="3077" priority="2393" operator="equal">
      <formula>"A"</formula>
    </cfRule>
    <cfRule type="cellIs" dxfId="3076" priority="2394" operator="equal">
      <formula>"stge"</formula>
    </cfRule>
  </conditionalFormatting>
  <conditionalFormatting sqref="CA39:CC39">
    <cfRule type="cellIs" dxfId="3075" priority="2398" operator="equal">
      <formula>"g"</formula>
    </cfRule>
    <cfRule type="cellIs" dxfId="3074" priority="2399" operator="equal">
      <formula>"A"</formula>
    </cfRule>
    <cfRule type="cellIs" dxfId="3073" priority="2400" operator="equal">
      <formula>"stge"</formula>
    </cfRule>
  </conditionalFormatting>
  <conditionalFormatting sqref="CA39:CC39">
    <cfRule type="cellIs" dxfId="3072" priority="2404" operator="equal">
      <formula>"g"</formula>
    </cfRule>
    <cfRule type="cellIs" dxfId="3071" priority="2405" operator="equal">
      <formula>"A"</formula>
    </cfRule>
    <cfRule type="cellIs" dxfId="3070" priority="2406" operator="equal">
      <formula>"stge"</formula>
    </cfRule>
  </conditionalFormatting>
  <conditionalFormatting sqref="BY39:BZ39">
    <cfRule type="cellIs" dxfId="3069" priority="2407" operator="equal">
      <formula>"g"</formula>
    </cfRule>
    <cfRule type="cellIs" dxfId="3068" priority="2408" operator="equal">
      <formula>"A"</formula>
    </cfRule>
    <cfRule type="cellIs" dxfId="3067" priority="2409" operator="equal">
      <formula>"stge"</formula>
    </cfRule>
  </conditionalFormatting>
  <conditionalFormatting sqref="BY39:CC39">
    <cfRule type="cellIs" dxfId="3066" priority="2410" operator="equal">
      <formula>"g"</formula>
    </cfRule>
    <cfRule type="cellIs" dxfId="3065" priority="2411" operator="equal">
      <formula>"A"</formula>
    </cfRule>
    <cfRule type="cellIs" dxfId="3064" priority="2412" operator="equal">
      <formula>"stge"</formula>
    </cfRule>
  </conditionalFormatting>
  <conditionalFormatting sqref="BY44:BZ44">
    <cfRule type="cellIs" dxfId="3063" priority="2413" operator="equal">
      <formula>"g"</formula>
    </cfRule>
    <cfRule type="cellIs" dxfId="3062" priority="2414" operator="equal">
      <formula>"A"</formula>
    </cfRule>
    <cfRule type="cellIs" dxfId="3061" priority="2415" operator="equal">
      <formula>"stge"</formula>
    </cfRule>
  </conditionalFormatting>
  <conditionalFormatting sqref="CA44:CC44">
    <cfRule type="cellIs" dxfId="3060" priority="2416" operator="equal">
      <formula>"g"</formula>
    </cfRule>
    <cfRule type="cellIs" dxfId="3059" priority="2417" operator="equal">
      <formula>"A"</formula>
    </cfRule>
    <cfRule type="cellIs" dxfId="3058" priority="2418" operator="equal">
      <formula>"stge"</formula>
    </cfRule>
  </conditionalFormatting>
  <conditionalFormatting sqref="CA44:CC44">
    <cfRule type="cellIs" dxfId="3057" priority="2419" operator="equal">
      <formula>"g"</formula>
    </cfRule>
    <cfRule type="cellIs" dxfId="3056" priority="2420" operator="equal">
      <formula>"A"</formula>
    </cfRule>
    <cfRule type="cellIs" dxfId="3055" priority="2421" operator="equal">
      <formula>"stge"</formula>
    </cfRule>
  </conditionalFormatting>
  <conditionalFormatting sqref="CA44:CC44">
    <cfRule type="cellIs" dxfId="3054" priority="2422" operator="equal">
      <formula>"g"</formula>
    </cfRule>
    <cfRule type="cellIs" dxfId="3053" priority="2423" operator="equal">
      <formula>"A"</formula>
    </cfRule>
    <cfRule type="cellIs" dxfId="3052" priority="2424" operator="equal">
      <formula>"stge"</formula>
    </cfRule>
  </conditionalFormatting>
  <conditionalFormatting sqref="BY44:BZ44">
    <cfRule type="cellIs" dxfId="3051" priority="2425" operator="equal">
      <formula>"g"</formula>
    </cfRule>
    <cfRule type="cellIs" dxfId="3050" priority="2426" operator="equal">
      <formula>"A"</formula>
    </cfRule>
    <cfRule type="cellIs" dxfId="3049" priority="2427" operator="equal">
      <formula>"stge"</formula>
    </cfRule>
  </conditionalFormatting>
  <conditionalFormatting sqref="BY44:BZ44">
    <cfRule type="cellIs" dxfId="3048" priority="2428" operator="equal">
      <formula>"g"</formula>
    </cfRule>
    <cfRule type="cellIs" dxfId="3047" priority="2429" operator="equal">
      <formula>"A"</formula>
    </cfRule>
    <cfRule type="cellIs" dxfId="3046" priority="2430" operator="equal">
      <formula>"stge"</formula>
    </cfRule>
  </conditionalFormatting>
  <conditionalFormatting sqref="BY44:BZ44">
    <cfRule type="cellIs" dxfId="3045" priority="2431" operator="equal">
      <formula>"g"</formula>
    </cfRule>
    <cfRule type="cellIs" dxfId="3044" priority="2432" operator="equal">
      <formula>"A"</formula>
    </cfRule>
    <cfRule type="cellIs" dxfId="3043" priority="2433" operator="equal">
      <formula>"stge"</formula>
    </cfRule>
  </conditionalFormatting>
  <conditionalFormatting sqref="BY45:BZ47">
    <cfRule type="cellIs" dxfId="3042" priority="2434" operator="equal">
      <formula>"g"</formula>
    </cfRule>
    <cfRule type="cellIs" dxfId="3041" priority="2435" operator="equal">
      <formula>"A"</formula>
    </cfRule>
    <cfRule type="cellIs" dxfId="3040" priority="2436" operator="equal">
      <formula>"stge"</formula>
    </cfRule>
  </conditionalFormatting>
  <conditionalFormatting sqref="CA45:CC46">
    <cfRule type="cellIs" dxfId="3039" priority="2437" operator="equal">
      <formula>"g"</formula>
    </cfRule>
    <cfRule type="cellIs" dxfId="3038" priority="2438" operator="equal">
      <formula>"A"</formula>
    </cfRule>
    <cfRule type="cellIs" dxfId="3037" priority="2439" operator="equal">
      <formula>"stge"</formula>
    </cfRule>
  </conditionalFormatting>
  <conditionalFormatting sqref="CA45:CC45">
    <cfRule type="cellIs" dxfId="3036" priority="2440" operator="equal">
      <formula>"g"</formula>
    </cfRule>
    <cfRule type="cellIs" dxfId="3035" priority="2441" operator="equal">
      <formula>"A"</formula>
    </cfRule>
    <cfRule type="cellIs" dxfId="3034" priority="2442" operator="equal">
      <formula>"stge"</formula>
    </cfRule>
  </conditionalFormatting>
  <conditionalFormatting sqref="BY45:BZ45">
    <cfRule type="cellIs" dxfId="3033" priority="2443" operator="equal">
      <formula>"g"</formula>
    </cfRule>
    <cfRule type="cellIs" dxfId="3032" priority="2444" operator="equal">
      <formula>"A"</formula>
    </cfRule>
    <cfRule type="cellIs" dxfId="3031" priority="2445" operator="equal">
      <formula>"stge"</formula>
    </cfRule>
  </conditionalFormatting>
  <conditionalFormatting sqref="BY48:BZ48">
    <cfRule type="cellIs" dxfId="3030" priority="2446" operator="equal">
      <formula>"g"</formula>
    </cfRule>
    <cfRule type="cellIs" dxfId="3029" priority="2447" operator="equal">
      <formula>"A"</formula>
    </cfRule>
    <cfRule type="cellIs" dxfId="3028" priority="2448" operator="equal">
      <formula>"stge"</formula>
    </cfRule>
  </conditionalFormatting>
  <conditionalFormatting sqref="BY49:BZ49">
    <cfRule type="cellIs" dxfId="3027" priority="2449" operator="equal">
      <formula>"g"</formula>
    </cfRule>
    <cfRule type="cellIs" dxfId="3026" priority="2450" operator="equal">
      <formula>"A"</formula>
    </cfRule>
    <cfRule type="cellIs" dxfId="3025" priority="2451" operator="equal">
      <formula>"stge"</formula>
    </cfRule>
  </conditionalFormatting>
  <conditionalFormatting sqref="BY50:BZ50">
    <cfRule type="cellIs" dxfId="3024" priority="2452" operator="equal">
      <formula>"g"</formula>
    </cfRule>
    <cfRule type="cellIs" dxfId="3023" priority="2453" operator="equal">
      <formula>"A"</formula>
    </cfRule>
    <cfRule type="cellIs" dxfId="3022" priority="2454" operator="equal">
      <formula>"stge"</formula>
    </cfRule>
  </conditionalFormatting>
  <conditionalFormatting sqref="Q54:V56 AK53:AK56 Q51:V51 Q40:T43 AK51">
    <cfRule type="cellIs" dxfId="3021" priority="2455" operator="equal">
      <formula>"g"</formula>
    </cfRule>
    <cfRule type="cellIs" dxfId="3020" priority="2456" operator="equal">
      <formula>"A"</formula>
    </cfRule>
    <cfRule type="cellIs" dxfId="3019" priority="2457" operator="equal">
      <formula>"stge"</formula>
    </cfRule>
  </conditionalFormatting>
  <conditionalFormatting sqref="W54:Z56 W51:Z51 Y39:Z43">
    <cfRule type="cellIs" dxfId="3018" priority="2458" operator="equal">
      <formula>"g"</formula>
    </cfRule>
    <cfRule type="cellIs" dxfId="3017" priority="2459" operator="equal">
      <formula>"A"</formula>
    </cfRule>
    <cfRule type="cellIs" dxfId="3016" priority="2460" operator="equal">
      <formula>"stge"</formula>
    </cfRule>
  </conditionalFormatting>
  <conditionalFormatting sqref="Q57:V65 AK57:AK65">
    <cfRule type="cellIs" dxfId="3015" priority="2461" operator="equal">
      <formula>"g"</formula>
    </cfRule>
    <cfRule type="cellIs" dxfId="3014" priority="2462" operator="equal">
      <formula>"A"</formula>
    </cfRule>
    <cfRule type="cellIs" dxfId="3013" priority="2463" operator="equal">
      <formula>"stge"</formula>
    </cfRule>
  </conditionalFormatting>
  <conditionalFormatting sqref="W57:Z65">
    <cfRule type="cellIs" dxfId="3012" priority="2464" operator="equal">
      <formula>"g"</formula>
    </cfRule>
    <cfRule type="cellIs" dxfId="3011" priority="2465" operator="equal">
      <formula>"A"</formula>
    </cfRule>
    <cfRule type="cellIs" dxfId="3010" priority="2466" operator="equal">
      <formula>"stge"</formula>
    </cfRule>
  </conditionalFormatting>
  <conditionalFormatting sqref="AE55:AJ56 AE51:AJ51 AF53:AJ53 AE39:AH42">
    <cfRule type="cellIs" dxfId="3009" priority="2470" operator="equal">
      <formula>"g"</formula>
    </cfRule>
    <cfRule type="cellIs" dxfId="3008" priority="2471" operator="equal">
      <formula>"A"</formula>
    </cfRule>
    <cfRule type="cellIs" dxfId="3007" priority="2472" operator="equal">
      <formula>"stge"</formula>
    </cfRule>
  </conditionalFormatting>
  <conditionalFormatting sqref="AE57:AJ65">
    <cfRule type="cellIs" dxfId="3006" priority="2473" operator="equal">
      <formula>"g"</formula>
    </cfRule>
    <cfRule type="cellIs" dxfId="3005" priority="2474" operator="equal">
      <formula>"A"</formula>
    </cfRule>
    <cfRule type="cellIs" dxfId="3004" priority="2475" operator="equal">
      <formula>"stge"</formula>
    </cfRule>
  </conditionalFormatting>
  <conditionalFormatting sqref="AU53:AV56 AU51:AX51 AW53:AX54 AW56:AX56">
    <cfRule type="cellIs" dxfId="3003" priority="2476" operator="equal">
      <formula>"g"</formula>
    </cfRule>
    <cfRule type="cellIs" dxfId="3002" priority="2477" operator="equal">
      <formula>"A"</formula>
    </cfRule>
    <cfRule type="cellIs" dxfId="3001" priority="2478" operator="equal">
      <formula>"stge"</formula>
    </cfRule>
  </conditionalFormatting>
  <conditionalFormatting sqref="AU57:AX65">
    <cfRule type="cellIs" dxfId="3000" priority="2479" operator="equal">
      <formula>"g"</formula>
    </cfRule>
    <cfRule type="cellIs" dxfId="2999" priority="2480" operator="equal">
      <formula>"A"</formula>
    </cfRule>
    <cfRule type="cellIs" dxfId="2998" priority="2481" operator="equal">
      <formula>"stge"</formula>
    </cfRule>
  </conditionalFormatting>
  <conditionalFormatting sqref="AE54:AH54">
    <cfRule type="cellIs" dxfId="2997" priority="2482" operator="equal">
      <formula>"g"</formula>
    </cfRule>
    <cfRule type="cellIs" dxfId="2996" priority="2483" operator="equal">
      <formula>"A"</formula>
    </cfRule>
    <cfRule type="cellIs" dxfId="2995" priority="2484" operator="equal">
      <formula>"stge"</formula>
    </cfRule>
  </conditionalFormatting>
  <conditionalFormatting sqref="AI54:AJ54">
    <cfRule type="cellIs" dxfId="2994" priority="2485" operator="equal">
      <formula>"g"</formula>
    </cfRule>
    <cfRule type="cellIs" dxfId="2993" priority="2486" operator="equal">
      <formula>"A"</formula>
    </cfRule>
    <cfRule type="cellIs" dxfId="2992" priority="2487" operator="equal">
      <formula>"stge"</formula>
    </cfRule>
  </conditionalFormatting>
  <conditionalFormatting sqref="Q40:T43">
    <cfRule type="cellIs" dxfId="2991" priority="2488" operator="equal">
      <formula>"g"</formula>
    </cfRule>
    <cfRule type="cellIs" dxfId="2990" priority="2489" operator="equal">
      <formula>"A"</formula>
    </cfRule>
    <cfRule type="cellIs" dxfId="2989" priority="2490" operator="equal">
      <formula>"stge"</formula>
    </cfRule>
  </conditionalFormatting>
  <conditionalFormatting sqref="Y39:Z43">
    <cfRule type="cellIs" dxfId="2988" priority="2491" operator="equal">
      <formula>"g"</formula>
    </cfRule>
    <cfRule type="cellIs" dxfId="2987" priority="2492" operator="equal">
      <formula>"A"</formula>
    </cfRule>
    <cfRule type="cellIs" dxfId="2986" priority="2493" operator="equal">
      <formula>"stge"</formula>
    </cfRule>
  </conditionalFormatting>
  <conditionalFormatting sqref="AE39:AH42">
    <cfRule type="cellIs" dxfId="2985" priority="2497" operator="equal">
      <formula>"g"</formula>
    </cfRule>
    <cfRule type="cellIs" dxfId="2984" priority="2498" operator="equal">
      <formula>"A"</formula>
    </cfRule>
    <cfRule type="cellIs" dxfId="2983" priority="2499" operator="equal">
      <formula>"stge"</formula>
    </cfRule>
  </conditionalFormatting>
  <conditionalFormatting sqref="Q40:V43 W41:Z43">
    <cfRule type="cellIs" dxfId="2982" priority="2500" operator="equal">
      <formula>"g"</formula>
    </cfRule>
    <cfRule type="cellIs" dxfId="2981" priority="2501" operator="equal">
      <formula>"A"</formula>
    </cfRule>
    <cfRule type="cellIs" dxfId="2980" priority="2502" operator="equal">
      <formula>"stge"</formula>
    </cfRule>
  </conditionalFormatting>
  <conditionalFormatting sqref="W40:Z40">
    <cfRule type="cellIs" dxfId="2979" priority="2503" operator="equal">
      <formula>"g"</formula>
    </cfRule>
    <cfRule type="cellIs" dxfId="2978" priority="2504" operator="equal">
      <formula>"A"</formula>
    </cfRule>
    <cfRule type="cellIs" dxfId="2977" priority="2505" operator="equal">
      <formula>"stge"</formula>
    </cfRule>
  </conditionalFormatting>
  <conditionalFormatting sqref="AK40:AK42">
    <cfRule type="cellIs" dxfId="2976" priority="2506" operator="equal">
      <formula>"g"</formula>
    </cfRule>
    <cfRule type="cellIs" dxfId="2975" priority="2507" operator="equal">
      <formula>"A"</formula>
    </cfRule>
    <cfRule type="cellIs" dxfId="2974" priority="2508" operator="equal">
      <formula>"stge"</formula>
    </cfRule>
  </conditionalFormatting>
  <conditionalFormatting sqref="U39:V39 AK39">
    <cfRule type="cellIs" dxfId="2973" priority="2509" operator="equal">
      <formula>"g"</formula>
    </cfRule>
    <cfRule type="cellIs" dxfId="2972" priority="2510" operator="equal">
      <formula>"A"</formula>
    </cfRule>
    <cfRule type="cellIs" dxfId="2971" priority="2511" operator="equal">
      <formula>"stge"</formula>
    </cfRule>
  </conditionalFormatting>
  <conditionalFormatting sqref="W39:Z39">
    <cfRule type="cellIs" dxfId="2970" priority="2512" operator="equal">
      <formula>"g"</formula>
    </cfRule>
    <cfRule type="cellIs" dxfId="2969" priority="2513" operator="equal">
      <formula>"A"</formula>
    </cfRule>
    <cfRule type="cellIs" dxfId="2968" priority="2514" operator="equal">
      <formula>"stge"</formula>
    </cfRule>
  </conditionalFormatting>
  <conditionalFormatting sqref="AE42:AH42 AE40:AJ41">
    <cfRule type="cellIs" dxfId="2967" priority="2515" operator="equal">
      <formula>"g"</formula>
    </cfRule>
    <cfRule type="cellIs" dxfId="2966" priority="2516" operator="equal">
      <formula>"A"</formula>
    </cfRule>
    <cfRule type="cellIs" dxfId="2965" priority="2517" operator="equal">
      <formula>"stge"</formula>
    </cfRule>
  </conditionalFormatting>
  <conditionalFormatting sqref="AE39:AJ39">
    <cfRule type="cellIs" dxfId="2964" priority="2518" operator="equal">
      <formula>"g"</formula>
    </cfRule>
    <cfRule type="cellIs" dxfId="2963" priority="2519" operator="equal">
      <formula>"A"</formula>
    </cfRule>
    <cfRule type="cellIs" dxfId="2962" priority="2520" operator="equal">
      <formula>"stge"</formula>
    </cfRule>
  </conditionalFormatting>
  <conditionalFormatting sqref="AU40:AX42">
    <cfRule type="cellIs" dxfId="2961" priority="2521" operator="equal">
      <formula>"g"</formula>
    </cfRule>
    <cfRule type="cellIs" dxfId="2960" priority="2522" operator="equal">
      <formula>"A"</formula>
    </cfRule>
    <cfRule type="cellIs" dxfId="2959" priority="2523" operator="equal">
      <formula>"stge"</formula>
    </cfRule>
  </conditionalFormatting>
  <conditionalFormatting sqref="AU39:AX39">
    <cfRule type="cellIs" dxfId="2958" priority="2524" operator="equal">
      <formula>"g"</formula>
    </cfRule>
    <cfRule type="cellIs" dxfId="2957" priority="2525" operator="equal">
      <formula>"A"</formula>
    </cfRule>
    <cfRule type="cellIs" dxfId="2956" priority="2526" operator="equal">
      <formula>"stge"</formula>
    </cfRule>
  </conditionalFormatting>
  <conditionalFormatting sqref="AK38">
    <cfRule type="cellIs" dxfId="2955" priority="2527" operator="equal">
      <formula>"g"</formula>
    </cfRule>
    <cfRule type="cellIs" dxfId="2954" priority="2528" operator="equal">
      <formula>"A"</formula>
    </cfRule>
    <cfRule type="cellIs" dxfId="2953" priority="2529" operator="equal">
      <formula>"stge"</formula>
    </cfRule>
  </conditionalFormatting>
  <conditionalFormatting sqref="W38:X38">
    <cfRule type="cellIs" dxfId="2952" priority="2530" operator="equal">
      <formula>"g"</formula>
    </cfRule>
    <cfRule type="cellIs" dxfId="2951" priority="2531" operator="equal">
      <formula>"A"</formula>
    </cfRule>
    <cfRule type="cellIs" dxfId="2950" priority="2532" operator="equal">
      <formula>"stge"</formula>
    </cfRule>
  </conditionalFormatting>
  <conditionalFormatting sqref="AI38:AJ38">
    <cfRule type="cellIs" dxfId="2949" priority="2533" operator="equal">
      <formula>"g"</formula>
    </cfRule>
    <cfRule type="cellIs" dxfId="2948" priority="2534" operator="equal">
      <formula>"A"</formula>
    </cfRule>
    <cfRule type="cellIs" dxfId="2947" priority="2535" operator="equal">
      <formula>"stge"</formula>
    </cfRule>
  </conditionalFormatting>
  <conditionalFormatting sqref="AI42:AJ42">
    <cfRule type="cellIs" dxfId="2946" priority="2536" operator="equal">
      <formula>"g"</formula>
    </cfRule>
    <cfRule type="cellIs" dxfId="2945" priority="2537" operator="equal">
      <formula>"A"</formula>
    </cfRule>
    <cfRule type="cellIs" dxfId="2944" priority="2538" operator="equal">
      <formula>"stge"</formula>
    </cfRule>
  </conditionalFormatting>
  <conditionalFormatting sqref="AI42:AJ42">
    <cfRule type="cellIs" dxfId="2943" priority="2539" operator="equal">
      <formula>"g"</formula>
    </cfRule>
    <cfRule type="cellIs" dxfId="2942" priority="2540" operator="equal">
      <formula>"A"</formula>
    </cfRule>
    <cfRule type="cellIs" dxfId="2941" priority="2541" operator="equal">
      <formula>"stge"</formula>
    </cfRule>
  </conditionalFormatting>
  <conditionalFormatting sqref="AI42:AJ42">
    <cfRule type="cellIs" dxfId="2940" priority="2542" operator="equal">
      <formula>"g"</formula>
    </cfRule>
    <cfRule type="cellIs" dxfId="2939" priority="2543" operator="equal">
      <formula>"A"</formula>
    </cfRule>
    <cfRule type="cellIs" dxfId="2938" priority="2544" operator="equal">
      <formula>"stge"</formula>
    </cfRule>
  </conditionalFormatting>
  <conditionalFormatting sqref="AW38:AX38">
    <cfRule type="cellIs" dxfId="2937" priority="2545" operator="equal">
      <formula>"g"</formula>
    </cfRule>
    <cfRule type="cellIs" dxfId="2936" priority="2546" operator="equal">
      <formula>"A"</formula>
    </cfRule>
    <cfRule type="cellIs" dxfId="2935" priority="2547" operator="equal">
      <formula>"stge"</formula>
    </cfRule>
  </conditionalFormatting>
  <conditionalFormatting sqref="AU38:AV38">
    <cfRule type="cellIs" dxfId="2934" priority="2548" operator="equal">
      <formula>"g"</formula>
    </cfRule>
    <cfRule type="cellIs" dxfId="2933" priority="2549" operator="equal">
      <formula>"A"</formula>
    </cfRule>
    <cfRule type="cellIs" dxfId="2932" priority="2550" operator="equal">
      <formula>"stge"</formula>
    </cfRule>
  </conditionalFormatting>
  <conditionalFormatting sqref="AU38:AV38">
    <cfRule type="cellIs" dxfId="2931" priority="2551" operator="equal">
      <formula>"g"</formula>
    </cfRule>
    <cfRule type="cellIs" dxfId="2930" priority="2552" operator="equal">
      <formula>"A"</formula>
    </cfRule>
    <cfRule type="cellIs" dxfId="2929" priority="2553" operator="equal">
      <formula>"stge"</formula>
    </cfRule>
  </conditionalFormatting>
  <conditionalFormatting sqref="AU38:AV38">
    <cfRule type="cellIs" dxfId="2928" priority="2554" operator="equal">
      <formula>"g"</formula>
    </cfRule>
    <cfRule type="cellIs" dxfId="2927" priority="2555" operator="equal">
      <formula>"A"</formula>
    </cfRule>
    <cfRule type="cellIs" dxfId="2926" priority="2556" operator="equal">
      <formula>"stge"</formula>
    </cfRule>
  </conditionalFormatting>
  <conditionalFormatting sqref="Y38:Z38">
    <cfRule type="cellIs" dxfId="2925" priority="2557" operator="equal">
      <formula>"g"</formula>
    </cfRule>
    <cfRule type="cellIs" dxfId="2924" priority="2558" operator="equal">
      <formula>"A"</formula>
    </cfRule>
    <cfRule type="cellIs" dxfId="2923" priority="2559" operator="equal">
      <formula>"stge"</formula>
    </cfRule>
  </conditionalFormatting>
  <conditionalFormatting sqref="AE38:AH38">
    <cfRule type="cellIs" dxfId="2922" priority="2560" operator="equal">
      <formula>"g"</formula>
    </cfRule>
    <cfRule type="cellIs" dxfId="2921" priority="2561" operator="equal">
      <formula>"A"</formula>
    </cfRule>
    <cfRule type="cellIs" dxfId="2920" priority="2562" operator="equal">
      <formula>"stge"</formula>
    </cfRule>
  </conditionalFormatting>
  <conditionalFormatting sqref="Y38:Z38">
    <cfRule type="cellIs" dxfId="2919" priority="2563" operator="equal">
      <formula>"g"</formula>
    </cfRule>
    <cfRule type="cellIs" dxfId="2918" priority="2564" operator="equal">
      <formula>"A"</formula>
    </cfRule>
    <cfRule type="cellIs" dxfId="2917" priority="2565" operator="equal">
      <formula>"stge"</formula>
    </cfRule>
  </conditionalFormatting>
  <conditionalFormatting sqref="AE38:AH38">
    <cfRule type="cellIs" dxfId="2916" priority="2566" operator="equal">
      <formula>"g"</formula>
    </cfRule>
    <cfRule type="cellIs" dxfId="2915" priority="2567" operator="equal">
      <formula>"A"</formula>
    </cfRule>
    <cfRule type="cellIs" dxfId="2914" priority="2568" operator="equal">
      <formula>"stge"</formula>
    </cfRule>
  </conditionalFormatting>
  <conditionalFormatting sqref="Y38:Z38">
    <cfRule type="cellIs" dxfId="2913" priority="2569" operator="equal">
      <formula>"g"</formula>
    </cfRule>
    <cfRule type="cellIs" dxfId="2912" priority="2570" operator="equal">
      <formula>"A"</formula>
    </cfRule>
    <cfRule type="cellIs" dxfId="2911" priority="2571" operator="equal">
      <formula>"stge"</formula>
    </cfRule>
  </conditionalFormatting>
  <conditionalFormatting sqref="AE38:AH38">
    <cfRule type="cellIs" dxfId="2910" priority="2572" operator="equal">
      <formula>"g"</formula>
    </cfRule>
    <cfRule type="cellIs" dxfId="2909" priority="2573" operator="equal">
      <formula>"A"</formula>
    </cfRule>
    <cfRule type="cellIs" dxfId="2908" priority="2574" operator="equal">
      <formula>"stge"</formula>
    </cfRule>
  </conditionalFormatting>
  <conditionalFormatting sqref="AK52">
    <cfRule type="cellIs" dxfId="2907" priority="2575" operator="equal">
      <formula>"g"</formula>
    </cfRule>
    <cfRule type="cellIs" dxfId="2906" priority="2576" operator="equal">
      <formula>"A"</formula>
    </cfRule>
    <cfRule type="cellIs" dxfId="2905" priority="2577" operator="equal">
      <formula>"stge"</formula>
    </cfRule>
  </conditionalFormatting>
  <conditionalFormatting sqref="Y52:Z52">
    <cfRule type="cellIs" dxfId="2904" priority="2578" operator="equal">
      <formula>"g"</formula>
    </cfRule>
    <cfRule type="cellIs" dxfId="2903" priority="2579" operator="equal">
      <formula>"A"</formula>
    </cfRule>
    <cfRule type="cellIs" dxfId="2902" priority="2580" operator="equal">
      <formula>"stge"</formula>
    </cfRule>
  </conditionalFormatting>
  <conditionalFormatting sqref="U52:V52">
    <cfRule type="cellIs" dxfId="2901" priority="2581" operator="equal">
      <formula>"g"</formula>
    </cfRule>
    <cfRule type="cellIs" dxfId="2900" priority="2582" operator="equal">
      <formula>"A"</formula>
    </cfRule>
    <cfRule type="cellIs" dxfId="2899" priority="2583" operator="equal">
      <formula>"stge"</formula>
    </cfRule>
  </conditionalFormatting>
  <conditionalFormatting sqref="W52:X52">
    <cfRule type="cellIs" dxfId="2898" priority="2584" operator="equal">
      <formula>"g"</formula>
    </cfRule>
    <cfRule type="cellIs" dxfId="2897" priority="2585" operator="equal">
      <formula>"A"</formula>
    </cfRule>
    <cfRule type="cellIs" dxfId="2896" priority="2586" operator="equal">
      <formula>"stge"</formula>
    </cfRule>
  </conditionalFormatting>
  <conditionalFormatting sqref="AE52:AJ52">
    <cfRule type="cellIs" dxfId="2895" priority="2587" operator="equal">
      <formula>"g"</formula>
    </cfRule>
    <cfRule type="cellIs" dxfId="2894" priority="2588" operator="equal">
      <formula>"A"</formula>
    </cfRule>
    <cfRule type="cellIs" dxfId="2893" priority="2589" operator="equal">
      <formula>"stge"</formula>
    </cfRule>
  </conditionalFormatting>
  <conditionalFormatting sqref="AU52:AX52">
    <cfRule type="cellIs" dxfId="2892" priority="2590" operator="equal">
      <formula>"g"</formula>
    </cfRule>
    <cfRule type="cellIs" dxfId="2891" priority="2591" operator="equal">
      <formula>"A"</formula>
    </cfRule>
    <cfRule type="cellIs" dxfId="2890" priority="2592" operator="equal">
      <formula>"stge"</formula>
    </cfRule>
  </conditionalFormatting>
  <conditionalFormatting sqref="Q52:T52">
    <cfRule type="cellIs" dxfId="2889" priority="2593" operator="equal">
      <formula>"g"</formula>
    </cfRule>
    <cfRule type="cellIs" dxfId="2888" priority="2594" operator="equal">
      <formula>"A"</formula>
    </cfRule>
    <cfRule type="cellIs" dxfId="2887" priority="2595" operator="equal">
      <formula>"stge"</formula>
    </cfRule>
  </conditionalFormatting>
  <conditionalFormatting sqref="AE43:AH43">
    <cfRule type="cellIs" dxfId="2886" priority="2596" operator="equal">
      <formula>"g"</formula>
    </cfRule>
    <cfRule type="cellIs" dxfId="2885" priority="2597" operator="equal">
      <formula>"A"</formula>
    </cfRule>
    <cfRule type="cellIs" dxfId="2884" priority="2598" operator="equal">
      <formula>"stge"</formula>
    </cfRule>
  </conditionalFormatting>
  <conditionalFormatting sqref="AU43:AX43">
    <cfRule type="cellIs" dxfId="2883" priority="2599" operator="equal">
      <formula>"g"</formula>
    </cfRule>
    <cfRule type="cellIs" dxfId="2882" priority="2600" operator="equal">
      <formula>"A"</formula>
    </cfRule>
    <cfRule type="cellIs" dxfId="2881" priority="2601" operator="equal">
      <formula>"stge"</formula>
    </cfRule>
  </conditionalFormatting>
  <conditionalFormatting sqref="AE43:AH43">
    <cfRule type="cellIs" dxfId="2880" priority="2602" operator="equal">
      <formula>"g"</formula>
    </cfRule>
    <cfRule type="cellIs" dxfId="2879" priority="2603" operator="equal">
      <formula>"A"</formula>
    </cfRule>
    <cfRule type="cellIs" dxfId="2878" priority="2604" operator="equal">
      <formula>"stge"</formula>
    </cfRule>
  </conditionalFormatting>
  <conditionalFormatting sqref="AU43:AX43">
    <cfRule type="cellIs" dxfId="2877" priority="2605" operator="equal">
      <formula>"g"</formula>
    </cfRule>
    <cfRule type="cellIs" dxfId="2876" priority="2606" operator="equal">
      <formula>"A"</formula>
    </cfRule>
    <cfRule type="cellIs" dxfId="2875" priority="2607" operator="equal">
      <formula>"stge"</formula>
    </cfRule>
  </conditionalFormatting>
  <conditionalFormatting sqref="AK43">
    <cfRule type="cellIs" dxfId="2874" priority="2608" operator="equal">
      <formula>"g"</formula>
    </cfRule>
    <cfRule type="cellIs" dxfId="2873" priority="2609" operator="equal">
      <formula>"A"</formula>
    </cfRule>
    <cfRule type="cellIs" dxfId="2872" priority="2610" operator="equal">
      <formula>"stge"</formula>
    </cfRule>
  </conditionalFormatting>
  <conditionalFormatting sqref="AE43:AH43">
    <cfRule type="cellIs" dxfId="2871" priority="2611" operator="equal">
      <formula>"g"</formula>
    </cfRule>
    <cfRule type="cellIs" dxfId="2870" priority="2612" operator="equal">
      <formula>"A"</formula>
    </cfRule>
    <cfRule type="cellIs" dxfId="2869" priority="2613" operator="equal">
      <formula>"stge"</formula>
    </cfRule>
  </conditionalFormatting>
  <conditionalFormatting sqref="AU43:AX43">
    <cfRule type="cellIs" dxfId="2868" priority="2614" operator="equal">
      <formula>"g"</formula>
    </cfRule>
    <cfRule type="cellIs" dxfId="2867" priority="2615" operator="equal">
      <formula>"A"</formula>
    </cfRule>
    <cfRule type="cellIs" dxfId="2866" priority="2616" operator="equal">
      <formula>"stge"</formula>
    </cfRule>
  </conditionalFormatting>
  <conditionalFormatting sqref="AI43:AJ43">
    <cfRule type="cellIs" dxfId="2865" priority="2617" operator="equal">
      <formula>"g"</formula>
    </cfRule>
    <cfRule type="cellIs" dxfId="2864" priority="2618" operator="equal">
      <formula>"A"</formula>
    </cfRule>
    <cfRule type="cellIs" dxfId="2863" priority="2619" operator="equal">
      <formula>"stge"</formula>
    </cfRule>
  </conditionalFormatting>
  <conditionalFormatting sqref="AI43:AJ43">
    <cfRule type="cellIs" dxfId="2862" priority="2620" operator="equal">
      <formula>"g"</formula>
    </cfRule>
    <cfRule type="cellIs" dxfId="2861" priority="2621" operator="equal">
      <formula>"A"</formula>
    </cfRule>
    <cfRule type="cellIs" dxfId="2860" priority="2622" operator="equal">
      <formula>"stge"</formula>
    </cfRule>
  </conditionalFormatting>
  <conditionalFormatting sqref="AI43:AJ43">
    <cfRule type="cellIs" dxfId="2859" priority="2623" operator="equal">
      <formula>"g"</formula>
    </cfRule>
    <cfRule type="cellIs" dxfId="2858" priority="2624" operator="equal">
      <formula>"A"</formula>
    </cfRule>
    <cfRule type="cellIs" dxfId="2857" priority="2625" operator="equal">
      <formula>"stge"</formula>
    </cfRule>
  </conditionalFormatting>
  <conditionalFormatting sqref="AW55:AX55">
    <cfRule type="cellIs" dxfId="2856" priority="2626" operator="equal">
      <formula>"g"</formula>
    </cfRule>
    <cfRule type="cellIs" dxfId="2855" priority="2627" operator="equal">
      <formula>"A"</formula>
    </cfRule>
    <cfRule type="cellIs" dxfId="2854" priority="2628" operator="equal">
      <formula>"stge"</formula>
    </cfRule>
  </conditionalFormatting>
  <conditionalFormatting sqref="Q39:T39">
    <cfRule type="cellIs" dxfId="2853" priority="2629" operator="equal">
      <formula>"g"</formula>
    </cfRule>
    <cfRule type="cellIs" dxfId="2852" priority="2630" operator="equal">
      <formula>"A"</formula>
    </cfRule>
    <cfRule type="cellIs" dxfId="2851" priority="2631" operator="equal">
      <formula>"stge"</formula>
    </cfRule>
  </conditionalFormatting>
  <conditionalFormatting sqref="Q39:T39">
    <cfRule type="cellIs" dxfId="2850" priority="2635" operator="equal">
      <formula>"g"</formula>
    </cfRule>
    <cfRule type="cellIs" dxfId="2849" priority="2636" operator="equal">
      <formula>"A"</formula>
    </cfRule>
    <cfRule type="cellIs" dxfId="2848" priority="2637" operator="equal">
      <formula>"stge"</formula>
    </cfRule>
  </conditionalFormatting>
  <conditionalFormatting sqref="AK44">
    <cfRule type="cellIs" dxfId="2847" priority="2644" operator="equal">
      <formula>"g"</formula>
    </cfRule>
    <cfRule type="cellIs" dxfId="2846" priority="2645" operator="equal">
      <formula>"A"</formula>
    </cfRule>
    <cfRule type="cellIs" dxfId="2845" priority="2646" operator="equal">
      <formula>"stge"</formula>
    </cfRule>
  </conditionalFormatting>
  <conditionalFormatting sqref="AI44:AJ44">
    <cfRule type="cellIs" dxfId="2844" priority="2647" operator="equal">
      <formula>"g"</formula>
    </cfRule>
    <cfRule type="cellIs" dxfId="2843" priority="2648" operator="equal">
      <formula>"A"</formula>
    </cfRule>
    <cfRule type="cellIs" dxfId="2842" priority="2649" operator="equal">
      <formula>"stge"</formula>
    </cfRule>
  </conditionalFormatting>
  <conditionalFormatting sqref="Q44:V44">
    <cfRule type="cellIs" dxfId="2841" priority="2653" operator="equal">
      <formula>"g"</formula>
    </cfRule>
    <cfRule type="cellIs" dxfId="2840" priority="2654" operator="equal">
      <formula>"A"</formula>
    </cfRule>
    <cfRule type="cellIs" dxfId="2839" priority="2655" operator="equal">
      <formula>"stge"</formula>
    </cfRule>
  </conditionalFormatting>
  <conditionalFormatting sqref="W44:Z44">
    <cfRule type="cellIs" dxfId="2838" priority="2656" operator="equal">
      <formula>"g"</formula>
    </cfRule>
    <cfRule type="cellIs" dxfId="2837" priority="2657" operator="equal">
      <formula>"A"</formula>
    </cfRule>
    <cfRule type="cellIs" dxfId="2836" priority="2658" operator="equal">
      <formula>"stge"</formula>
    </cfRule>
  </conditionalFormatting>
  <conditionalFormatting sqref="AE44:AJ44">
    <cfRule type="cellIs" dxfId="2835" priority="2659" operator="equal">
      <formula>"g"</formula>
    </cfRule>
    <cfRule type="cellIs" dxfId="2834" priority="2660" operator="equal">
      <formula>"A"</formula>
    </cfRule>
    <cfRule type="cellIs" dxfId="2833" priority="2661" operator="equal">
      <formula>"stge"</formula>
    </cfRule>
  </conditionalFormatting>
  <conditionalFormatting sqref="AU44:AX44">
    <cfRule type="cellIs" dxfId="2832" priority="2662" operator="equal">
      <formula>"g"</formula>
    </cfRule>
    <cfRule type="cellIs" dxfId="2831" priority="2663" operator="equal">
      <formula>"A"</formula>
    </cfRule>
    <cfRule type="cellIs" dxfId="2830" priority="2664" operator="equal">
      <formula>"stge"</formula>
    </cfRule>
  </conditionalFormatting>
  <conditionalFormatting sqref="Q44:V44">
    <cfRule type="cellIs" dxfId="2829" priority="2665" operator="equal">
      <formula>"g"</formula>
    </cfRule>
    <cfRule type="cellIs" dxfId="2828" priority="2666" operator="equal">
      <formula>"A"</formula>
    </cfRule>
    <cfRule type="cellIs" dxfId="2827" priority="2667" operator="equal">
      <formula>"stge"</formula>
    </cfRule>
  </conditionalFormatting>
  <conditionalFormatting sqref="W44:Z44">
    <cfRule type="cellIs" dxfId="2826" priority="2668" operator="equal">
      <formula>"g"</formula>
    </cfRule>
    <cfRule type="cellIs" dxfId="2825" priority="2669" operator="equal">
      <formula>"A"</formula>
    </cfRule>
    <cfRule type="cellIs" dxfId="2824" priority="2670" operator="equal">
      <formula>"stge"</formula>
    </cfRule>
  </conditionalFormatting>
  <conditionalFormatting sqref="AE44:AJ44">
    <cfRule type="cellIs" dxfId="2823" priority="2671" operator="equal">
      <formula>"g"</formula>
    </cfRule>
    <cfRule type="cellIs" dxfId="2822" priority="2672" operator="equal">
      <formula>"A"</formula>
    </cfRule>
    <cfRule type="cellIs" dxfId="2821" priority="2673" operator="equal">
      <formula>"stge"</formula>
    </cfRule>
  </conditionalFormatting>
  <conditionalFormatting sqref="AU44:AX44">
    <cfRule type="cellIs" dxfId="2820" priority="2674" operator="equal">
      <formula>"g"</formula>
    </cfRule>
    <cfRule type="cellIs" dxfId="2819" priority="2675" operator="equal">
      <formula>"A"</formula>
    </cfRule>
    <cfRule type="cellIs" dxfId="2818" priority="2676" operator="equal">
      <formula>"stge"</formula>
    </cfRule>
  </conditionalFormatting>
  <conditionalFormatting sqref="Q44:Z44 AK44">
    <cfRule type="cellIs" dxfId="2817" priority="2677" operator="equal">
      <formula>"g"</formula>
    </cfRule>
    <cfRule type="cellIs" dxfId="2816" priority="2678" operator="equal">
      <formula>"A"</formula>
    </cfRule>
    <cfRule type="cellIs" dxfId="2815" priority="2679" operator="equal">
      <formula>"stge"</formula>
    </cfRule>
  </conditionalFormatting>
  <conditionalFormatting sqref="AE44:AJ44">
    <cfRule type="cellIs" dxfId="2814" priority="2680" operator="equal">
      <formula>"g"</formula>
    </cfRule>
    <cfRule type="cellIs" dxfId="2813" priority="2681" operator="equal">
      <formula>"A"</formula>
    </cfRule>
    <cfRule type="cellIs" dxfId="2812" priority="2682" operator="equal">
      <formula>"stge"</formula>
    </cfRule>
  </conditionalFormatting>
  <conditionalFormatting sqref="AU44:AX44">
    <cfRule type="cellIs" dxfId="2811" priority="2683" operator="equal">
      <formula>"g"</formula>
    </cfRule>
    <cfRule type="cellIs" dxfId="2810" priority="2684" operator="equal">
      <formula>"A"</formula>
    </cfRule>
    <cfRule type="cellIs" dxfId="2809" priority="2685" operator="equal">
      <formula>"stge"</formula>
    </cfRule>
  </conditionalFormatting>
  <conditionalFormatting sqref="U45:V45 Q45:T46">
    <cfRule type="cellIs" dxfId="2808" priority="2698" operator="equal">
      <formula>"g"</formula>
    </cfRule>
    <cfRule type="cellIs" dxfId="2807" priority="2699" operator="equal">
      <formula>"A"</formula>
    </cfRule>
    <cfRule type="cellIs" dxfId="2806" priority="2700" operator="equal">
      <formula>"stge"</formula>
    </cfRule>
  </conditionalFormatting>
  <conditionalFormatting sqref="W45:Z46">
    <cfRule type="cellIs" dxfId="2805" priority="2701" operator="equal">
      <formula>"g"</formula>
    </cfRule>
    <cfRule type="cellIs" dxfId="2804" priority="2702" operator="equal">
      <formula>"A"</formula>
    </cfRule>
    <cfRule type="cellIs" dxfId="2803" priority="2703" operator="equal">
      <formula>"stge"</formula>
    </cfRule>
  </conditionalFormatting>
  <conditionalFormatting sqref="Q45:V45 AK45">
    <cfRule type="cellIs" dxfId="2802" priority="2704" operator="equal">
      <formula>"g"</formula>
    </cfRule>
    <cfRule type="cellIs" dxfId="2801" priority="2705" operator="equal">
      <formula>"A"</formula>
    </cfRule>
    <cfRule type="cellIs" dxfId="2800" priority="2706" operator="equal">
      <formula>"stge"</formula>
    </cfRule>
  </conditionalFormatting>
  <conditionalFormatting sqref="W45:Z45">
    <cfRule type="cellIs" dxfId="2799" priority="2707" operator="equal">
      <formula>"g"</formula>
    </cfRule>
    <cfRule type="cellIs" dxfId="2798" priority="2708" operator="equal">
      <formula>"A"</formula>
    </cfRule>
    <cfRule type="cellIs" dxfId="2797" priority="2709" operator="equal">
      <formula>"stge"</formula>
    </cfRule>
  </conditionalFormatting>
  <conditionalFormatting sqref="AE45:AH46">
    <cfRule type="cellIs" dxfId="2796" priority="2713" operator="equal">
      <formula>"g"</formula>
    </cfRule>
    <cfRule type="cellIs" dxfId="2795" priority="2714" operator="equal">
      <formula>"A"</formula>
    </cfRule>
    <cfRule type="cellIs" dxfId="2794" priority="2715" operator="equal">
      <formula>"stge"</formula>
    </cfRule>
  </conditionalFormatting>
  <conditionalFormatting sqref="AE45:AJ45">
    <cfRule type="cellIs" dxfId="2793" priority="2716" operator="equal">
      <formula>"g"</formula>
    </cfRule>
    <cfRule type="cellIs" dxfId="2792" priority="2717" operator="equal">
      <formula>"A"</formula>
    </cfRule>
    <cfRule type="cellIs" dxfId="2791" priority="2718" operator="equal">
      <formula>"stge"</formula>
    </cfRule>
  </conditionalFormatting>
  <conditionalFormatting sqref="AU45:AX46">
    <cfRule type="cellIs" dxfId="2790" priority="2719" operator="equal">
      <formula>"g"</formula>
    </cfRule>
    <cfRule type="cellIs" dxfId="2789" priority="2720" operator="equal">
      <formula>"A"</formula>
    </cfRule>
    <cfRule type="cellIs" dxfId="2788" priority="2721" operator="equal">
      <formula>"stge"</formula>
    </cfRule>
  </conditionalFormatting>
  <conditionalFormatting sqref="AU45:AX45">
    <cfRule type="cellIs" dxfId="2787" priority="2722" operator="equal">
      <formula>"g"</formula>
    </cfRule>
    <cfRule type="cellIs" dxfId="2786" priority="2723" operator="equal">
      <formula>"A"</formula>
    </cfRule>
    <cfRule type="cellIs" dxfId="2785" priority="2724" operator="equal">
      <formula>"stge"</formula>
    </cfRule>
  </conditionalFormatting>
  <conditionalFormatting sqref="CI6:CT6 DW6:DX6">
    <cfRule type="cellIs" dxfId="2784" priority="2734" operator="equal">
      <formula>"g"</formula>
    </cfRule>
    <cfRule type="cellIs" dxfId="2783" priority="2735" operator="equal">
      <formula>"A"</formula>
    </cfRule>
    <cfRule type="cellIs" dxfId="2782" priority="2736" operator="equal">
      <formula>"stge"</formula>
    </cfRule>
  </conditionalFormatting>
  <conditionalFormatting sqref="CI8:CT11 CI19:CT34 DW19:DX34 DW8:DX11">
    <cfRule type="cellIs" dxfId="2781" priority="2737" operator="equal">
      <formula>"g"</formula>
    </cfRule>
    <cfRule type="cellIs" dxfId="2780" priority="2738" operator="equal">
      <formula>"A"</formula>
    </cfRule>
    <cfRule type="cellIs" dxfId="2779" priority="2739" operator="equal">
      <formula>"stge"</formula>
    </cfRule>
  </conditionalFormatting>
  <conditionalFormatting sqref="CI8:CT11 DW8:DX11">
    <cfRule type="cellIs" dxfId="2778" priority="2740" operator="equal">
      <formula>"g"</formula>
    </cfRule>
    <cfRule type="cellIs" dxfId="2777" priority="2741" operator="equal">
      <formula>"A"</formula>
    </cfRule>
    <cfRule type="cellIs" dxfId="2776" priority="2742" operator="equal">
      <formula>"stge"</formula>
    </cfRule>
  </conditionalFormatting>
  <conditionalFormatting sqref="CI8:CT11 DW8:DX11">
    <cfRule type="cellIs" dxfId="2775" priority="2743" operator="equal">
      <formula>"g"</formula>
    </cfRule>
    <cfRule type="cellIs" dxfId="2774" priority="2744" operator="equal">
      <formula>"A"</formula>
    </cfRule>
    <cfRule type="cellIs" dxfId="2773" priority="2745" operator="equal">
      <formula>"stge"</formula>
    </cfRule>
  </conditionalFormatting>
  <conditionalFormatting sqref="CI6:CT6 DW6:DX6">
    <cfRule type="cellIs" dxfId="2772" priority="2746" operator="equal">
      <formula>"g"</formula>
    </cfRule>
    <cfRule type="cellIs" dxfId="2771" priority="2747" operator="equal">
      <formula>"A"</formula>
    </cfRule>
    <cfRule type="cellIs" dxfId="2770" priority="2748" operator="equal">
      <formula>"stge"</formula>
    </cfRule>
  </conditionalFormatting>
  <conditionalFormatting sqref="CI7:CT7 DW7:DX7">
    <cfRule type="cellIs" dxfId="2769" priority="2749" operator="equal">
      <formula>"g"</formula>
    </cfRule>
    <cfRule type="cellIs" dxfId="2768" priority="2750" operator="equal">
      <formula>"A"</formula>
    </cfRule>
    <cfRule type="cellIs" dxfId="2767" priority="2751" operator="equal">
      <formula>"stge"</formula>
    </cfRule>
  </conditionalFormatting>
  <conditionalFormatting sqref="CI7:CT7 DW7:DX7">
    <cfRule type="cellIs" dxfId="2766" priority="2752" operator="equal">
      <formula>"g"</formula>
    </cfRule>
    <cfRule type="cellIs" dxfId="2765" priority="2753" operator="equal">
      <formula>"A"</formula>
    </cfRule>
    <cfRule type="cellIs" dxfId="2764" priority="2754" operator="equal">
      <formula>"stge"</formula>
    </cfRule>
  </conditionalFormatting>
  <conditionalFormatting sqref="CI7:CT7 DW7:DX7">
    <cfRule type="cellIs" dxfId="2763" priority="2755" operator="equal">
      <formula>"g"</formula>
    </cfRule>
    <cfRule type="cellIs" dxfId="2762" priority="2756" operator="equal">
      <formula>"A"</formula>
    </cfRule>
    <cfRule type="cellIs" dxfId="2761" priority="2757" operator="equal">
      <formula>"stge"</formula>
    </cfRule>
  </conditionalFormatting>
  <conditionalFormatting sqref="CI12:CT12 DW12:DX12">
    <cfRule type="cellIs" dxfId="2760" priority="2758" operator="equal">
      <formula>"g"</formula>
    </cfRule>
    <cfRule type="cellIs" dxfId="2759" priority="2759" operator="equal">
      <formula>"A"</formula>
    </cfRule>
    <cfRule type="cellIs" dxfId="2758" priority="2760" operator="equal">
      <formula>"stge"</formula>
    </cfRule>
  </conditionalFormatting>
  <conditionalFormatting sqref="CI12:CT12 DW12:DX12">
    <cfRule type="cellIs" dxfId="2757" priority="2761" operator="equal">
      <formula>"g"</formula>
    </cfRule>
    <cfRule type="cellIs" dxfId="2756" priority="2762" operator="equal">
      <formula>"A"</formula>
    </cfRule>
    <cfRule type="cellIs" dxfId="2755" priority="2763" operator="equal">
      <formula>"stge"</formula>
    </cfRule>
  </conditionalFormatting>
  <conditionalFormatting sqref="CI12:CT12 DW12:DX12">
    <cfRule type="cellIs" dxfId="2754" priority="2764" operator="equal">
      <formula>"g"</formula>
    </cfRule>
    <cfRule type="cellIs" dxfId="2753" priority="2765" operator="equal">
      <formula>"A"</formula>
    </cfRule>
    <cfRule type="cellIs" dxfId="2752" priority="2766" operator="equal">
      <formula>"stge"</formula>
    </cfRule>
  </conditionalFormatting>
  <conditionalFormatting sqref="CI12:CT12 DW12:DX12">
    <cfRule type="cellIs" dxfId="2751" priority="2767" operator="equal">
      <formula>"g"</formula>
    </cfRule>
    <cfRule type="cellIs" dxfId="2750" priority="2768" operator="equal">
      <formula>"A"</formula>
    </cfRule>
    <cfRule type="cellIs" dxfId="2749" priority="2769" operator="equal">
      <formula>"stge"</formula>
    </cfRule>
  </conditionalFormatting>
  <conditionalFormatting sqref="CI13:CT15 DW13:DX15">
    <cfRule type="cellIs" dxfId="2748" priority="2770" operator="equal">
      <formula>"g"</formula>
    </cfRule>
    <cfRule type="cellIs" dxfId="2747" priority="2771" operator="equal">
      <formula>"A"</formula>
    </cfRule>
    <cfRule type="cellIs" dxfId="2746" priority="2772" operator="equal">
      <formula>"stge"</formula>
    </cfRule>
  </conditionalFormatting>
  <conditionalFormatting sqref="CI13:CT13 DW13:DX13">
    <cfRule type="cellIs" dxfId="2745" priority="2773" operator="equal">
      <formula>"g"</formula>
    </cfRule>
    <cfRule type="cellIs" dxfId="2744" priority="2774" operator="equal">
      <formula>"A"</formula>
    </cfRule>
    <cfRule type="cellIs" dxfId="2743" priority="2775" operator="equal">
      <formula>"stge"</formula>
    </cfRule>
  </conditionalFormatting>
  <conditionalFormatting sqref="CI16:CT16 DW16:DX16">
    <cfRule type="cellIs" dxfId="2742" priority="2776" operator="equal">
      <formula>"g"</formula>
    </cfRule>
    <cfRule type="cellIs" dxfId="2741" priority="2777" operator="equal">
      <formula>"A"</formula>
    </cfRule>
    <cfRule type="cellIs" dxfId="2740" priority="2778" operator="equal">
      <formula>"stge"</formula>
    </cfRule>
  </conditionalFormatting>
  <conditionalFormatting sqref="CI17:CT17 DW17:DX17">
    <cfRule type="cellIs" dxfId="2739" priority="2779" operator="equal">
      <formula>"g"</formula>
    </cfRule>
    <cfRule type="cellIs" dxfId="2738" priority="2780" operator="equal">
      <formula>"A"</formula>
    </cfRule>
    <cfRule type="cellIs" dxfId="2737" priority="2781" operator="equal">
      <formula>"stge"</formula>
    </cfRule>
  </conditionalFormatting>
  <conditionalFormatting sqref="CI18:CT18 DW18:DX18">
    <cfRule type="cellIs" dxfId="2736" priority="2782" operator="equal">
      <formula>"g"</formula>
    </cfRule>
    <cfRule type="cellIs" dxfId="2735" priority="2783" operator="equal">
      <formula>"A"</formula>
    </cfRule>
    <cfRule type="cellIs" dxfId="2734" priority="2784" operator="equal">
      <formula>"stge"</formula>
    </cfRule>
  </conditionalFormatting>
  <conditionalFormatting sqref="BU6:BV6">
    <cfRule type="cellIs" dxfId="2733" priority="2785" operator="equal">
      <formula>"g"</formula>
    </cfRule>
    <cfRule type="cellIs" dxfId="2732" priority="2786" operator="equal">
      <formula>"A"</formula>
    </cfRule>
    <cfRule type="cellIs" dxfId="2731" priority="2787" operator="equal">
      <formula>"stge"</formula>
    </cfRule>
  </conditionalFormatting>
  <conditionalFormatting sqref="BU8:BV11 BU19:BV34">
    <cfRule type="cellIs" dxfId="2730" priority="2788" operator="equal">
      <formula>"g"</formula>
    </cfRule>
    <cfRule type="cellIs" dxfId="2729" priority="2789" operator="equal">
      <formula>"A"</formula>
    </cfRule>
    <cfRule type="cellIs" dxfId="2728" priority="2790" operator="equal">
      <formula>"stge"</formula>
    </cfRule>
  </conditionalFormatting>
  <conditionalFormatting sqref="BU8:BV11">
    <cfRule type="cellIs" dxfId="2727" priority="2791" operator="equal">
      <formula>"g"</formula>
    </cfRule>
    <cfRule type="cellIs" dxfId="2726" priority="2792" operator="equal">
      <formula>"A"</formula>
    </cfRule>
    <cfRule type="cellIs" dxfId="2725" priority="2793" operator="equal">
      <formula>"stge"</formula>
    </cfRule>
  </conditionalFormatting>
  <conditionalFormatting sqref="BU8:BV11">
    <cfRule type="cellIs" dxfId="2724" priority="2794" operator="equal">
      <formula>"g"</formula>
    </cfRule>
    <cfRule type="cellIs" dxfId="2723" priority="2795" operator="equal">
      <formula>"A"</formula>
    </cfRule>
    <cfRule type="cellIs" dxfId="2722" priority="2796" operator="equal">
      <formula>"stge"</formula>
    </cfRule>
  </conditionalFormatting>
  <conditionalFormatting sqref="BU6:BV6">
    <cfRule type="cellIs" dxfId="2721" priority="2797" operator="equal">
      <formula>"g"</formula>
    </cfRule>
    <cfRule type="cellIs" dxfId="2720" priority="2798" operator="equal">
      <formula>"A"</formula>
    </cfRule>
    <cfRule type="cellIs" dxfId="2719" priority="2799" operator="equal">
      <formula>"stge"</formula>
    </cfRule>
  </conditionalFormatting>
  <conditionalFormatting sqref="BU7:BV7">
    <cfRule type="cellIs" dxfId="2718" priority="2800" operator="equal">
      <formula>"g"</formula>
    </cfRule>
    <cfRule type="cellIs" dxfId="2717" priority="2801" operator="equal">
      <formula>"A"</formula>
    </cfRule>
    <cfRule type="cellIs" dxfId="2716" priority="2802" operator="equal">
      <formula>"stge"</formula>
    </cfRule>
  </conditionalFormatting>
  <conditionalFormatting sqref="BU7:BV7">
    <cfRule type="cellIs" dxfId="2715" priority="2803" operator="equal">
      <formula>"g"</formula>
    </cfRule>
    <cfRule type="cellIs" dxfId="2714" priority="2804" operator="equal">
      <formula>"A"</formula>
    </cfRule>
    <cfRule type="cellIs" dxfId="2713" priority="2805" operator="equal">
      <formula>"stge"</formula>
    </cfRule>
  </conditionalFormatting>
  <conditionalFormatting sqref="BU7:BV7">
    <cfRule type="cellIs" dxfId="2712" priority="2806" operator="equal">
      <formula>"g"</formula>
    </cfRule>
    <cfRule type="cellIs" dxfId="2711" priority="2807" operator="equal">
      <formula>"A"</formula>
    </cfRule>
    <cfRule type="cellIs" dxfId="2710" priority="2808" operator="equal">
      <formula>"stge"</formula>
    </cfRule>
  </conditionalFormatting>
  <conditionalFormatting sqref="BU12:BV12">
    <cfRule type="cellIs" dxfId="2709" priority="2809" operator="equal">
      <formula>"g"</formula>
    </cfRule>
    <cfRule type="cellIs" dxfId="2708" priority="2810" operator="equal">
      <formula>"A"</formula>
    </cfRule>
    <cfRule type="cellIs" dxfId="2707" priority="2811" operator="equal">
      <formula>"stge"</formula>
    </cfRule>
  </conditionalFormatting>
  <conditionalFormatting sqref="BU12:BV12">
    <cfRule type="cellIs" dxfId="2706" priority="2812" operator="equal">
      <formula>"g"</formula>
    </cfRule>
    <cfRule type="cellIs" dxfId="2705" priority="2813" operator="equal">
      <formula>"A"</formula>
    </cfRule>
    <cfRule type="cellIs" dxfId="2704" priority="2814" operator="equal">
      <formula>"stge"</formula>
    </cfRule>
  </conditionalFormatting>
  <conditionalFormatting sqref="CD6:CF6 CD8:CF11 CD19:CF19 CD21:CF24">
    <cfRule type="cellIs" dxfId="2703" priority="2935" operator="equal">
      <formula>"g"</formula>
    </cfRule>
    <cfRule type="cellIs" dxfId="2702" priority="2936" operator="equal">
      <formula>"A"</formula>
    </cfRule>
    <cfRule type="cellIs" dxfId="2701" priority="2937" operator="equal">
      <formula>"stge"</formula>
    </cfRule>
  </conditionalFormatting>
  <conditionalFormatting sqref="CD25:CF34">
    <cfRule type="cellIs" dxfId="2700" priority="2938" operator="equal">
      <formula>"g"</formula>
    </cfRule>
    <cfRule type="cellIs" dxfId="2699" priority="2939" operator="equal">
      <formula>"A"</formula>
    </cfRule>
    <cfRule type="cellIs" dxfId="2698" priority="2940" operator="equal">
      <formula>"stge"</formula>
    </cfRule>
  </conditionalFormatting>
  <conditionalFormatting sqref="CD6:CF6 CD8:CF11">
    <cfRule type="cellIs" dxfId="2697" priority="2941" operator="equal">
      <formula>"g"</formula>
    </cfRule>
    <cfRule type="cellIs" dxfId="2696" priority="2942" operator="equal">
      <formula>"A"</formula>
    </cfRule>
    <cfRule type="cellIs" dxfId="2695" priority="2943" operator="equal">
      <formula>"stge"</formula>
    </cfRule>
  </conditionalFormatting>
  <conditionalFormatting sqref="CD8:CF11">
    <cfRule type="cellIs" dxfId="2694" priority="2944" operator="equal">
      <formula>"g"</formula>
    </cfRule>
    <cfRule type="cellIs" dxfId="2693" priority="2945" operator="equal">
      <formula>"A"</formula>
    </cfRule>
    <cfRule type="cellIs" dxfId="2692" priority="2946" operator="equal">
      <formula>"stge"</formula>
    </cfRule>
  </conditionalFormatting>
  <conditionalFormatting sqref="CD6:CF6">
    <cfRule type="cellIs" dxfId="2691" priority="2947" operator="equal">
      <formula>"g"</formula>
    </cfRule>
    <cfRule type="cellIs" dxfId="2690" priority="2948" operator="equal">
      <formula>"A"</formula>
    </cfRule>
    <cfRule type="cellIs" dxfId="2689" priority="2949" operator="equal">
      <formula>"stge"</formula>
    </cfRule>
  </conditionalFormatting>
  <conditionalFormatting sqref="CD20:CF20">
    <cfRule type="cellIs" dxfId="2688" priority="2950" operator="equal">
      <formula>"g"</formula>
    </cfRule>
    <cfRule type="cellIs" dxfId="2687" priority="2951" operator="equal">
      <formula>"A"</formula>
    </cfRule>
    <cfRule type="cellIs" dxfId="2686" priority="2952" operator="equal">
      <formula>"stge"</formula>
    </cfRule>
  </conditionalFormatting>
  <conditionalFormatting sqref="CD7:CF7">
    <cfRule type="cellIs" dxfId="2685" priority="2953" operator="equal">
      <formula>"g"</formula>
    </cfRule>
    <cfRule type="cellIs" dxfId="2684" priority="2954" operator="equal">
      <formula>"A"</formula>
    </cfRule>
    <cfRule type="cellIs" dxfId="2683" priority="2955" operator="equal">
      <formula>"stge"</formula>
    </cfRule>
  </conditionalFormatting>
  <conditionalFormatting sqref="CD7:CF7">
    <cfRule type="cellIs" dxfId="2682" priority="2956" operator="equal">
      <formula>"g"</formula>
    </cfRule>
    <cfRule type="cellIs" dxfId="2681" priority="2957" operator="equal">
      <formula>"A"</formula>
    </cfRule>
    <cfRule type="cellIs" dxfId="2680" priority="2958" operator="equal">
      <formula>"stge"</formula>
    </cfRule>
  </conditionalFormatting>
  <conditionalFormatting sqref="CD7:CF7">
    <cfRule type="cellIs" dxfId="2679" priority="2959" operator="equal">
      <formula>"g"</formula>
    </cfRule>
    <cfRule type="cellIs" dxfId="2678" priority="2960" operator="equal">
      <formula>"A"</formula>
    </cfRule>
    <cfRule type="cellIs" dxfId="2677" priority="2961" operator="equal">
      <formula>"stge"</formula>
    </cfRule>
  </conditionalFormatting>
  <conditionalFormatting sqref="CD12:CF12">
    <cfRule type="cellIs" dxfId="2676" priority="2962" operator="equal">
      <formula>"g"</formula>
    </cfRule>
    <cfRule type="cellIs" dxfId="2675" priority="2963" operator="equal">
      <formula>"A"</formula>
    </cfRule>
    <cfRule type="cellIs" dxfId="2674" priority="2964" operator="equal">
      <formula>"stge"</formula>
    </cfRule>
  </conditionalFormatting>
  <conditionalFormatting sqref="CD12:CF12">
    <cfRule type="cellIs" dxfId="2673" priority="2965" operator="equal">
      <formula>"g"</formula>
    </cfRule>
    <cfRule type="cellIs" dxfId="2672" priority="2966" operator="equal">
      <formula>"A"</formula>
    </cfRule>
    <cfRule type="cellIs" dxfId="2671" priority="2967" operator="equal">
      <formula>"stge"</formula>
    </cfRule>
  </conditionalFormatting>
  <conditionalFormatting sqref="CD12:CF12">
    <cfRule type="cellIs" dxfId="2670" priority="2968" operator="equal">
      <formula>"g"</formula>
    </cfRule>
    <cfRule type="cellIs" dxfId="2669" priority="2969" operator="equal">
      <formula>"A"</formula>
    </cfRule>
    <cfRule type="cellIs" dxfId="2668" priority="2970" operator="equal">
      <formula>"stge"</formula>
    </cfRule>
  </conditionalFormatting>
  <conditionalFormatting sqref="CD13:CF14">
    <cfRule type="cellIs" dxfId="2667" priority="2971" operator="equal">
      <formula>"g"</formula>
    </cfRule>
    <cfRule type="cellIs" dxfId="2666" priority="2972" operator="equal">
      <formula>"A"</formula>
    </cfRule>
    <cfRule type="cellIs" dxfId="2665" priority="2973" operator="equal">
      <formula>"stge"</formula>
    </cfRule>
  </conditionalFormatting>
  <conditionalFormatting sqref="CD13:CF13">
    <cfRule type="cellIs" dxfId="2664" priority="2974" operator="equal">
      <formula>"g"</formula>
    </cfRule>
    <cfRule type="cellIs" dxfId="2663" priority="2975" operator="equal">
      <formula>"A"</formula>
    </cfRule>
    <cfRule type="cellIs" dxfId="2662" priority="2976" operator="equal">
      <formula>"stge"</formula>
    </cfRule>
  </conditionalFormatting>
  <conditionalFormatting sqref="BU13:BV15">
    <cfRule type="cellIs" dxfId="2661" priority="2821" operator="equal">
      <formula>"g"</formula>
    </cfRule>
    <cfRule type="cellIs" dxfId="2660" priority="2822" operator="equal">
      <formula>"A"</formula>
    </cfRule>
    <cfRule type="cellIs" dxfId="2659" priority="2823" operator="equal">
      <formula>"stge"</formula>
    </cfRule>
  </conditionalFormatting>
  <conditionalFormatting sqref="CA107:CC107">
    <cfRule type="cellIs" dxfId="2658" priority="1096" operator="equal">
      <formula>"g"</formula>
    </cfRule>
    <cfRule type="cellIs" dxfId="2657" priority="1097" operator="equal">
      <formula>"A"</formula>
    </cfRule>
    <cfRule type="cellIs" dxfId="2656" priority="1098" operator="equal">
      <formula>"stge"</formula>
    </cfRule>
  </conditionalFormatting>
  <conditionalFormatting sqref="CA107:CC107">
    <cfRule type="cellIs" dxfId="2655" priority="1099" operator="equal">
      <formula>"g"</formula>
    </cfRule>
    <cfRule type="cellIs" dxfId="2654" priority="1100" operator="equal">
      <formula>"A"</formula>
    </cfRule>
    <cfRule type="cellIs" dxfId="2653" priority="1101" operator="equal">
      <formula>"stge"</formula>
    </cfRule>
  </conditionalFormatting>
  <conditionalFormatting sqref="CA107:CC107">
    <cfRule type="cellIs" dxfId="2652" priority="1102" operator="equal">
      <formula>"g"</formula>
    </cfRule>
    <cfRule type="cellIs" dxfId="2651" priority="1103" operator="equal">
      <formula>"A"</formula>
    </cfRule>
    <cfRule type="cellIs" dxfId="2650" priority="1104" operator="equal">
      <formula>"stge"</formula>
    </cfRule>
  </conditionalFormatting>
  <conditionalFormatting sqref="BY107:BZ107">
    <cfRule type="cellIs" dxfId="2649" priority="1105" operator="equal">
      <formula>"g"</formula>
    </cfRule>
    <cfRule type="cellIs" dxfId="2648" priority="1106" operator="equal">
      <formula>"A"</formula>
    </cfRule>
    <cfRule type="cellIs" dxfId="2647" priority="1107" operator="equal">
      <formula>"stge"</formula>
    </cfRule>
  </conditionalFormatting>
  <conditionalFormatting sqref="BY107:BZ107">
    <cfRule type="cellIs" dxfId="2646" priority="1108" operator="equal">
      <formula>"g"</formula>
    </cfRule>
    <cfRule type="cellIs" dxfId="2645" priority="1109" operator="equal">
      <formula>"A"</formula>
    </cfRule>
    <cfRule type="cellIs" dxfId="2644" priority="1110" operator="equal">
      <formula>"stge"</formula>
    </cfRule>
  </conditionalFormatting>
  <conditionalFormatting sqref="BY107:BZ107">
    <cfRule type="cellIs" dxfId="2643" priority="1111" operator="equal">
      <formula>"g"</formula>
    </cfRule>
    <cfRule type="cellIs" dxfId="2642" priority="1112" operator="equal">
      <formula>"A"</formula>
    </cfRule>
    <cfRule type="cellIs" dxfId="2641" priority="1113" operator="equal">
      <formula>"stge"</formula>
    </cfRule>
  </conditionalFormatting>
  <conditionalFormatting sqref="BY108:BZ110">
    <cfRule type="cellIs" dxfId="2640" priority="1114" operator="equal">
      <formula>"g"</formula>
    </cfRule>
    <cfRule type="cellIs" dxfId="2639" priority="1115" operator="equal">
      <formula>"A"</formula>
    </cfRule>
    <cfRule type="cellIs" dxfId="2638" priority="1116" operator="equal">
      <formula>"stge"</formula>
    </cfRule>
  </conditionalFormatting>
  <conditionalFormatting sqref="CD39:CF39">
    <cfRule type="cellIs" dxfId="2637" priority="2353" operator="equal">
      <formula>"g"</formula>
    </cfRule>
    <cfRule type="cellIs" dxfId="2636" priority="2354" operator="equal">
      <formula>"A"</formula>
    </cfRule>
    <cfRule type="cellIs" dxfId="2635" priority="2355" operator="equal">
      <formula>"stge"</formula>
    </cfRule>
  </conditionalFormatting>
  <conditionalFormatting sqref="CD44:CF44">
    <cfRule type="cellIs" dxfId="2634" priority="2356" operator="equal">
      <formula>"g"</formula>
    </cfRule>
    <cfRule type="cellIs" dxfId="2633" priority="2357" operator="equal">
      <formula>"A"</formula>
    </cfRule>
    <cfRule type="cellIs" dxfId="2632" priority="2358" operator="equal">
      <formula>"stge"</formula>
    </cfRule>
  </conditionalFormatting>
  <conditionalFormatting sqref="CD44:CF44">
    <cfRule type="cellIs" dxfId="2631" priority="2359" operator="equal">
      <formula>"g"</formula>
    </cfRule>
    <cfRule type="cellIs" dxfId="2630" priority="2360" operator="equal">
      <formula>"A"</formula>
    </cfRule>
    <cfRule type="cellIs" dxfId="2629" priority="2361" operator="equal">
      <formula>"stge"</formula>
    </cfRule>
  </conditionalFormatting>
  <conditionalFormatting sqref="CA57:CC65">
    <cfRule type="cellIs" dxfId="2628" priority="2374" operator="equal">
      <formula>"g"</formula>
    </cfRule>
    <cfRule type="cellIs" dxfId="2627" priority="2375" operator="equal">
      <formula>"A"</formula>
    </cfRule>
    <cfRule type="cellIs" dxfId="2626" priority="2376" operator="equal">
      <formula>"stge"</formula>
    </cfRule>
  </conditionalFormatting>
  <conditionalFormatting sqref="CA38:CC38 CA40:CC43">
    <cfRule type="cellIs" dxfId="2625" priority="2380" operator="equal">
      <formula>"g"</formula>
    </cfRule>
    <cfRule type="cellIs" dxfId="2624" priority="2381" operator="equal">
      <formula>"A"</formula>
    </cfRule>
    <cfRule type="cellIs" dxfId="2623" priority="2382" operator="equal">
      <formula>"stge"</formula>
    </cfRule>
  </conditionalFormatting>
  <conditionalFormatting sqref="BY38:BZ38 BY40:BZ43">
    <cfRule type="cellIs" dxfId="2622" priority="2383" operator="equal">
      <formula>"g"</formula>
    </cfRule>
    <cfRule type="cellIs" dxfId="2621" priority="2384" operator="equal">
      <formula>"A"</formula>
    </cfRule>
    <cfRule type="cellIs" dxfId="2620" priority="2385" operator="equal">
      <formula>"stge"</formula>
    </cfRule>
  </conditionalFormatting>
  <conditionalFormatting sqref="BY40:BZ43">
    <cfRule type="cellIs" dxfId="2619" priority="2389" operator="equal">
      <formula>"g"</formula>
    </cfRule>
    <cfRule type="cellIs" dxfId="2618" priority="2390" operator="equal">
      <formula>"A"</formula>
    </cfRule>
    <cfRule type="cellIs" dxfId="2617" priority="2391" operator="equal">
      <formula>"stge"</formula>
    </cfRule>
  </conditionalFormatting>
  <conditionalFormatting sqref="CA52:CC52">
    <cfRule type="cellIs" dxfId="2616" priority="2395" operator="equal">
      <formula>"g"</formula>
    </cfRule>
    <cfRule type="cellIs" dxfId="2615" priority="2396" operator="equal">
      <formula>"A"</formula>
    </cfRule>
    <cfRule type="cellIs" dxfId="2614" priority="2397" operator="equal">
      <formula>"stge"</formula>
    </cfRule>
  </conditionalFormatting>
  <conditionalFormatting sqref="BY39:BZ39">
    <cfRule type="cellIs" dxfId="2613" priority="2401" operator="equal">
      <formula>"g"</formula>
    </cfRule>
    <cfRule type="cellIs" dxfId="2612" priority="2402" operator="equal">
      <formula>"A"</formula>
    </cfRule>
    <cfRule type="cellIs" dxfId="2611" priority="2403" operator="equal">
      <formula>"stge"</formula>
    </cfRule>
  </conditionalFormatting>
  <conditionalFormatting sqref="BU12:BV12">
    <cfRule type="cellIs" dxfId="2610" priority="2815" operator="equal">
      <formula>"g"</formula>
    </cfRule>
    <cfRule type="cellIs" dxfId="2609" priority="2816" operator="equal">
      <formula>"A"</formula>
    </cfRule>
    <cfRule type="cellIs" dxfId="2608" priority="2817" operator="equal">
      <formula>"stge"</formula>
    </cfRule>
  </conditionalFormatting>
  <conditionalFormatting sqref="BU12:BV12">
    <cfRule type="cellIs" dxfId="2607" priority="2818" operator="equal">
      <formula>"g"</formula>
    </cfRule>
    <cfRule type="cellIs" dxfId="2606" priority="2819" operator="equal">
      <formula>"A"</formula>
    </cfRule>
    <cfRule type="cellIs" dxfId="2605" priority="2820" operator="equal">
      <formula>"stge"</formula>
    </cfRule>
  </conditionalFormatting>
  <conditionalFormatting sqref="BU13:BV13">
    <cfRule type="cellIs" dxfId="2604" priority="2824" operator="equal">
      <formula>"g"</formula>
    </cfRule>
    <cfRule type="cellIs" dxfId="2603" priority="2825" operator="equal">
      <formula>"A"</formula>
    </cfRule>
    <cfRule type="cellIs" dxfId="2602" priority="2826" operator="equal">
      <formula>"stge"</formula>
    </cfRule>
  </conditionalFormatting>
  <conditionalFormatting sqref="BU16:BV16">
    <cfRule type="cellIs" dxfId="2601" priority="2827" operator="equal">
      <formula>"g"</formula>
    </cfRule>
    <cfRule type="cellIs" dxfId="2600" priority="2828" operator="equal">
      <formula>"A"</formula>
    </cfRule>
    <cfRule type="cellIs" dxfId="2599" priority="2829" operator="equal">
      <formula>"stge"</formula>
    </cfRule>
  </conditionalFormatting>
  <conditionalFormatting sqref="BU17:BV17">
    <cfRule type="cellIs" dxfId="2598" priority="2830" operator="equal">
      <formula>"g"</formula>
    </cfRule>
    <cfRule type="cellIs" dxfId="2597" priority="2831" operator="equal">
      <formula>"A"</formula>
    </cfRule>
    <cfRule type="cellIs" dxfId="2596" priority="2832" operator="equal">
      <formula>"stge"</formula>
    </cfRule>
  </conditionalFormatting>
  <conditionalFormatting sqref="BU18:BV18">
    <cfRule type="cellIs" dxfId="2595" priority="2833" operator="equal">
      <formula>"g"</formula>
    </cfRule>
    <cfRule type="cellIs" dxfId="2594" priority="2834" operator="equal">
      <formula>"A"</formula>
    </cfRule>
    <cfRule type="cellIs" dxfId="2593" priority="2835" operator="equal">
      <formula>"stge"</formula>
    </cfRule>
  </conditionalFormatting>
  <conditionalFormatting sqref="BG6:BH6">
    <cfRule type="cellIs" dxfId="2592" priority="2836" operator="equal">
      <formula>"g"</formula>
    </cfRule>
    <cfRule type="cellIs" dxfId="2591" priority="2837" operator="equal">
      <formula>"A"</formula>
    </cfRule>
    <cfRule type="cellIs" dxfId="2590" priority="2838" operator="equal">
      <formula>"stge"</formula>
    </cfRule>
  </conditionalFormatting>
  <conditionalFormatting sqref="BG8:BH11 BG19:BH34">
    <cfRule type="cellIs" dxfId="2589" priority="2839" operator="equal">
      <formula>"g"</formula>
    </cfRule>
    <cfRule type="cellIs" dxfId="2588" priority="2840" operator="equal">
      <formula>"A"</formula>
    </cfRule>
    <cfRule type="cellIs" dxfId="2587" priority="2841" operator="equal">
      <formula>"stge"</formula>
    </cfRule>
  </conditionalFormatting>
  <conditionalFormatting sqref="BG8:BH11">
    <cfRule type="cellIs" dxfId="2586" priority="2842" operator="equal">
      <formula>"g"</formula>
    </cfRule>
    <cfRule type="cellIs" dxfId="2585" priority="2843" operator="equal">
      <formula>"A"</formula>
    </cfRule>
    <cfRule type="cellIs" dxfId="2584" priority="2844" operator="equal">
      <formula>"stge"</formula>
    </cfRule>
  </conditionalFormatting>
  <conditionalFormatting sqref="AS48:AT48">
    <cfRule type="cellIs" dxfId="2583" priority="2269" operator="equal">
      <formula>"g"</formula>
    </cfRule>
    <cfRule type="cellIs" dxfId="2582" priority="2270" operator="equal">
      <formula>"A"</formula>
    </cfRule>
    <cfRule type="cellIs" dxfId="2581" priority="2271" operator="equal">
      <formula>"stge"</formula>
    </cfRule>
  </conditionalFormatting>
  <conditionalFormatting sqref="AS50:AT50">
    <cfRule type="cellIs" dxfId="2580" priority="2275" operator="equal">
      <formula>"g"</formula>
    </cfRule>
    <cfRule type="cellIs" dxfId="2579" priority="2276" operator="equal">
      <formula>"A"</formula>
    </cfRule>
    <cfRule type="cellIs" dxfId="2578" priority="2277" operator="equal">
      <formula>"stge"</formula>
    </cfRule>
  </conditionalFormatting>
  <conditionalFormatting sqref="BG8:BH11">
    <cfRule type="cellIs" dxfId="2577" priority="2845" operator="equal">
      <formula>"g"</formula>
    </cfRule>
    <cfRule type="cellIs" dxfId="2576" priority="2846" operator="equal">
      <formula>"A"</formula>
    </cfRule>
    <cfRule type="cellIs" dxfId="2575" priority="2847" operator="equal">
      <formula>"stge"</formula>
    </cfRule>
  </conditionalFormatting>
  <conditionalFormatting sqref="BG6:BH6">
    <cfRule type="cellIs" dxfId="2574" priority="2848" operator="equal">
      <formula>"g"</formula>
    </cfRule>
    <cfRule type="cellIs" dxfId="2573" priority="2849" operator="equal">
      <formula>"A"</formula>
    </cfRule>
    <cfRule type="cellIs" dxfId="2572" priority="2850" operator="equal">
      <formula>"stge"</formula>
    </cfRule>
  </conditionalFormatting>
  <conditionalFormatting sqref="BG7:BH7">
    <cfRule type="cellIs" dxfId="2571" priority="2851" operator="equal">
      <formula>"g"</formula>
    </cfRule>
    <cfRule type="cellIs" dxfId="2570" priority="2852" operator="equal">
      <formula>"A"</formula>
    </cfRule>
    <cfRule type="cellIs" dxfId="2569" priority="2853" operator="equal">
      <formula>"stge"</formula>
    </cfRule>
  </conditionalFormatting>
  <conditionalFormatting sqref="BG7:BH7">
    <cfRule type="cellIs" dxfId="2568" priority="2854" operator="equal">
      <formula>"g"</formula>
    </cfRule>
    <cfRule type="cellIs" dxfId="2567" priority="2855" operator="equal">
      <formula>"A"</formula>
    </cfRule>
    <cfRule type="cellIs" dxfId="2566" priority="2856" operator="equal">
      <formula>"stge"</formula>
    </cfRule>
  </conditionalFormatting>
  <conditionalFormatting sqref="BG7:BH7">
    <cfRule type="cellIs" dxfId="2565" priority="2857" operator="equal">
      <formula>"g"</formula>
    </cfRule>
    <cfRule type="cellIs" dxfId="2564" priority="2858" operator="equal">
      <formula>"A"</formula>
    </cfRule>
    <cfRule type="cellIs" dxfId="2563" priority="2859" operator="equal">
      <formula>"stge"</formula>
    </cfRule>
  </conditionalFormatting>
  <conditionalFormatting sqref="BG12:BH12">
    <cfRule type="cellIs" dxfId="2562" priority="2860" operator="equal">
      <formula>"g"</formula>
    </cfRule>
    <cfRule type="cellIs" dxfId="2561" priority="2861" operator="equal">
      <formula>"A"</formula>
    </cfRule>
    <cfRule type="cellIs" dxfId="2560" priority="2862" operator="equal">
      <formula>"stge"</formula>
    </cfRule>
  </conditionalFormatting>
  <conditionalFormatting sqref="BG12:BH12">
    <cfRule type="cellIs" dxfId="2559" priority="2863" operator="equal">
      <formula>"g"</formula>
    </cfRule>
    <cfRule type="cellIs" dxfId="2558" priority="2864" operator="equal">
      <formula>"A"</formula>
    </cfRule>
    <cfRule type="cellIs" dxfId="2557" priority="2865" operator="equal">
      <formula>"stge"</formula>
    </cfRule>
  </conditionalFormatting>
  <conditionalFormatting sqref="BG12:BH12">
    <cfRule type="cellIs" dxfId="2556" priority="2866" operator="equal">
      <formula>"g"</formula>
    </cfRule>
    <cfRule type="cellIs" dxfId="2555" priority="2867" operator="equal">
      <formula>"A"</formula>
    </cfRule>
    <cfRule type="cellIs" dxfId="2554" priority="2868" operator="equal">
      <formula>"stge"</formula>
    </cfRule>
  </conditionalFormatting>
  <conditionalFormatting sqref="BG12:BH12">
    <cfRule type="cellIs" dxfId="2553" priority="2869" operator="equal">
      <formula>"g"</formula>
    </cfRule>
    <cfRule type="cellIs" dxfId="2552" priority="2870" operator="equal">
      <formula>"A"</formula>
    </cfRule>
    <cfRule type="cellIs" dxfId="2551" priority="2871" operator="equal">
      <formula>"stge"</formula>
    </cfRule>
  </conditionalFormatting>
  <conditionalFormatting sqref="BG13:BH15">
    <cfRule type="cellIs" dxfId="2550" priority="2872" operator="equal">
      <formula>"g"</formula>
    </cfRule>
    <cfRule type="cellIs" dxfId="2549" priority="2873" operator="equal">
      <formula>"A"</formula>
    </cfRule>
    <cfRule type="cellIs" dxfId="2548" priority="2874" operator="equal">
      <formula>"stge"</formula>
    </cfRule>
  </conditionalFormatting>
  <conditionalFormatting sqref="BG13:BH13">
    <cfRule type="cellIs" dxfId="2547" priority="2875" operator="equal">
      <formula>"g"</formula>
    </cfRule>
    <cfRule type="cellIs" dxfId="2546" priority="2876" operator="equal">
      <formula>"A"</formula>
    </cfRule>
    <cfRule type="cellIs" dxfId="2545" priority="2877" operator="equal">
      <formula>"stge"</formula>
    </cfRule>
  </conditionalFormatting>
  <conditionalFormatting sqref="BG16:BH16">
    <cfRule type="cellIs" dxfId="2544" priority="2878" operator="equal">
      <formula>"g"</formula>
    </cfRule>
    <cfRule type="cellIs" dxfId="2543" priority="2879" operator="equal">
      <formula>"A"</formula>
    </cfRule>
    <cfRule type="cellIs" dxfId="2542" priority="2880" operator="equal">
      <formula>"stge"</formula>
    </cfRule>
  </conditionalFormatting>
  <conditionalFormatting sqref="BG17:BH17">
    <cfRule type="cellIs" dxfId="2541" priority="2881" operator="equal">
      <formula>"g"</formula>
    </cfRule>
    <cfRule type="cellIs" dxfId="2540" priority="2882" operator="equal">
      <formula>"A"</formula>
    </cfRule>
    <cfRule type="cellIs" dxfId="2539" priority="2883" operator="equal">
      <formula>"stge"</formula>
    </cfRule>
  </conditionalFormatting>
  <conditionalFormatting sqref="BG18:BH18">
    <cfRule type="cellIs" dxfId="2538" priority="2884" operator="equal">
      <formula>"g"</formula>
    </cfRule>
    <cfRule type="cellIs" dxfId="2537" priority="2885" operator="equal">
      <formula>"A"</formula>
    </cfRule>
    <cfRule type="cellIs" dxfId="2536" priority="2886" operator="equal">
      <formula>"stge"</formula>
    </cfRule>
  </conditionalFormatting>
  <conditionalFormatting sqref="AS9:AT9 AS23:AT23 AS30:AT34">
    <cfRule type="cellIs" dxfId="2535" priority="2887" operator="equal">
      <formula>"g"</formula>
    </cfRule>
    <cfRule type="cellIs" dxfId="2534" priority="2888" operator="equal">
      <formula>"A"</formula>
    </cfRule>
    <cfRule type="cellIs" dxfId="2533" priority="2889" operator="equal">
      <formula>"stge"</formula>
    </cfRule>
  </conditionalFormatting>
  <conditionalFormatting sqref="AS9:AT9">
    <cfRule type="cellIs" dxfId="2532" priority="2890" operator="equal">
      <formula>"g"</formula>
    </cfRule>
    <cfRule type="cellIs" dxfId="2531" priority="2891" operator="equal">
      <formula>"A"</formula>
    </cfRule>
    <cfRule type="cellIs" dxfId="2530" priority="2892" operator="equal">
      <formula>"stge"</formula>
    </cfRule>
  </conditionalFormatting>
  <conditionalFormatting sqref="AS9:AT9">
    <cfRule type="cellIs" dxfId="2529" priority="2893" operator="equal">
      <formula>"g"</formula>
    </cfRule>
    <cfRule type="cellIs" dxfId="2528" priority="2894" operator="equal">
      <formula>"A"</formula>
    </cfRule>
    <cfRule type="cellIs" dxfId="2527" priority="2895" operator="equal">
      <formula>"stge"</formula>
    </cfRule>
  </conditionalFormatting>
  <conditionalFormatting sqref="AS16:AT16">
    <cfRule type="cellIs" dxfId="2526" priority="2896" operator="equal">
      <formula>"g"</formula>
    </cfRule>
    <cfRule type="cellIs" dxfId="2525" priority="2897" operator="equal">
      <formula>"A"</formula>
    </cfRule>
    <cfRule type="cellIs" dxfId="2524" priority="2898" operator="equal">
      <formula>"stge"</formula>
    </cfRule>
  </conditionalFormatting>
  <conditionalFormatting sqref="AC9:AD11 AC19:AD34">
    <cfRule type="cellIs" dxfId="2523" priority="2899" operator="equal">
      <formula>"g"</formula>
    </cfRule>
    <cfRule type="cellIs" dxfId="2522" priority="2900" operator="equal">
      <formula>"A"</formula>
    </cfRule>
    <cfRule type="cellIs" dxfId="2521" priority="2901" operator="equal">
      <formula>"stge"</formula>
    </cfRule>
  </conditionalFormatting>
  <conditionalFormatting sqref="AC9:AD11">
    <cfRule type="cellIs" dxfId="2520" priority="2902" operator="equal">
      <formula>"g"</formula>
    </cfRule>
    <cfRule type="cellIs" dxfId="2519" priority="2903" operator="equal">
      <formula>"A"</formula>
    </cfRule>
    <cfRule type="cellIs" dxfId="2518" priority="2904" operator="equal">
      <formula>"stge"</formula>
    </cfRule>
  </conditionalFormatting>
  <conditionalFormatting sqref="AC9:AD11">
    <cfRule type="cellIs" dxfId="2517" priority="2905" operator="equal">
      <formula>"g"</formula>
    </cfRule>
    <cfRule type="cellIs" dxfId="2516" priority="2906" operator="equal">
      <formula>"A"</formula>
    </cfRule>
    <cfRule type="cellIs" dxfId="2515" priority="2907" operator="equal">
      <formula>"stge"</formula>
    </cfRule>
  </conditionalFormatting>
  <conditionalFormatting sqref="AC12:AD12">
    <cfRule type="cellIs" dxfId="2514" priority="2908" operator="equal">
      <formula>"g"</formula>
    </cfRule>
    <cfRule type="cellIs" dxfId="2513" priority="2909" operator="equal">
      <formula>"A"</formula>
    </cfRule>
    <cfRule type="cellIs" dxfId="2512" priority="2910" operator="equal">
      <formula>"stge"</formula>
    </cfRule>
  </conditionalFormatting>
  <conditionalFormatting sqref="AC12:AD12">
    <cfRule type="cellIs" dxfId="2511" priority="2911" operator="equal">
      <formula>"g"</formula>
    </cfRule>
    <cfRule type="cellIs" dxfId="2510" priority="2912" operator="equal">
      <formula>"A"</formula>
    </cfRule>
    <cfRule type="cellIs" dxfId="2509" priority="2913" operator="equal">
      <formula>"stge"</formula>
    </cfRule>
  </conditionalFormatting>
  <conditionalFormatting sqref="AC12:AD12">
    <cfRule type="cellIs" dxfId="2508" priority="2914" operator="equal">
      <formula>"g"</formula>
    </cfRule>
    <cfRule type="cellIs" dxfId="2507" priority="2915" operator="equal">
      <formula>"A"</formula>
    </cfRule>
    <cfRule type="cellIs" dxfId="2506" priority="2916" operator="equal">
      <formula>"stge"</formula>
    </cfRule>
  </conditionalFormatting>
  <conditionalFormatting sqref="AC12:AD12">
    <cfRule type="cellIs" dxfId="2505" priority="2917" operator="equal">
      <formula>"g"</formula>
    </cfRule>
    <cfRule type="cellIs" dxfId="2504" priority="2918" operator="equal">
      <formula>"A"</formula>
    </cfRule>
    <cfRule type="cellIs" dxfId="2503" priority="2919" operator="equal">
      <formula>"stge"</formula>
    </cfRule>
  </conditionalFormatting>
  <conditionalFormatting sqref="AC13:AD15">
    <cfRule type="cellIs" dxfId="2502" priority="2920" operator="equal">
      <formula>"g"</formula>
    </cfRule>
    <cfRule type="cellIs" dxfId="2501" priority="2921" operator="equal">
      <formula>"A"</formula>
    </cfRule>
    <cfRule type="cellIs" dxfId="2500" priority="2922" operator="equal">
      <formula>"stge"</formula>
    </cfRule>
  </conditionalFormatting>
  <conditionalFormatting sqref="AC13:AD13">
    <cfRule type="cellIs" dxfId="2499" priority="2923" operator="equal">
      <formula>"g"</formula>
    </cfRule>
    <cfRule type="cellIs" dxfId="2498" priority="2924" operator="equal">
      <formula>"A"</formula>
    </cfRule>
    <cfRule type="cellIs" dxfId="2497" priority="2925" operator="equal">
      <formula>"stge"</formula>
    </cfRule>
  </conditionalFormatting>
  <conditionalFormatting sqref="AC16:AD16">
    <cfRule type="cellIs" dxfId="2496" priority="2926" operator="equal">
      <formula>"g"</formula>
    </cfRule>
    <cfRule type="cellIs" dxfId="2495" priority="2927" operator="equal">
      <formula>"A"</formula>
    </cfRule>
    <cfRule type="cellIs" dxfId="2494" priority="2928" operator="equal">
      <formula>"stge"</formula>
    </cfRule>
  </conditionalFormatting>
  <conditionalFormatting sqref="AC17:AD17">
    <cfRule type="cellIs" dxfId="2493" priority="2929" operator="equal">
      <formula>"g"</formula>
    </cfRule>
    <cfRule type="cellIs" dxfId="2492" priority="2930" operator="equal">
      <formula>"A"</formula>
    </cfRule>
    <cfRule type="cellIs" dxfId="2491" priority="2931" operator="equal">
      <formula>"stge"</formula>
    </cfRule>
  </conditionalFormatting>
  <conditionalFormatting sqref="AC18:AD18">
    <cfRule type="cellIs" dxfId="2490" priority="2932" operator="equal">
      <formula>"g"</formula>
    </cfRule>
    <cfRule type="cellIs" dxfId="2489" priority="2933" operator="equal">
      <formula>"A"</formula>
    </cfRule>
    <cfRule type="cellIs" dxfId="2488" priority="2934" operator="equal">
      <formula>"stge"</formula>
    </cfRule>
  </conditionalFormatting>
  <conditionalFormatting sqref="CA102:CC102">
    <cfRule type="cellIs" dxfId="2487" priority="1084" operator="equal">
      <formula>"g"</formula>
    </cfRule>
    <cfRule type="cellIs" dxfId="2486" priority="1085" operator="equal">
      <formula>"A"</formula>
    </cfRule>
    <cfRule type="cellIs" dxfId="2485" priority="1086" operator="equal">
      <formula>"stge"</formula>
    </cfRule>
  </conditionalFormatting>
  <conditionalFormatting sqref="BY102:BZ102">
    <cfRule type="cellIs" dxfId="2484" priority="1087" operator="equal">
      <formula>"g"</formula>
    </cfRule>
    <cfRule type="cellIs" dxfId="2483" priority="1088" operator="equal">
      <formula>"A"</formula>
    </cfRule>
    <cfRule type="cellIs" dxfId="2482" priority="1089" operator="equal">
      <formula>"stge"</formula>
    </cfRule>
  </conditionalFormatting>
  <conditionalFormatting sqref="BY102:CC102">
    <cfRule type="cellIs" dxfId="2481" priority="1090" operator="equal">
      <formula>"g"</formula>
    </cfRule>
    <cfRule type="cellIs" dxfId="2480" priority="1091" operator="equal">
      <formula>"A"</formula>
    </cfRule>
    <cfRule type="cellIs" dxfId="2479" priority="1092" operator="equal">
      <formula>"stge"</formula>
    </cfRule>
  </conditionalFormatting>
  <conditionalFormatting sqref="BY107:BZ107">
    <cfRule type="cellIs" dxfId="2478" priority="1093" operator="equal">
      <formula>"g"</formula>
    </cfRule>
    <cfRule type="cellIs" dxfId="2477" priority="1094" operator="equal">
      <formula>"A"</formula>
    </cfRule>
    <cfRule type="cellIs" dxfId="2476" priority="1095" operator="equal">
      <formula>"stge"</formula>
    </cfRule>
  </conditionalFormatting>
  <conditionalFormatting sqref="BY102:BZ102">
    <cfRule type="cellIs" dxfId="2475" priority="1081" operator="equal">
      <formula>"g"</formula>
    </cfRule>
    <cfRule type="cellIs" dxfId="2474" priority="1082" operator="equal">
      <formula>"A"</formula>
    </cfRule>
    <cfRule type="cellIs" dxfId="2473" priority="1083" operator="equal">
      <formula>"stge"</formula>
    </cfRule>
  </conditionalFormatting>
  <conditionalFormatting sqref="CD76:CF76">
    <cfRule type="cellIs" dxfId="2472" priority="1708" operator="equal">
      <formula>"g"</formula>
    </cfRule>
    <cfRule type="cellIs" dxfId="2471" priority="1709" operator="equal">
      <formula>"A"</formula>
    </cfRule>
    <cfRule type="cellIs" dxfId="2470" priority="1710" operator="equal">
      <formula>"stge"</formula>
    </cfRule>
  </conditionalFormatting>
  <conditionalFormatting sqref="CA69:CC69 CA71:CC74 CA89:CC89 CA91:CC94 U69:X74 AI69:AJ72 AU69:AX73">
    <cfRule type="cellIs" dxfId="2469" priority="1711" operator="equal">
      <formula>"g"</formula>
    </cfRule>
    <cfRule type="cellIs" dxfId="2468" priority="1712" operator="equal">
      <formula>"A"</formula>
    </cfRule>
    <cfRule type="cellIs" dxfId="2467" priority="1713" operator="equal">
      <formula>"stge"</formula>
    </cfRule>
  </conditionalFormatting>
  <conditionalFormatting sqref="CA95:CC97">
    <cfRule type="cellIs" dxfId="2466" priority="1714" operator="equal">
      <formula>"g"</formula>
    </cfRule>
    <cfRule type="cellIs" dxfId="2465" priority="1715" operator="equal">
      <formula>"A"</formula>
    </cfRule>
    <cfRule type="cellIs" dxfId="2464" priority="1716" operator="equal">
      <formula>"stge"</formula>
    </cfRule>
  </conditionalFormatting>
  <conditionalFormatting sqref="BY69:BZ69 BY71:BZ74 BY89:BZ97">
    <cfRule type="cellIs" dxfId="2463" priority="1717" operator="equal">
      <formula>"g"</formula>
    </cfRule>
    <cfRule type="cellIs" dxfId="2462" priority="1718" operator="equal">
      <formula>"A"</formula>
    </cfRule>
    <cfRule type="cellIs" dxfId="2461" priority="1719" operator="equal">
      <formula>"stge"</formula>
    </cfRule>
  </conditionalFormatting>
  <conditionalFormatting sqref="CA69:CC69 CA71:CC74">
    <cfRule type="cellIs" dxfId="2460" priority="1720" operator="equal">
      <formula>"g"</formula>
    </cfRule>
    <cfRule type="cellIs" dxfId="2459" priority="1721" operator="equal">
      <formula>"A"</formula>
    </cfRule>
    <cfRule type="cellIs" dxfId="2458" priority="1722" operator="equal">
      <formula>"stge"</formula>
    </cfRule>
  </conditionalFormatting>
  <conditionalFormatting sqref="BY69:BZ69 BY71:BZ74">
    <cfRule type="cellIs" dxfId="2457" priority="1723" operator="equal">
      <formula>"g"</formula>
    </cfRule>
    <cfRule type="cellIs" dxfId="2456" priority="1724" operator="equal">
      <formula>"A"</formula>
    </cfRule>
    <cfRule type="cellIs" dxfId="2455" priority="1725" operator="equal">
      <formula>"stge"</formula>
    </cfRule>
  </conditionalFormatting>
  <conditionalFormatting sqref="CA71:CC74">
    <cfRule type="cellIs" dxfId="2454" priority="1726" operator="equal">
      <formula>"g"</formula>
    </cfRule>
    <cfRule type="cellIs" dxfId="2453" priority="1727" operator="equal">
      <formula>"A"</formula>
    </cfRule>
    <cfRule type="cellIs" dxfId="2452" priority="1728" operator="equal">
      <formula>"stge"</formula>
    </cfRule>
  </conditionalFormatting>
  <conditionalFormatting sqref="BY71:BZ74">
    <cfRule type="cellIs" dxfId="2451" priority="1729" operator="equal">
      <formula>"g"</formula>
    </cfRule>
    <cfRule type="cellIs" dxfId="2450" priority="1730" operator="equal">
      <formula>"A"</formula>
    </cfRule>
    <cfRule type="cellIs" dxfId="2449" priority="1731" operator="equal">
      <formula>"stge"</formula>
    </cfRule>
  </conditionalFormatting>
  <conditionalFormatting sqref="BY69:CC69">
    <cfRule type="cellIs" dxfId="2448" priority="1732" operator="equal">
      <formula>"g"</formula>
    </cfRule>
    <cfRule type="cellIs" dxfId="2447" priority="1733" operator="equal">
      <formula>"A"</formula>
    </cfRule>
    <cfRule type="cellIs" dxfId="2446" priority="1734" operator="equal">
      <formula>"stge"</formula>
    </cfRule>
  </conditionalFormatting>
  <conditionalFormatting sqref="CA90:CC90">
    <cfRule type="cellIs" dxfId="2445" priority="1735" operator="equal">
      <formula>"g"</formula>
    </cfRule>
    <cfRule type="cellIs" dxfId="2444" priority="1736" operator="equal">
      <formula>"A"</formula>
    </cfRule>
    <cfRule type="cellIs" dxfId="2443" priority="1737" operator="equal">
      <formula>"stge"</formula>
    </cfRule>
  </conditionalFormatting>
  <conditionalFormatting sqref="CA70:CC70">
    <cfRule type="cellIs" dxfId="2442" priority="1738" operator="equal">
      <formula>"g"</formula>
    </cfRule>
    <cfRule type="cellIs" dxfId="2441" priority="1739" operator="equal">
      <formula>"A"</formula>
    </cfRule>
    <cfRule type="cellIs" dxfId="2440" priority="1740" operator="equal">
      <formula>"stge"</formula>
    </cfRule>
  </conditionalFormatting>
  <conditionalFormatting sqref="CD76:CF77">
    <cfRule type="cellIs" dxfId="2439" priority="1705" operator="equal">
      <formula>"g"</formula>
    </cfRule>
    <cfRule type="cellIs" dxfId="2438" priority="1706" operator="equal">
      <formula>"A"</formula>
    </cfRule>
    <cfRule type="cellIs" dxfId="2437" priority="1707" operator="equal">
      <formula>"stge"</formula>
    </cfRule>
  </conditionalFormatting>
  <conditionalFormatting sqref="AS38:AT38">
    <cfRule type="cellIs" dxfId="2436" priority="2227" operator="equal">
      <formula>"g"</formula>
    </cfRule>
    <cfRule type="cellIs" dxfId="2435" priority="2228" operator="equal">
      <formula>"A"</formula>
    </cfRule>
    <cfRule type="cellIs" dxfId="2434" priority="2229" operator="equal">
      <formula>"stge"</formula>
    </cfRule>
  </conditionalFormatting>
  <conditionalFormatting sqref="AS40:AT43 AS51:AT65">
    <cfRule type="cellIs" dxfId="2433" priority="2230" operator="equal">
      <formula>"g"</formula>
    </cfRule>
    <cfRule type="cellIs" dxfId="2432" priority="2231" operator="equal">
      <formula>"A"</formula>
    </cfRule>
    <cfRule type="cellIs" dxfId="2431" priority="2232" operator="equal">
      <formula>"stge"</formula>
    </cfRule>
  </conditionalFormatting>
  <conditionalFormatting sqref="AS40:AT43">
    <cfRule type="cellIs" dxfId="2430" priority="2233" operator="equal">
      <formula>"g"</formula>
    </cfRule>
    <cfRule type="cellIs" dxfId="2429" priority="2234" operator="equal">
      <formula>"A"</formula>
    </cfRule>
    <cfRule type="cellIs" dxfId="2428" priority="2235" operator="equal">
      <formula>"stge"</formula>
    </cfRule>
  </conditionalFormatting>
  <conditionalFormatting sqref="AS40:AT43">
    <cfRule type="cellIs" dxfId="2427" priority="2236" operator="equal">
      <formula>"g"</formula>
    </cfRule>
    <cfRule type="cellIs" dxfId="2426" priority="2237" operator="equal">
      <formula>"A"</formula>
    </cfRule>
    <cfRule type="cellIs" dxfId="2425" priority="2238" operator="equal">
      <formula>"stge"</formula>
    </cfRule>
  </conditionalFormatting>
  <conditionalFormatting sqref="AS38:AT38">
    <cfRule type="cellIs" dxfId="2424" priority="2239" operator="equal">
      <formula>"g"</formula>
    </cfRule>
    <cfRule type="cellIs" dxfId="2423" priority="2240" operator="equal">
      <formula>"A"</formula>
    </cfRule>
    <cfRule type="cellIs" dxfId="2422" priority="2241" operator="equal">
      <formula>"stge"</formula>
    </cfRule>
  </conditionalFormatting>
  <conditionalFormatting sqref="AS39:AT39">
    <cfRule type="cellIs" dxfId="2421" priority="2242" operator="equal">
      <formula>"g"</formula>
    </cfRule>
    <cfRule type="cellIs" dxfId="2420" priority="2243" operator="equal">
      <formula>"A"</formula>
    </cfRule>
    <cfRule type="cellIs" dxfId="2419" priority="2244" operator="equal">
      <formula>"stge"</formula>
    </cfRule>
  </conditionalFormatting>
  <conditionalFormatting sqref="AS39:AT39">
    <cfRule type="cellIs" dxfId="2418" priority="2245" operator="equal">
      <formula>"g"</formula>
    </cfRule>
    <cfRule type="cellIs" dxfId="2417" priority="2246" operator="equal">
      <formula>"A"</formula>
    </cfRule>
    <cfRule type="cellIs" dxfId="2416" priority="2247" operator="equal">
      <formula>"stge"</formula>
    </cfRule>
  </conditionalFormatting>
  <conditionalFormatting sqref="AS39:AT39">
    <cfRule type="cellIs" dxfId="2415" priority="2248" operator="equal">
      <formula>"g"</formula>
    </cfRule>
    <cfRule type="cellIs" dxfId="2414" priority="2249" operator="equal">
      <formula>"A"</formula>
    </cfRule>
    <cfRule type="cellIs" dxfId="2413" priority="2250" operator="equal">
      <formula>"stge"</formula>
    </cfRule>
  </conditionalFormatting>
  <conditionalFormatting sqref="AS44:AT44">
    <cfRule type="cellIs" dxfId="2412" priority="2251" operator="equal">
      <formula>"g"</formula>
    </cfRule>
    <cfRule type="cellIs" dxfId="2411" priority="2252" operator="equal">
      <formula>"A"</formula>
    </cfRule>
    <cfRule type="cellIs" dxfId="2410" priority="2253" operator="equal">
      <formula>"stge"</formula>
    </cfRule>
  </conditionalFormatting>
  <conditionalFormatting sqref="AS44:AT44">
    <cfRule type="cellIs" dxfId="2409" priority="2254" operator="equal">
      <formula>"g"</formula>
    </cfRule>
    <cfRule type="cellIs" dxfId="2408" priority="2255" operator="equal">
      <formula>"A"</formula>
    </cfRule>
    <cfRule type="cellIs" dxfId="2407" priority="2256" operator="equal">
      <formula>"stge"</formula>
    </cfRule>
  </conditionalFormatting>
  <conditionalFormatting sqref="AS44:AT44">
    <cfRule type="cellIs" dxfId="2406" priority="2257" operator="equal">
      <formula>"g"</formula>
    </cfRule>
    <cfRule type="cellIs" dxfId="2405" priority="2258" operator="equal">
      <formula>"A"</formula>
    </cfRule>
    <cfRule type="cellIs" dxfId="2404" priority="2259" operator="equal">
      <formula>"stge"</formula>
    </cfRule>
  </conditionalFormatting>
  <conditionalFormatting sqref="AS44:AT44">
    <cfRule type="cellIs" dxfId="2403" priority="2260" operator="equal">
      <formula>"g"</formula>
    </cfRule>
    <cfRule type="cellIs" dxfId="2402" priority="2261" operator="equal">
      <formula>"A"</formula>
    </cfRule>
    <cfRule type="cellIs" dxfId="2401" priority="2262" operator="equal">
      <formula>"stge"</formula>
    </cfRule>
  </conditionalFormatting>
  <conditionalFormatting sqref="AS45:AT47">
    <cfRule type="cellIs" dxfId="2400" priority="2263" operator="equal">
      <formula>"g"</formula>
    </cfRule>
    <cfRule type="cellIs" dxfId="2399" priority="2264" operator="equal">
      <formula>"A"</formula>
    </cfRule>
    <cfRule type="cellIs" dxfId="2398" priority="2265" operator="equal">
      <formula>"stge"</formula>
    </cfRule>
  </conditionalFormatting>
  <conditionalFormatting sqref="AS45:AT45">
    <cfRule type="cellIs" dxfId="2397" priority="2266" operator="equal">
      <formula>"g"</formula>
    </cfRule>
    <cfRule type="cellIs" dxfId="2396" priority="2267" operator="equal">
      <formula>"A"</formula>
    </cfRule>
    <cfRule type="cellIs" dxfId="2395" priority="2268" operator="equal">
      <formula>"stge"</formula>
    </cfRule>
  </conditionalFormatting>
  <conditionalFormatting sqref="BG38:BH38">
    <cfRule type="cellIs" dxfId="2394" priority="2176" operator="equal">
      <formula>"g"</formula>
    </cfRule>
    <cfRule type="cellIs" dxfId="2393" priority="2177" operator="equal">
      <formula>"A"</formula>
    </cfRule>
    <cfRule type="cellIs" dxfId="2392" priority="2178" operator="equal">
      <formula>"stge"</formula>
    </cfRule>
  </conditionalFormatting>
  <conditionalFormatting sqref="BG40:BH43 BG51:BH65">
    <cfRule type="cellIs" dxfId="2391" priority="2179" operator="equal">
      <formula>"g"</formula>
    </cfRule>
    <cfRule type="cellIs" dxfId="2390" priority="2180" operator="equal">
      <formula>"A"</formula>
    </cfRule>
    <cfRule type="cellIs" dxfId="2389" priority="2181" operator="equal">
      <formula>"stge"</formula>
    </cfRule>
  </conditionalFormatting>
  <conditionalFormatting sqref="BG40:BH43">
    <cfRule type="cellIs" dxfId="2388" priority="2182" operator="equal">
      <formula>"g"</formula>
    </cfRule>
    <cfRule type="cellIs" dxfId="2387" priority="2183" operator="equal">
      <formula>"A"</formula>
    </cfRule>
    <cfRule type="cellIs" dxfId="2386" priority="2184" operator="equal">
      <formula>"stge"</formula>
    </cfRule>
  </conditionalFormatting>
  <conditionalFormatting sqref="BG40:BH43">
    <cfRule type="cellIs" dxfId="2385" priority="2185" operator="equal">
      <formula>"g"</formula>
    </cfRule>
    <cfRule type="cellIs" dxfId="2384" priority="2186" operator="equal">
      <formula>"A"</formula>
    </cfRule>
    <cfRule type="cellIs" dxfId="2383" priority="2187" operator="equal">
      <formula>"stge"</formula>
    </cfRule>
  </conditionalFormatting>
  <conditionalFormatting sqref="BG38:BH38">
    <cfRule type="cellIs" dxfId="2382" priority="2188" operator="equal">
      <formula>"g"</formula>
    </cfRule>
    <cfRule type="cellIs" dxfId="2381" priority="2189" operator="equal">
      <formula>"A"</formula>
    </cfRule>
    <cfRule type="cellIs" dxfId="2380" priority="2190" operator="equal">
      <formula>"stge"</formula>
    </cfRule>
  </conditionalFormatting>
  <conditionalFormatting sqref="BG39:BH39">
    <cfRule type="cellIs" dxfId="2379" priority="2191" operator="equal">
      <formula>"g"</formula>
    </cfRule>
    <cfRule type="cellIs" dxfId="2378" priority="2192" operator="equal">
      <formula>"A"</formula>
    </cfRule>
    <cfRule type="cellIs" dxfId="2377" priority="2193" operator="equal">
      <formula>"stge"</formula>
    </cfRule>
  </conditionalFormatting>
  <conditionalFormatting sqref="BG39:BH39">
    <cfRule type="cellIs" dxfId="2376" priority="2194" operator="equal">
      <formula>"g"</formula>
    </cfRule>
    <cfRule type="cellIs" dxfId="2375" priority="2195" operator="equal">
      <formula>"A"</formula>
    </cfRule>
    <cfRule type="cellIs" dxfId="2374" priority="2196" operator="equal">
      <formula>"stge"</formula>
    </cfRule>
  </conditionalFormatting>
  <conditionalFormatting sqref="BG39:BH39">
    <cfRule type="cellIs" dxfId="2373" priority="2197" operator="equal">
      <formula>"g"</formula>
    </cfRule>
    <cfRule type="cellIs" dxfId="2372" priority="2198" operator="equal">
      <formula>"A"</formula>
    </cfRule>
    <cfRule type="cellIs" dxfId="2371" priority="2199" operator="equal">
      <formula>"stge"</formula>
    </cfRule>
  </conditionalFormatting>
  <conditionalFormatting sqref="BG44:BH44">
    <cfRule type="cellIs" dxfId="2370" priority="2200" operator="equal">
      <formula>"g"</formula>
    </cfRule>
    <cfRule type="cellIs" dxfId="2369" priority="2201" operator="equal">
      <formula>"A"</formula>
    </cfRule>
    <cfRule type="cellIs" dxfId="2368" priority="2202" operator="equal">
      <formula>"stge"</formula>
    </cfRule>
  </conditionalFormatting>
  <conditionalFormatting sqref="BG44:BH44">
    <cfRule type="cellIs" dxfId="2367" priority="2203" operator="equal">
      <formula>"g"</formula>
    </cfRule>
    <cfRule type="cellIs" dxfId="2366" priority="2204" operator="equal">
      <formula>"A"</formula>
    </cfRule>
    <cfRule type="cellIs" dxfId="2365" priority="2205" operator="equal">
      <formula>"stge"</formula>
    </cfRule>
  </conditionalFormatting>
  <conditionalFormatting sqref="BG44:BH44">
    <cfRule type="cellIs" dxfId="2364" priority="2206" operator="equal">
      <formula>"g"</formula>
    </cfRule>
    <cfRule type="cellIs" dxfId="2363" priority="2207" operator="equal">
      <formula>"A"</formula>
    </cfRule>
    <cfRule type="cellIs" dxfId="2362" priority="2208" operator="equal">
      <formula>"stge"</formula>
    </cfRule>
  </conditionalFormatting>
  <conditionalFormatting sqref="BG44:BH44">
    <cfRule type="cellIs" dxfId="2361" priority="2209" operator="equal">
      <formula>"g"</formula>
    </cfRule>
    <cfRule type="cellIs" dxfId="2360" priority="2210" operator="equal">
      <formula>"A"</formula>
    </cfRule>
    <cfRule type="cellIs" dxfId="2359" priority="2211" operator="equal">
      <formula>"stge"</formula>
    </cfRule>
  </conditionalFormatting>
  <conditionalFormatting sqref="BG45:BH47">
    <cfRule type="cellIs" dxfId="2358" priority="2212" operator="equal">
      <formula>"g"</formula>
    </cfRule>
    <cfRule type="cellIs" dxfId="2357" priority="2213" operator="equal">
      <formula>"A"</formula>
    </cfRule>
    <cfRule type="cellIs" dxfId="2356" priority="2214" operator="equal">
      <formula>"stge"</formula>
    </cfRule>
  </conditionalFormatting>
  <conditionalFormatting sqref="BG45:BH45">
    <cfRule type="cellIs" dxfId="2355" priority="2215" operator="equal">
      <formula>"g"</formula>
    </cfRule>
    <cfRule type="cellIs" dxfId="2354" priority="2216" operator="equal">
      <formula>"A"</formula>
    </cfRule>
    <cfRule type="cellIs" dxfId="2353" priority="2217" operator="equal">
      <formula>"stge"</formula>
    </cfRule>
  </conditionalFormatting>
  <conditionalFormatting sqref="BG48:BH48">
    <cfRule type="cellIs" dxfId="2352" priority="2218" operator="equal">
      <formula>"g"</formula>
    </cfRule>
    <cfRule type="cellIs" dxfId="2351" priority="2219" operator="equal">
      <formula>"A"</formula>
    </cfRule>
    <cfRule type="cellIs" dxfId="2350" priority="2220" operator="equal">
      <formula>"stge"</formula>
    </cfRule>
  </conditionalFormatting>
  <conditionalFormatting sqref="BG49:BH49">
    <cfRule type="cellIs" dxfId="2349" priority="2221" operator="equal">
      <formula>"g"</formula>
    </cfRule>
    <cfRule type="cellIs" dxfId="2348" priority="2222" operator="equal">
      <formula>"A"</formula>
    </cfRule>
    <cfRule type="cellIs" dxfId="2347" priority="2223" operator="equal">
      <formula>"stge"</formula>
    </cfRule>
  </conditionalFormatting>
  <conditionalFormatting sqref="BG50:BH50">
    <cfRule type="cellIs" dxfId="2346" priority="2224" operator="equal">
      <formula>"g"</formula>
    </cfRule>
    <cfRule type="cellIs" dxfId="2345" priority="2225" operator="equal">
      <formula>"A"</formula>
    </cfRule>
    <cfRule type="cellIs" dxfId="2344" priority="2226" operator="equal">
      <formula>"stge"</formula>
    </cfRule>
  </conditionalFormatting>
  <conditionalFormatting sqref="BU38:BV38">
    <cfRule type="cellIs" dxfId="2343" priority="2125" operator="equal">
      <formula>"g"</formula>
    </cfRule>
    <cfRule type="cellIs" dxfId="2342" priority="2126" operator="equal">
      <formula>"A"</formula>
    </cfRule>
    <cfRule type="cellIs" dxfId="2341" priority="2127" operator="equal">
      <formula>"stge"</formula>
    </cfRule>
  </conditionalFormatting>
  <conditionalFormatting sqref="BU40:BV43 BU51:BV65">
    <cfRule type="cellIs" dxfId="2340" priority="2128" operator="equal">
      <formula>"g"</formula>
    </cfRule>
    <cfRule type="cellIs" dxfId="2339" priority="2129" operator="equal">
      <formula>"A"</formula>
    </cfRule>
    <cfRule type="cellIs" dxfId="2338" priority="2130" operator="equal">
      <formula>"stge"</formula>
    </cfRule>
  </conditionalFormatting>
  <conditionalFormatting sqref="BU40:BV43">
    <cfRule type="cellIs" dxfId="2337" priority="2131" operator="equal">
      <formula>"g"</formula>
    </cfRule>
    <cfRule type="cellIs" dxfId="2336" priority="2132" operator="equal">
      <formula>"A"</formula>
    </cfRule>
    <cfRule type="cellIs" dxfId="2335" priority="2133" operator="equal">
      <formula>"stge"</formula>
    </cfRule>
  </conditionalFormatting>
  <conditionalFormatting sqref="BU40:BV43">
    <cfRule type="cellIs" dxfId="2334" priority="2134" operator="equal">
      <formula>"g"</formula>
    </cfRule>
    <cfRule type="cellIs" dxfId="2333" priority="2135" operator="equal">
      <formula>"A"</formula>
    </cfRule>
    <cfRule type="cellIs" dxfId="2332" priority="2136" operator="equal">
      <formula>"stge"</formula>
    </cfRule>
  </conditionalFormatting>
  <conditionalFormatting sqref="BU38:BV38">
    <cfRule type="cellIs" dxfId="2331" priority="2137" operator="equal">
      <formula>"g"</formula>
    </cfRule>
    <cfRule type="cellIs" dxfId="2330" priority="2138" operator="equal">
      <formula>"A"</formula>
    </cfRule>
    <cfRule type="cellIs" dxfId="2329" priority="2139" operator="equal">
      <formula>"stge"</formula>
    </cfRule>
  </conditionalFormatting>
  <conditionalFormatting sqref="BU39:BV39">
    <cfRule type="cellIs" dxfId="2328" priority="2140" operator="equal">
      <formula>"g"</formula>
    </cfRule>
    <cfRule type="cellIs" dxfId="2327" priority="2141" operator="equal">
      <formula>"A"</formula>
    </cfRule>
    <cfRule type="cellIs" dxfId="2326" priority="2142" operator="equal">
      <formula>"stge"</formula>
    </cfRule>
  </conditionalFormatting>
  <conditionalFormatting sqref="BU39:BV39">
    <cfRule type="cellIs" dxfId="2325" priority="2143" operator="equal">
      <formula>"g"</formula>
    </cfRule>
    <cfRule type="cellIs" dxfId="2324" priority="2144" operator="equal">
      <formula>"A"</formula>
    </cfRule>
    <cfRule type="cellIs" dxfId="2323" priority="2145" operator="equal">
      <formula>"stge"</formula>
    </cfRule>
  </conditionalFormatting>
  <conditionalFormatting sqref="BU39:BV39">
    <cfRule type="cellIs" dxfId="2322" priority="2146" operator="equal">
      <formula>"g"</formula>
    </cfRule>
    <cfRule type="cellIs" dxfId="2321" priority="2147" operator="equal">
      <formula>"A"</formula>
    </cfRule>
    <cfRule type="cellIs" dxfId="2320" priority="2148" operator="equal">
      <formula>"stge"</formula>
    </cfRule>
  </conditionalFormatting>
  <conditionalFormatting sqref="BU44:BV44">
    <cfRule type="cellIs" dxfId="2319" priority="2149" operator="equal">
      <formula>"g"</formula>
    </cfRule>
    <cfRule type="cellIs" dxfId="2318" priority="2150" operator="equal">
      <formula>"A"</formula>
    </cfRule>
    <cfRule type="cellIs" dxfId="2317" priority="2151" operator="equal">
      <formula>"stge"</formula>
    </cfRule>
  </conditionalFormatting>
  <conditionalFormatting sqref="BU44:BV44">
    <cfRule type="cellIs" dxfId="2316" priority="2152" operator="equal">
      <formula>"g"</formula>
    </cfRule>
    <cfRule type="cellIs" dxfId="2315" priority="2153" operator="equal">
      <formula>"A"</formula>
    </cfRule>
    <cfRule type="cellIs" dxfId="2314" priority="2154" operator="equal">
      <formula>"stge"</formula>
    </cfRule>
  </conditionalFormatting>
  <conditionalFormatting sqref="BU44:BV44">
    <cfRule type="cellIs" dxfId="2313" priority="2155" operator="equal">
      <formula>"g"</formula>
    </cfRule>
    <cfRule type="cellIs" dxfId="2312" priority="2156" operator="equal">
      <formula>"A"</formula>
    </cfRule>
    <cfRule type="cellIs" dxfId="2311" priority="2157" operator="equal">
      <formula>"stge"</formula>
    </cfRule>
  </conditionalFormatting>
  <conditionalFormatting sqref="BU44:BV44">
    <cfRule type="cellIs" dxfId="2310" priority="2158" operator="equal">
      <formula>"g"</formula>
    </cfRule>
    <cfRule type="cellIs" dxfId="2309" priority="2159" operator="equal">
      <formula>"A"</formula>
    </cfRule>
    <cfRule type="cellIs" dxfId="2308" priority="2160" operator="equal">
      <formula>"stge"</formula>
    </cfRule>
  </conditionalFormatting>
  <conditionalFormatting sqref="BU45:BV47">
    <cfRule type="cellIs" dxfId="2307" priority="2161" operator="equal">
      <formula>"g"</formula>
    </cfRule>
    <cfRule type="cellIs" dxfId="2306" priority="2162" operator="equal">
      <formula>"A"</formula>
    </cfRule>
    <cfRule type="cellIs" dxfId="2305" priority="2163" operator="equal">
      <formula>"stge"</formula>
    </cfRule>
  </conditionalFormatting>
  <conditionalFormatting sqref="BU45:BV45">
    <cfRule type="cellIs" dxfId="2304" priority="2164" operator="equal">
      <formula>"g"</formula>
    </cfRule>
    <cfRule type="cellIs" dxfId="2303" priority="2165" operator="equal">
      <formula>"A"</formula>
    </cfRule>
    <cfRule type="cellIs" dxfId="2302" priority="2166" operator="equal">
      <formula>"stge"</formula>
    </cfRule>
  </conditionalFormatting>
  <conditionalFormatting sqref="BU48:BV48">
    <cfRule type="cellIs" dxfId="2301" priority="2167" operator="equal">
      <formula>"g"</formula>
    </cfRule>
    <cfRule type="cellIs" dxfId="2300" priority="2168" operator="equal">
      <formula>"A"</formula>
    </cfRule>
    <cfRule type="cellIs" dxfId="2299" priority="2169" operator="equal">
      <formula>"stge"</formula>
    </cfRule>
  </conditionalFormatting>
  <conditionalFormatting sqref="BU49:BV49">
    <cfRule type="cellIs" dxfId="2298" priority="2170" operator="equal">
      <formula>"g"</formula>
    </cfRule>
    <cfRule type="cellIs" dxfId="2297" priority="2171" operator="equal">
      <formula>"A"</formula>
    </cfRule>
    <cfRule type="cellIs" dxfId="2296" priority="2172" operator="equal">
      <formula>"stge"</formula>
    </cfRule>
  </conditionalFormatting>
  <conditionalFormatting sqref="BU50:BV50">
    <cfRule type="cellIs" dxfId="2295" priority="2173" operator="equal">
      <formula>"g"</formula>
    </cfRule>
    <cfRule type="cellIs" dxfId="2294" priority="2174" operator="equal">
      <formula>"A"</formula>
    </cfRule>
    <cfRule type="cellIs" dxfId="2293" priority="2175" operator="equal">
      <formula>"stge"</formula>
    </cfRule>
  </conditionalFormatting>
  <conditionalFormatting sqref="CI38:CT38 DW38:DX38">
    <cfRule type="cellIs" dxfId="2292" priority="2074" operator="equal">
      <formula>"g"</formula>
    </cfRule>
    <cfRule type="cellIs" dxfId="2291" priority="2075" operator="equal">
      <formula>"A"</formula>
    </cfRule>
    <cfRule type="cellIs" dxfId="2290" priority="2076" operator="equal">
      <formula>"stge"</formula>
    </cfRule>
  </conditionalFormatting>
  <conditionalFormatting sqref="CI40:CT43 CI51:CT65 DW51:DX65 DW40:DX43">
    <cfRule type="cellIs" dxfId="2289" priority="2077" operator="equal">
      <formula>"g"</formula>
    </cfRule>
    <cfRule type="cellIs" dxfId="2288" priority="2078" operator="equal">
      <formula>"A"</formula>
    </cfRule>
    <cfRule type="cellIs" dxfId="2287" priority="2079" operator="equal">
      <formula>"stge"</formula>
    </cfRule>
  </conditionalFormatting>
  <conditionalFormatting sqref="CI40:CT43 DW40:DX43">
    <cfRule type="cellIs" dxfId="2286" priority="2080" operator="equal">
      <formula>"g"</formula>
    </cfRule>
    <cfRule type="cellIs" dxfId="2285" priority="2081" operator="equal">
      <formula>"A"</formula>
    </cfRule>
    <cfRule type="cellIs" dxfId="2284" priority="2082" operator="equal">
      <formula>"stge"</formula>
    </cfRule>
  </conditionalFormatting>
  <conditionalFormatting sqref="CI40:CT43 DW40:DX43">
    <cfRule type="cellIs" dxfId="2283" priority="2083" operator="equal">
      <formula>"g"</formula>
    </cfRule>
    <cfRule type="cellIs" dxfId="2282" priority="2084" operator="equal">
      <formula>"A"</formula>
    </cfRule>
    <cfRule type="cellIs" dxfId="2281" priority="2085" operator="equal">
      <formula>"stge"</formula>
    </cfRule>
  </conditionalFormatting>
  <conditionalFormatting sqref="CI38:CT38 DW38:DX38">
    <cfRule type="cellIs" dxfId="2280" priority="2086" operator="equal">
      <formula>"g"</formula>
    </cfRule>
    <cfRule type="cellIs" dxfId="2279" priority="2087" operator="equal">
      <formula>"A"</formula>
    </cfRule>
    <cfRule type="cellIs" dxfId="2278" priority="2088" operator="equal">
      <formula>"stge"</formula>
    </cfRule>
  </conditionalFormatting>
  <conditionalFormatting sqref="CI39:CT39 DW39:DX39">
    <cfRule type="cellIs" dxfId="2277" priority="2089" operator="equal">
      <formula>"g"</formula>
    </cfRule>
    <cfRule type="cellIs" dxfId="2276" priority="2090" operator="equal">
      <formula>"A"</formula>
    </cfRule>
    <cfRule type="cellIs" dxfId="2275" priority="2091" operator="equal">
      <formula>"stge"</formula>
    </cfRule>
  </conditionalFormatting>
  <conditionalFormatting sqref="CI39:CT39 DW39:DX39">
    <cfRule type="cellIs" dxfId="2274" priority="2092" operator="equal">
      <formula>"g"</formula>
    </cfRule>
    <cfRule type="cellIs" dxfId="2273" priority="2093" operator="equal">
      <formula>"A"</formula>
    </cfRule>
    <cfRule type="cellIs" dxfId="2272" priority="2094" operator="equal">
      <formula>"stge"</formula>
    </cfRule>
  </conditionalFormatting>
  <conditionalFormatting sqref="CI39:CT39 DW39:DX39">
    <cfRule type="cellIs" dxfId="2271" priority="2095" operator="equal">
      <formula>"g"</formula>
    </cfRule>
    <cfRule type="cellIs" dxfId="2270" priority="2096" operator="equal">
      <formula>"A"</formula>
    </cfRule>
    <cfRule type="cellIs" dxfId="2269" priority="2097" operator="equal">
      <formula>"stge"</formula>
    </cfRule>
  </conditionalFormatting>
  <conditionalFormatting sqref="CI44:CT44 DW44:DX44">
    <cfRule type="cellIs" dxfId="2268" priority="2098" operator="equal">
      <formula>"g"</formula>
    </cfRule>
    <cfRule type="cellIs" dxfId="2267" priority="2099" operator="equal">
      <formula>"A"</formula>
    </cfRule>
    <cfRule type="cellIs" dxfId="2266" priority="2100" operator="equal">
      <formula>"stge"</formula>
    </cfRule>
  </conditionalFormatting>
  <conditionalFormatting sqref="CI44:CT44 DW44:DX44">
    <cfRule type="cellIs" dxfId="2265" priority="2101" operator="equal">
      <formula>"g"</formula>
    </cfRule>
    <cfRule type="cellIs" dxfId="2264" priority="2102" operator="equal">
      <formula>"A"</formula>
    </cfRule>
    <cfRule type="cellIs" dxfId="2263" priority="2103" operator="equal">
      <formula>"stge"</formula>
    </cfRule>
  </conditionalFormatting>
  <conditionalFormatting sqref="CI44:CT44 DW44:DX44">
    <cfRule type="cellIs" dxfId="2262" priority="2104" operator="equal">
      <formula>"g"</formula>
    </cfRule>
    <cfRule type="cellIs" dxfId="2261" priority="2105" operator="equal">
      <formula>"A"</formula>
    </cfRule>
    <cfRule type="cellIs" dxfId="2260" priority="2106" operator="equal">
      <formula>"stge"</formula>
    </cfRule>
  </conditionalFormatting>
  <conditionalFormatting sqref="CI44:CT44 DW44:DX44">
    <cfRule type="cellIs" dxfId="2259" priority="2107" operator="equal">
      <formula>"g"</formula>
    </cfRule>
    <cfRule type="cellIs" dxfId="2258" priority="2108" operator="equal">
      <formula>"A"</formula>
    </cfRule>
    <cfRule type="cellIs" dxfId="2257" priority="2109" operator="equal">
      <formula>"stge"</formula>
    </cfRule>
  </conditionalFormatting>
  <conditionalFormatting sqref="CI45:CT47 DW45:DX47">
    <cfRule type="cellIs" dxfId="2256" priority="2110" operator="equal">
      <formula>"g"</formula>
    </cfRule>
    <cfRule type="cellIs" dxfId="2255" priority="2111" operator="equal">
      <formula>"A"</formula>
    </cfRule>
    <cfRule type="cellIs" dxfId="2254" priority="2112" operator="equal">
      <formula>"stge"</formula>
    </cfRule>
  </conditionalFormatting>
  <conditionalFormatting sqref="CI45:CT45 DW45:DX45">
    <cfRule type="cellIs" dxfId="2253" priority="2113" operator="equal">
      <formula>"g"</formula>
    </cfRule>
    <cfRule type="cellIs" dxfId="2252" priority="2114" operator="equal">
      <formula>"A"</formula>
    </cfRule>
    <cfRule type="cellIs" dxfId="2251" priority="2115" operator="equal">
      <formula>"stge"</formula>
    </cfRule>
  </conditionalFormatting>
  <conditionalFormatting sqref="CI48:CT48 DW48:DX48">
    <cfRule type="cellIs" dxfId="2250" priority="2116" operator="equal">
      <formula>"g"</formula>
    </cfRule>
    <cfRule type="cellIs" dxfId="2249" priority="2117" operator="equal">
      <formula>"A"</formula>
    </cfRule>
    <cfRule type="cellIs" dxfId="2248" priority="2118" operator="equal">
      <formula>"stge"</formula>
    </cfRule>
  </conditionalFormatting>
  <conditionalFormatting sqref="CI49:CT49 DW49:DX49">
    <cfRule type="cellIs" dxfId="2247" priority="2119" operator="equal">
      <formula>"g"</formula>
    </cfRule>
    <cfRule type="cellIs" dxfId="2246" priority="2120" operator="equal">
      <formula>"A"</formula>
    </cfRule>
    <cfRule type="cellIs" dxfId="2245" priority="2121" operator="equal">
      <formula>"stge"</formula>
    </cfRule>
  </conditionalFormatting>
  <conditionalFormatting sqref="CI50:CT50 DW50:DX50">
    <cfRule type="cellIs" dxfId="2244" priority="2122" operator="equal">
      <formula>"g"</formula>
    </cfRule>
    <cfRule type="cellIs" dxfId="2243" priority="2123" operator="equal">
      <formula>"A"</formula>
    </cfRule>
    <cfRule type="cellIs" dxfId="2242" priority="2124" operator="equal">
      <formula>"stge"</formula>
    </cfRule>
  </conditionalFormatting>
  <conditionalFormatting sqref="BY70:BZ70">
    <cfRule type="cellIs" dxfId="2241" priority="1741" operator="equal">
      <formula>"g"</formula>
    </cfRule>
    <cfRule type="cellIs" dxfId="2240" priority="1742" operator="equal">
      <formula>"A"</formula>
    </cfRule>
    <cfRule type="cellIs" dxfId="2239" priority="1743" operator="equal">
      <formula>"stge"</formula>
    </cfRule>
  </conditionalFormatting>
  <conditionalFormatting sqref="CA70:CC70">
    <cfRule type="cellIs" dxfId="2238" priority="1744" operator="equal">
      <formula>"g"</formula>
    </cfRule>
    <cfRule type="cellIs" dxfId="2237" priority="1745" operator="equal">
      <formula>"A"</formula>
    </cfRule>
    <cfRule type="cellIs" dxfId="2236" priority="1746" operator="equal">
      <formula>"stge"</formula>
    </cfRule>
  </conditionalFormatting>
  <conditionalFormatting sqref="BY70:BZ70">
    <cfRule type="cellIs" dxfId="2235" priority="1747" operator="equal">
      <formula>"g"</formula>
    </cfRule>
    <cfRule type="cellIs" dxfId="2234" priority="1748" operator="equal">
      <formula>"A"</formula>
    </cfRule>
    <cfRule type="cellIs" dxfId="2233" priority="1749" operator="equal">
      <formula>"stge"</formula>
    </cfRule>
  </conditionalFormatting>
  <conditionalFormatting sqref="BY70:CC70">
    <cfRule type="cellIs" dxfId="2232" priority="1750" operator="equal">
      <formula>"g"</formula>
    </cfRule>
    <cfRule type="cellIs" dxfId="2231" priority="1751" operator="equal">
      <formula>"A"</formula>
    </cfRule>
    <cfRule type="cellIs" dxfId="2230" priority="1752" operator="equal">
      <formula>"stge"</formula>
    </cfRule>
  </conditionalFormatting>
  <conditionalFormatting sqref="BY75:BZ75">
    <cfRule type="cellIs" dxfId="2229" priority="1753" operator="equal">
      <formula>"g"</formula>
    </cfRule>
    <cfRule type="cellIs" dxfId="2228" priority="1754" operator="equal">
      <formula>"A"</formula>
    </cfRule>
    <cfRule type="cellIs" dxfId="2227" priority="1755" operator="equal">
      <formula>"stge"</formula>
    </cfRule>
  </conditionalFormatting>
  <conditionalFormatting sqref="CA75:CC75">
    <cfRule type="cellIs" dxfId="2226" priority="1756" operator="equal">
      <formula>"g"</formula>
    </cfRule>
    <cfRule type="cellIs" dxfId="2225" priority="1757" operator="equal">
      <formula>"A"</formula>
    </cfRule>
    <cfRule type="cellIs" dxfId="2224" priority="1758" operator="equal">
      <formula>"stge"</formula>
    </cfRule>
  </conditionalFormatting>
  <conditionalFormatting sqref="CA75:CC75">
    <cfRule type="cellIs" dxfId="2223" priority="1759" operator="equal">
      <formula>"g"</formula>
    </cfRule>
    <cfRule type="cellIs" dxfId="2222" priority="1760" operator="equal">
      <formula>"A"</formula>
    </cfRule>
    <cfRule type="cellIs" dxfId="2221" priority="1761" operator="equal">
      <formula>"stge"</formula>
    </cfRule>
  </conditionalFormatting>
  <conditionalFormatting sqref="CA75:CC75">
    <cfRule type="cellIs" dxfId="2220" priority="1762" operator="equal">
      <formula>"g"</formula>
    </cfRule>
    <cfRule type="cellIs" dxfId="2219" priority="1763" operator="equal">
      <formula>"A"</formula>
    </cfRule>
    <cfRule type="cellIs" dxfId="2218" priority="1764" operator="equal">
      <formula>"stge"</formula>
    </cfRule>
  </conditionalFormatting>
  <conditionalFormatting sqref="BY75:BZ75">
    <cfRule type="cellIs" dxfId="2217" priority="1765" operator="equal">
      <formula>"g"</formula>
    </cfRule>
    <cfRule type="cellIs" dxfId="2216" priority="1766" operator="equal">
      <formula>"A"</formula>
    </cfRule>
    <cfRule type="cellIs" dxfId="2215" priority="1767" operator="equal">
      <formula>"stge"</formula>
    </cfRule>
  </conditionalFormatting>
  <conditionalFormatting sqref="BY75:BZ75">
    <cfRule type="cellIs" dxfId="2214" priority="1768" operator="equal">
      <formula>"g"</formula>
    </cfRule>
    <cfRule type="cellIs" dxfId="2213" priority="1769" operator="equal">
      <formula>"A"</formula>
    </cfRule>
    <cfRule type="cellIs" dxfId="2212" priority="1770" operator="equal">
      <formula>"stge"</formula>
    </cfRule>
  </conditionalFormatting>
  <conditionalFormatting sqref="BY75:BZ75">
    <cfRule type="cellIs" dxfId="2211" priority="1771" operator="equal">
      <formula>"g"</formula>
    </cfRule>
    <cfRule type="cellIs" dxfId="2210" priority="1772" operator="equal">
      <formula>"A"</formula>
    </cfRule>
    <cfRule type="cellIs" dxfId="2209" priority="1773" operator="equal">
      <formula>"stge"</formula>
    </cfRule>
  </conditionalFormatting>
  <conditionalFormatting sqref="BY76:BZ78">
    <cfRule type="cellIs" dxfId="2208" priority="1774" operator="equal">
      <formula>"g"</formula>
    </cfRule>
    <cfRule type="cellIs" dxfId="2207" priority="1775" operator="equal">
      <formula>"A"</formula>
    </cfRule>
    <cfRule type="cellIs" dxfId="2206" priority="1776" operator="equal">
      <formula>"stge"</formula>
    </cfRule>
  </conditionalFormatting>
  <conditionalFormatting sqref="CA76:CC77">
    <cfRule type="cellIs" dxfId="2205" priority="1777" operator="equal">
      <formula>"g"</formula>
    </cfRule>
    <cfRule type="cellIs" dxfId="2204" priority="1778" operator="equal">
      <formula>"A"</formula>
    </cfRule>
    <cfRule type="cellIs" dxfId="2203" priority="1779" operator="equal">
      <formula>"stge"</formula>
    </cfRule>
  </conditionalFormatting>
  <conditionalFormatting sqref="CA76:CC76">
    <cfRule type="cellIs" dxfId="2202" priority="1780" operator="equal">
      <formula>"g"</formula>
    </cfRule>
    <cfRule type="cellIs" dxfId="2201" priority="1781" operator="equal">
      <formula>"A"</formula>
    </cfRule>
    <cfRule type="cellIs" dxfId="2200" priority="1782" operator="equal">
      <formula>"stge"</formula>
    </cfRule>
  </conditionalFormatting>
  <conditionalFormatting sqref="BY76:BZ76">
    <cfRule type="cellIs" dxfId="2199" priority="1783" operator="equal">
      <formula>"g"</formula>
    </cfRule>
    <cfRule type="cellIs" dxfId="2198" priority="1784" operator="equal">
      <formula>"A"</formula>
    </cfRule>
    <cfRule type="cellIs" dxfId="2197" priority="1785" operator="equal">
      <formula>"stge"</formula>
    </cfRule>
  </conditionalFormatting>
  <conditionalFormatting sqref="BY79:BZ79">
    <cfRule type="cellIs" dxfId="2196" priority="1786" operator="equal">
      <formula>"g"</formula>
    </cfRule>
    <cfRule type="cellIs" dxfId="2195" priority="1787" operator="equal">
      <formula>"A"</formula>
    </cfRule>
    <cfRule type="cellIs" dxfId="2194" priority="1788" operator="equal">
      <formula>"stge"</formula>
    </cfRule>
  </conditionalFormatting>
  <conditionalFormatting sqref="BY80:BZ80">
    <cfRule type="cellIs" dxfId="2193" priority="1789" operator="equal">
      <formula>"g"</formula>
    </cfRule>
    <cfRule type="cellIs" dxfId="2192" priority="1790" operator="equal">
      <formula>"A"</formula>
    </cfRule>
    <cfRule type="cellIs" dxfId="2191" priority="1791" operator="equal">
      <formula>"stge"</formula>
    </cfRule>
  </conditionalFormatting>
  <conditionalFormatting sqref="BY81:BZ88">
    <cfRule type="cellIs" dxfId="2190" priority="1792" operator="equal">
      <formula>"g"</formula>
    </cfRule>
    <cfRule type="cellIs" dxfId="2189" priority="1793" operator="equal">
      <formula>"A"</formula>
    </cfRule>
    <cfRule type="cellIs" dxfId="2188" priority="1794" operator="equal">
      <formula>"stge"</formula>
    </cfRule>
  </conditionalFormatting>
  <conditionalFormatting sqref="Q91:V94 AK91:AK94 Q89:V89 Q71:T74 AK89">
    <cfRule type="cellIs" dxfId="2187" priority="1795" operator="equal">
      <formula>"g"</formula>
    </cfRule>
    <cfRule type="cellIs" dxfId="2186" priority="1796" operator="equal">
      <formula>"A"</formula>
    </cfRule>
    <cfRule type="cellIs" dxfId="2185" priority="1797" operator="equal">
      <formula>"stge"</formula>
    </cfRule>
  </conditionalFormatting>
  <conditionalFormatting sqref="W91:Z94 W89:Z89 Y70:Z74">
    <cfRule type="cellIs" dxfId="2184" priority="1798" operator="equal">
      <formula>"g"</formula>
    </cfRule>
    <cfRule type="cellIs" dxfId="2183" priority="1799" operator="equal">
      <formula>"A"</formula>
    </cfRule>
    <cfRule type="cellIs" dxfId="2182" priority="1800" operator="equal">
      <formula>"stge"</formula>
    </cfRule>
  </conditionalFormatting>
  <conditionalFormatting sqref="Q95:V97 AK95:AK97">
    <cfRule type="cellIs" dxfId="2181" priority="1801" operator="equal">
      <formula>"g"</formula>
    </cfRule>
    <cfRule type="cellIs" dxfId="2180" priority="1802" operator="equal">
      <formula>"A"</formula>
    </cfRule>
    <cfRule type="cellIs" dxfId="2179" priority="1803" operator="equal">
      <formula>"stge"</formula>
    </cfRule>
  </conditionalFormatting>
  <conditionalFormatting sqref="W95:Z97">
    <cfRule type="cellIs" dxfId="2178" priority="1804" operator="equal">
      <formula>"g"</formula>
    </cfRule>
    <cfRule type="cellIs" dxfId="2177" priority="1805" operator="equal">
      <formula>"A"</formula>
    </cfRule>
    <cfRule type="cellIs" dxfId="2176" priority="1806" operator="equal">
      <formula>"stge"</formula>
    </cfRule>
  </conditionalFormatting>
  <conditionalFormatting sqref="AE93:AJ94 AE89:AJ89 AE91:AJ91 AE70:AH73">
    <cfRule type="cellIs" dxfId="2175" priority="1810" operator="equal">
      <formula>"g"</formula>
    </cfRule>
    <cfRule type="cellIs" dxfId="2174" priority="1811" operator="equal">
      <formula>"A"</formula>
    </cfRule>
    <cfRule type="cellIs" dxfId="2173" priority="1812" operator="equal">
      <formula>"stge"</formula>
    </cfRule>
  </conditionalFormatting>
  <conditionalFormatting sqref="AE95:AJ97">
    <cfRule type="cellIs" dxfId="2172" priority="1813" operator="equal">
      <formula>"g"</formula>
    </cfRule>
    <cfRule type="cellIs" dxfId="2171" priority="1814" operator="equal">
      <formula>"A"</formula>
    </cfRule>
    <cfRule type="cellIs" dxfId="2170" priority="1815" operator="equal">
      <formula>"stge"</formula>
    </cfRule>
  </conditionalFormatting>
  <conditionalFormatting sqref="AU91:AV94 AU89:AX89 AW91:AX92 AW94:AX94">
    <cfRule type="cellIs" dxfId="2169" priority="1816" operator="equal">
      <formula>"g"</formula>
    </cfRule>
    <cfRule type="cellIs" dxfId="2168" priority="1817" operator="equal">
      <formula>"A"</formula>
    </cfRule>
    <cfRule type="cellIs" dxfId="2167" priority="1818" operator="equal">
      <formula>"stge"</formula>
    </cfRule>
  </conditionalFormatting>
  <conditionalFormatting sqref="AU95:AX97">
    <cfRule type="cellIs" dxfId="2166" priority="1819" operator="equal">
      <formula>"g"</formula>
    </cfRule>
    <cfRule type="cellIs" dxfId="2165" priority="1820" operator="equal">
      <formula>"A"</formula>
    </cfRule>
    <cfRule type="cellIs" dxfId="2164" priority="1821" operator="equal">
      <formula>"stge"</formula>
    </cfRule>
  </conditionalFormatting>
  <conditionalFormatting sqref="AE92:AH92">
    <cfRule type="cellIs" dxfId="2163" priority="1822" operator="equal">
      <formula>"g"</formula>
    </cfRule>
    <cfRule type="cellIs" dxfId="2162" priority="1823" operator="equal">
      <formula>"A"</formula>
    </cfRule>
    <cfRule type="cellIs" dxfId="2161" priority="1824" operator="equal">
      <formula>"stge"</formula>
    </cfRule>
  </conditionalFormatting>
  <conditionalFormatting sqref="AI92:AJ92">
    <cfRule type="cellIs" dxfId="2160" priority="1825" operator="equal">
      <formula>"g"</formula>
    </cfRule>
    <cfRule type="cellIs" dxfId="2159" priority="1826" operator="equal">
      <formula>"A"</formula>
    </cfRule>
    <cfRule type="cellIs" dxfId="2158" priority="1827" operator="equal">
      <formula>"stge"</formula>
    </cfRule>
  </conditionalFormatting>
  <conditionalFormatting sqref="Q71:T74">
    <cfRule type="cellIs" dxfId="2157" priority="1828" operator="equal">
      <formula>"g"</formula>
    </cfRule>
    <cfRule type="cellIs" dxfId="2156" priority="1829" operator="equal">
      <formula>"A"</formula>
    </cfRule>
    <cfRule type="cellIs" dxfId="2155" priority="1830" operator="equal">
      <formula>"stge"</formula>
    </cfRule>
  </conditionalFormatting>
  <conditionalFormatting sqref="Y70:Z74">
    <cfRule type="cellIs" dxfId="2154" priority="1831" operator="equal">
      <formula>"g"</formula>
    </cfRule>
    <cfRule type="cellIs" dxfId="2153" priority="1832" operator="equal">
      <formula>"A"</formula>
    </cfRule>
    <cfRule type="cellIs" dxfId="2152" priority="1833" operator="equal">
      <formula>"stge"</formula>
    </cfRule>
  </conditionalFormatting>
  <conditionalFormatting sqref="AE70:AH73">
    <cfRule type="cellIs" dxfId="2151" priority="1837" operator="equal">
      <formula>"g"</formula>
    </cfRule>
    <cfRule type="cellIs" dxfId="2150" priority="1838" operator="equal">
      <formula>"A"</formula>
    </cfRule>
    <cfRule type="cellIs" dxfId="2149" priority="1839" operator="equal">
      <formula>"stge"</formula>
    </cfRule>
  </conditionalFormatting>
  <conditionalFormatting sqref="Q71:V74 W72:Z74">
    <cfRule type="cellIs" dxfId="2148" priority="1840" operator="equal">
      <formula>"g"</formula>
    </cfRule>
    <cfRule type="cellIs" dxfId="2147" priority="1841" operator="equal">
      <formula>"A"</formula>
    </cfRule>
    <cfRule type="cellIs" dxfId="2146" priority="1842" operator="equal">
      <formula>"stge"</formula>
    </cfRule>
  </conditionalFormatting>
  <conditionalFormatting sqref="W71:Z71">
    <cfRule type="cellIs" dxfId="2145" priority="1843" operator="equal">
      <formula>"g"</formula>
    </cfRule>
    <cfRule type="cellIs" dxfId="2144" priority="1844" operator="equal">
      <formula>"A"</formula>
    </cfRule>
    <cfRule type="cellIs" dxfId="2143" priority="1845" operator="equal">
      <formula>"stge"</formula>
    </cfRule>
  </conditionalFormatting>
  <conditionalFormatting sqref="AK71:AK73">
    <cfRule type="cellIs" dxfId="2142" priority="1846" operator="equal">
      <formula>"g"</formula>
    </cfRule>
    <cfRule type="cellIs" dxfId="2141" priority="1847" operator="equal">
      <formula>"A"</formula>
    </cfRule>
    <cfRule type="cellIs" dxfId="2140" priority="1848" operator="equal">
      <formula>"stge"</formula>
    </cfRule>
  </conditionalFormatting>
  <conditionalFormatting sqref="U70:V70 AK70">
    <cfRule type="cellIs" dxfId="2139" priority="1849" operator="equal">
      <formula>"g"</formula>
    </cfRule>
    <cfRule type="cellIs" dxfId="2138" priority="1850" operator="equal">
      <formula>"A"</formula>
    </cfRule>
    <cfRule type="cellIs" dxfId="2137" priority="1851" operator="equal">
      <formula>"stge"</formula>
    </cfRule>
  </conditionalFormatting>
  <conditionalFormatting sqref="W70:Z70">
    <cfRule type="cellIs" dxfId="2136" priority="1852" operator="equal">
      <formula>"g"</formula>
    </cfRule>
    <cfRule type="cellIs" dxfId="2135" priority="1853" operator="equal">
      <formula>"A"</formula>
    </cfRule>
    <cfRule type="cellIs" dxfId="2134" priority="1854" operator="equal">
      <formula>"stge"</formula>
    </cfRule>
  </conditionalFormatting>
  <conditionalFormatting sqref="AE71:AJ72 AE73:AH73">
    <cfRule type="cellIs" dxfId="2133" priority="1855" operator="equal">
      <formula>"g"</formula>
    </cfRule>
    <cfRule type="cellIs" dxfId="2132" priority="1856" operator="equal">
      <formula>"A"</formula>
    </cfRule>
    <cfRule type="cellIs" dxfId="2131" priority="1857" operator="equal">
      <formula>"stge"</formula>
    </cfRule>
  </conditionalFormatting>
  <conditionalFormatting sqref="AE70:AJ70">
    <cfRule type="cellIs" dxfId="2130" priority="1858" operator="equal">
      <formula>"g"</formula>
    </cfRule>
    <cfRule type="cellIs" dxfId="2129" priority="1859" operator="equal">
      <formula>"A"</formula>
    </cfRule>
    <cfRule type="cellIs" dxfId="2128" priority="1860" operator="equal">
      <formula>"stge"</formula>
    </cfRule>
  </conditionalFormatting>
  <conditionalFormatting sqref="AU71:AX73">
    <cfRule type="cellIs" dxfId="2127" priority="1861" operator="equal">
      <formula>"g"</formula>
    </cfRule>
    <cfRule type="cellIs" dxfId="2126" priority="1862" operator="equal">
      <formula>"A"</formula>
    </cfRule>
    <cfRule type="cellIs" dxfId="2125" priority="1863" operator="equal">
      <formula>"stge"</formula>
    </cfRule>
  </conditionalFormatting>
  <conditionalFormatting sqref="AU70:AX70">
    <cfRule type="cellIs" dxfId="2124" priority="1864" operator="equal">
      <formula>"g"</formula>
    </cfRule>
    <cfRule type="cellIs" dxfId="2123" priority="1865" operator="equal">
      <formula>"A"</formula>
    </cfRule>
    <cfRule type="cellIs" dxfId="2122" priority="1866" operator="equal">
      <formula>"stge"</formula>
    </cfRule>
  </conditionalFormatting>
  <conditionalFormatting sqref="AK69">
    <cfRule type="cellIs" dxfId="2121" priority="1867" operator="equal">
      <formula>"g"</formula>
    </cfRule>
    <cfRule type="cellIs" dxfId="2120" priority="1868" operator="equal">
      <formula>"A"</formula>
    </cfRule>
    <cfRule type="cellIs" dxfId="2119" priority="1869" operator="equal">
      <formula>"stge"</formula>
    </cfRule>
  </conditionalFormatting>
  <conditionalFormatting sqref="W69:X69">
    <cfRule type="cellIs" dxfId="2118" priority="1870" operator="equal">
      <formula>"g"</formula>
    </cfRule>
    <cfRule type="cellIs" dxfId="2117" priority="1871" operator="equal">
      <formula>"A"</formula>
    </cfRule>
    <cfRule type="cellIs" dxfId="2116" priority="1872" operator="equal">
      <formula>"stge"</formula>
    </cfRule>
  </conditionalFormatting>
  <conditionalFormatting sqref="AI69:AJ69">
    <cfRule type="cellIs" dxfId="2115" priority="1873" operator="equal">
      <formula>"g"</formula>
    </cfRule>
    <cfRule type="cellIs" dxfId="2114" priority="1874" operator="equal">
      <formula>"A"</formula>
    </cfRule>
    <cfRule type="cellIs" dxfId="2113" priority="1875" operator="equal">
      <formula>"stge"</formula>
    </cfRule>
  </conditionalFormatting>
  <conditionalFormatting sqref="AI73:AJ73">
    <cfRule type="cellIs" dxfId="2112" priority="1876" operator="equal">
      <formula>"g"</formula>
    </cfRule>
    <cfRule type="cellIs" dxfId="2111" priority="1877" operator="equal">
      <formula>"A"</formula>
    </cfRule>
    <cfRule type="cellIs" dxfId="2110" priority="1878" operator="equal">
      <formula>"stge"</formula>
    </cfRule>
  </conditionalFormatting>
  <conditionalFormatting sqref="AI73:AJ73">
    <cfRule type="cellIs" dxfId="2109" priority="1879" operator="equal">
      <formula>"g"</formula>
    </cfRule>
    <cfRule type="cellIs" dxfId="2108" priority="1880" operator="equal">
      <formula>"A"</formula>
    </cfRule>
    <cfRule type="cellIs" dxfId="2107" priority="1881" operator="equal">
      <formula>"stge"</formula>
    </cfRule>
  </conditionalFormatting>
  <conditionalFormatting sqref="AI73:AJ73">
    <cfRule type="cellIs" dxfId="2106" priority="1882" operator="equal">
      <formula>"g"</formula>
    </cfRule>
    <cfRule type="cellIs" dxfId="2105" priority="1883" operator="equal">
      <formula>"A"</formula>
    </cfRule>
    <cfRule type="cellIs" dxfId="2104" priority="1884" operator="equal">
      <formula>"stge"</formula>
    </cfRule>
  </conditionalFormatting>
  <conditionalFormatting sqref="AW69:AX69">
    <cfRule type="cellIs" dxfId="2103" priority="1885" operator="equal">
      <formula>"g"</formula>
    </cfRule>
    <cfRule type="cellIs" dxfId="2102" priority="1886" operator="equal">
      <formula>"A"</formula>
    </cfRule>
    <cfRule type="cellIs" dxfId="2101" priority="1887" operator="equal">
      <formula>"stge"</formula>
    </cfRule>
  </conditionalFormatting>
  <conditionalFormatting sqref="AU69:AV69">
    <cfRule type="cellIs" dxfId="2100" priority="1888" operator="equal">
      <formula>"g"</formula>
    </cfRule>
    <cfRule type="cellIs" dxfId="2099" priority="1889" operator="equal">
      <formula>"A"</formula>
    </cfRule>
    <cfRule type="cellIs" dxfId="2098" priority="1890" operator="equal">
      <formula>"stge"</formula>
    </cfRule>
  </conditionalFormatting>
  <conditionalFormatting sqref="AU69:AV69">
    <cfRule type="cellIs" dxfId="2097" priority="1891" operator="equal">
      <formula>"g"</formula>
    </cfRule>
    <cfRule type="cellIs" dxfId="2096" priority="1892" operator="equal">
      <formula>"A"</formula>
    </cfRule>
    <cfRule type="cellIs" dxfId="2095" priority="1893" operator="equal">
      <formula>"stge"</formula>
    </cfRule>
  </conditionalFormatting>
  <conditionalFormatting sqref="AU69:AV69">
    <cfRule type="cellIs" dxfId="2094" priority="1894" operator="equal">
      <formula>"g"</formula>
    </cfRule>
    <cfRule type="cellIs" dxfId="2093" priority="1895" operator="equal">
      <formula>"A"</formula>
    </cfRule>
    <cfRule type="cellIs" dxfId="2092" priority="1896" operator="equal">
      <formula>"stge"</formula>
    </cfRule>
  </conditionalFormatting>
  <conditionalFormatting sqref="Y69:Z69">
    <cfRule type="cellIs" dxfId="2091" priority="1897" operator="equal">
      <formula>"g"</formula>
    </cfRule>
    <cfRule type="cellIs" dxfId="2090" priority="1898" operator="equal">
      <formula>"A"</formula>
    </cfRule>
    <cfRule type="cellIs" dxfId="2089" priority="1899" operator="equal">
      <formula>"stge"</formula>
    </cfRule>
  </conditionalFormatting>
  <conditionalFormatting sqref="AE69:AH69">
    <cfRule type="cellIs" dxfId="2088" priority="1900" operator="equal">
      <formula>"g"</formula>
    </cfRule>
    <cfRule type="cellIs" dxfId="2087" priority="1901" operator="equal">
      <formula>"A"</formula>
    </cfRule>
    <cfRule type="cellIs" dxfId="2086" priority="1902" operator="equal">
      <formula>"stge"</formula>
    </cfRule>
  </conditionalFormatting>
  <conditionalFormatting sqref="Y69:Z69">
    <cfRule type="cellIs" dxfId="2085" priority="1903" operator="equal">
      <formula>"g"</formula>
    </cfRule>
    <cfRule type="cellIs" dxfId="2084" priority="1904" operator="equal">
      <formula>"A"</formula>
    </cfRule>
    <cfRule type="cellIs" dxfId="2083" priority="1905" operator="equal">
      <formula>"stge"</formula>
    </cfRule>
  </conditionalFormatting>
  <conditionalFormatting sqref="AE69:AH69">
    <cfRule type="cellIs" dxfId="2082" priority="1906" operator="equal">
      <formula>"g"</formula>
    </cfRule>
    <cfRule type="cellIs" dxfId="2081" priority="1907" operator="equal">
      <formula>"A"</formula>
    </cfRule>
    <cfRule type="cellIs" dxfId="2080" priority="1908" operator="equal">
      <formula>"stge"</formula>
    </cfRule>
  </conditionalFormatting>
  <conditionalFormatting sqref="Y69:Z69">
    <cfRule type="cellIs" dxfId="2079" priority="1909" operator="equal">
      <formula>"g"</formula>
    </cfRule>
    <cfRule type="cellIs" dxfId="2078" priority="1910" operator="equal">
      <formula>"A"</formula>
    </cfRule>
    <cfRule type="cellIs" dxfId="2077" priority="1911" operator="equal">
      <formula>"stge"</formula>
    </cfRule>
  </conditionalFormatting>
  <conditionalFormatting sqref="AE69:AH69">
    <cfRule type="cellIs" dxfId="2076" priority="1912" operator="equal">
      <formula>"g"</formula>
    </cfRule>
    <cfRule type="cellIs" dxfId="2075" priority="1913" operator="equal">
      <formula>"A"</formula>
    </cfRule>
    <cfRule type="cellIs" dxfId="2074" priority="1914" operator="equal">
      <formula>"stge"</formula>
    </cfRule>
  </conditionalFormatting>
  <conditionalFormatting sqref="AK90">
    <cfRule type="cellIs" dxfId="2073" priority="1915" operator="equal">
      <formula>"g"</formula>
    </cfRule>
    <cfRule type="cellIs" dxfId="2072" priority="1916" operator="equal">
      <formula>"A"</formula>
    </cfRule>
    <cfRule type="cellIs" dxfId="2071" priority="1917" operator="equal">
      <formula>"stge"</formula>
    </cfRule>
  </conditionalFormatting>
  <conditionalFormatting sqref="Y90:Z90">
    <cfRule type="cellIs" dxfId="2070" priority="1918" operator="equal">
      <formula>"g"</formula>
    </cfRule>
    <cfRule type="cellIs" dxfId="2069" priority="1919" operator="equal">
      <formula>"A"</formula>
    </cfRule>
    <cfRule type="cellIs" dxfId="2068" priority="1920" operator="equal">
      <formula>"stge"</formula>
    </cfRule>
  </conditionalFormatting>
  <conditionalFormatting sqref="U90:V90">
    <cfRule type="cellIs" dxfId="2067" priority="1921" operator="equal">
      <formula>"g"</formula>
    </cfRule>
    <cfRule type="cellIs" dxfId="2066" priority="1922" operator="equal">
      <formula>"A"</formula>
    </cfRule>
    <cfRule type="cellIs" dxfId="2065" priority="1923" operator="equal">
      <formula>"stge"</formula>
    </cfRule>
  </conditionalFormatting>
  <conditionalFormatting sqref="W90:X90">
    <cfRule type="cellIs" dxfId="2064" priority="1924" operator="equal">
      <formula>"g"</formula>
    </cfRule>
    <cfRule type="cellIs" dxfId="2063" priority="1925" operator="equal">
      <formula>"A"</formula>
    </cfRule>
    <cfRule type="cellIs" dxfId="2062" priority="1926" operator="equal">
      <formula>"stge"</formula>
    </cfRule>
  </conditionalFormatting>
  <conditionalFormatting sqref="AE90:AJ90">
    <cfRule type="cellIs" dxfId="2061" priority="1927" operator="equal">
      <formula>"g"</formula>
    </cfRule>
    <cfRule type="cellIs" dxfId="2060" priority="1928" operator="equal">
      <formula>"A"</formula>
    </cfRule>
    <cfRule type="cellIs" dxfId="2059" priority="1929" operator="equal">
      <formula>"stge"</formula>
    </cfRule>
  </conditionalFormatting>
  <conditionalFormatting sqref="AU90:AX90">
    <cfRule type="cellIs" dxfId="2058" priority="1930" operator="equal">
      <formula>"g"</formula>
    </cfRule>
    <cfRule type="cellIs" dxfId="2057" priority="1931" operator="equal">
      <formula>"A"</formula>
    </cfRule>
    <cfRule type="cellIs" dxfId="2056" priority="1932" operator="equal">
      <formula>"stge"</formula>
    </cfRule>
  </conditionalFormatting>
  <conditionalFormatting sqref="Q90:T90">
    <cfRule type="cellIs" dxfId="2055" priority="1933" operator="equal">
      <formula>"g"</formula>
    </cfRule>
    <cfRule type="cellIs" dxfId="2054" priority="1934" operator="equal">
      <formula>"A"</formula>
    </cfRule>
    <cfRule type="cellIs" dxfId="2053" priority="1935" operator="equal">
      <formula>"stge"</formula>
    </cfRule>
  </conditionalFormatting>
  <conditionalFormatting sqref="AE74:AH74">
    <cfRule type="cellIs" dxfId="2052" priority="1936" operator="equal">
      <formula>"g"</formula>
    </cfRule>
    <cfRule type="cellIs" dxfId="2051" priority="1937" operator="equal">
      <formula>"A"</formula>
    </cfRule>
    <cfRule type="cellIs" dxfId="2050" priority="1938" operator="equal">
      <formula>"stge"</formula>
    </cfRule>
  </conditionalFormatting>
  <conditionalFormatting sqref="AU74:AX74">
    <cfRule type="cellIs" dxfId="2049" priority="1939" operator="equal">
      <formula>"g"</formula>
    </cfRule>
    <cfRule type="cellIs" dxfId="2048" priority="1940" operator="equal">
      <formula>"A"</formula>
    </cfRule>
    <cfRule type="cellIs" dxfId="2047" priority="1941" operator="equal">
      <formula>"stge"</formula>
    </cfRule>
  </conditionalFormatting>
  <conditionalFormatting sqref="AE74:AH74">
    <cfRule type="cellIs" dxfId="2046" priority="1942" operator="equal">
      <formula>"g"</formula>
    </cfRule>
    <cfRule type="cellIs" dxfId="2045" priority="1943" operator="equal">
      <formula>"A"</formula>
    </cfRule>
    <cfRule type="cellIs" dxfId="2044" priority="1944" operator="equal">
      <formula>"stge"</formula>
    </cfRule>
  </conditionalFormatting>
  <conditionalFormatting sqref="AU74:AX74">
    <cfRule type="cellIs" dxfId="2043" priority="1945" operator="equal">
      <formula>"g"</formula>
    </cfRule>
    <cfRule type="cellIs" dxfId="2042" priority="1946" operator="equal">
      <formula>"A"</formula>
    </cfRule>
    <cfRule type="cellIs" dxfId="2041" priority="1947" operator="equal">
      <formula>"stge"</formula>
    </cfRule>
  </conditionalFormatting>
  <conditionalFormatting sqref="AK74">
    <cfRule type="cellIs" dxfId="2040" priority="1948" operator="equal">
      <formula>"g"</formula>
    </cfRule>
    <cfRule type="cellIs" dxfId="2039" priority="1949" operator="equal">
      <formula>"A"</formula>
    </cfRule>
    <cfRule type="cellIs" dxfId="2038" priority="1950" operator="equal">
      <formula>"stge"</formula>
    </cfRule>
  </conditionalFormatting>
  <conditionalFormatting sqref="AE74:AH74">
    <cfRule type="cellIs" dxfId="2037" priority="1951" operator="equal">
      <formula>"g"</formula>
    </cfRule>
    <cfRule type="cellIs" dxfId="2036" priority="1952" operator="equal">
      <formula>"A"</formula>
    </cfRule>
    <cfRule type="cellIs" dxfId="2035" priority="1953" operator="equal">
      <formula>"stge"</formula>
    </cfRule>
  </conditionalFormatting>
  <conditionalFormatting sqref="AU74:AX74">
    <cfRule type="cellIs" dxfId="2034" priority="1954" operator="equal">
      <formula>"g"</formula>
    </cfRule>
    <cfRule type="cellIs" dxfId="2033" priority="1955" operator="equal">
      <formula>"A"</formula>
    </cfRule>
    <cfRule type="cellIs" dxfId="2032" priority="1956" operator="equal">
      <formula>"stge"</formula>
    </cfRule>
  </conditionalFormatting>
  <conditionalFormatting sqref="AI74:AJ74">
    <cfRule type="cellIs" dxfId="2031" priority="1957" operator="equal">
      <formula>"g"</formula>
    </cfRule>
    <cfRule type="cellIs" dxfId="2030" priority="1958" operator="equal">
      <formula>"A"</formula>
    </cfRule>
    <cfRule type="cellIs" dxfId="2029" priority="1959" operator="equal">
      <formula>"stge"</formula>
    </cfRule>
  </conditionalFormatting>
  <conditionalFormatting sqref="AI74:AJ74">
    <cfRule type="cellIs" dxfId="2028" priority="1960" operator="equal">
      <formula>"g"</formula>
    </cfRule>
    <cfRule type="cellIs" dxfId="2027" priority="1961" operator="equal">
      <formula>"A"</formula>
    </cfRule>
    <cfRule type="cellIs" dxfId="2026" priority="1962" operator="equal">
      <formula>"stge"</formula>
    </cfRule>
  </conditionalFormatting>
  <conditionalFormatting sqref="AI74:AJ74">
    <cfRule type="cellIs" dxfId="2025" priority="1963" operator="equal">
      <formula>"g"</formula>
    </cfRule>
    <cfRule type="cellIs" dxfId="2024" priority="1964" operator="equal">
      <formula>"A"</formula>
    </cfRule>
    <cfRule type="cellIs" dxfId="2023" priority="1965" operator="equal">
      <formula>"stge"</formula>
    </cfRule>
  </conditionalFormatting>
  <conditionalFormatting sqref="AW93:AX93">
    <cfRule type="cellIs" dxfId="2022" priority="1966" operator="equal">
      <formula>"g"</formula>
    </cfRule>
    <cfRule type="cellIs" dxfId="2021" priority="1967" operator="equal">
      <formula>"A"</formula>
    </cfRule>
    <cfRule type="cellIs" dxfId="2020" priority="1968" operator="equal">
      <formula>"stge"</formula>
    </cfRule>
  </conditionalFormatting>
  <conditionalFormatting sqref="Q70:T70">
    <cfRule type="cellIs" dxfId="2019" priority="1969" operator="equal">
      <formula>"g"</formula>
    </cfRule>
    <cfRule type="cellIs" dxfId="2018" priority="1970" operator="equal">
      <formula>"A"</formula>
    </cfRule>
    <cfRule type="cellIs" dxfId="2017" priority="1971" operator="equal">
      <formula>"stge"</formula>
    </cfRule>
  </conditionalFormatting>
  <conditionalFormatting sqref="Q70:T70">
    <cfRule type="cellIs" dxfId="2016" priority="1975" operator="equal">
      <formula>"g"</formula>
    </cfRule>
    <cfRule type="cellIs" dxfId="2015" priority="1976" operator="equal">
      <formula>"A"</formula>
    </cfRule>
    <cfRule type="cellIs" dxfId="2014" priority="1977" operator="equal">
      <formula>"stge"</formula>
    </cfRule>
  </conditionalFormatting>
  <conditionalFormatting sqref="AK75">
    <cfRule type="cellIs" dxfId="2013" priority="1984" operator="equal">
      <formula>"g"</formula>
    </cfRule>
    <cfRule type="cellIs" dxfId="2012" priority="1985" operator="equal">
      <formula>"A"</formula>
    </cfRule>
    <cfRule type="cellIs" dxfId="2011" priority="1986" operator="equal">
      <formula>"stge"</formula>
    </cfRule>
  </conditionalFormatting>
  <conditionalFormatting sqref="AI75:AJ75">
    <cfRule type="cellIs" dxfId="2010" priority="1987" operator="equal">
      <formula>"g"</formula>
    </cfRule>
    <cfRule type="cellIs" dxfId="2009" priority="1988" operator="equal">
      <formula>"A"</formula>
    </cfRule>
    <cfRule type="cellIs" dxfId="2008" priority="1989" operator="equal">
      <formula>"stge"</formula>
    </cfRule>
  </conditionalFormatting>
  <conditionalFormatting sqref="Q75:V75">
    <cfRule type="cellIs" dxfId="2007" priority="1993" operator="equal">
      <formula>"g"</formula>
    </cfRule>
    <cfRule type="cellIs" dxfId="2006" priority="1994" operator="equal">
      <formula>"A"</formula>
    </cfRule>
    <cfRule type="cellIs" dxfId="2005" priority="1995" operator="equal">
      <formula>"stge"</formula>
    </cfRule>
  </conditionalFormatting>
  <conditionalFormatting sqref="W75:Z75">
    <cfRule type="cellIs" dxfId="2004" priority="1996" operator="equal">
      <formula>"g"</formula>
    </cfRule>
    <cfRule type="cellIs" dxfId="2003" priority="1997" operator="equal">
      <formula>"A"</formula>
    </cfRule>
    <cfRule type="cellIs" dxfId="2002" priority="1998" operator="equal">
      <formula>"stge"</formula>
    </cfRule>
  </conditionalFormatting>
  <conditionalFormatting sqref="AE75:AJ75">
    <cfRule type="cellIs" dxfId="2001" priority="1999" operator="equal">
      <formula>"g"</formula>
    </cfRule>
    <cfRule type="cellIs" dxfId="2000" priority="2000" operator="equal">
      <formula>"A"</formula>
    </cfRule>
    <cfRule type="cellIs" dxfId="1999" priority="2001" operator="equal">
      <formula>"stge"</formula>
    </cfRule>
  </conditionalFormatting>
  <conditionalFormatting sqref="AU75:AX75">
    <cfRule type="cellIs" dxfId="1998" priority="2002" operator="equal">
      <formula>"g"</formula>
    </cfRule>
    <cfRule type="cellIs" dxfId="1997" priority="2003" operator="equal">
      <formula>"A"</formula>
    </cfRule>
    <cfRule type="cellIs" dxfId="1996" priority="2004" operator="equal">
      <formula>"stge"</formula>
    </cfRule>
  </conditionalFormatting>
  <conditionalFormatting sqref="Q75:V75">
    <cfRule type="cellIs" dxfId="1995" priority="2005" operator="equal">
      <formula>"g"</formula>
    </cfRule>
    <cfRule type="cellIs" dxfId="1994" priority="2006" operator="equal">
      <formula>"A"</formula>
    </cfRule>
    <cfRule type="cellIs" dxfId="1993" priority="2007" operator="equal">
      <formula>"stge"</formula>
    </cfRule>
  </conditionalFormatting>
  <conditionalFormatting sqref="W75:Z75">
    <cfRule type="cellIs" dxfId="1992" priority="2008" operator="equal">
      <formula>"g"</formula>
    </cfRule>
    <cfRule type="cellIs" dxfId="1991" priority="2009" operator="equal">
      <formula>"A"</formula>
    </cfRule>
    <cfRule type="cellIs" dxfId="1990" priority="2010" operator="equal">
      <formula>"stge"</formula>
    </cfRule>
  </conditionalFormatting>
  <conditionalFormatting sqref="AE75:AJ75">
    <cfRule type="cellIs" dxfId="1989" priority="2011" operator="equal">
      <formula>"g"</formula>
    </cfRule>
    <cfRule type="cellIs" dxfId="1988" priority="2012" operator="equal">
      <formula>"A"</formula>
    </cfRule>
    <cfRule type="cellIs" dxfId="1987" priority="2013" operator="equal">
      <formula>"stge"</formula>
    </cfRule>
  </conditionalFormatting>
  <conditionalFormatting sqref="AU75:AX75">
    <cfRule type="cellIs" dxfId="1986" priority="2014" operator="equal">
      <formula>"g"</formula>
    </cfRule>
    <cfRule type="cellIs" dxfId="1985" priority="2015" operator="equal">
      <formula>"A"</formula>
    </cfRule>
    <cfRule type="cellIs" dxfId="1984" priority="2016" operator="equal">
      <formula>"stge"</formula>
    </cfRule>
  </conditionalFormatting>
  <conditionalFormatting sqref="Q75:Z75 AK75">
    <cfRule type="cellIs" dxfId="1983" priority="2017" operator="equal">
      <formula>"g"</formula>
    </cfRule>
    <cfRule type="cellIs" dxfId="1982" priority="2018" operator="equal">
      <formula>"A"</formula>
    </cfRule>
    <cfRule type="cellIs" dxfId="1981" priority="2019" operator="equal">
      <formula>"stge"</formula>
    </cfRule>
  </conditionalFormatting>
  <conditionalFormatting sqref="AE75:AJ75">
    <cfRule type="cellIs" dxfId="1980" priority="2020" operator="equal">
      <formula>"g"</formula>
    </cfRule>
    <cfRule type="cellIs" dxfId="1979" priority="2021" operator="equal">
      <formula>"A"</formula>
    </cfRule>
    <cfRule type="cellIs" dxfId="1978" priority="2022" operator="equal">
      <formula>"stge"</formula>
    </cfRule>
  </conditionalFormatting>
  <conditionalFormatting sqref="AU75:AX75">
    <cfRule type="cellIs" dxfId="1977" priority="2023" operator="equal">
      <formula>"g"</formula>
    </cfRule>
    <cfRule type="cellIs" dxfId="1976" priority="2024" operator="equal">
      <formula>"A"</formula>
    </cfRule>
    <cfRule type="cellIs" dxfId="1975" priority="2025" operator="equal">
      <formula>"stge"</formula>
    </cfRule>
  </conditionalFormatting>
  <conditionalFormatting sqref="U76:V76 Q76:T77">
    <cfRule type="cellIs" dxfId="1974" priority="2038" operator="equal">
      <formula>"g"</formula>
    </cfRule>
    <cfRule type="cellIs" dxfId="1973" priority="2039" operator="equal">
      <formula>"A"</formula>
    </cfRule>
    <cfRule type="cellIs" dxfId="1972" priority="2040" operator="equal">
      <formula>"stge"</formula>
    </cfRule>
  </conditionalFormatting>
  <conditionalFormatting sqref="W76:Z77">
    <cfRule type="cellIs" dxfId="1971" priority="2041" operator="equal">
      <formula>"g"</formula>
    </cfRule>
    <cfRule type="cellIs" dxfId="1970" priority="2042" operator="equal">
      <formula>"A"</formula>
    </cfRule>
    <cfRule type="cellIs" dxfId="1969" priority="2043" operator="equal">
      <formula>"stge"</formula>
    </cfRule>
  </conditionalFormatting>
  <conditionalFormatting sqref="Q76:V76 AK76">
    <cfRule type="cellIs" dxfId="1968" priority="2044" operator="equal">
      <formula>"g"</formula>
    </cfRule>
    <cfRule type="cellIs" dxfId="1967" priority="2045" operator="equal">
      <formula>"A"</formula>
    </cfRule>
    <cfRule type="cellIs" dxfId="1966" priority="2046" operator="equal">
      <formula>"stge"</formula>
    </cfRule>
  </conditionalFormatting>
  <conditionalFormatting sqref="W76:Z76">
    <cfRule type="cellIs" dxfId="1965" priority="2047" operator="equal">
      <formula>"g"</formula>
    </cfRule>
    <cfRule type="cellIs" dxfId="1964" priority="2048" operator="equal">
      <formula>"A"</formula>
    </cfRule>
    <cfRule type="cellIs" dxfId="1963" priority="2049" operator="equal">
      <formula>"stge"</formula>
    </cfRule>
  </conditionalFormatting>
  <conditionalFormatting sqref="AE76:AH77">
    <cfRule type="cellIs" dxfId="1962" priority="2053" operator="equal">
      <formula>"g"</formula>
    </cfRule>
    <cfRule type="cellIs" dxfId="1961" priority="2054" operator="equal">
      <formula>"A"</formula>
    </cfRule>
    <cfRule type="cellIs" dxfId="1960" priority="2055" operator="equal">
      <formula>"stge"</formula>
    </cfRule>
  </conditionalFormatting>
  <conditionalFormatting sqref="AE76:AJ76">
    <cfRule type="cellIs" dxfId="1959" priority="2056" operator="equal">
      <formula>"g"</formula>
    </cfRule>
    <cfRule type="cellIs" dxfId="1958" priority="2057" operator="equal">
      <formula>"A"</formula>
    </cfRule>
    <cfRule type="cellIs" dxfId="1957" priority="2058" operator="equal">
      <formula>"stge"</formula>
    </cfRule>
  </conditionalFormatting>
  <conditionalFormatting sqref="AU76:AX77">
    <cfRule type="cellIs" dxfId="1956" priority="2059" operator="equal">
      <formula>"g"</formula>
    </cfRule>
    <cfRule type="cellIs" dxfId="1955" priority="2060" operator="equal">
      <formula>"A"</formula>
    </cfRule>
    <cfRule type="cellIs" dxfId="1954" priority="2061" operator="equal">
      <formula>"stge"</formula>
    </cfRule>
  </conditionalFormatting>
  <conditionalFormatting sqref="AU76:AX76">
    <cfRule type="cellIs" dxfId="1953" priority="2062" operator="equal">
      <formula>"g"</formula>
    </cfRule>
    <cfRule type="cellIs" dxfId="1952" priority="2063" operator="equal">
      <formula>"A"</formula>
    </cfRule>
    <cfRule type="cellIs" dxfId="1951" priority="2064" operator="equal">
      <formula>"stge"</formula>
    </cfRule>
  </conditionalFormatting>
  <conditionalFormatting sqref="CD69:CF69 CD71:CF74 CD89:CF89 CD91:CF94">
    <cfRule type="cellIs" dxfId="1950" priority="1669" operator="equal">
      <formula>"g"</formula>
    </cfRule>
    <cfRule type="cellIs" dxfId="1949" priority="1670" operator="equal">
      <formula>"A"</formula>
    </cfRule>
    <cfRule type="cellIs" dxfId="1948" priority="1671" operator="equal">
      <formula>"stge"</formula>
    </cfRule>
  </conditionalFormatting>
  <conditionalFormatting sqref="CD95:CF97">
    <cfRule type="cellIs" dxfId="1947" priority="1672" operator="equal">
      <formula>"g"</formula>
    </cfRule>
    <cfRule type="cellIs" dxfId="1946" priority="1673" operator="equal">
      <formula>"A"</formula>
    </cfRule>
    <cfRule type="cellIs" dxfId="1945" priority="1674" operator="equal">
      <formula>"stge"</formula>
    </cfRule>
  </conditionalFormatting>
  <conditionalFormatting sqref="CD69:CF69 CD71:CF74">
    <cfRule type="cellIs" dxfId="1944" priority="1675" operator="equal">
      <formula>"g"</formula>
    </cfRule>
    <cfRule type="cellIs" dxfId="1943" priority="1676" operator="equal">
      <formula>"A"</formula>
    </cfRule>
    <cfRule type="cellIs" dxfId="1942" priority="1677" operator="equal">
      <formula>"stge"</formula>
    </cfRule>
  </conditionalFormatting>
  <conditionalFormatting sqref="CD71:CF74">
    <cfRule type="cellIs" dxfId="1941" priority="1678" operator="equal">
      <formula>"g"</formula>
    </cfRule>
    <cfRule type="cellIs" dxfId="1940" priority="1679" operator="equal">
      <formula>"A"</formula>
    </cfRule>
    <cfRule type="cellIs" dxfId="1939" priority="1680" operator="equal">
      <formula>"stge"</formula>
    </cfRule>
  </conditionalFormatting>
  <conditionalFormatting sqref="CD69:CF69">
    <cfRule type="cellIs" dxfId="1938" priority="1681" operator="equal">
      <formula>"g"</formula>
    </cfRule>
    <cfRule type="cellIs" dxfId="1937" priority="1682" operator="equal">
      <formula>"A"</formula>
    </cfRule>
    <cfRule type="cellIs" dxfId="1936" priority="1683" operator="equal">
      <formula>"stge"</formula>
    </cfRule>
  </conditionalFormatting>
  <conditionalFormatting sqref="CD90:CF90">
    <cfRule type="cellIs" dxfId="1935" priority="1684" operator="equal">
      <formula>"g"</formula>
    </cfRule>
    <cfRule type="cellIs" dxfId="1934" priority="1685" operator="equal">
      <formula>"A"</formula>
    </cfRule>
    <cfRule type="cellIs" dxfId="1933" priority="1686" operator="equal">
      <formula>"stge"</formula>
    </cfRule>
  </conditionalFormatting>
  <conditionalFormatting sqref="CD70:CF70">
    <cfRule type="cellIs" dxfId="1932" priority="1687" operator="equal">
      <formula>"g"</formula>
    </cfRule>
    <cfRule type="cellIs" dxfId="1931" priority="1688" operator="equal">
      <formula>"A"</formula>
    </cfRule>
    <cfRule type="cellIs" dxfId="1930" priority="1689" operator="equal">
      <formula>"stge"</formula>
    </cfRule>
  </conditionalFormatting>
  <conditionalFormatting sqref="CD70:CF70">
    <cfRule type="cellIs" dxfId="1929" priority="1690" operator="equal">
      <formula>"g"</formula>
    </cfRule>
    <cfRule type="cellIs" dxfId="1928" priority="1691" operator="equal">
      <formula>"A"</formula>
    </cfRule>
    <cfRule type="cellIs" dxfId="1927" priority="1692" operator="equal">
      <formula>"stge"</formula>
    </cfRule>
  </conditionalFormatting>
  <conditionalFormatting sqref="CD70:CF70">
    <cfRule type="cellIs" dxfId="1926" priority="1693" operator="equal">
      <formula>"g"</formula>
    </cfRule>
    <cfRule type="cellIs" dxfId="1925" priority="1694" operator="equal">
      <formula>"A"</formula>
    </cfRule>
    <cfRule type="cellIs" dxfId="1924" priority="1695" operator="equal">
      <formula>"stge"</formula>
    </cfRule>
  </conditionalFormatting>
  <conditionalFormatting sqref="CD75:CF75">
    <cfRule type="cellIs" dxfId="1923" priority="1696" operator="equal">
      <formula>"g"</formula>
    </cfRule>
    <cfRule type="cellIs" dxfId="1922" priority="1697" operator="equal">
      <formula>"A"</formula>
    </cfRule>
    <cfRule type="cellIs" dxfId="1921" priority="1698" operator="equal">
      <formula>"stge"</formula>
    </cfRule>
  </conditionalFormatting>
  <conditionalFormatting sqref="CD75:CF75">
    <cfRule type="cellIs" dxfId="1920" priority="1699" operator="equal">
      <formula>"g"</formula>
    </cfRule>
    <cfRule type="cellIs" dxfId="1919" priority="1700" operator="equal">
      <formula>"A"</formula>
    </cfRule>
    <cfRule type="cellIs" dxfId="1918" priority="1701" operator="equal">
      <formula>"stge"</formula>
    </cfRule>
  </conditionalFormatting>
  <conditionalFormatting sqref="CD75:CF75">
    <cfRule type="cellIs" dxfId="1917" priority="1702" operator="equal">
      <formula>"g"</formula>
    </cfRule>
    <cfRule type="cellIs" dxfId="1916" priority="1703" operator="equal">
      <formula>"A"</formula>
    </cfRule>
    <cfRule type="cellIs" dxfId="1915" priority="1704" operator="equal">
      <formula>"stge"</formula>
    </cfRule>
  </conditionalFormatting>
  <conditionalFormatting sqref="AC69:AD69">
    <cfRule type="cellIs" dxfId="1914" priority="1618" operator="equal">
      <formula>"g"</formula>
    </cfRule>
    <cfRule type="cellIs" dxfId="1913" priority="1619" operator="equal">
      <formula>"A"</formula>
    </cfRule>
    <cfRule type="cellIs" dxfId="1912" priority="1620" operator="equal">
      <formula>"stge"</formula>
    </cfRule>
  </conditionalFormatting>
  <conditionalFormatting sqref="AC71:AD74 AC89:AD97">
    <cfRule type="cellIs" dxfId="1911" priority="1621" operator="equal">
      <formula>"g"</formula>
    </cfRule>
    <cfRule type="cellIs" dxfId="1910" priority="1622" operator="equal">
      <formula>"A"</formula>
    </cfRule>
    <cfRule type="cellIs" dxfId="1909" priority="1623" operator="equal">
      <formula>"stge"</formula>
    </cfRule>
  </conditionalFormatting>
  <conditionalFormatting sqref="AC71:AD74">
    <cfRule type="cellIs" dxfId="1908" priority="1624" operator="equal">
      <formula>"g"</formula>
    </cfRule>
    <cfRule type="cellIs" dxfId="1907" priority="1625" operator="equal">
      <formula>"A"</formula>
    </cfRule>
    <cfRule type="cellIs" dxfId="1906" priority="1626" operator="equal">
      <formula>"stge"</formula>
    </cfRule>
  </conditionalFormatting>
  <conditionalFormatting sqref="AC71:AD74">
    <cfRule type="cellIs" dxfId="1905" priority="1627" operator="equal">
      <formula>"g"</formula>
    </cfRule>
    <cfRule type="cellIs" dxfId="1904" priority="1628" operator="equal">
      <formula>"A"</formula>
    </cfRule>
    <cfRule type="cellIs" dxfId="1903" priority="1629" operator="equal">
      <formula>"stge"</formula>
    </cfRule>
  </conditionalFormatting>
  <conditionalFormatting sqref="AC69:AD69">
    <cfRule type="cellIs" dxfId="1902" priority="1630" operator="equal">
      <formula>"g"</formula>
    </cfRule>
    <cfRule type="cellIs" dxfId="1901" priority="1631" operator="equal">
      <formula>"A"</formula>
    </cfRule>
    <cfRule type="cellIs" dxfId="1900" priority="1632" operator="equal">
      <formula>"stge"</formula>
    </cfRule>
  </conditionalFormatting>
  <conditionalFormatting sqref="AC70:AD70">
    <cfRule type="cellIs" dxfId="1899" priority="1633" operator="equal">
      <formula>"g"</formula>
    </cfRule>
    <cfRule type="cellIs" dxfId="1898" priority="1634" operator="equal">
      <formula>"A"</formula>
    </cfRule>
    <cfRule type="cellIs" dxfId="1897" priority="1635" operator="equal">
      <formula>"stge"</formula>
    </cfRule>
  </conditionalFormatting>
  <conditionalFormatting sqref="AC70:AD70">
    <cfRule type="cellIs" dxfId="1896" priority="1636" operator="equal">
      <formula>"g"</formula>
    </cfRule>
    <cfRule type="cellIs" dxfId="1895" priority="1637" operator="equal">
      <formula>"A"</formula>
    </cfRule>
    <cfRule type="cellIs" dxfId="1894" priority="1638" operator="equal">
      <formula>"stge"</formula>
    </cfRule>
  </conditionalFormatting>
  <conditionalFormatting sqref="AC70:AD70">
    <cfRule type="cellIs" dxfId="1893" priority="1639" operator="equal">
      <formula>"g"</formula>
    </cfRule>
    <cfRule type="cellIs" dxfId="1892" priority="1640" operator="equal">
      <formula>"A"</formula>
    </cfRule>
    <cfRule type="cellIs" dxfId="1891" priority="1641" operator="equal">
      <formula>"stge"</formula>
    </cfRule>
  </conditionalFormatting>
  <conditionalFormatting sqref="AC75:AD75">
    <cfRule type="cellIs" dxfId="1890" priority="1642" operator="equal">
      <formula>"g"</formula>
    </cfRule>
    <cfRule type="cellIs" dxfId="1889" priority="1643" operator="equal">
      <formula>"A"</formula>
    </cfRule>
    <cfRule type="cellIs" dxfId="1888" priority="1644" operator="equal">
      <formula>"stge"</formula>
    </cfRule>
  </conditionalFormatting>
  <conditionalFormatting sqref="AC75:AD75">
    <cfRule type="cellIs" dxfId="1887" priority="1645" operator="equal">
      <formula>"g"</formula>
    </cfRule>
    <cfRule type="cellIs" dxfId="1886" priority="1646" operator="equal">
      <formula>"A"</formula>
    </cfRule>
    <cfRule type="cellIs" dxfId="1885" priority="1647" operator="equal">
      <formula>"stge"</formula>
    </cfRule>
  </conditionalFormatting>
  <conditionalFormatting sqref="AC75:AD75">
    <cfRule type="cellIs" dxfId="1884" priority="1648" operator="equal">
      <formula>"g"</formula>
    </cfRule>
    <cfRule type="cellIs" dxfId="1883" priority="1649" operator="equal">
      <formula>"A"</formula>
    </cfRule>
    <cfRule type="cellIs" dxfId="1882" priority="1650" operator="equal">
      <formula>"stge"</formula>
    </cfRule>
  </conditionalFormatting>
  <conditionalFormatting sqref="AC75:AD75">
    <cfRule type="cellIs" dxfId="1881" priority="1651" operator="equal">
      <formula>"g"</formula>
    </cfRule>
    <cfRule type="cellIs" dxfId="1880" priority="1652" operator="equal">
      <formula>"A"</formula>
    </cfRule>
    <cfRule type="cellIs" dxfId="1879" priority="1653" operator="equal">
      <formula>"stge"</formula>
    </cfRule>
  </conditionalFormatting>
  <conditionalFormatting sqref="AC76:AD78">
    <cfRule type="cellIs" dxfId="1878" priority="1654" operator="equal">
      <formula>"g"</formula>
    </cfRule>
    <cfRule type="cellIs" dxfId="1877" priority="1655" operator="equal">
      <formula>"A"</formula>
    </cfRule>
    <cfRule type="cellIs" dxfId="1876" priority="1656" operator="equal">
      <formula>"stge"</formula>
    </cfRule>
  </conditionalFormatting>
  <conditionalFormatting sqref="AC76:AD76">
    <cfRule type="cellIs" dxfId="1875" priority="1657" operator="equal">
      <formula>"g"</formula>
    </cfRule>
    <cfRule type="cellIs" dxfId="1874" priority="1658" operator="equal">
      <formula>"A"</formula>
    </cfRule>
    <cfRule type="cellIs" dxfId="1873" priority="1659" operator="equal">
      <formula>"stge"</formula>
    </cfRule>
  </conditionalFormatting>
  <conditionalFormatting sqref="AC79:AD79">
    <cfRule type="cellIs" dxfId="1872" priority="1660" operator="equal">
      <formula>"g"</formula>
    </cfRule>
    <cfRule type="cellIs" dxfId="1871" priority="1661" operator="equal">
      <formula>"A"</formula>
    </cfRule>
    <cfRule type="cellIs" dxfId="1870" priority="1662" operator="equal">
      <formula>"stge"</formula>
    </cfRule>
  </conditionalFormatting>
  <conditionalFormatting sqref="AC80:AD80">
    <cfRule type="cellIs" dxfId="1869" priority="1663" operator="equal">
      <formula>"g"</formula>
    </cfRule>
    <cfRule type="cellIs" dxfId="1868" priority="1664" operator="equal">
      <formula>"A"</formula>
    </cfRule>
    <cfRule type="cellIs" dxfId="1867" priority="1665" operator="equal">
      <formula>"stge"</formula>
    </cfRule>
  </conditionalFormatting>
  <conditionalFormatting sqref="AC81:AD88">
    <cfRule type="cellIs" dxfId="1866" priority="1666" operator="equal">
      <formula>"g"</formula>
    </cfRule>
    <cfRule type="cellIs" dxfId="1865" priority="1667" operator="equal">
      <formula>"A"</formula>
    </cfRule>
    <cfRule type="cellIs" dxfId="1864" priority="1668" operator="equal">
      <formula>"stge"</formula>
    </cfRule>
  </conditionalFormatting>
  <conditionalFormatting sqref="AS69:AT69">
    <cfRule type="cellIs" dxfId="1863" priority="1567" operator="equal">
      <formula>"g"</formula>
    </cfRule>
    <cfRule type="cellIs" dxfId="1862" priority="1568" operator="equal">
      <formula>"A"</formula>
    </cfRule>
    <cfRule type="cellIs" dxfId="1861" priority="1569" operator="equal">
      <formula>"stge"</formula>
    </cfRule>
  </conditionalFormatting>
  <conditionalFormatting sqref="AS71:AT74 AS89:AT97">
    <cfRule type="cellIs" dxfId="1860" priority="1570" operator="equal">
      <formula>"g"</formula>
    </cfRule>
    <cfRule type="cellIs" dxfId="1859" priority="1571" operator="equal">
      <formula>"A"</formula>
    </cfRule>
    <cfRule type="cellIs" dxfId="1858" priority="1572" operator="equal">
      <formula>"stge"</formula>
    </cfRule>
  </conditionalFormatting>
  <conditionalFormatting sqref="AS71:AT74">
    <cfRule type="cellIs" dxfId="1857" priority="1573" operator="equal">
      <formula>"g"</formula>
    </cfRule>
    <cfRule type="cellIs" dxfId="1856" priority="1574" operator="equal">
      <formula>"A"</formula>
    </cfRule>
    <cfRule type="cellIs" dxfId="1855" priority="1575" operator="equal">
      <formula>"stge"</formula>
    </cfRule>
  </conditionalFormatting>
  <conditionalFormatting sqref="AS71:AT74">
    <cfRule type="cellIs" dxfId="1854" priority="1576" operator="equal">
      <formula>"g"</formula>
    </cfRule>
    <cfRule type="cellIs" dxfId="1853" priority="1577" operator="equal">
      <formula>"A"</formula>
    </cfRule>
    <cfRule type="cellIs" dxfId="1852" priority="1578" operator="equal">
      <formula>"stge"</formula>
    </cfRule>
  </conditionalFormatting>
  <conditionalFormatting sqref="AS69:AT69">
    <cfRule type="cellIs" dxfId="1851" priority="1579" operator="equal">
      <formula>"g"</formula>
    </cfRule>
    <cfRule type="cellIs" dxfId="1850" priority="1580" operator="equal">
      <formula>"A"</formula>
    </cfRule>
    <cfRule type="cellIs" dxfId="1849" priority="1581" operator="equal">
      <formula>"stge"</formula>
    </cfRule>
  </conditionalFormatting>
  <conditionalFormatting sqref="AS70:AT70">
    <cfRule type="cellIs" dxfId="1848" priority="1582" operator="equal">
      <formula>"g"</formula>
    </cfRule>
    <cfRule type="cellIs" dxfId="1847" priority="1583" operator="equal">
      <formula>"A"</formula>
    </cfRule>
    <cfRule type="cellIs" dxfId="1846" priority="1584" operator="equal">
      <formula>"stge"</formula>
    </cfRule>
  </conditionalFormatting>
  <conditionalFormatting sqref="AS70:AT70">
    <cfRule type="cellIs" dxfId="1845" priority="1585" operator="equal">
      <formula>"g"</formula>
    </cfRule>
    <cfRule type="cellIs" dxfId="1844" priority="1586" operator="equal">
      <formula>"A"</formula>
    </cfRule>
    <cfRule type="cellIs" dxfId="1843" priority="1587" operator="equal">
      <formula>"stge"</formula>
    </cfRule>
  </conditionalFormatting>
  <conditionalFormatting sqref="AS70:AT70">
    <cfRule type="cellIs" dxfId="1842" priority="1588" operator="equal">
      <formula>"g"</formula>
    </cfRule>
    <cfRule type="cellIs" dxfId="1841" priority="1589" operator="equal">
      <formula>"A"</formula>
    </cfRule>
    <cfRule type="cellIs" dxfId="1840" priority="1590" operator="equal">
      <formula>"stge"</formula>
    </cfRule>
  </conditionalFormatting>
  <conditionalFormatting sqref="AS75:AT75">
    <cfRule type="cellIs" dxfId="1839" priority="1591" operator="equal">
      <formula>"g"</formula>
    </cfRule>
    <cfRule type="cellIs" dxfId="1838" priority="1592" operator="equal">
      <formula>"A"</formula>
    </cfRule>
    <cfRule type="cellIs" dxfId="1837" priority="1593" operator="equal">
      <formula>"stge"</formula>
    </cfRule>
  </conditionalFormatting>
  <conditionalFormatting sqref="AS75:AT75">
    <cfRule type="cellIs" dxfId="1836" priority="1594" operator="equal">
      <formula>"g"</formula>
    </cfRule>
    <cfRule type="cellIs" dxfId="1835" priority="1595" operator="equal">
      <formula>"A"</formula>
    </cfRule>
    <cfRule type="cellIs" dxfId="1834" priority="1596" operator="equal">
      <formula>"stge"</formula>
    </cfRule>
  </conditionalFormatting>
  <conditionalFormatting sqref="AS75:AT75">
    <cfRule type="cellIs" dxfId="1833" priority="1597" operator="equal">
      <formula>"g"</formula>
    </cfRule>
    <cfRule type="cellIs" dxfId="1832" priority="1598" operator="equal">
      <formula>"A"</formula>
    </cfRule>
    <cfRule type="cellIs" dxfId="1831" priority="1599" operator="equal">
      <formula>"stge"</formula>
    </cfRule>
  </conditionalFormatting>
  <conditionalFormatting sqref="AS75:AT75">
    <cfRule type="cellIs" dxfId="1830" priority="1600" operator="equal">
      <formula>"g"</formula>
    </cfRule>
    <cfRule type="cellIs" dxfId="1829" priority="1601" operator="equal">
      <formula>"A"</formula>
    </cfRule>
    <cfRule type="cellIs" dxfId="1828" priority="1602" operator="equal">
      <formula>"stge"</formula>
    </cfRule>
  </conditionalFormatting>
  <conditionalFormatting sqref="AS76:AT78">
    <cfRule type="cellIs" dxfId="1827" priority="1603" operator="equal">
      <formula>"g"</formula>
    </cfRule>
    <cfRule type="cellIs" dxfId="1826" priority="1604" operator="equal">
      <formula>"A"</formula>
    </cfRule>
    <cfRule type="cellIs" dxfId="1825" priority="1605" operator="equal">
      <formula>"stge"</formula>
    </cfRule>
  </conditionalFormatting>
  <conditionalFormatting sqref="AS76:AT76">
    <cfRule type="cellIs" dxfId="1824" priority="1606" operator="equal">
      <formula>"g"</formula>
    </cfRule>
    <cfRule type="cellIs" dxfId="1823" priority="1607" operator="equal">
      <formula>"A"</formula>
    </cfRule>
    <cfRule type="cellIs" dxfId="1822" priority="1608" operator="equal">
      <formula>"stge"</formula>
    </cfRule>
  </conditionalFormatting>
  <conditionalFormatting sqref="AS79:AT79">
    <cfRule type="cellIs" dxfId="1821" priority="1609" operator="equal">
      <formula>"g"</formula>
    </cfRule>
    <cfRule type="cellIs" dxfId="1820" priority="1610" operator="equal">
      <formula>"A"</formula>
    </cfRule>
    <cfRule type="cellIs" dxfId="1819" priority="1611" operator="equal">
      <formula>"stge"</formula>
    </cfRule>
  </conditionalFormatting>
  <conditionalFormatting sqref="AS80:AT80">
    <cfRule type="cellIs" dxfId="1818" priority="1612" operator="equal">
      <formula>"g"</formula>
    </cfRule>
    <cfRule type="cellIs" dxfId="1817" priority="1613" operator="equal">
      <formula>"A"</formula>
    </cfRule>
    <cfRule type="cellIs" dxfId="1816" priority="1614" operator="equal">
      <formula>"stge"</formula>
    </cfRule>
  </conditionalFormatting>
  <conditionalFormatting sqref="AS81:AT88">
    <cfRule type="cellIs" dxfId="1815" priority="1615" operator="equal">
      <formula>"g"</formula>
    </cfRule>
    <cfRule type="cellIs" dxfId="1814" priority="1616" operator="equal">
      <formula>"A"</formula>
    </cfRule>
    <cfRule type="cellIs" dxfId="1813" priority="1617" operator="equal">
      <formula>"stge"</formula>
    </cfRule>
  </conditionalFormatting>
  <conditionalFormatting sqref="BG69:BH69">
    <cfRule type="cellIs" dxfId="1812" priority="1516" operator="equal">
      <formula>"g"</formula>
    </cfRule>
    <cfRule type="cellIs" dxfId="1811" priority="1517" operator="equal">
      <formula>"A"</formula>
    </cfRule>
    <cfRule type="cellIs" dxfId="1810" priority="1518" operator="equal">
      <formula>"stge"</formula>
    </cfRule>
  </conditionalFormatting>
  <conditionalFormatting sqref="BG71:BH74 BG89:BH97">
    <cfRule type="cellIs" dxfId="1809" priority="1519" operator="equal">
      <formula>"g"</formula>
    </cfRule>
    <cfRule type="cellIs" dxfId="1808" priority="1520" operator="equal">
      <formula>"A"</formula>
    </cfRule>
    <cfRule type="cellIs" dxfId="1807" priority="1521" operator="equal">
      <formula>"stge"</formula>
    </cfRule>
  </conditionalFormatting>
  <conditionalFormatting sqref="BG71:BH74">
    <cfRule type="cellIs" dxfId="1806" priority="1522" operator="equal">
      <formula>"g"</formula>
    </cfRule>
    <cfRule type="cellIs" dxfId="1805" priority="1523" operator="equal">
      <formula>"A"</formula>
    </cfRule>
    <cfRule type="cellIs" dxfId="1804" priority="1524" operator="equal">
      <formula>"stge"</formula>
    </cfRule>
  </conditionalFormatting>
  <conditionalFormatting sqref="BG71:BH74">
    <cfRule type="cellIs" dxfId="1803" priority="1525" operator="equal">
      <formula>"g"</formula>
    </cfRule>
    <cfRule type="cellIs" dxfId="1802" priority="1526" operator="equal">
      <formula>"A"</formula>
    </cfRule>
    <cfRule type="cellIs" dxfId="1801" priority="1527" operator="equal">
      <formula>"stge"</formula>
    </cfRule>
  </conditionalFormatting>
  <conditionalFormatting sqref="BG69:BH69">
    <cfRule type="cellIs" dxfId="1800" priority="1528" operator="equal">
      <formula>"g"</formula>
    </cfRule>
    <cfRule type="cellIs" dxfId="1799" priority="1529" operator="equal">
      <formula>"A"</formula>
    </cfRule>
    <cfRule type="cellIs" dxfId="1798" priority="1530" operator="equal">
      <formula>"stge"</formula>
    </cfRule>
  </conditionalFormatting>
  <conditionalFormatting sqref="BG70:BH70">
    <cfRule type="cellIs" dxfId="1797" priority="1531" operator="equal">
      <formula>"g"</formula>
    </cfRule>
    <cfRule type="cellIs" dxfId="1796" priority="1532" operator="equal">
      <formula>"A"</formula>
    </cfRule>
    <cfRule type="cellIs" dxfId="1795" priority="1533" operator="equal">
      <formula>"stge"</formula>
    </cfRule>
  </conditionalFormatting>
  <conditionalFormatting sqref="BG70:BH70">
    <cfRule type="cellIs" dxfId="1794" priority="1534" operator="equal">
      <formula>"g"</formula>
    </cfRule>
    <cfRule type="cellIs" dxfId="1793" priority="1535" operator="equal">
      <formula>"A"</formula>
    </cfRule>
    <cfRule type="cellIs" dxfId="1792" priority="1536" operator="equal">
      <formula>"stge"</formula>
    </cfRule>
  </conditionalFormatting>
  <conditionalFormatting sqref="BG70:BH70">
    <cfRule type="cellIs" dxfId="1791" priority="1537" operator="equal">
      <formula>"g"</formula>
    </cfRule>
    <cfRule type="cellIs" dxfId="1790" priority="1538" operator="equal">
      <formula>"A"</formula>
    </cfRule>
    <cfRule type="cellIs" dxfId="1789" priority="1539" operator="equal">
      <formula>"stge"</formula>
    </cfRule>
  </conditionalFormatting>
  <conditionalFormatting sqref="BG75:BH75">
    <cfRule type="cellIs" dxfId="1788" priority="1540" operator="equal">
      <formula>"g"</formula>
    </cfRule>
    <cfRule type="cellIs" dxfId="1787" priority="1541" operator="equal">
      <formula>"A"</formula>
    </cfRule>
    <cfRule type="cellIs" dxfId="1786" priority="1542" operator="equal">
      <formula>"stge"</formula>
    </cfRule>
  </conditionalFormatting>
  <conditionalFormatting sqref="BG75:BH75">
    <cfRule type="cellIs" dxfId="1785" priority="1543" operator="equal">
      <formula>"g"</formula>
    </cfRule>
    <cfRule type="cellIs" dxfId="1784" priority="1544" operator="equal">
      <formula>"A"</formula>
    </cfRule>
    <cfRule type="cellIs" dxfId="1783" priority="1545" operator="equal">
      <formula>"stge"</formula>
    </cfRule>
  </conditionalFormatting>
  <conditionalFormatting sqref="BG75:BH75">
    <cfRule type="cellIs" dxfId="1782" priority="1546" operator="equal">
      <formula>"g"</formula>
    </cfRule>
    <cfRule type="cellIs" dxfId="1781" priority="1547" operator="equal">
      <formula>"A"</formula>
    </cfRule>
    <cfRule type="cellIs" dxfId="1780" priority="1548" operator="equal">
      <formula>"stge"</formula>
    </cfRule>
  </conditionalFormatting>
  <conditionalFormatting sqref="BG75:BH75">
    <cfRule type="cellIs" dxfId="1779" priority="1549" operator="equal">
      <formula>"g"</formula>
    </cfRule>
    <cfRule type="cellIs" dxfId="1778" priority="1550" operator="equal">
      <formula>"A"</formula>
    </cfRule>
    <cfRule type="cellIs" dxfId="1777" priority="1551" operator="equal">
      <formula>"stge"</formula>
    </cfRule>
  </conditionalFormatting>
  <conditionalFormatting sqref="BG76:BH78">
    <cfRule type="cellIs" dxfId="1776" priority="1552" operator="equal">
      <formula>"g"</formula>
    </cfRule>
    <cfRule type="cellIs" dxfId="1775" priority="1553" operator="equal">
      <formula>"A"</formula>
    </cfRule>
    <cfRule type="cellIs" dxfId="1774" priority="1554" operator="equal">
      <formula>"stge"</formula>
    </cfRule>
  </conditionalFormatting>
  <conditionalFormatting sqref="BG76:BH76">
    <cfRule type="cellIs" dxfId="1773" priority="1555" operator="equal">
      <formula>"g"</formula>
    </cfRule>
    <cfRule type="cellIs" dxfId="1772" priority="1556" operator="equal">
      <formula>"A"</formula>
    </cfRule>
    <cfRule type="cellIs" dxfId="1771" priority="1557" operator="equal">
      <formula>"stge"</formula>
    </cfRule>
  </conditionalFormatting>
  <conditionalFormatting sqref="BG79:BH79">
    <cfRule type="cellIs" dxfId="1770" priority="1558" operator="equal">
      <formula>"g"</formula>
    </cfRule>
    <cfRule type="cellIs" dxfId="1769" priority="1559" operator="equal">
      <formula>"A"</formula>
    </cfRule>
    <cfRule type="cellIs" dxfId="1768" priority="1560" operator="equal">
      <formula>"stge"</formula>
    </cfRule>
  </conditionalFormatting>
  <conditionalFormatting sqref="BG80:BH80">
    <cfRule type="cellIs" dxfId="1767" priority="1561" operator="equal">
      <formula>"g"</formula>
    </cfRule>
    <cfRule type="cellIs" dxfId="1766" priority="1562" operator="equal">
      <formula>"A"</formula>
    </cfRule>
    <cfRule type="cellIs" dxfId="1765" priority="1563" operator="equal">
      <formula>"stge"</formula>
    </cfRule>
  </conditionalFormatting>
  <conditionalFormatting sqref="BG81:BH88">
    <cfRule type="cellIs" dxfId="1764" priority="1564" operator="equal">
      <formula>"g"</formula>
    </cfRule>
    <cfRule type="cellIs" dxfId="1763" priority="1565" operator="equal">
      <formula>"A"</formula>
    </cfRule>
    <cfRule type="cellIs" dxfId="1762" priority="1566" operator="equal">
      <formula>"stge"</formula>
    </cfRule>
  </conditionalFormatting>
  <conditionalFormatting sqref="BU69:BV69">
    <cfRule type="cellIs" dxfId="1761" priority="1465" operator="equal">
      <formula>"g"</formula>
    </cfRule>
    <cfRule type="cellIs" dxfId="1760" priority="1466" operator="equal">
      <formula>"A"</formula>
    </cfRule>
    <cfRule type="cellIs" dxfId="1759" priority="1467" operator="equal">
      <formula>"stge"</formula>
    </cfRule>
  </conditionalFormatting>
  <conditionalFormatting sqref="BU71:BV74 BU89:BV97">
    <cfRule type="cellIs" dxfId="1758" priority="1468" operator="equal">
      <formula>"g"</formula>
    </cfRule>
    <cfRule type="cellIs" dxfId="1757" priority="1469" operator="equal">
      <formula>"A"</formula>
    </cfRule>
    <cfRule type="cellIs" dxfId="1756" priority="1470" operator="equal">
      <formula>"stge"</formula>
    </cfRule>
  </conditionalFormatting>
  <conditionalFormatting sqref="BU71:BV74">
    <cfRule type="cellIs" dxfId="1755" priority="1471" operator="equal">
      <formula>"g"</formula>
    </cfRule>
    <cfRule type="cellIs" dxfId="1754" priority="1472" operator="equal">
      <formula>"A"</formula>
    </cfRule>
    <cfRule type="cellIs" dxfId="1753" priority="1473" operator="equal">
      <formula>"stge"</formula>
    </cfRule>
  </conditionalFormatting>
  <conditionalFormatting sqref="BU71:BV74">
    <cfRule type="cellIs" dxfId="1752" priority="1474" operator="equal">
      <formula>"g"</formula>
    </cfRule>
    <cfRule type="cellIs" dxfId="1751" priority="1475" operator="equal">
      <formula>"A"</formula>
    </cfRule>
    <cfRule type="cellIs" dxfId="1750" priority="1476" operator="equal">
      <formula>"stge"</formula>
    </cfRule>
  </conditionalFormatting>
  <conditionalFormatting sqref="BU69:BV69">
    <cfRule type="cellIs" dxfId="1749" priority="1477" operator="equal">
      <formula>"g"</formula>
    </cfRule>
    <cfRule type="cellIs" dxfId="1748" priority="1478" operator="equal">
      <formula>"A"</formula>
    </cfRule>
    <cfRule type="cellIs" dxfId="1747" priority="1479" operator="equal">
      <formula>"stge"</formula>
    </cfRule>
  </conditionalFormatting>
  <conditionalFormatting sqref="BU70:BV70">
    <cfRule type="cellIs" dxfId="1746" priority="1480" operator="equal">
      <formula>"g"</formula>
    </cfRule>
    <cfRule type="cellIs" dxfId="1745" priority="1481" operator="equal">
      <formula>"A"</formula>
    </cfRule>
    <cfRule type="cellIs" dxfId="1744" priority="1482" operator="equal">
      <formula>"stge"</formula>
    </cfRule>
  </conditionalFormatting>
  <conditionalFormatting sqref="BU70:BV70">
    <cfRule type="cellIs" dxfId="1743" priority="1483" operator="equal">
      <formula>"g"</formula>
    </cfRule>
    <cfRule type="cellIs" dxfId="1742" priority="1484" operator="equal">
      <formula>"A"</formula>
    </cfRule>
    <cfRule type="cellIs" dxfId="1741" priority="1485" operator="equal">
      <formula>"stge"</formula>
    </cfRule>
  </conditionalFormatting>
  <conditionalFormatting sqref="BU70:BV70">
    <cfRule type="cellIs" dxfId="1740" priority="1486" operator="equal">
      <formula>"g"</formula>
    </cfRule>
    <cfRule type="cellIs" dxfId="1739" priority="1487" operator="equal">
      <formula>"A"</formula>
    </cfRule>
    <cfRule type="cellIs" dxfId="1738" priority="1488" operator="equal">
      <formula>"stge"</formula>
    </cfRule>
  </conditionalFormatting>
  <conditionalFormatting sqref="BU75:BV75">
    <cfRule type="cellIs" dxfId="1737" priority="1489" operator="equal">
      <formula>"g"</formula>
    </cfRule>
    <cfRule type="cellIs" dxfId="1736" priority="1490" operator="equal">
      <formula>"A"</formula>
    </cfRule>
    <cfRule type="cellIs" dxfId="1735" priority="1491" operator="equal">
      <formula>"stge"</formula>
    </cfRule>
  </conditionalFormatting>
  <conditionalFormatting sqref="BU75:BV75">
    <cfRule type="cellIs" dxfId="1734" priority="1492" operator="equal">
      <formula>"g"</formula>
    </cfRule>
    <cfRule type="cellIs" dxfId="1733" priority="1493" operator="equal">
      <formula>"A"</formula>
    </cfRule>
    <cfRule type="cellIs" dxfId="1732" priority="1494" operator="equal">
      <formula>"stge"</formula>
    </cfRule>
  </conditionalFormatting>
  <conditionalFormatting sqref="BU75:BV75">
    <cfRule type="cellIs" dxfId="1731" priority="1495" operator="equal">
      <formula>"g"</formula>
    </cfRule>
    <cfRule type="cellIs" dxfId="1730" priority="1496" operator="equal">
      <formula>"A"</formula>
    </cfRule>
    <cfRule type="cellIs" dxfId="1729" priority="1497" operator="equal">
      <formula>"stge"</formula>
    </cfRule>
  </conditionalFormatting>
  <conditionalFormatting sqref="BU75:BV75">
    <cfRule type="cellIs" dxfId="1728" priority="1498" operator="equal">
      <formula>"g"</formula>
    </cfRule>
    <cfRule type="cellIs" dxfId="1727" priority="1499" operator="equal">
      <formula>"A"</formula>
    </cfRule>
    <cfRule type="cellIs" dxfId="1726" priority="1500" operator="equal">
      <formula>"stge"</formula>
    </cfRule>
  </conditionalFormatting>
  <conditionalFormatting sqref="BU76:BV78">
    <cfRule type="cellIs" dxfId="1725" priority="1501" operator="equal">
      <formula>"g"</formula>
    </cfRule>
    <cfRule type="cellIs" dxfId="1724" priority="1502" operator="equal">
      <formula>"A"</formula>
    </cfRule>
    <cfRule type="cellIs" dxfId="1723" priority="1503" operator="equal">
      <formula>"stge"</formula>
    </cfRule>
  </conditionalFormatting>
  <conditionalFormatting sqref="BU76:BV76">
    <cfRule type="cellIs" dxfId="1722" priority="1504" operator="equal">
      <formula>"g"</formula>
    </cfRule>
    <cfRule type="cellIs" dxfId="1721" priority="1505" operator="equal">
      <formula>"A"</formula>
    </cfRule>
    <cfRule type="cellIs" dxfId="1720" priority="1506" operator="equal">
      <formula>"stge"</formula>
    </cfRule>
  </conditionalFormatting>
  <conditionalFormatting sqref="BU79:BV79">
    <cfRule type="cellIs" dxfId="1719" priority="1507" operator="equal">
      <formula>"g"</formula>
    </cfRule>
    <cfRule type="cellIs" dxfId="1718" priority="1508" operator="equal">
      <formula>"A"</formula>
    </cfRule>
    <cfRule type="cellIs" dxfId="1717" priority="1509" operator="equal">
      <formula>"stge"</formula>
    </cfRule>
  </conditionalFormatting>
  <conditionalFormatting sqref="BU80:BV80">
    <cfRule type="cellIs" dxfId="1716" priority="1510" operator="equal">
      <formula>"g"</formula>
    </cfRule>
    <cfRule type="cellIs" dxfId="1715" priority="1511" operator="equal">
      <formula>"A"</formula>
    </cfRule>
    <cfRule type="cellIs" dxfId="1714" priority="1512" operator="equal">
      <formula>"stge"</formula>
    </cfRule>
  </conditionalFormatting>
  <conditionalFormatting sqref="BU81:BV88">
    <cfRule type="cellIs" dxfId="1713" priority="1513" operator="equal">
      <formula>"g"</formula>
    </cfRule>
    <cfRule type="cellIs" dxfId="1712" priority="1514" operator="equal">
      <formula>"A"</formula>
    </cfRule>
    <cfRule type="cellIs" dxfId="1711" priority="1515" operator="equal">
      <formula>"stge"</formula>
    </cfRule>
  </conditionalFormatting>
  <conditionalFormatting sqref="CI69:CT69 DW69:DX69">
    <cfRule type="cellIs" dxfId="1710" priority="1414" operator="equal">
      <formula>"g"</formula>
    </cfRule>
    <cfRule type="cellIs" dxfId="1709" priority="1415" operator="equal">
      <formula>"A"</formula>
    </cfRule>
    <cfRule type="cellIs" dxfId="1708" priority="1416" operator="equal">
      <formula>"stge"</formula>
    </cfRule>
  </conditionalFormatting>
  <conditionalFormatting sqref="CI71:CT74 CI89:CT97 DW89:DX97 DW71:DX74">
    <cfRule type="cellIs" dxfId="1707" priority="1417" operator="equal">
      <formula>"g"</formula>
    </cfRule>
    <cfRule type="cellIs" dxfId="1706" priority="1418" operator="equal">
      <formula>"A"</formula>
    </cfRule>
    <cfRule type="cellIs" dxfId="1705" priority="1419" operator="equal">
      <formula>"stge"</formula>
    </cfRule>
  </conditionalFormatting>
  <conditionalFormatting sqref="CI71:CT74 DW71:DX74">
    <cfRule type="cellIs" dxfId="1704" priority="1420" operator="equal">
      <formula>"g"</formula>
    </cfRule>
    <cfRule type="cellIs" dxfId="1703" priority="1421" operator="equal">
      <formula>"A"</formula>
    </cfRule>
    <cfRule type="cellIs" dxfId="1702" priority="1422" operator="equal">
      <formula>"stge"</formula>
    </cfRule>
  </conditionalFormatting>
  <conditionalFormatting sqref="CI71:CT74 DW71:DX74">
    <cfRule type="cellIs" dxfId="1701" priority="1423" operator="equal">
      <formula>"g"</formula>
    </cfRule>
    <cfRule type="cellIs" dxfId="1700" priority="1424" operator="equal">
      <formula>"A"</formula>
    </cfRule>
    <cfRule type="cellIs" dxfId="1699" priority="1425" operator="equal">
      <formula>"stge"</formula>
    </cfRule>
  </conditionalFormatting>
  <conditionalFormatting sqref="CI69:CT69 DW69:DX69">
    <cfRule type="cellIs" dxfId="1698" priority="1426" operator="equal">
      <formula>"g"</formula>
    </cfRule>
    <cfRule type="cellIs" dxfId="1697" priority="1427" operator="equal">
      <formula>"A"</formula>
    </cfRule>
    <cfRule type="cellIs" dxfId="1696" priority="1428" operator="equal">
      <formula>"stge"</formula>
    </cfRule>
  </conditionalFormatting>
  <conditionalFormatting sqref="CI70:CT70 DW70:DX70">
    <cfRule type="cellIs" dxfId="1695" priority="1429" operator="equal">
      <formula>"g"</formula>
    </cfRule>
    <cfRule type="cellIs" dxfId="1694" priority="1430" operator="equal">
      <formula>"A"</formula>
    </cfRule>
    <cfRule type="cellIs" dxfId="1693" priority="1431" operator="equal">
      <formula>"stge"</formula>
    </cfRule>
  </conditionalFormatting>
  <conditionalFormatting sqref="CI70:CT70 DW70:DX70">
    <cfRule type="cellIs" dxfId="1692" priority="1432" operator="equal">
      <formula>"g"</formula>
    </cfRule>
    <cfRule type="cellIs" dxfId="1691" priority="1433" operator="equal">
      <formula>"A"</formula>
    </cfRule>
    <cfRule type="cellIs" dxfId="1690" priority="1434" operator="equal">
      <formula>"stge"</formula>
    </cfRule>
  </conditionalFormatting>
  <conditionalFormatting sqref="CI70:CT70 DW70:DX70">
    <cfRule type="cellIs" dxfId="1689" priority="1435" operator="equal">
      <formula>"g"</formula>
    </cfRule>
    <cfRule type="cellIs" dxfId="1688" priority="1436" operator="equal">
      <formula>"A"</formula>
    </cfRule>
    <cfRule type="cellIs" dxfId="1687" priority="1437" operator="equal">
      <formula>"stge"</formula>
    </cfRule>
  </conditionalFormatting>
  <conditionalFormatting sqref="CI75:CT75 DW75:DX75">
    <cfRule type="cellIs" dxfId="1686" priority="1438" operator="equal">
      <formula>"g"</formula>
    </cfRule>
    <cfRule type="cellIs" dxfId="1685" priority="1439" operator="equal">
      <formula>"A"</formula>
    </cfRule>
    <cfRule type="cellIs" dxfId="1684" priority="1440" operator="equal">
      <formula>"stge"</formula>
    </cfRule>
  </conditionalFormatting>
  <conditionalFormatting sqref="CI75:CT75 DW75:DX75">
    <cfRule type="cellIs" dxfId="1683" priority="1441" operator="equal">
      <formula>"g"</formula>
    </cfRule>
    <cfRule type="cellIs" dxfId="1682" priority="1442" operator="equal">
      <formula>"A"</formula>
    </cfRule>
    <cfRule type="cellIs" dxfId="1681" priority="1443" operator="equal">
      <formula>"stge"</formula>
    </cfRule>
  </conditionalFormatting>
  <conditionalFormatting sqref="CI75:CT75 DW75:DX75">
    <cfRule type="cellIs" dxfId="1680" priority="1444" operator="equal">
      <formula>"g"</formula>
    </cfRule>
    <cfRule type="cellIs" dxfId="1679" priority="1445" operator="equal">
      <formula>"A"</formula>
    </cfRule>
    <cfRule type="cellIs" dxfId="1678" priority="1446" operator="equal">
      <formula>"stge"</formula>
    </cfRule>
  </conditionalFormatting>
  <conditionalFormatting sqref="CI75:CT75 DW75:DX75">
    <cfRule type="cellIs" dxfId="1677" priority="1447" operator="equal">
      <formula>"g"</formula>
    </cfRule>
    <cfRule type="cellIs" dxfId="1676" priority="1448" operator="equal">
      <formula>"A"</formula>
    </cfRule>
    <cfRule type="cellIs" dxfId="1675" priority="1449" operator="equal">
      <formula>"stge"</formula>
    </cfRule>
  </conditionalFormatting>
  <conditionalFormatting sqref="CI76:CT78 DW76:DX78">
    <cfRule type="cellIs" dxfId="1674" priority="1450" operator="equal">
      <formula>"g"</formula>
    </cfRule>
    <cfRule type="cellIs" dxfId="1673" priority="1451" operator="equal">
      <formula>"A"</formula>
    </cfRule>
    <cfRule type="cellIs" dxfId="1672" priority="1452" operator="equal">
      <formula>"stge"</formula>
    </cfRule>
  </conditionalFormatting>
  <conditionalFormatting sqref="CI76:CT76 DW76:DX76">
    <cfRule type="cellIs" dxfId="1671" priority="1453" operator="equal">
      <formula>"g"</formula>
    </cfRule>
    <cfRule type="cellIs" dxfId="1670" priority="1454" operator="equal">
      <formula>"A"</formula>
    </cfRule>
    <cfRule type="cellIs" dxfId="1669" priority="1455" operator="equal">
      <formula>"stge"</formula>
    </cfRule>
  </conditionalFormatting>
  <conditionalFormatting sqref="CI79:CT79 DW79:DX79">
    <cfRule type="cellIs" dxfId="1668" priority="1456" operator="equal">
      <formula>"g"</formula>
    </cfRule>
    <cfRule type="cellIs" dxfId="1667" priority="1457" operator="equal">
      <formula>"A"</formula>
    </cfRule>
    <cfRule type="cellIs" dxfId="1666" priority="1458" operator="equal">
      <formula>"stge"</formula>
    </cfRule>
  </conditionalFormatting>
  <conditionalFormatting sqref="CI80:CT80 DW80:DX80">
    <cfRule type="cellIs" dxfId="1665" priority="1459" operator="equal">
      <formula>"g"</formula>
    </cfRule>
    <cfRule type="cellIs" dxfId="1664" priority="1460" operator="equal">
      <formula>"A"</formula>
    </cfRule>
    <cfRule type="cellIs" dxfId="1663" priority="1461" operator="equal">
      <formula>"stge"</formula>
    </cfRule>
  </conditionalFormatting>
  <conditionalFormatting sqref="CI81:CT88 DW81:DX88">
    <cfRule type="cellIs" dxfId="1662" priority="1462" operator="equal">
      <formula>"g"</formula>
    </cfRule>
    <cfRule type="cellIs" dxfId="1661" priority="1463" operator="equal">
      <formula>"A"</formula>
    </cfRule>
    <cfRule type="cellIs" dxfId="1660" priority="1464" operator="equal">
      <formula>"stge"</formula>
    </cfRule>
  </conditionalFormatting>
  <conditionalFormatting sqref="CA101:CC101 CA103:CC106 CA114:CC114 CA116:CC119 U101:X106 AI101:AJ104 AU101:AX105">
    <cfRule type="cellIs" dxfId="1659" priority="1051" operator="equal">
      <formula>"g"</formula>
    </cfRule>
    <cfRule type="cellIs" dxfId="1658" priority="1052" operator="equal">
      <formula>"A"</formula>
    </cfRule>
    <cfRule type="cellIs" dxfId="1657" priority="1053" operator="equal">
      <formula>"stge"</formula>
    </cfRule>
  </conditionalFormatting>
  <conditionalFormatting sqref="CA120:CC120">
    <cfRule type="cellIs" dxfId="1656" priority="1054" operator="equal">
      <formula>"g"</formula>
    </cfRule>
    <cfRule type="cellIs" dxfId="1655" priority="1055" operator="equal">
      <formula>"A"</formula>
    </cfRule>
    <cfRule type="cellIs" dxfId="1654" priority="1056" operator="equal">
      <formula>"stge"</formula>
    </cfRule>
  </conditionalFormatting>
  <conditionalFormatting sqref="BY101:BZ101 BY103:BZ106 BY114:BZ120">
    <cfRule type="cellIs" dxfId="1653" priority="1057" operator="equal">
      <formula>"g"</formula>
    </cfRule>
    <cfRule type="cellIs" dxfId="1652" priority="1058" operator="equal">
      <formula>"A"</formula>
    </cfRule>
    <cfRule type="cellIs" dxfId="1651" priority="1059" operator="equal">
      <formula>"stge"</formula>
    </cfRule>
  </conditionalFormatting>
  <conditionalFormatting sqref="CA101:CC101 CA103:CC106">
    <cfRule type="cellIs" dxfId="1650" priority="1060" operator="equal">
      <formula>"g"</formula>
    </cfRule>
    <cfRule type="cellIs" dxfId="1649" priority="1061" operator="equal">
      <formula>"A"</formula>
    </cfRule>
    <cfRule type="cellIs" dxfId="1648" priority="1062" operator="equal">
      <formula>"stge"</formula>
    </cfRule>
  </conditionalFormatting>
  <conditionalFormatting sqref="BY101:BZ101 BY103:BZ106">
    <cfRule type="cellIs" dxfId="1647" priority="1063" operator="equal">
      <formula>"g"</formula>
    </cfRule>
    <cfRule type="cellIs" dxfId="1646" priority="1064" operator="equal">
      <formula>"A"</formula>
    </cfRule>
    <cfRule type="cellIs" dxfId="1645" priority="1065" operator="equal">
      <formula>"stge"</formula>
    </cfRule>
  </conditionalFormatting>
  <conditionalFormatting sqref="CA103:CC106">
    <cfRule type="cellIs" dxfId="1644" priority="1066" operator="equal">
      <formula>"g"</formula>
    </cfRule>
    <cfRule type="cellIs" dxfId="1643" priority="1067" operator="equal">
      <formula>"A"</formula>
    </cfRule>
    <cfRule type="cellIs" dxfId="1642" priority="1068" operator="equal">
      <formula>"stge"</formula>
    </cfRule>
  </conditionalFormatting>
  <conditionalFormatting sqref="BY103:BZ106">
    <cfRule type="cellIs" dxfId="1641" priority="1069" operator="equal">
      <formula>"g"</formula>
    </cfRule>
    <cfRule type="cellIs" dxfId="1640" priority="1070" operator="equal">
      <formula>"A"</formula>
    </cfRule>
    <cfRule type="cellIs" dxfId="1639" priority="1071" operator="equal">
      <formula>"stge"</formula>
    </cfRule>
  </conditionalFormatting>
  <conditionalFormatting sqref="BY101:CC101">
    <cfRule type="cellIs" dxfId="1638" priority="1072" operator="equal">
      <formula>"g"</formula>
    </cfRule>
    <cfRule type="cellIs" dxfId="1637" priority="1073" operator="equal">
      <formula>"A"</formula>
    </cfRule>
    <cfRule type="cellIs" dxfId="1636" priority="1074" operator="equal">
      <formula>"stge"</formula>
    </cfRule>
  </conditionalFormatting>
  <conditionalFormatting sqref="CA115:CC115">
    <cfRule type="cellIs" dxfId="1635" priority="1075" operator="equal">
      <formula>"g"</formula>
    </cfRule>
    <cfRule type="cellIs" dxfId="1634" priority="1076" operator="equal">
      <formula>"A"</formula>
    </cfRule>
    <cfRule type="cellIs" dxfId="1633" priority="1077" operator="equal">
      <formula>"stge"</formula>
    </cfRule>
  </conditionalFormatting>
  <conditionalFormatting sqref="CA102:CC102">
    <cfRule type="cellIs" dxfId="1632" priority="1078" operator="equal">
      <formula>"g"</formula>
    </cfRule>
    <cfRule type="cellIs" dxfId="1631" priority="1079" operator="equal">
      <formula>"A"</formula>
    </cfRule>
    <cfRule type="cellIs" dxfId="1630" priority="1080" operator="equal">
      <formula>"stge"</formula>
    </cfRule>
  </conditionalFormatting>
  <conditionalFormatting sqref="CA108:CC109">
    <cfRule type="cellIs" dxfId="1629" priority="1117" operator="equal">
      <formula>"g"</formula>
    </cfRule>
    <cfRule type="cellIs" dxfId="1628" priority="1118" operator="equal">
      <formula>"A"</formula>
    </cfRule>
    <cfRule type="cellIs" dxfId="1627" priority="1119" operator="equal">
      <formula>"stge"</formula>
    </cfRule>
  </conditionalFormatting>
  <conditionalFormatting sqref="CA108:CC108">
    <cfRule type="cellIs" dxfId="1626" priority="1120" operator="equal">
      <formula>"g"</formula>
    </cfRule>
    <cfRule type="cellIs" dxfId="1625" priority="1121" operator="equal">
      <formula>"A"</formula>
    </cfRule>
    <cfRule type="cellIs" dxfId="1624" priority="1122" operator="equal">
      <formula>"stge"</formula>
    </cfRule>
  </conditionalFormatting>
  <conditionalFormatting sqref="BY108:BZ108">
    <cfRule type="cellIs" dxfId="1623" priority="1123" operator="equal">
      <formula>"g"</formula>
    </cfRule>
    <cfRule type="cellIs" dxfId="1622" priority="1124" operator="equal">
      <formula>"A"</formula>
    </cfRule>
    <cfRule type="cellIs" dxfId="1621" priority="1125" operator="equal">
      <formula>"stge"</formula>
    </cfRule>
  </conditionalFormatting>
  <conditionalFormatting sqref="BY111:BZ111">
    <cfRule type="cellIs" dxfId="1620" priority="1126" operator="equal">
      <formula>"g"</formula>
    </cfRule>
    <cfRule type="cellIs" dxfId="1619" priority="1127" operator="equal">
      <formula>"A"</formula>
    </cfRule>
    <cfRule type="cellIs" dxfId="1618" priority="1128" operator="equal">
      <formula>"stge"</formula>
    </cfRule>
  </conditionalFormatting>
  <conditionalFormatting sqref="BY112:BZ112">
    <cfRule type="cellIs" dxfId="1617" priority="1129" operator="equal">
      <formula>"g"</formula>
    </cfRule>
    <cfRule type="cellIs" dxfId="1616" priority="1130" operator="equal">
      <formula>"A"</formula>
    </cfRule>
    <cfRule type="cellIs" dxfId="1615" priority="1131" operator="equal">
      <formula>"stge"</formula>
    </cfRule>
  </conditionalFormatting>
  <conditionalFormatting sqref="BY113:BZ113">
    <cfRule type="cellIs" dxfId="1614" priority="1132" operator="equal">
      <formula>"g"</formula>
    </cfRule>
    <cfRule type="cellIs" dxfId="1613" priority="1133" operator="equal">
      <formula>"A"</formula>
    </cfRule>
    <cfRule type="cellIs" dxfId="1612" priority="1134" operator="equal">
      <formula>"stge"</formula>
    </cfRule>
  </conditionalFormatting>
  <conditionalFormatting sqref="Q116:V119 AK116:AK119 Q114:V114 Q103:T106 AK114">
    <cfRule type="cellIs" dxfId="1611" priority="1135" operator="equal">
      <formula>"g"</formula>
    </cfRule>
    <cfRule type="cellIs" dxfId="1610" priority="1136" operator="equal">
      <formula>"A"</formula>
    </cfRule>
    <cfRule type="cellIs" dxfId="1609" priority="1137" operator="equal">
      <formula>"stge"</formula>
    </cfRule>
  </conditionalFormatting>
  <conditionalFormatting sqref="W116:Z119 W114:Z114 Y102:Z106">
    <cfRule type="cellIs" dxfId="1608" priority="1138" operator="equal">
      <formula>"g"</formula>
    </cfRule>
    <cfRule type="cellIs" dxfId="1607" priority="1139" operator="equal">
      <formula>"A"</formula>
    </cfRule>
    <cfRule type="cellIs" dxfId="1606" priority="1140" operator="equal">
      <formula>"stge"</formula>
    </cfRule>
  </conditionalFormatting>
  <conditionalFormatting sqref="Q120:V120 AK120">
    <cfRule type="cellIs" dxfId="1605" priority="1141" operator="equal">
      <formula>"g"</formula>
    </cfRule>
    <cfRule type="cellIs" dxfId="1604" priority="1142" operator="equal">
      <formula>"A"</formula>
    </cfRule>
    <cfRule type="cellIs" dxfId="1603" priority="1143" operator="equal">
      <formula>"stge"</formula>
    </cfRule>
  </conditionalFormatting>
  <conditionalFormatting sqref="W120:Z120">
    <cfRule type="cellIs" dxfId="1602" priority="1144" operator="equal">
      <formula>"g"</formula>
    </cfRule>
    <cfRule type="cellIs" dxfId="1601" priority="1145" operator="equal">
      <formula>"A"</formula>
    </cfRule>
    <cfRule type="cellIs" dxfId="1600" priority="1146" operator="equal">
      <formula>"stge"</formula>
    </cfRule>
  </conditionalFormatting>
  <conditionalFormatting sqref="AE118:AJ119 AE114:AJ114 AE116:AJ116 AE102:AH105">
    <cfRule type="cellIs" dxfId="1599" priority="1150" operator="equal">
      <formula>"g"</formula>
    </cfRule>
    <cfRule type="cellIs" dxfId="1598" priority="1151" operator="equal">
      <formula>"A"</formula>
    </cfRule>
    <cfRule type="cellIs" dxfId="1597" priority="1152" operator="equal">
      <formula>"stge"</formula>
    </cfRule>
  </conditionalFormatting>
  <conditionalFormatting sqref="AE120:AJ120">
    <cfRule type="cellIs" dxfId="1596" priority="1153" operator="equal">
      <formula>"g"</formula>
    </cfRule>
    <cfRule type="cellIs" dxfId="1595" priority="1154" operator="equal">
      <formula>"A"</formula>
    </cfRule>
    <cfRule type="cellIs" dxfId="1594" priority="1155" operator="equal">
      <formula>"stge"</formula>
    </cfRule>
  </conditionalFormatting>
  <conditionalFormatting sqref="AU116:AV119 AU114:AX114 AW116:AX117 AW119:AX119">
    <cfRule type="cellIs" dxfId="1593" priority="1156" operator="equal">
      <formula>"g"</formula>
    </cfRule>
    <cfRule type="cellIs" dxfId="1592" priority="1157" operator="equal">
      <formula>"A"</formula>
    </cfRule>
    <cfRule type="cellIs" dxfId="1591" priority="1158" operator="equal">
      <formula>"stge"</formula>
    </cfRule>
  </conditionalFormatting>
  <conditionalFormatting sqref="AU120:AX120">
    <cfRule type="cellIs" dxfId="1590" priority="1159" operator="equal">
      <formula>"g"</formula>
    </cfRule>
    <cfRule type="cellIs" dxfId="1589" priority="1160" operator="equal">
      <formula>"A"</formula>
    </cfRule>
    <cfRule type="cellIs" dxfId="1588" priority="1161" operator="equal">
      <formula>"stge"</formula>
    </cfRule>
  </conditionalFormatting>
  <conditionalFormatting sqref="AE117:AH117">
    <cfRule type="cellIs" dxfId="1587" priority="1162" operator="equal">
      <formula>"g"</formula>
    </cfRule>
    <cfRule type="cellIs" dxfId="1586" priority="1163" operator="equal">
      <formula>"A"</formula>
    </cfRule>
    <cfRule type="cellIs" dxfId="1585" priority="1164" operator="equal">
      <formula>"stge"</formula>
    </cfRule>
  </conditionalFormatting>
  <conditionalFormatting sqref="AI117:AJ117">
    <cfRule type="cellIs" dxfId="1584" priority="1165" operator="equal">
      <formula>"g"</formula>
    </cfRule>
    <cfRule type="cellIs" dxfId="1583" priority="1166" operator="equal">
      <formula>"A"</formula>
    </cfRule>
    <cfRule type="cellIs" dxfId="1582" priority="1167" operator="equal">
      <formula>"stge"</formula>
    </cfRule>
  </conditionalFormatting>
  <conditionalFormatting sqref="Q103:T106">
    <cfRule type="cellIs" dxfId="1581" priority="1168" operator="equal">
      <formula>"g"</formula>
    </cfRule>
    <cfRule type="cellIs" dxfId="1580" priority="1169" operator="equal">
      <formula>"A"</formula>
    </cfRule>
    <cfRule type="cellIs" dxfId="1579" priority="1170" operator="equal">
      <formula>"stge"</formula>
    </cfRule>
  </conditionalFormatting>
  <conditionalFormatting sqref="Y102:Z106">
    <cfRule type="cellIs" dxfId="1578" priority="1171" operator="equal">
      <formula>"g"</formula>
    </cfRule>
    <cfRule type="cellIs" dxfId="1577" priority="1172" operator="equal">
      <formula>"A"</formula>
    </cfRule>
    <cfRule type="cellIs" dxfId="1576" priority="1173" operator="equal">
      <formula>"stge"</formula>
    </cfRule>
  </conditionalFormatting>
  <conditionalFormatting sqref="AE102:AH105">
    <cfRule type="cellIs" dxfId="1575" priority="1177" operator="equal">
      <formula>"g"</formula>
    </cfRule>
    <cfRule type="cellIs" dxfId="1574" priority="1178" operator="equal">
      <formula>"A"</formula>
    </cfRule>
    <cfRule type="cellIs" dxfId="1573" priority="1179" operator="equal">
      <formula>"stge"</formula>
    </cfRule>
  </conditionalFormatting>
  <conditionalFormatting sqref="Q103:V106 W104:Z106">
    <cfRule type="cellIs" dxfId="1572" priority="1180" operator="equal">
      <formula>"g"</formula>
    </cfRule>
    <cfRule type="cellIs" dxfId="1571" priority="1181" operator="equal">
      <formula>"A"</formula>
    </cfRule>
    <cfRule type="cellIs" dxfId="1570" priority="1182" operator="equal">
      <formula>"stge"</formula>
    </cfRule>
  </conditionalFormatting>
  <conditionalFormatting sqref="W103:Z103">
    <cfRule type="cellIs" dxfId="1569" priority="1183" operator="equal">
      <formula>"g"</formula>
    </cfRule>
    <cfRule type="cellIs" dxfId="1568" priority="1184" operator="equal">
      <formula>"A"</formula>
    </cfRule>
    <cfRule type="cellIs" dxfId="1567" priority="1185" operator="equal">
      <formula>"stge"</formula>
    </cfRule>
  </conditionalFormatting>
  <conditionalFormatting sqref="AK103:AK105">
    <cfRule type="cellIs" dxfId="1566" priority="1186" operator="equal">
      <formula>"g"</formula>
    </cfRule>
    <cfRule type="cellIs" dxfId="1565" priority="1187" operator="equal">
      <formula>"A"</formula>
    </cfRule>
    <cfRule type="cellIs" dxfId="1564" priority="1188" operator="equal">
      <formula>"stge"</formula>
    </cfRule>
  </conditionalFormatting>
  <conditionalFormatting sqref="U102:V102 AK102">
    <cfRule type="cellIs" dxfId="1563" priority="1189" operator="equal">
      <formula>"g"</formula>
    </cfRule>
    <cfRule type="cellIs" dxfId="1562" priority="1190" operator="equal">
      <formula>"A"</formula>
    </cfRule>
    <cfRule type="cellIs" dxfId="1561" priority="1191" operator="equal">
      <formula>"stge"</formula>
    </cfRule>
  </conditionalFormatting>
  <conditionalFormatting sqref="W102:Z102">
    <cfRule type="cellIs" dxfId="1560" priority="1192" operator="equal">
      <formula>"g"</formula>
    </cfRule>
    <cfRule type="cellIs" dxfId="1559" priority="1193" operator="equal">
      <formula>"A"</formula>
    </cfRule>
    <cfRule type="cellIs" dxfId="1558" priority="1194" operator="equal">
      <formula>"stge"</formula>
    </cfRule>
  </conditionalFormatting>
  <conditionalFormatting sqref="AE103:AJ104 AE105:AH105">
    <cfRule type="cellIs" dxfId="1557" priority="1195" operator="equal">
      <formula>"g"</formula>
    </cfRule>
    <cfRule type="cellIs" dxfId="1556" priority="1196" operator="equal">
      <formula>"A"</formula>
    </cfRule>
    <cfRule type="cellIs" dxfId="1555" priority="1197" operator="equal">
      <formula>"stge"</formula>
    </cfRule>
  </conditionalFormatting>
  <conditionalFormatting sqref="AE102:AJ102">
    <cfRule type="cellIs" dxfId="1554" priority="1198" operator="equal">
      <formula>"g"</formula>
    </cfRule>
    <cfRule type="cellIs" dxfId="1553" priority="1199" operator="equal">
      <formula>"A"</formula>
    </cfRule>
    <cfRule type="cellIs" dxfId="1552" priority="1200" operator="equal">
      <formula>"stge"</formula>
    </cfRule>
  </conditionalFormatting>
  <conditionalFormatting sqref="AU103:AX105">
    <cfRule type="cellIs" dxfId="1551" priority="1201" operator="equal">
      <formula>"g"</formula>
    </cfRule>
    <cfRule type="cellIs" dxfId="1550" priority="1202" operator="equal">
      <formula>"A"</formula>
    </cfRule>
    <cfRule type="cellIs" dxfId="1549" priority="1203" operator="equal">
      <formula>"stge"</formula>
    </cfRule>
  </conditionalFormatting>
  <conditionalFormatting sqref="AU102:AX102">
    <cfRule type="cellIs" dxfId="1548" priority="1204" operator="equal">
      <formula>"g"</formula>
    </cfRule>
    <cfRule type="cellIs" dxfId="1547" priority="1205" operator="equal">
      <formula>"A"</formula>
    </cfRule>
    <cfRule type="cellIs" dxfId="1546" priority="1206" operator="equal">
      <formula>"stge"</formula>
    </cfRule>
  </conditionalFormatting>
  <conditionalFormatting sqref="AK101">
    <cfRule type="cellIs" dxfId="1545" priority="1207" operator="equal">
      <formula>"g"</formula>
    </cfRule>
    <cfRule type="cellIs" dxfId="1544" priority="1208" operator="equal">
      <formula>"A"</formula>
    </cfRule>
    <cfRule type="cellIs" dxfId="1543" priority="1209" operator="equal">
      <formula>"stge"</formula>
    </cfRule>
  </conditionalFormatting>
  <conditionalFormatting sqref="W101:X101">
    <cfRule type="cellIs" dxfId="1542" priority="1210" operator="equal">
      <formula>"g"</formula>
    </cfRule>
    <cfRule type="cellIs" dxfId="1541" priority="1211" operator="equal">
      <formula>"A"</formula>
    </cfRule>
    <cfRule type="cellIs" dxfId="1540" priority="1212" operator="equal">
      <formula>"stge"</formula>
    </cfRule>
  </conditionalFormatting>
  <conditionalFormatting sqref="AI101:AJ101">
    <cfRule type="cellIs" dxfId="1539" priority="1213" operator="equal">
      <formula>"g"</formula>
    </cfRule>
    <cfRule type="cellIs" dxfId="1538" priority="1214" operator="equal">
      <formula>"A"</formula>
    </cfRule>
    <cfRule type="cellIs" dxfId="1537" priority="1215" operator="equal">
      <formula>"stge"</formula>
    </cfRule>
  </conditionalFormatting>
  <conditionalFormatting sqref="AI105:AJ105">
    <cfRule type="cellIs" dxfId="1536" priority="1216" operator="equal">
      <formula>"g"</formula>
    </cfRule>
    <cfRule type="cellIs" dxfId="1535" priority="1217" operator="equal">
      <formula>"A"</formula>
    </cfRule>
    <cfRule type="cellIs" dxfId="1534" priority="1218" operator="equal">
      <formula>"stge"</formula>
    </cfRule>
  </conditionalFormatting>
  <conditionalFormatting sqref="AI105:AJ105">
    <cfRule type="cellIs" dxfId="1533" priority="1219" operator="equal">
      <formula>"g"</formula>
    </cfRule>
    <cfRule type="cellIs" dxfId="1532" priority="1220" operator="equal">
      <formula>"A"</formula>
    </cfRule>
    <cfRule type="cellIs" dxfId="1531" priority="1221" operator="equal">
      <formula>"stge"</formula>
    </cfRule>
  </conditionalFormatting>
  <conditionalFormatting sqref="AI105:AJ105">
    <cfRule type="cellIs" dxfId="1530" priority="1222" operator="equal">
      <formula>"g"</formula>
    </cfRule>
    <cfRule type="cellIs" dxfId="1529" priority="1223" operator="equal">
      <formula>"A"</formula>
    </cfRule>
    <cfRule type="cellIs" dxfId="1528" priority="1224" operator="equal">
      <formula>"stge"</formula>
    </cfRule>
  </conditionalFormatting>
  <conditionalFormatting sqref="AW101:AX101">
    <cfRule type="cellIs" dxfId="1527" priority="1225" operator="equal">
      <formula>"g"</formula>
    </cfRule>
    <cfRule type="cellIs" dxfId="1526" priority="1226" operator="equal">
      <formula>"A"</formula>
    </cfRule>
    <cfRule type="cellIs" dxfId="1525" priority="1227" operator="equal">
      <formula>"stge"</formula>
    </cfRule>
  </conditionalFormatting>
  <conditionalFormatting sqref="AU101:AV101">
    <cfRule type="cellIs" dxfId="1524" priority="1228" operator="equal">
      <formula>"g"</formula>
    </cfRule>
    <cfRule type="cellIs" dxfId="1523" priority="1229" operator="equal">
      <formula>"A"</formula>
    </cfRule>
    <cfRule type="cellIs" dxfId="1522" priority="1230" operator="equal">
      <formula>"stge"</formula>
    </cfRule>
  </conditionalFormatting>
  <conditionalFormatting sqref="AU101:AV101">
    <cfRule type="cellIs" dxfId="1521" priority="1231" operator="equal">
      <formula>"g"</formula>
    </cfRule>
    <cfRule type="cellIs" dxfId="1520" priority="1232" operator="equal">
      <formula>"A"</formula>
    </cfRule>
    <cfRule type="cellIs" dxfId="1519" priority="1233" operator="equal">
      <formula>"stge"</formula>
    </cfRule>
  </conditionalFormatting>
  <conditionalFormatting sqref="AU101:AV101">
    <cfRule type="cellIs" dxfId="1518" priority="1234" operator="equal">
      <formula>"g"</formula>
    </cfRule>
    <cfRule type="cellIs" dxfId="1517" priority="1235" operator="equal">
      <formula>"A"</formula>
    </cfRule>
    <cfRule type="cellIs" dxfId="1516" priority="1236" operator="equal">
      <formula>"stge"</formula>
    </cfRule>
  </conditionalFormatting>
  <conditionalFormatting sqref="Y101:Z101">
    <cfRule type="cellIs" dxfId="1515" priority="1237" operator="equal">
      <formula>"g"</formula>
    </cfRule>
    <cfRule type="cellIs" dxfId="1514" priority="1238" operator="equal">
      <formula>"A"</formula>
    </cfRule>
    <cfRule type="cellIs" dxfId="1513" priority="1239" operator="equal">
      <formula>"stge"</formula>
    </cfRule>
  </conditionalFormatting>
  <conditionalFormatting sqref="AE101:AH101">
    <cfRule type="cellIs" dxfId="1512" priority="1240" operator="equal">
      <formula>"g"</formula>
    </cfRule>
    <cfRule type="cellIs" dxfId="1511" priority="1241" operator="equal">
      <formula>"A"</formula>
    </cfRule>
    <cfRule type="cellIs" dxfId="1510" priority="1242" operator="equal">
      <formula>"stge"</formula>
    </cfRule>
  </conditionalFormatting>
  <conditionalFormatting sqref="Y101:Z101">
    <cfRule type="cellIs" dxfId="1509" priority="1243" operator="equal">
      <formula>"g"</formula>
    </cfRule>
    <cfRule type="cellIs" dxfId="1508" priority="1244" operator="equal">
      <formula>"A"</formula>
    </cfRule>
    <cfRule type="cellIs" dxfId="1507" priority="1245" operator="equal">
      <formula>"stge"</formula>
    </cfRule>
  </conditionalFormatting>
  <conditionalFormatting sqref="AE101:AH101">
    <cfRule type="cellIs" dxfId="1506" priority="1246" operator="equal">
      <formula>"g"</formula>
    </cfRule>
    <cfRule type="cellIs" dxfId="1505" priority="1247" operator="equal">
      <formula>"A"</formula>
    </cfRule>
    <cfRule type="cellIs" dxfId="1504" priority="1248" operator="equal">
      <formula>"stge"</formula>
    </cfRule>
  </conditionalFormatting>
  <conditionalFormatting sqref="Y101:Z101">
    <cfRule type="cellIs" dxfId="1503" priority="1249" operator="equal">
      <formula>"g"</formula>
    </cfRule>
    <cfRule type="cellIs" dxfId="1502" priority="1250" operator="equal">
      <formula>"A"</formula>
    </cfRule>
    <cfRule type="cellIs" dxfId="1501" priority="1251" operator="equal">
      <formula>"stge"</formula>
    </cfRule>
  </conditionalFormatting>
  <conditionalFormatting sqref="AE101:AH101">
    <cfRule type="cellIs" dxfId="1500" priority="1252" operator="equal">
      <formula>"g"</formula>
    </cfRule>
    <cfRule type="cellIs" dxfId="1499" priority="1253" operator="equal">
      <formula>"A"</formula>
    </cfRule>
    <cfRule type="cellIs" dxfId="1498" priority="1254" operator="equal">
      <formula>"stge"</formula>
    </cfRule>
  </conditionalFormatting>
  <conditionalFormatting sqref="AK115">
    <cfRule type="cellIs" dxfId="1497" priority="1255" operator="equal">
      <formula>"g"</formula>
    </cfRule>
    <cfRule type="cellIs" dxfId="1496" priority="1256" operator="equal">
      <formula>"A"</formula>
    </cfRule>
    <cfRule type="cellIs" dxfId="1495" priority="1257" operator="equal">
      <formula>"stge"</formula>
    </cfRule>
  </conditionalFormatting>
  <conditionalFormatting sqref="Y115:Z115">
    <cfRule type="cellIs" dxfId="1494" priority="1258" operator="equal">
      <formula>"g"</formula>
    </cfRule>
    <cfRule type="cellIs" dxfId="1493" priority="1259" operator="equal">
      <formula>"A"</formula>
    </cfRule>
    <cfRule type="cellIs" dxfId="1492" priority="1260" operator="equal">
      <formula>"stge"</formula>
    </cfRule>
  </conditionalFormatting>
  <conditionalFormatting sqref="U115:V115">
    <cfRule type="cellIs" dxfId="1491" priority="1261" operator="equal">
      <formula>"g"</formula>
    </cfRule>
    <cfRule type="cellIs" dxfId="1490" priority="1262" operator="equal">
      <formula>"A"</formula>
    </cfRule>
    <cfRule type="cellIs" dxfId="1489" priority="1263" operator="equal">
      <formula>"stge"</formula>
    </cfRule>
  </conditionalFormatting>
  <conditionalFormatting sqref="W115:X115">
    <cfRule type="cellIs" dxfId="1488" priority="1264" operator="equal">
      <formula>"g"</formula>
    </cfRule>
    <cfRule type="cellIs" dxfId="1487" priority="1265" operator="equal">
      <formula>"A"</formula>
    </cfRule>
    <cfRule type="cellIs" dxfId="1486" priority="1266" operator="equal">
      <formula>"stge"</formula>
    </cfRule>
  </conditionalFormatting>
  <conditionalFormatting sqref="AE115:AJ115">
    <cfRule type="cellIs" dxfId="1485" priority="1267" operator="equal">
      <formula>"g"</formula>
    </cfRule>
    <cfRule type="cellIs" dxfId="1484" priority="1268" operator="equal">
      <formula>"A"</formula>
    </cfRule>
    <cfRule type="cellIs" dxfId="1483" priority="1269" operator="equal">
      <formula>"stge"</formula>
    </cfRule>
  </conditionalFormatting>
  <conditionalFormatting sqref="AU115:AX115">
    <cfRule type="cellIs" dxfId="1482" priority="1270" operator="equal">
      <formula>"g"</formula>
    </cfRule>
    <cfRule type="cellIs" dxfId="1481" priority="1271" operator="equal">
      <formula>"A"</formula>
    </cfRule>
    <cfRule type="cellIs" dxfId="1480" priority="1272" operator="equal">
      <formula>"stge"</formula>
    </cfRule>
  </conditionalFormatting>
  <conditionalFormatting sqref="Q115:T115">
    <cfRule type="cellIs" dxfId="1479" priority="1273" operator="equal">
      <formula>"g"</formula>
    </cfRule>
    <cfRule type="cellIs" dxfId="1478" priority="1274" operator="equal">
      <formula>"A"</formula>
    </cfRule>
    <cfRule type="cellIs" dxfId="1477" priority="1275" operator="equal">
      <formula>"stge"</formula>
    </cfRule>
  </conditionalFormatting>
  <conditionalFormatting sqref="AE106:AH106">
    <cfRule type="cellIs" dxfId="1476" priority="1276" operator="equal">
      <formula>"g"</formula>
    </cfRule>
    <cfRule type="cellIs" dxfId="1475" priority="1277" operator="equal">
      <formula>"A"</formula>
    </cfRule>
    <cfRule type="cellIs" dxfId="1474" priority="1278" operator="equal">
      <formula>"stge"</formula>
    </cfRule>
  </conditionalFormatting>
  <conditionalFormatting sqref="AU106:AX106">
    <cfRule type="cellIs" dxfId="1473" priority="1279" operator="equal">
      <formula>"g"</formula>
    </cfRule>
    <cfRule type="cellIs" dxfId="1472" priority="1280" operator="equal">
      <formula>"A"</formula>
    </cfRule>
    <cfRule type="cellIs" dxfId="1471" priority="1281" operator="equal">
      <formula>"stge"</formula>
    </cfRule>
  </conditionalFormatting>
  <conditionalFormatting sqref="AE106:AH106">
    <cfRule type="cellIs" dxfId="1470" priority="1282" operator="equal">
      <formula>"g"</formula>
    </cfRule>
    <cfRule type="cellIs" dxfId="1469" priority="1283" operator="equal">
      <formula>"A"</formula>
    </cfRule>
    <cfRule type="cellIs" dxfId="1468" priority="1284" operator="equal">
      <formula>"stge"</formula>
    </cfRule>
  </conditionalFormatting>
  <conditionalFormatting sqref="AU106:AX106">
    <cfRule type="cellIs" dxfId="1467" priority="1285" operator="equal">
      <formula>"g"</formula>
    </cfRule>
    <cfRule type="cellIs" dxfId="1466" priority="1286" operator="equal">
      <formula>"A"</formula>
    </cfRule>
    <cfRule type="cellIs" dxfId="1465" priority="1287" operator="equal">
      <formula>"stge"</formula>
    </cfRule>
  </conditionalFormatting>
  <conditionalFormatting sqref="AK106">
    <cfRule type="cellIs" dxfId="1464" priority="1288" operator="equal">
      <formula>"g"</formula>
    </cfRule>
    <cfRule type="cellIs" dxfId="1463" priority="1289" operator="equal">
      <formula>"A"</formula>
    </cfRule>
    <cfRule type="cellIs" dxfId="1462" priority="1290" operator="equal">
      <formula>"stge"</formula>
    </cfRule>
  </conditionalFormatting>
  <conditionalFormatting sqref="AE106:AH106">
    <cfRule type="cellIs" dxfId="1461" priority="1291" operator="equal">
      <formula>"g"</formula>
    </cfRule>
    <cfRule type="cellIs" dxfId="1460" priority="1292" operator="equal">
      <formula>"A"</formula>
    </cfRule>
    <cfRule type="cellIs" dxfId="1459" priority="1293" operator="equal">
      <formula>"stge"</formula>
    </cfRule>
  </conditionalFormatting>
  <conditionalFormatting sqref="AU106:AX106">
    <cfRule type="cellIs" dxfId="1458" priority="1294" operator="equal">
      <formula>"g"</formula>
    </cfRule>
    <cfRule type="cellIs" dxfId="1457" priority="1295" operator="equal">
      <formula>"A"</formula>
    </cfRule>
    <cfRule type="cellIs" dxfId="1456" priority="1296" operator="equal">
      <formula>"stge"</formula>
    </cfRule>
  </conditionalFormatting>
  <conditionalFormatting sqref="AI106:AJ106">
    <cfRule type="cellIs" dxfId="1455" priority="1297" operator="equal">
      <formula>"g"</formula>
    </cfRule>
    <cfRule type="cellIs" dxfId="1454" priority="1298" operator="equal">
      <formula>"A"</formula>
    </cfRule>
    <cfRule type="cellIs" dxfId="1453" priority="1299" operator="equal">
      <formula>"stge"</formula>
    </cfRule>
  </conditionalFormatting>
  <conditionalFormatting sqref="AI106:AJ106">
    <cfRule type="cellIs" dxfId="1452" priority="1300" operator="equal">
      <formula>"g"</formula>
    </cfRule>
    <cfRule type="cellIs" dxfId="1451" priority="1301" operator="equal">
      <formula>"A"</formula>
    </cfRule>
    <cfRule type="cellIs" dxfId="1450" priority="1302" operator="equal">
      <formula>"stge"</formula>
    </cfRule>
  </conditionalFormatting>
  <conditionalFormatting sqref="AI106:AJ106">
    <cfRule type="cellIs" dxfId="1449" priority="1303" operator="equal">
      <formula>"g"</formula>
    </cfRule>
    <cfRule type="cellIs" dxfId="1448" priority="1304" operator="equal">
      <formula>"A"</formula>
    </cfRule>
    <cfRule type="cellIs" dxfId="1447" priority="1305" operator="equal">
      <formula>"stge"</formula>
    </cfRule>
  </conditionalFormatting>
  <conditionalFormatting sqref="AW118:AX118">
    <cfRule type="cellIs" dxfId="1446" priority="1306" operator="equal">
      <formula>"g"</formula>
    </cfRule>
    <cfRule type="cellIs" dxfId="1445" priority="1307" operator="equal">
      <formula>"A"</formula>
    </cfRule>
    <cfRule type="cellIs" dxfId="1444" priority="1308" operator="equal">
      <formula>"stge"</formula>
    </cfRule>
  </conditionalFormatting>
  <conditionalFormatting sqref="Q102:T102">
    <cfRule type="cellIs" dxfId="1443" priority="1309" operator="equal">
      <formula>"g"</formula>
    </cfRule>
    <cfRule type="cellIs" dxfId="1442" priority="1310" operator="equal">
      <formula>"A"</formula>
    </cfRule>
    <cfRule type="cellIs" dxfId="1441" priority="1311" operator="equal">
      <formula>"stge"</formula>
    </cfRule>
  </conditionalFormatting>
  <conditionalFormatting sqref="Q102:T102">
    <cfRule type="cellIs" dxfId="1440" priority="1315" operator="equal">
      <formula>"g"</formula>
    </cfRule>
    <cfRule type="cellIs" dxfId="1439" priority="1316" operator="equal">
      <formula>"A"</formula>
    </cfRule>
    <cfRule type="cellIs" dxfId="1438" priority="1317" operator="equal">
      <formula>"stge"</formula>
    </cfRule>
  </conditionalFormatting>
  <conditionalFormatting sqref="AK107">
    <cfRule type="cellIs" dxfId="1437" priority="1324" operator="equal">
      <formula>"g"</formula>
    </cfRule>
    <cfRule type="cellIs" dxfId="1436" priority="1325" operator="equal">
      <formula>"A"</formula>
    </cfRule>
    <cfRule type="cellIs" dxfId="1435" priority="1326" operator="equal">
      <formula>"stge"</formula>
    </cfRule>
  </conditionalFormatting>
  <conditionalFormatting sqref="AI107:AJ107">
    <cfRule type="cellIs" dxfId="1434" priority="1327" operator="equal">
      <formula>"g"</formula>
    </cfRule>
    <cfRule type="cellIs" dxfId="1433" priority="1328" operator="equal">
      <formula>"A"</formula>
    </cfRule>
    <cfRule type="cellIs" dxfId="1432" priority="1329" operator="equal">
      <formula>"stge"</formula>
    </cfRule>
  </conditionalFormatting>
  <conditionalFormatting sqref="Q107:V107">
    <cfRule type="cellIs" dxfId="1431" priority="1333" operator="equal">
      <formula>"g"</formula>
    </cfRule>
    <cfRule type="cellIs" dxfId="1430" priority="1334" operator="equal">
      <formula>"A"</formula>
    </cfRule>
    <cfRule type="cellIs" dxfId="1429" priority="1335" operator="equal">
      <formula>"stge"</formula>
    </cfRule>
  </conditionalFormatting>
  <conditionalFormatting sqref="W107:Z107">
    <cfRule type="cellIs" dxfId="1428" priority="1336" operator="equal">
      <formula>"g"</formula>
    </cfRule>
    <cfRule type="cellIs" dxfId="1427" priority="1337" operator="equal">
      <formula>"A"</formula>
    </cfRule>
    <cfRule type="cellIs" dxfId="1426" priority="1338" operator="equal">
      <formula>"stge"</formula>
    </cfRule>
  </conditionalFormatting>
  <conditionalFormatting sqref="AE107:AJ107">
    <cfRule type="cellIs" dxfId="1425" priority="1339" operator="equal">
      <formula>"g"</formula>
    </cfRule>
    <cfRule type="cellIs" dxfId="1424" priority="1340" operator="equal">
      <formula>"A"</formula>
    </cfRule>
    <cfRule type="cellIs" dxfId="1423" priority="1341" operator="equal">
      <formula>"stge"</formula>
    </cfRule>
  </conditionalFormatting>
  <conditionalFormatting sqref="AU107:AX107">
    <cfRule type="cellIs" dxfId="1422" priority="1342" operator="equal">
      <formula>"g"</formula>
    </cfRule>
    <cfRule type="cellIs" dxfId="1421" priority="1343" operator="equal">
      <formula>"A"</formula>
    </cfRule>
    <cfRule type="cellIs" dxfId="1420" priority="1344" operator="equal">
      <formula>"stge"</formula>
    </cfRule>
  </conditionalFormatting>
  <conditionalFormatting sqref="Q107:V107">
    <cfRule type="cellIs" dxfId="1419" priority="1345" operator="equal">
      <formula>"g"</formula>
    </cfRule>
    <cfRule type="cellIs" dxfId="1418" priority="1346" operator="equal">
      <formula>"A"</formula>
    </cfRule>
    <cfRule type="cellIs" dxfId="1417" priority="1347" operator="equal">
      <formula>"stge"</formula>
    </cfRule>
  </conditionalFormatting>
  <conditionalFormatting sqref="W107:Z107">
    <cfRule type="cellIs" dxfId="1416" priority="1348" operator="equal">
      <formula>"g"</formula>
    </cfRule>
    <cfRule type="cellIs" dxfId="1415" priority="1349" operator="equal">
      <formula>"A"</formula>
    </cfRule>
    <cfRule type="cellIs" dxfId="1414" priority="1350" operator="equal">
      <formula>"stge"</formula>
    </cfRule>
  </conditionalFormatting>
  <conditionalFormatting sqref="AE107:AJ107">
    <cfRule type="cellIs" dxfId="1413" priority="1351" operator="equal">
      <formula>"g"</formula>
    </cfRule>
    <cfRule type="cellIs" dxfId="1412" priority="1352" operator="equal">
      <formula>"A"</formula>
    </cfRule>
    <cfRule type="cellIs" dxfId="1411" priority="1353" operator="equal">
      <formula>"stge"</formula>
    </cfRule>
  </conditionalFormatting>
  <conditionalFormatting sqref="AU107:AX107">
    <cfRule type="cellIs" dxfId="1410" priority="1354" operator="equal">
      <formula>"g"</formula>
    </cfRule>
    <cfRule type="cellIs" dxfId="1409" priority="1355" operator="equal">
      <formula>"A"</formula>
    </cfRule>
    <cfRule type="cellIs" dxfId="1408" priority="1356" operator="equal">
      <formula>"stge"</formula>
    </cfRule>
  </conditionalFormatting>
  <conditionalFormatting sqref="Q107:Z107 AK107">
    <cfRule type="cellIs" dxfId="1407" priority="1357" operator="equal">
      <formula>"g"</formula>
    </cfRule>
    <cfRule type="cellIs" dxfId="1406" priority="1358" operator="equal">
      <formula>"A"</formula>
    </cfRule>
    <cfRule type="cellIs" dxfId="1405" priority="1359" operator="equal">
      <formula>"stge"</formula>
    </cfRule>
  </conditionalFormatting>
  <conditionalFormatting sqref="AE107:AJ107">
    <cfRule type="cellIs" dxfId="1404" priority="1360" operator="equal">
      <formula>"g"</formula>
    </cfRule>
    <cfRule type="cellIs" dxfId="1403" priority="1361" operator="equal">
      <formula>"A"</formula>
    </cfRule>
    <cfRule type="cellIs" dxfId="1402" priority="1362" operator="equal">
      <formula>"stge"</formula>
    </cfRule>
  </conditionalFormatting>
  <conditionalFormatting sqref="AU107:AX107">
    <cfRule type="cellIs" dxfId="1401" priority="1363" operator="equal">
      <formula>"g"</formula>
    </cfRule>
    <cfRule type="cellIs" dxfId="1400" priority="1364" operator="equal">
      <formula>"A"</formula>
    </cfRule>
    <cfRule type="cellIs" dxfId="1399" priority="1365" operator="equal">
      <formula>"stge"</formula>
    </cfRule>
  </conditionalFormatting>
  <conditionalFormatting sqref="U108:V108 Q108:T109">
    <cfRule type="cellIs" dxfId="1398" priority="1378" operator="equal">
      <formula>"g"</formula>
    </cfRule>
    <cfRule type="cellIs" dxfId="1397" priority="1379" operator="equal">
      <formula>"A"</formula>
    </cfRule>
    <cfRule type="cellIs" dxfId="1396" priority="1380" operator="equal">
      <formula>"stge"</formula>
    </cfRule>
  </conditionalFormatting>
  <conditionalFormatting sqref="W108:Z109">
    <cfRule type="cellIs" dxfId="1395" priority="1381" operator="equal">
      <formula>"g"</formula>
    </cfRule>
    <cfRule type="cellIs" dxfId="1394" priority="1382" operator="equal">
      <formula>"A"</formula>
    </cfRule>
    <cfRule type="cellIs" dxfId="1393" priority="1383" operator="equal">
      <formula>"stge"</formula>
    </cfRule>
  </conditionalFormatting>
  <conditionalFormatting sqref="Q108:V108 AK108">
    <cfRule type="cellIs" dxfId="1392" priority="1384" operator="equal">
      <formula>"g"</formula>
    </cfRule>
    <cfRule type="cellIs" dxfId="1391" priority="1385" operator="equal">
      <formula>"A"</formula>
    </cfRule>
    <cfRule type="cellIs" dxfId="1390" priority="1386" operator="equal">
      <formula>"stge"</formula>
    </cfRule>
  </conditionalFormatting>
  <conditionalFormatting sqref="W108:Z108">
    <cfRule type="cellIs" dxfId="1389" priority="1387" operator="equal">
      <formula>"g"</formula>
    </cfRule>
    <cfRule type="cellIs" dxfId="1388" priority="1388" operator="equal">
      <formula>"A"</formula>
    </cfRule>
    <cfRule type="cellIs" dxfId="1387" priority="1389" operator="equal">
      <formula>"stge"</formula>
    </cfRule>
  </conditionalFormatting>
  <conditionalFormatting sqref="AE108:AH109">
    <cfRule type="cellIs" dxfId="1386" priority="1393" operator="equal">
      <formula>"g"</formula>
    </cfRule>
    <cfRule type="cellIs" dxfId="1385" priority="1394" operator="equal">
      <formula>"A"</formula>
    </cfRule>
    <cfRule type="cellIs" dxfId="1384" priority="1395" operator="equal">
      <formula>"stge"</formula>
    </cfRule>
  </conditionalFormatting>
  <conditionalFormatting sqref="AE108:AJ108">
    <cfRule type="cellIs" dxfId="1383" priority="1396" operator="equal">
      <formula>"g"</formula>
    </cfRule>
    <cfRule type="cellIs" dxfId="1382" priority="1397" operator="equal">
      <formula>"A"</formula>
    </cfRule>
    <cfRule type="cellIs" dxfId="1381" priority="1398" operator="equal">
      <formula>"stge"</formula>
    </cfRule>
  </conditionalFormatting>
  <conditionalFormatting sqref="AU108:AX109">
    <cfRule type="cellIs" dxfId="1380" priority="1399" operator="equal">
      <formula>"g"</formula>
    </cfRule>
    <cfRule type="cellIs" dxfId="1379" priority="1400" operator="equal">
      <formula>"A"</formula>
    </cfRule>
    <cfRule type="cellIs" dxfId="1378" priority="1401" operator="equal">
      <formula>"stge"</formula>
    </cfRule>
  </conditionalFormatting>
  <conditionalFormatting sqref="AU108:AX108">
    <cfRule type="cellIs" dxfId="1377" priority="1402" operator="equal">
      <formula>"g"</formula>
    </cfRule>
    <cfRule type="cellIs" dxfId="1376" priority="1403" operator="equal">
      <formula>"A"</formula>
    </cfRule>
    <cfRule type="cellIs" dxfId="1375" priority="1404" operator="equal">
      <formula>"stge"</formula>
    </cfRule>
  </conditionalFormatting>
  <conditionalFormatting sqref="CD101:CF101 CD103:CF106 CD114:CF114 CD116:CF119">
    <cfRule type="cellIs" dxfId="1374" priority="1009" operator="equal">
      <formula>"g"</formula>
    </cfRule>
    <cfRule type="cellIs" dxfId="1373" priority="1010" operator="equal">
      <formula>"A"</formula>
    </cfRule>
    <cfRule type="cellIs" dxfId="1372" priority="1011" operator="equal">
      <formula>"stge"</formula>
    </cfRule>
  </conditionalFormatting>
  <conditionalFormatting sqref="CD120:CF120">
    <cfRule type="cellIs" dxfId="1371" priority="1012" operator="equal">
      <formula>"g"</formula>
    </cfRule>
    <cfRule type="cellIs" dxfId="1370" priority="1013" operator="equal">
      <formula>"A"</formula>
    </cfRule>
    <cfRule type="cellIs" dxfId="1369" priority="1014" operator="equal">
      <formula>"stge"</formula>
    </cfRule>
  </conditionalFormatting>
  <conditionalFormatting sqref="CD101:CF101 CD103:CF106">
    <cfRule type="cellIs" dxfId="1368" priority="1015" operator="equal">
      <formula>"g"</formula>
    </cfRule>
    <cfRule type="cellIs" dxfId="1367" priority="1016" operator="equal">
      <formula>"A"</formula>
    </cfRule>
    <cfRule type="cellIs" dxfId="1366" priority="1017" operator="equal">
      <formula>"stge"</formula>
    </cfRule>
  </conditionalFormatting>
  <conditionalFormatting sqref="CD103:CF106">
    <cfRule type="cellIs" dxfId="1365" priority="1018" operator="equal">
      <formula>"g"</formula>
    </cfRule>
    <cfRule type="cellIs" dxfId="1364" priority="1019" operator="equal">
      <formula>"A"</formula>
    </cfRule>
    <cfRule type="cellIs" dxfId="1363" priority="1020" operator="equal">
      <formula>"stge"</formula>
    </cfRule>
  </conditionalFormatting>
  <conditionalFormatting sqref="CD101:CF101">
    <cfRule type="cellIs" dxfId="1362" priority="1021" operator="equal">
      <formula>"g"</formula>
    </cfRule>
    <cfRule type="cellIs" dxfId="1361" priority="1022" operator="equal">
      <formula>"A"</formula>
    </cfRule>
    <cfRule type="cellIs" dxfId="1360" priority="1023" operator="equal">
      <formula>"stge"</formula>
    </cfRule>
  </conditionalFormatting>
  <conditionalFormatting sqref="CD115:CF115">
    <cfRule type="cellIs" dxfId="1359" priority="1024" operator="equal">
      <formula>"g"</formula>
    </cfRule>
    <cfRule type="cellIs" dxfId="1358" priority="1025" operator="equal">
      <formula>"A"</formula>
    </cfRule>
    <cfRule type="cellIs" dxfId="1357" priority="1026" operator="equal">
      <formula>"stge"</formula>
    </cfRule>
  </conditionalFormatting>
  <conditionalFormatting sqref="CD102:CF102">
    <cfRule type="cellIs" dxfId="1356" priority="1027" operator="equal">
      <formula>"g"</formula>
    </cfRule>
    <cfRule type="cellIs" dxfId="1355" priority="1028" operator="equal">
      <formula>"A"</formula>
    </cfRule>
    <cfRule type="cellIs" dxfId="1354" priority="1029" operator="equal">
      <formula>"stge"</formula>
    </cfRule>
  </conditionalFormatting>
  <conditionalFormatting sqref="CD102:CF102">
    <cfRule type="cellIs" dxfId="1353" priority="1030" operator="equal">
      <formula>"g"</formula>
    </cfRule>
    <cfRule type="cellIs" dxfId="1352" priority="1031" operator="equal">
      <formula>"A"</formula>
    </cfRule>
    <cfRule type="cellIs" dxfId="1351" priority="1032" operator="equal">
      <formula>"stge"</formula>
    </cfRule>
  </conditionalFormatting>
  <conditionalFormatting sqref="CD102:CF102">
    <cfRule type="cellIs" dxfId="1350" priority="1033" operator="equal">
      <formula>"g"</formula>
    </cfRule>
    <cfRule type="cellIs" dxfId="1349" priority="1034" operator="equal">
      <formula>"A"</formula>
    </cfRule>
    <cfRule type="cellIs" dxfId="1348" priority="1035" operator="equal">
      <formula>"stge"</formula>
    </cfRule>
  </conditionalFormatting>
  <conditionalFormatting sqref="CD107:CF107">
    <cfRule type="cellIs" dxfId="1347" priority="1036" operator="equal">
      <formula>"g"</formula>
    </cfRule>
    <cfRule type="cellIs" dxfId="1346" priority="1037" operator="equal">
      <formula>"A"</formula>
    </cfRule>
    <cfRule type="cellIs" dxfId="1345" priority="1038" operator="equal">
      <formula>"stge"</formula>
    </cfRule>
  </conditionalFormatting>
  <conditionalFormatting sqref="CD107:CF107">
    <cfRule type="cellIs" dxfId="1344" priority="1039" operator="equal">
      <formula>"g"</formula>
    </cfRule>
    <cfRule type="cellIs" dxfId="1343" priority="1040" operator="equal">
      <formula>"A"</formula>
    </cfRule>
    <cfRule type="cellIs" dxfId="1342" priority="1041" operator="equal">
      <formula>"stge"</formula>
    </cfRule>
  </conditionalFormatting>
  <conditionalFormatting sqref="CD107:CF107">
    <cfRule type="cellIs" dxfId="1341" priority="1042" operator="equal">
      <formula>"g"</formula>
    </cfRule>
    <cfRule type="cellIs" dxfId="1340" priority="1043" operator="equal">
      <formula>"A"</formula>
    </cfRule>
    <cfRule type="cellIs" dxfId="1339" priority="1044" operator="equal">
      <formula>"stge"</formula>
    </cfRule>
  </conditionalFormatting>
  <conditionalFormatting sqref="CD108:CF109">
    <cfRule type="cellIs" dxfId="1338" priority="1045" operator="equal">
      <formula>"g"</formula>
    </cfRule>
    <cfRule type="cellIs" dxfId="1337" priority="1046" operator="equal">
      <formula>"A"</formula>
    </cfRule>
    <cfRule type="cellIs" dxfId="1336" priority="1047" operator="equal">
      <formula>"stge"</formula>
    </cfRule>
  </conditionalFormatting>
  <conditionalFormatting sqref="CD108:CF108">
    <cfRule type="cellIs" dxfId="1335" priority="1048" operator="equal">
      <formula>"g"</formula>
    </cfRule>
    <cfRule type="cellIs" dxfId="1334" priority="1049" operator="equal">
      <formula>"A"</formula>
    </cfRule>
    <cfRule type="cellIs" dxfId="1333" priority="1050" operator="equal">
      <formula>"stge"</formula>
    </cfRule>
  </conditionalFormatting>
  <conditionalFormatting sqref="AC101:AD101">
    <cfRule type="cellIs" dxfId="1332" priority="958" operator="equal">
      <formula>"g"</formula>
    </cfRule>
    <cfRule type="cellIs" dxfId="1331" priority="959" operator="equal">
      <formula>"A"</formula>
    </cfRule>
    <cfRule type="cellIs" dxfId="1330" priority="960" operator="equal">
      <formula>"stge"</formula>
    </cfRule>
  </conditionalFormatting>
  <conditionalFormatting sqref="AC103:AD106 AC114:AD120">
    <cfRule type="cellIs" dxfId="1329" priority="961" operator="equal">
      <formula>"g"</formula>
    </cfRule>
    <cfRule type="cellIs" dxfId="1328" priority="962" operator="equal">
      <formula>"A"</formula>
    </cfRule>
    <cfRule type="cellIs" dxfId="1327" priority="963" operator="equal">
      <formula>"stge"</formula>
    </cfRule>
  </conditionalFormatting>
  <conditionalFormatting sqref="AC103:AD106">
    <cfRule type="cellIs" dxfId="1326" priority="964" operator="equal">
      <formula>"g"</formula>
    </cfRule>
    <cfRule type="cellIs" dxfId="1325" priority="965" operator="equal">
      <formula>"A"</formula>
    </cfRule>
    <cfRule type="cellIs" dxfId="1324" priority="966" operator="equal">
      <formula>"stge"</formula>
    </cfRule>
  </conditionalFormatting>
  <conditionalFormatting sqref="AC103:AD106">
    <cfRule type="cellIs" dxfId="1323" priority="967" operator="equal">
      <formula>"g"</formula>
    </cfRule>
    <cfRule type="cellIs" dxfId="1322" priority="968" operator="equal">
      <formula>"A"</formula>
    </cfRule>
    <cfRule type="cellIs" dxfId="1321" priority="969" operator="equal">
      <formula>"stge"</formula>
    </cfRule>
  </conditionalFormatting>
  <conditionalFormatting sqref="AC101:AD101">
    <cfRule type="cellIs" dxfId="1320" priority="970" operator="equal">
      <formula>"g"</formula>
    </cfRule>
    <cfRule type="cellIs" dxfId="1319" priority="971" operator="equal">
      <formula>"A"</formula>
    </cfRule>
    <cfRule type="cellIs" dxfId="1318" priority="972" operator="equal">
      <formula>"stge"</formula>
    </cfRule>
  </conditionalFormatting>
  <conditionalFormatting sqref="AC102:AD102">
    <cfRule type="cellIs" dxfId="1317" priority="973" operator="equal">
      <formula>"g"</formula>
    </cfRule>
    <cfRule type="cellIs" dxfId="1316" priority="974" operator="equal">
      <formula>"A"</formula>
    </cfRule>
    <cfRule type="cellIs" dxfId="1315" priority="975" operator="equal">
      <formula>"stge"</formula>
    </cfRule>
  </conditionalFormatting>
  <conditionalFormatting sqref="AC102:AD102">
    <cfRule type="cellIs" dxfId="1314" priority="976" operator="equal">
      <formula>"g"</formula>
    </cfRule>
    <cfRule type="cellIs" dxfId="1313" priority="977" operator="equal">
      <formula>"A"</formula>
    </cfRule>
    <cfRule type="cellIs" dxfId="1312" priority="978" operator="equal">
      <formula>"stge"</formula>
    </cfRule>
  </conditionalFormatting>
  <conditionalFormatting sqref="AC102:AD102">
    <cfRule type="cellIs" dxfId="1311" priority="979" operator="equal">
      <formula>"g"</formula>
    </cfRule>
    <cfRule type="cellIs" dxfId="1310" priority="980" operator="equal">
      <formula>"A"</formula>
    </cfRule>
    <cfRule type="cellIs" dxfId="1309" priority="981" operator="equal">
      <formula>"stge"</formula>
    </cfRule>
  </conditionalFormatting>
  <conditionalFormatting sqref="AC107:AD107">
    <cfRule type="cellIs" dxfId="1308" priority="982" operator="equal">
      <formula>"g"</formula>
    </cfRule>
    <cfRule type="cellIs" dxfId="1307" priority="983" operator="equal">
      <formula>"A"</formula>
    </cfRule>
    <cfRule type="cellIs" dxfId="1306" priority="984" operator="equal">
      <formula>"stge"</formula>
    </cfRule>
  </conditionalFormatting>
  <conditionalFormatting sqref="AC107:AD107">
    <cfRule type="cellIs" dxfId="1305" priority="985" operator="equal">
      <formula>"g"</formula>
    </cfRule>
    <cfRule type="cellIs" dxfId="1304" priority="986" operator="equal">
      <formula>"A"</formula>
    </cfRule>
    <cfRule type="cellIs" dxfId="1303" priority="987" operator="equal">
      <formula>"stge"</formula>
    </cfRule>
  </conditionalFormatting>
  <conditionalFormatting sqref="AC107:AD107">
    <cfRule type="cellIs" dxfId="1302" priority="988" operator="equal">
      <formula>"g"</formula>
    </cfRule>
    <cfRule type="cellIs" dxfId="1301" priority="989" operator="equal">
      <formula>"A"</formula>
    </cfRule>
    <cfRule type="cellIs" dxfId="1300" priority="990" operator="equal">
      <formula>"stge"</formula>
    </cfRule>
  </conditionalFormatting>
  <conditionalFormatting sqref="AC107:AD107">
    <cfRule type="cellIs" dxfId="1299" priority="991" operator="equal">
      <formula>"g"</formula>
    </cfRule>
    <cfRule type="cellIs" dxfId="1298" priority="992" operator="equal">
      <formula>"A"</formula>
    </cfRule>
    <cfRule type="cellIs" dxfId="1297" priority="993" operator="equal">
      <formula>"stge"</formula>
    </cfRule>
  </conditionalFormatting>
  <conditionalFormatting sqref="AC108:AD110">
    <cfRule type="cellIs" dxfId="1296" priority="994" operator="equal">
      <formula>"g"</formula>
    </cfRule>
    <cfRule type="cellIs" dxfId="1295" priority="995" operator="equal">
      <formula>"A"</formula>
    </cfRule>
    <cfRule type="cellIs" dxfId="1294" priority="996" operator="equal">
      <formula>"stge"</formula>
    </cfRule>
  </conditionalFormatting>
  <conditionalFormatting sqref="AC108:AD108">
    <cfRule type="cellIs" dxfId="1293" priority="997" operator="equal">
      <formula>"g"</formula>
    </cfRule>
    <cfRule type="cellIs" dxfId="1292" priority="998" operator="equal">
      <formula>"A"</formula>
    </cfRule>
    <cfRule type="cellIs" dxfId="1291" priority="999" operator="equal">
      <formula>"stge"</formula>
    </cfRule>
  </conditionalFormatting>
  <conditionalFormatting sqref="AC111:AD111">
    <cfRule type="cellIs" dxfId="1290" priority="1000" operator="equal">
      <formula>"g"</formula>
    </cfRule>
    <cfRule type="cellIs" dxfId="1289" priority="1001" operator="equal">
      <formula>"A"</formula>
    </cfRule>
    <cfRule type="cellIs" dxfId="1288" priority="1002" operator="equal">
      <formula>"stge"</formula>
    </cfRule>
  </conditionalFormatting>
  <conditionalFormatting sqref="AC112:AD112">
    <cfRule type="cellIs" dxfId="1287" priority="1003" operator="equal">
      <formula>"g"</formula>
    </cfRule>
    <cfRule type="cellIs" dxfId="1286" priority="1004" operator="equal">
      <formula>"A"</formula>
    </cfRule>
    <cfRule type="cellIs" dxfId="1285" priority="1005" operator="equal">
      <formula>"stge"</formula>
    </cfRule>
  </conditionalFormatting>
  <conditionalFormatting sqref="AC113:AD113">
    <cfRule type="cellIs" dxfId="1284" priority="1006" operator="equal">
      <formula>"g"</formula>
    </cfRule>
    <cfRule type="cellIs" dxfId="1283" priority="1007" operator="equal">
      <formula>"A"</formula>
    </cfRule>
    <cfRule type="cellIs" dxfId="1282" priority="1008" operator="equal">
      <formula>"stge"</formula>
    </cfRule>
  </conditionalFormatting>
  <conditionalFormatting sqref="AS101:AT101">
    <cfRule type="cellIs" dxfId="1281" priority="907" operator="equal">
      <formula>"g"</formula>
    </cfRule>
    <cfRule type="cellIs" dxfId="1280" priority="908" operator="equal">
      <formula>"A"</formula>
    </cfRule>
    <cfRule type="cellIs" dxfId="1279" priority="909" operator="equal">
      <formula>"stge"</formula>
    </cfRule>
  </conditionalFormatting>
  <conditionalFormatting sqref="AS103:AT106 AS114:AT120">
    <cfRule type="cellIs" dxfId="1278" priority="910" operator="equal">
      <formula>"g"</formula>
    </cfRule>
    <cfRule type="cellIs" dxfId="1277" priority="911" operator="equal">
      <formula>"A"</formula>
    </cfRule>
    <cfRule type="cellIs" dxfId="1276" priority="912" operator="equal">
      <formula>"stge"</formula>
    </cfRule>
  </conditionalFormatting>
  <conditionalFormatting sqref="AS103:AT106">
    <cfRule type="cellIs" dxfId="1275" priority="913" operator="equal">
      <formula>"g"</formula>
    </cfRule>
    <cfRule type="cellIs" dxfId="1274" priority="914" operator="equal">
      <formula>"A"</formula>
    </cfRule>
    <cfRule type="cellIs" dxfId="1273" priority="915" operator="equal">
      <formula>"stge"</formula>
    </cfRule>
  </conditionalFormatting>
  <conditionalFormatting sqref="AS103:AT106">
    <cfRule type="cellIs" dxfId="1272" priority="916" operator="equal">
      <formula>"g"</formula>
    </cfRule>
    <cfRule type="cellIs" dxfId="1271" priority="917" operator="equal">
      <formula>"A"</formula>
    </cfRule>
    <cfRule type="cellIs" dxfId="1270" priority="918" operator="equal">
      <formula>"stge"</formula>
    </cfRule>
  </conditionalFormatting>
  <conditionalFormatting sqref="AS101:AT101">
    <cfRule type="cellIs" dxfId="1269" priority="919" operator="equal">
      <formula>"g"</formula>
    </cfRule>
    <cfRule type="cellIs" dxfId="1268" priority="920" operator="equal">
      <formula>"A"</formula>
    </cfRule>
    <cfRule type="cellIs" dxfId="1267" priority="921" operator="equal">
      <formula>"stge"</formula>
    </cfRule>
  </conditionalFormatting>
  <conditionalFormatting sqref="AS102:AT102">
    <cfRule type="cellIs" dxfId="1266" priority="922" operator="equal">
      <formula>"g"</formula>
    </cfRule>
    <cfRule type="cellIs" dxfId="1265" priority="923" operator="equal">
      <formula>"A"</formula>
    </cfRule>
    <cfRule type="cellIs" dxfId="1264" priority="924" operator="equal">
      <formula>"stge"</formula>
    </cfRule>
  </conditionalFormatting>
  <conditionalFormatting sqref="AS102:AT102">
    <cfRule type="cellIs" dxfId="1263" priority="925" operator="equal">
      <formula>"g"</formula>
    </cfRule>
    <cfRule type="cellIs" dxfId="1262" priority="926" operator="equal">
      <formula>"A"</formula>
    </cfRule>
    <cfRule type="cellIs" dxfId="1261" priority="927" operator="equal">
      <formula>"stge"</formula>
    </cfRule>
  </conditionalFormatting>
  <conditionalFormatting sqref="AS102:AT102">
    <cfRule type="cellIs" dxfId="1260" priority="928" operator="equal">
      <formula>"g"</formula>
    </cfRule>
    <cfRule type="cellIs" dxfId="1259" priority="929" operator="equal">
      <formula>"A"</formula>
    </cfRule>
    <cfRule type="cellIs" dxfId="1258" priority="930" operator="equal">
      <formula>"stge"</formula>
    </cfRule>
  </conditionalFormatting>
  <conditionalFormatting sqref="AS107:AT107">
    <cfRule type="cellIs" dxfId="1257" priority="931" operator="equal">
      <formula>"g"</formula>
    </cfRule>
    <cfRule type="cellIs" dxfId="1256" priority="932" operator="equal">
      <formula>"A"</formula>
    </cfRule>
    <cfRule type="cellIs" dxfId="1255" priority="933" operator="equal">
      <formula>"stge"</formula>
    </cfRule>
  </conditionalFormatting>
  <conditionalFormatting sqref="AS107:AT107">
    <cfRule type="cellIs" dxfId="1254" priority="934" operator="equal">
      <formula>"g"</formula>
    </cfRule>
    <cfRule type="cellIs" dxfId="1253" priority="935" operator="equal">
      <formula>"A"</formula>
    </cfRule>
    <cfRule type="cellIs" dxfId="1252" priority="936" operator="equal">
      <formula>"stge"</formula>
    </cfRule>
  </conditionalFormatting>
  <conditionalFormatting sqref="AS107:AT107">
    <cfRule type="cellIs" dxfId="1251" priority="937" operator="equal">
      <formula>"g"</formula>
    </cfRule>
    <cfRule type="cellIs" dxfId="1250" priority="938" operator="equal">
      <formula>"A"</formula>
    </cfRule>
    <cfRule type="cellIs" dxfId="1249" priority="939" operator="equal">
      <formula>"stge"</formula>
    </cfRule>
  </conditionalFormatting>
  <conditionalFormatting sqref="AS107:AT107">
    <cfRule type="cellIs" dxfId="1248" priority="940" operator="equal">
      <formula>"g"</formula>
    </cfRule>
    <cfRule type="cellIs" dxfId="1247" priority="941" operator="equal">
      <formula>"A"</formula>
    </cfRule>
    <cfRule type="cellIs" dxfId="1246" priority="942" operator="equal">
      <formula>"stge"</formula>
    </cfRule>
  </conditionalFormatting>
  <conditionalFormatting sqref="AS108:AT110">
    <cfRule type="cellIs" dxfId="1245" priority="943" operator="equal">
      <formula>"g"</formula>
    </cfRule>
    <cfRule type="cellIs" dxfId="1244" priority="944" operator="equal">
      <formula>"A"</formula>
    </cfRule>
    <cfRule type="cellIs" dxfId="1243" priority="945" operator="equal">
      <formula>"stge"</formula>
    </cfRule>
  </conditionalFormatting>
  <conditionalFormatting sqref="AS108:AT108">
    <cfRule type="cellIs" dxfId="1242" priority="946" operator="equal">
      <formula>"g"</formula>
    </cfRule>
    <cfRule type="cellIs" dxfId="1241" priority="947" operator="equal">
      <formula>"A"</formula>
    </cfRule>
    <cfRule type="cellIs" dxfId="1240" priority="948" operator="equal">
      <formula>"stge"</formula>
    </cfRule>
  </conditionalFormatting>
  <conditionalFormatting sqref="AS111:AT111">
    <cfRule type="cellIs" dxfId="1239" priority="949" operator="equal">
      <formula>"g"</formula>
    </cfRule>
    <cfRule type="cellIs" dxfId="1238" priority="950" operator="equal">
      <formula>"A"</formula>
    </cfRule>
    <cfRule type="cellIs" dxfId="1237" priority="951" operator="equal">
      <formula>"stge"</formula>
    </cfRule>
  </conditionalFormatting>
  <conditionalFormatting sqref="AS112:AT112">
    <cfRule type="cellIs" dxfId="1236" priority="952" operator="equal">
      <formula>"g"</formula>
    </cfRule>
    <cfRule type="cellIs" dxfId="1235" priority="953" operator="equal">
      <formula>"A"</formula>
    </cfRule>
    <cfRule type="cellIs" dxfId="1234" priority="954" operator="equal">
      <formula>"stge"</formula>
    </cfRule>
  </conditionalFormatting>
  <conditionalFormatting sqref="AS113:AT113">
    <cfRule type="cellIs" dxfId="1233" priority="955" operator="equal">
      <formula>"g"</formula>
    </cfRule>
    <cfRule type="cellIs" dxfId="1232" priority="956" operator="equal">
      <formula>"A"</formula>
    </cfRule>
    <cfRule type="cellIs" dxfId="1231" priority="957" operator="equal">
      <formula>"stge"</formula>
    </cfRule>
  </conditionalFormatting>
  <conditionalFormatting sqref="BG101:BH101">
    <cfRule type="cellIs" dxfId="1230" priority="856" operator="equal">
      <formula>"g"</formula>
    </cfRule>
    <cfRule type="cellIs" dxfId="1229" priority="857" operator="equal">
      <formula>"A"</formula>
    </cfRule>
    <cfRule type="cellIs" dxfId="1228" priority="858" operator="equal">
      <formula>"stge"</formula>
    </cfRule>
  </conditionalFormatting>
  <conditionalFormatting sqref="BG103:BH106 BG114:BH120">
    <cfRule type="cellIs" dxfId="1227" priority="859" operator="equal">
      <formula>"g"</formula>
    </cfRule>
    <cfRule type="cellIs" dxfId="1226" priority="860" operator="equal">
      <formula>"A"</formula>
    </cfRule>
    <cfRule type="cellIs" dxfId="1225" priority="861" operator="equal">
      <formula>"stge"</formula>
    </cfRule>
  </conditionalFormatting>
  <conditionalFormatting sqref="BG103:BH106">
    <cfRule type="cellIs" dxfId="1224" priority="862" operator="equal">
      <formula>"g"</formula>
    </cfRule>
    <cfRule type="cellIs" dxfId="1223" priority="863" operator="equal">
      <formula>"A"</formula>
    </cfRule>
    <cfRule type="cellIs" dxfId="1222" priority="864" operator="equal">
      <formula>"stge"</formula>
    </cfRule>
  </conditionalFormatting>
  <conditionalFormatting sqref="BG103:BH106">
    <cfRule type="cellIs" dxfId="1221" priority="865" operator="equal">
      <formula>"g"</formula>
    </cfRule>
    <cfRule type="cellIs" dxfId="1220" priority="866" operator="equal">
      <formula>"A"</formula>
    </cfRule>
    <cfRule type="cellIs" dxfId="1219" priority="867" operator="equal">
      <formula>"stge"</formula>
    </cfRule>
  </conditionalFormatting>
  <conditionalFormatting sqref="BG101:BH101">
    <cfRule type="cellIs" dxfId="1218" priority="868" operator="equal">
      <formula>"g"</formula>
    </cfRule>
    <cfRule type="cellIs" dxfId="1217" priority="869" operator="equal">
      <formula>"A"</formula>
    </cfRule>
    <cfRule type="cellIs" dxfId="1216" priority="870" operator="equal">
      <formula>"stge"</formula>
    </cfRule>
  </conditionalFormatting>
  <conditionalFormatting sqref="BG102:BH102">
    <cfRule type="cellIs" dxfId="1215" priority="871" operator="equal">
      <formula>"g"</formula>
    </cfRule>
    <cfRule type="cellIs" dxfId="1214" priority="872" operator="equal">
      <formula>"A"</formula>
    </cfRule>
    <cfRule type="cellIs" dxfId="1213" priority="873" operator="equal">
      <formula>"stge"</formula>
    </cfRule>
  </conditionalFormatting>
  <conditionalFormatting sqref="BG102:BH102">
    <cfRule type="cellIs" dxfId="1212" priority="874" operator="equal">
      <formula>"g"</formula>
    </cfRule>
    <cfRule type="cellIs" dxfId="1211" priority="875" operator="equal">
      <formula>"A"</formula>
    </cfRule>
    <cfRule type="cellIs" dxfId="1210" priority="876" operator="equal">
      <formula>"stge"</formula>
    </cfRule>
  </conditionalFormatting>
  <conditionalFormatting sqref="BG102:BH102">
    <cfRule type="cellIs" dxfId="1209" priority="877" operator="equal">
      <formula>"g"</formula>
    </cfRule>
    <cfRule type="cellIs" dxfId="1208" priority="878" operator="equal">
      <formula>"A"</formula>
    </cfRule>
    <cfRule type="cellIs" dxfId="1207" priority="879" operator="equal">
      <formula>"stge"</formula>
    </cfRule>
  </conditionalFormatting>
  <conditionalFormatting sqref="BG107:BH107">
    <cfRule type="cellIs" dxfId="1206" priority="880" operator="equal">
      <formula>"g"</formula>
    </cfRule>
    <cfRule type="cellIs" dxfId="1205" priority="881" operator="equal">
      <formula>"A"</formula>
    </cfRule>
    <cfRule type="cellIs" dxfId="1204" priority="882" operator="equal">
      <formula>"stge"</formula>
    </cfRule>
  </conditionalFormatting>
  <conditionalFormatting sqref="BG107:BH107">
    <cfRule type="cellIs" dxfId="1203" priority="883" operator="equal">
      <formula>"g"</formula>
    </cfRule>
    <cfRule type="cellIs" dxfId="1202" priority="884" operator="equal">
      <formula>"A"</formula>
    </cfRule>
    <cfRule type="cellIs" dxfId="1201" priority="885" operator="equal">
      <formula>"stge"</formula>
    </cfRule>
  </conditionalFormatting>
  <conditionalFormatting sqref="BG107:BH107">
    <cfRule type="cellIs" dxfId="1200" priority="886" operator="equal">
      <formula>"g"</formula>
    </cfRule>
    <cfRule type="cellIs" dxfId="1199" priority="887" operator="equal">
      <formula>"A"</formula>
    </cfRule>
    <cfRule type="cellIs" dxfId="1198" priority="888" operator="equal">
      <formula>"stge"</formula>
    </cfRule>
  </conditionalFormatting>
  <conditionalFormatting sqref="BG107:BH107">
    <cfRule type="cellIs" dxfId="1197" priority="889" operator="equal">
      <formula>"g"</formula>
    </cfRule>
    <cfRule type="cellIs" dxfId="1196" priority="890" operator="equal">
      <formula>"A"</formula>
    </cfRule>
    <cfRule type="cellIs" dxfId="1195" priority="891" operator="equal">
      <formula>"stge"</formula>
    </cfRule>
  </conditionalFormatting>
  <conditionalFormatting sqref="BG108:BH110">
    <cfRule type="cellIs" dxfId="1194" priority="892" operator="equal">
      <formula>"g"</formula>
    </cfRule>
    <cfRule type="cellIs" dxfId="1193" priority="893" operator="equal">
      <formula>"A"</formula>
    </cfRule>
    <cfRule type="cellIs" dxfId="1192" priority="894" operator="equal">
      <formula>"stge"</formula>
    </cfRule>
  </conditionalFormatting>
  <conditionalFormatting sqref="BG108:BH108">
    <cfRule type="cellIs" dxfId="1191" priority="895" operator="equal">
      <formula>"g"</formula>
    </cfRule>
    <cfRule type="cellIs" dxfId="1190" priority="896" operator="equal">
      <formula>"A"</formula>
    </cfRule>
    <cfRule type="cellIs" dxfId="1189" priority="897" operator="equal">
      <formula>"stge"</formula>
    </cfRule>
  </conditionalFormatting>
  <conditionalFormatting sqref="BG111:BH111">
    <cfRule type="cellIs" dxfId="1188" priority="898" operator="equal">
      <formula>"g"</formula>
    </cfRule>
    <cfRule type="cellIs" dxfId="1187" priority="899" operator="equal">
      <formula>"A"</formula>
    </cfRule>
    <cfRule type="cellIs" dxfId="1186" priority="900" operator="equal">
      <formula>"stge"</formula>
    </cfRule>
  </conditionalFormatting>
  <conditionalFormatting sqref="BG112:BH112">
    <cfRule type="cellIs" dxfId="1185" priority="901" operator="equal">
      <formula>"g"</formula>
    </cfRule>
    <cfRule type="cellIs" dxfId="1184" priority="902" operator="equal">
      <formula>"A"</formula>
    </cfRule>
    <cfRule type="cellIs" dxfId="1183" priority="903" operator="equal">
      <formula>"stge"</formula>
    </cfRule>
  </conditionalFormatting>
  <conditionalFormatting sqref="BG113:BH113">
    <cfRule type="cellIs" dxfId="1182" priority="904" operator="equal">
      <formula>"g"</formula>
    </cfRule>
    <cfRule type="cellIs" dxfId="1181" priority="905" operator="equal">
      <formula>"A"</formula>
    </cfRule>
    <cfRule type="cellIs" dxfId="1180" priority="906" operator="equal">
      <formula>"stge"</formula>
    </cfRule>
  </conditionalFormatting>
  <conditionalFormatting sqref="BU101:BV101">
    <cfRule type="cellIs" dxfId="1179" priority="805" operator="equal">
      <formula>"g"</formula>
    </cfRule>
    <cfRule type="cellIs" dxfId="1178" priority="806" operator="equal">
      <formula>"A"</formula>
    </cfRule>
    <cfRule type="cellIs" dxfId="1177" priority="807" operator="equal">
      <formula>"stge"</formula>
    </cfRule>
  </conditionalFormatting>
  <conditionalFormatting sqref="BU103:BV106 BU114:BV120">
    <cfRule type="cellIs" dxfId="1176" priority="808" operator="equal">
      <formula>"g"</formula>
    </cfRule>
    <cfRule type="cellIs" dxfId="1175" priority="809" operator="equal">
      <formula>"A"</formula>
    </cfRule>
    <cfRule type="cellIs" dxfId="1174" priority="810" operator="equal">
      <formula>"stge"</formula>
    </cfRule>
  </conditionalFormatting>
  <conditionalFormatting sqref="BU103:BV106">
    <cfRule type="cellIs" dxfId="1173" priority="811" operator="equal">
      <formula>"g"</formula>
    </cfRule>
    <cfRule type="cellIs" dxfId="1172" priority="812" operator="equal">
      <formula>"A"</formula>
    </cfRule>
    <cfRule type="cellIs" dxfId="1171" priority="813" operator="equal">
      <formula>"stge"</formula>
    </cfRule>
  </conditionalFormatting>
  <conditionalFormatting sqref="BU103:BV106">
    <cfRule type="cellIs" dxfId="1170" priority="814" operator="equal">
      <formula>"g"</formula>
    </cfRule>
    <cfRule type="cellIs" dxfId="1169" priority="815" operator="equal">
      <formula>"A"</formula>
    </cfRule>
    <cfRule type="cellIs" dxfId="1168" priority="816" operator="equal">
      <formula>"stge"</formula>
    </cfRule>
  </conditionalFormatting>
  <conditionalFormatting sqref="BU101:BV101">
    <cfRule type="cellIs" dxfId="1167" priority="817" operator="equal">
      <formula>"g"</formula>
    </cfRule>
    <cfRule type="cellIs" dxfId="1166" priority="818" operator="equal">
      <formula>"A"</formula>
    </cfRule>
    <cfRule type="cellIs" dxfId="1165" priority="819" operator="equal">
      <formula>"stge"</formula>
    </cfRule>
  </conditionalFormatting>
  <conditionalFormatting sqref="BU102:BV102">
    <cfRule type="cellIs" dxfId="1164" priority="820" operator="equal">
      <formula>"g"</formula>
    </cfRule>
    <cfRule type="cellIs" dxfId="1163" priority="821" operator="equal">
      <formula>"A"</formula>
    </cfRule>
    <cfRule type="cellIs" dxfId="1162" priority="822" operator="equal">
      <formula>"stge"</formula>
    </cfRule>
  </conditionalFormatting>
  <conditionalFormatting sqref="BU102:BV102">
    <cfRule type="cellIs" dxfId="1161" priority="823" operator="equal">
      <formula>"g"</formula>
    </cfRule>
    <cfRule type="cellIs" dxfId="1160" priority="824" operator="equal">
      <formula>"A"</formula>
    </cfRule>
    <cfRule type="cellIs" dxfId="1159" priority="825" operator="equal">
      <formula>"stge"</formula>
    </cfRule>
  </conditionalFormatting>
  <conditionalFormatting sqref="BU102:BV102">
    <cfRule type="cellIs" dxfId="1158" priority="826" operator="equal">
      <formula>"g"</formula>
    </cfRule>
    <cfRule type="cellIs" dxfId="1157" priority="827" operator="equal">
      <formula>"A"</formula>
    </cfRule>
    <cfRule type="cellIs" dxfId="1156" priority="828" operator="equal">
      <formula>"stge"</formula>
    </cfRule>
  </conditionalFormatting>
  <conditionalFormatting sqref="BU107:BV107">
    <cfRule type="cellIs" dxfId="1155" priority="829" operator="equal">
      <formula>"g"</formula>
    </cfRule>
    <cfRule type="cellIs" dxfId="1154" priority="830" operator="equal">
      <formula>"A"</formula>
    </cfRule>
    <cfRule type="cellIs" dxfId="1153" priority="831" operator="equal">
      <formula>"stge"</formula>
    </cfRule>
  </conditionalFormatting>
  <conditionalFormatting sqref="BU107:BV107">
    <cfRule type="cellIs" dxfId="1152" priority="832" operator="equal">
      <formula>"g"</formula>
    </cfRule>
    <cfRule type="cellIs" dxfId="1151" priority="833" operator="equal">
      <formula>"A"</formula>
    </cfRule>
    <cfRule type="cellIs" dxfId="1150" priority="834" operator="equal">
      <formula>"stge"</formula>
    </cfRule>
  </conditionalFormatting>
  <conditionalFormatting sqref="BU107:BV107">
    <cfRule type="cellIs" dxfId="1149" priority="835" operator="equal">
      <formula>"g"</formula>
    </cfRule>
    <cfRule type="cellIs" dxfId="1148" priority="836" operator="equal">
      <formula>"A"</formula>
    </cfRule>
    <cfRule type="cellIs" dxfId="1147" priority="837" operator="equal">
      <formula>"stge"</formula>
    </cfRule>
  </conditionalFormatting>
  <conditionalFormatting sqref="BU107:BV107">
    <cfRule type="cellIs" dxfId="1146" priority="838" operator="equal">
      <formula>"g"</formula>
    </cfRule>
    <cfRule type="cellIs" dxfId="1145" priority="839" operator="equal">
      <formula>"A"</formula>
    </cfRule>
    <cfRule type="cellIs" dxfId="1144" priority="840" operator="equal">
      <formula>"stge"</formula>
    </cfRule>
  </conditionalFormatting>
  <conditionalFormatting sqref="BU108:BV110">
    <cfRule type="cellIs" dxfId="1143" priority="841" operator="equal">
      <formula>"g"</formula>
    </cfRule>
    <cfRule type="cellIs" dxfId="1142" priority="842" operator="equal">
      <formula>"A"</formula>
    </cfRule>
    <cfRule type="cellIs" dxfId="1141" priority="843" operator="equal">
      <formula>"stge"</formula>
    </cfRule>
  </conditionalFormatting>
  <conditionalFormatting sqref="BU108:BV108">
    <cfRule type="cellIs" dxfId="1140" priority="844" operator="equal">
      <formula>"g"</formula>
    </cfRule>
    <cfRule type="cellIs" dxfId="1139" priority="845" operator="equal">
      <formula>"A"</formula>
    </cfRule>
    <cfRule type="cellIs" dxfId="1138" priority="846" operator="equal">
      <formula>"stge"</formula>
    </cfRule>
  </conditionalFormatting>
  <conditionalFormatting sqref="BU111:BV111">
    <cfRule type="cellIs" dxfId="1137" priority="847" operator="equal">
      <formula>"g"</formula>
    </cfRule>
    <cfRule type="cellIs" dxfId="1136" priority="848" operator="equal">
      <formula>"A"</formula>
    </cfRule>
    <cfRule type="cellIs" dxfId="1135" priority="849" operator="equal">
      <formula>"stge"</formula>
    </cfRule>
  </conditionalFormatting>
  <conditionalFormatting sqref="BU112:BV112">
    <cfRule type="cellIs" dxfId="1134" priority="850" operator="equal">
      <formula>"g"</formula>
    </cfRule>
    <cfRule type="cellIs" dxfId="1133" priority="851" operator="equal">
      <formula>"A"</formula>
    </cfRule>
    <cfRule type="cellIs" dxfId="1132" priority="852" operator="equal">
      <formula>"stge"</formula>
    </cfRule>
  </conditionalFormatting>
  <conditionalFormatting sqref="BU113:BV113">
    <cfRule type="cellIs" dxfId="1131" priority="853" operator="equal">
      <formula>"g"</formula>
    </cfRule>
    <cfRule type="cellIs" dxfId="1130" priority="854" operator="equal">
      <formula>"A"</formula>
    </cfRule>
    <cfRule type="cellIs" dxfId="1129" priority="855" operator="equal">
      <formula>"stge"</formula>
    </cfRule>
  </conditionalFormatting>
  <conditionalFormatting sqref="CI101:CT101 DW101:DX101">
    <cfRule type="cellIs" dxfId="1128" priority="754" operator="equal">
      <formula>"g"</formula>
    </cfRule>
    <cfRule type="cellIs" dxfId="1127" priority="755" operator="equal">
      <formula>"A"</formula>
    </cfRule>
    <cfRule type="cellIs" dxfId="1126" priority="756" operator="equal">
      <formula>"stge"</formula>
    </cfRule>
  </conditionalFormatting>
  <conditionalFormatting sqref="CI103:CT106 CI114:CT120 DW114:DX120 DW103:DX106">
    <cfRule type="cellIs" dxfId="1125" priority="757" operator="equal">
      <formula>"g"</formula>
    </cfRule>
    <cfRule type="cellIs" dxfId="1124" priority="758" operator="equal">
      <formula>"A"</formula>
    </cfRule>
    <cfRule type="cellIs" dxfId="1123" priority="759" operator="equal">
      <formula>"stge"</formula>
    </cfRule>
  </conditionalFormatting>
  <conditionalFormatting sqref="CI103:CT106 DW103:DX106">
    <cfRule type="cellIs" dxfId="1122" priority="760" operator="equal">
      <formula>"g"</formula>
    </cfRule>
    <cfRule type="cellIs" dxfId="1121" priority="761" operator="equal">
      <formula>"A"</formula>
    </cfRule>
    <cfRule type="cellIs" dxfId="1120" priority="762" operator="equal">
      <formula>"stge"</formula>
    </cfRule>
  </conditionalFormatting>
  <conditionalFormatting sqref="CI103:CT106 DW103:DX106">
    <cfRule type="cellIs" dxfId="1119" priority="763" operator="equal">
      <formula>"g"</formula>
    </cfRule>
    <cfRule type="cellIs" dxfId="1118" priority="764" operator="equal">
      <formula>"A"</formula>
    </cfRule>
    <cfRule type="cellIs" dxfId="1117" priority="765" operator="equal">
      <formula>"stge"</formula>
    </cfRule>
  </conditionalFormatting>
  <conditionalFormatting sqref="CI101:CT101 DW101:DX101">
    <cfRule type="cellIs" dxfId="1116" priority="766" operator="equal">
      <formula>"g"</formula>
    </cfRule>
    <cfRule type="cellIs" dxfId="1115" priority="767" operator="equal">
      <formula>"A"</formula>
    </cfRule>
    <cfRule type="cellIs" dxfId="1114" priority="768" operator="equal">
      <formula>"stge"</formula>
    </cfRule>
  </conditionalFormatting>
  <conditionalFormatting sqref="CI102:CT102 DW102:DX102">
    <cfRule type="cellIs" dxfId="1113" priority="769" operator="equal">
      <formula>"g"</formula>
    </cfRule>
    <cfRule type="cellIs" dxfId="1112" priority="770" operator="equal">
      <formula>"A"</formula>
    </cfRule>
    <cfRule type="cellIs" dxfId="1111" priority="771" operator="equal">
      <formula>"stge"</formula>
    </cfRule>
  </conditionalFormatting>
  <conditionalFormatting sqref="CI102:CT102 DW102:DX102">
    <cfRule type="cellIs" dxfId="1110" priority="772" operator="equal">
      <formula>"g"</formula>
    </cfRule>
    <cfRule type="cellIs" dxfId="1109" priority="773" operator="equal">
      <formula>"A"</formula>
    </cfRule>
    <cfRule type="cellIs" dxfId="1108" priority="774" operator="equal">
      <formula>"stge"</formula>
    </cfRule>
  </conditionalFormatting>
  <conditionalFormatting sqref="CI102:CT102 DW102:DX102">
    <cfRule type="cellIs" dxfId="1107" priority="775" operator="equal">
      <formula>"g"</formula>
    </cfRule>
    <cfRule type="cellIs" dxfId="1106" priority="776" operator="equal">
      <formula>"A"</formula>
    </cfRule>
    <cfRule type="cellIs" dxfId="1105" priority="777" operator="equal">
      <formula>"stge"</formula>
    </cfRule>
  </conditionalFormatting>
  <conditionalFormatting sqref="CI107:CT107 DW107:DX107">
    <cfRule type="cellIs" dxfId="1104" priority="778" operator="equal">
      <formula>"g"</formula>
    </cfRule>
    <cfRule type="cellIs" dxfId="1103" priority="779" operator="equal">
      <formula>"A"</formula>
    </cfRule>
    <cfRule type="cellIs" dxfId="1102" priority="780" operator="equal">
      <formula>"stge"</formula>
    </cfRule>
  </conditionalFormatting>
  <conditionalFormatting sqref="CI107:CT107 DW107:DX107">
    <cfRule type="cellIs" dxfId="1101" priority="781" operator="equal">
      <formula>"g"</formula>
    </cfRule>
    <cfRule type="cellIs" dxfId="1100" priority="782" operator="equal">
      <formula>"A"</formula>
    </cfRule>
    <cfRule type="cellIs" dxfId="1099" priority="783" operator="equal">
      <formula>"stge"</formula>
    </cfRule>
  </conditionalFormatting>
  <conditionalFormatting sqref="CI107:CT107 DW107:DX107">
    <cfRule type="cellIs" dxfId="1098" priority="784" operator="equal">
      <formula>"g"</formula>
    </cfRule>
    <cfRule type="cellIs" dxfId="1097" priority="785" operator="equal">
      <formula>"A"</formula>
    </cfRule>
    <cfRule type="cellIs" dxfId="1096" priority="786" operator="equal">
      <formula>"stge"</formula>
    </cfRule>
  </conditionalFormatting>
  <conditionalFormatting sqref="CI107:CT107 DW107:DX107">
    <cfRule type="cellIs" dxfId="1095" priority="787" operator="equal">
      <formula>"g"</formula>
    </cfRule>
    <cfRule type="cellIs" dxfId="1094" priority="788" operator="equal">
      <formula>"A"</formula>
    </cfRule>
    <cfRule type="cellIs" dxfId="1093" priority="789" operator="equal">
      <formula>"stge"</formula>
    </cfRule>
  </conditionalFormatting>
  <conditionalFormatting sqref="CI108:CT110 DW108:DX110">
    <cfRule type="cellIs" dxfId="1092" priority="790" operator="equal">
      <formula>"g"</formula>
    </cfRule>
    <cfRule type="cellIs" dxfId="1091" priority="791" operator="equal">
      <formula>"A"</formula>
    </cfRule>
    <cfRule type="cellIs" dxfId="1090" priority="792" operator="equal">
      <formula>"stge"</formula>
    </cfRule>
  </conditionalFormatting>
  <conditionalFormatting sqref="CI108:CT108 DW108:DX108">
    <cfRule type="cellIs" dxfId="1089" priority="793" operator="equal">
      <formula>"g"</formula>
    </cfRule>
    <cfRule type="cellIs" dxfId="1088" priority="794" operator="equal">
      <formula>"A"</formula>
    </cfRule>
    <cfRule type="cellIs" dxfId="1087" priority="795" operator="equal">
      <formula>"stge"</formula>
    </cfRule>
  </conditionalFormatting>
  <conditionalFormatting sqref="CI111:CT111 DW111:DX111">
    <cfRule type="cellIs" dxfId="1086" priority="796" operator="equal">
      <formula>"g"</formula>
    </cfRule>
    <cfRule type="cellIs" dxfId="1085" priority="797" operator="equal">
      <formula>"A"</formula>
    </cfRule>
    <cfRule type="cellIs" dxfId="1084" priority="798" operator="equal">
      <formula>"stge"</formula>
    </cfRule>
  </conditionalFormatting>
  <conditionalFormatting sqref="CI112:CT112 DW112:DX112">
    <cfRule type="cellIs" dxfId="1083" priority="799" operator="equal">
      <formula>"g"</formula>
    </cfRule>
    <cfRule type="cellIs" dxfId="1082" priority="800" operator="equal">
      <formula>"A"</formula>
    </cfRule>
    <cfRule type="cellIs" dxfId="1081" priority="801" operator="equal">
      <formula>"stge"</formula>
    </cfRule>
  </conditionalFormatting>
  <conditionalFormatting sqref="CI113:CT113 DW113:DX113">
    <cfRule type="cellIs" dxfId="1080" priority="802" operator="equal">
      <formula>"g"</formula>
    </cfRule>
    <cfRule type="cellIs" dxfId="1079" priority="803" operator="equal">
      <formula>"A"</formula>
    </cfRule>
    <cfRule type="cellIs" dxfId="1078" priority="804" operator="equal">
      <formula>"stge"</formula>
    </cfRule>
  </conditionalFormatting>
  <conditionalFormatting sqref="BW6:BX6">
    <cfRule type="cellIs" dxfId="1077" priority="703" operator="equal">
      <formula>"g"</formula>
    </cfRule>
    <cfRule type="cellIs" dxfId="1076" priority="704" operator="equal">
      <formula>"A"</formula>
    </cfRule>
    <cfRule type="cellIs" dxfId="1075" priority="705" operator="equal">
      <formula>"stge"</formula>
    </cfRule>
  </conditionalFormatting>
  <conditionalFormatting sqref="BW8:BX11 BW19:BX34">
    <cfRule type="cellIs" dxfId="1074" priority="706" operator="equal">
      <formula>"g"</formula>
    </cfRule>
    <cfRule type="cellIs" dxfId="1073" priority="707" operator="equal">
      <formula>"A"</formula>
    </cfRule>
    <cfRule type="cellIs" dxfId="1072" priority="708" operator="equal">
      <formula>"stge"</formula>
    </cfRule>
  </conditionalFormatting>
  <conditionalFormatting sqref="BW8:BX11">
    <cfRule type="cellIs" dxfId="1071" priority="709" operator="equal">
      <formula>"g"</formula>
    </cfRule>
    <cfRule type="cellIs" dxfId="1070" priority="710" operator="equal">
      <formula>"A"</formula>
    </cfRule>
    <cfRule type="cellIs" dxfId="1069" priority="711" operator="equal">
      <formula>"stge"</formula>
    </cfRule>
  </conditionalFormatting>
  <conditionalFormatting sqref="BW8:BX11">
    <cfRule type="cellIs" dxfId="1068" priority="712" operator="equal">
      <formula>"g"</formula>
    </cfRule>
    <cfRule type="cellIs" dxfId="1067" priority="713" operator="equal">
      <formula>"A"</formula>
    </cfRule>
    <cfRule type="cellIs" dxfId="1066" priority="714" operator="equal">
      <formula>"stge"</formula>
    </cfRule>
  </conditionalFormatting>
  <conditionalFormatting sqref="BW6:BX6">
    <cfRule type="cellIs" dxfId="1065" priority="715" operator="equal">
      <formula>"g"</formula>
    </cfRule>
    <cfRule type="cellIs" dxfId="1064" priority="716" operator="equal">
      <formula>"A"</formula>
    </cfRule>
    <cfRule type="cellIs" dxfId="1063" priority="717" operator="equal">
      <formula>"stge"</formula>
    </cfRule>
  </conditionalFormatting>
  <conditionalFormatting sqref="BW7:BX7">
    <cfRule type="cellIs" dxfId="1062" priority="718" operator="equal">
      <formula>"g"</formula>
    </cfRule>
    <cfRule type="cellIs" dxfId="1061" priority="719" operator="equal">
      <formula>"A"</formula>
    </cfRule>
    <cfRule type="cellIs" dxfId="1060" priority="720" operator="equal">
      <formula>"stge"</formula>
    </cfRule>
  </conditionalFormatting>
  <conditionalFormatting sqref="BW7:BX7">
    <cfRule type="cellIs" dxfId="1059" priority="721" operator="equal">
      <formula>"g"</formula>
    </cfRule>
    <cfRule type="cellIs" dxfId="1058" priority="722" operator="equal">
      <formula>"A"</formula>
    </cfRule>
    <cfRule type="cellIs" dxfId="1057" priority="723" operator="equal">
      <formula>"stge"</formula>
    </cfRule>
  </conditionalFormatting>
  <conditionalFormatting sqref="BW7:BX7">
    <cfRule type="cellIs" dxfId="1056" priority="724" operator="equal">
      <formula>"g"</formula>
    </cfRule>
    <cfRule type="cellIs" dxfId="1055" priority="725" operator="equal">
      <formula>"A"</formula>
    </cfRule>
    <cfRule type="cellIs" dxfId="1054" priority="726" operator="equal">
      <formula>"stge"</formula>
    </cfRule>
  </conditionalFormatting>
  <conditionalFormatting sqref="BW12:BX12">
    <cfRule type="cellIs" dxfId="1053" priority="727" operator="equal">
      <formula>"g"</formula>
    </cfRule>
    <cfRule type="cellIs" dxfId="1052" priority="728" operator="equal">
      <formula>"A"</formula>
    </cfRule>
    <cfRule type="cellIs" dxfId="1051" priority="729" operator="equal">
      <formula>"stge"</formula>
    </cfRule>
  </conditionalFormatting>
  <conditionalFormatting sqref="BW12:BX12">
    <cfRule type="cellIs" dxfId="1050" priority="730" operator="equal">
      <formula>"g"</formula>
    </cfRule>
    <cfRule type="cellIs" dxfId="1049" priority="731" operator="equal">
      <formula>"A"</formula>
    </cfRule>
    <cfRule type="cellIs" dxfId="1048" priority="732" operator="equal">
      <formula>"stge"</formula>
    </cfRule>
  </conditionalFormatting>
  <conditionalFormatting sqref="BW13:BX15">
    <cfRule type="cellIs" dxfId="1047" priority="739" operator="equal">
      <formula>"g"</formula>
    </cfRule>
    <cfRule type="cellIs" dxfId="1046" priority="740" operator="equal">
      <formula>"A"</formula>
    </cfRule>
    <cfRule type="cellIs" dxfId="1045" priority="741" operator="equal">
      <formula>"stge"</formula>
    </cfRule>
  </conditionalFormatting>
  <conditionalFormatting sqref="BW12:BX12">
    <cfRule type="cellIs" dxfId="1044" priority="733" operator="equal">
      <formula>"g"</formula>
    </cfRule>
    <cfRule type="cellIs" dxfId="1043" priority="734" operator="equal">
      <formula>"A"</formula>
    </cfRule>
    <cfRule type="cellIs" dxfId="1042" priority="735" operator="equal">
      <formula>"stge"</formula>
    </cfRule>
  </conditionalFormatting>
  <conditionalFormatting sqref="BW12:BX12">
    <cfRule type="cellIs" dxfId="1041" priority="736" operator="equal">
      <formula>"g"</formula>
    </cfRule>
    <cfRule type="cellIs" dxfId="1040" priority="737" operator="equal">
      <formula>"A"</formula>
    </cfRule>
    <cfRule type="cellIs" dxfId="1039" priority="738" operator="equal">
      <formula>"stge"</formula>
    </cfRule>
  </conditionalFormatting>
  <conditionalFormatting sqref="BW13:BX13">
    <cfRule type="cellIs" dxfId="1038" priority="742" operator="equal">
      <formula>"g"</formula>
    </cfRule>
    <cfRule type="cellIs" dxfId="1037" priority="743" operator="equal">
      <formula>"A"</formula>
    </cfRule>
    <cfRule type="cellIs" dxfId="1036" priority="744" operator="equal">
      <formula>"stge"</formula>
    </cfRule>
  </conditionalFormatting>
  <conditionalFormatting sqref="BW16:BX16">
    <cfRule type="cellIs" dxfId="1035" priority="745" operator="equal">
      <formula>"g"</formula>
    </cfRule>
    <cfRule type="cellIs" dxfId="1034" priority="746" operator="equal">
      <formula>"A"</formula>
    </cfRule>
    <cfRule type="cellIs" dxfId="1033" priority="747" operator="equal">
      <formula>"stge"</formula>
    </cfRule>
  </conditionalFormatting>
  <conditionalFormatting sqref="BW17:BX17">
    <cfRule type="cellIs" dxfId="1032" priority="748" operator="equal">
      <formula>"g"</formula>
    </cfRule>
    <cfRule type="cellIs" dxfId="1031" priority="749" operator="equal">
      <formula>"A"</formula>
    </cfRule>
    <cfRule type="cellIs" dxfId="1030" priority="750" operator="equal">
      <formula>"stge"</formula>
    </cfRule>
  </conditionalFormatting>
  <conditionalFormatting sqref="BW18:BX18">
    <cfRule type="cellIs" dxfId="1029" priority="751" operator="equal">
      <formula>"g"</formula>
    </cfRule>
    <cfRule type="cellIs" dxfId="1028" priority="752" operator="equal">
      <formula>"A"</formula>
    </cfRule>
    <cfRule type="cellIs" dxfId="1027" priority="753" operator="equal">
      <formula>"stge"</formula>
    </cfRule>
  </conditionalFormatting>
  <conditionalFormatting sqref="BW38:BX38">
    <cfRule type="cellIs" dxfId="1026" priority="652" operator="equal">
      <formula>"g"</formula>
    </cfRule>
    <cfRule type="cellIs" dxfId="1025" priority="653" operator="equal">
      <formula>"A"</formula>
    </cfRule>
    <cfRule type="cellIs" dxfId="1024" priority="654" operator="equal">
      <formula>"stge"</formula>
    </cfRule>
  </conditionalFormatting>
  <conditionalFormatting sqref="BW40:BX43 BW51:BX65">
    <cfRule type="cellIs" dxfId="1023" priority="655" operator="equal">
      <formula>"g"</formula>
    </cfRule>
    <cfRule type="cellIs" dxfId="1022" priority="656" operator="equal">
      <formula>"A"</formula>
    </cfRule>
    <cfRule type="cellIs" dxfId="1021" priority="657" operator="equal">
      <formula>"stge"</formula>
    </cfRule>
  </conditionalFormatting>
  <conditionalFormatting sqref="BW40:BX43">
    <cfRule type="cellIs" dxfId="1020" priority="658" operator="equal">
      <formula>"g"</formula>
    </cfRule>
    <cfRule type="cellIs" dxfId="1019" priority="659" operator="equal">
      <formula>"A"</formula>
    </cfRule>
    <cfRule type="cellIs" dxfId="1018" priority="660" operator="equal">
      <formula>"stge"</formula>
    </cfRule>
  </conditionalFormatting>
  <conditionalFormatting sqref="BW40:BX43">
    <cfRule type="cellIs" dxfId="1017" priority="661" operator="equal">
      <formula>"g"</formula>
    </cfRule>
    <cfRule type="cellIs" dxfId="1016" priority="662" operator="equal">
      <formula>"A"</formula>
    </cfRule>
    <cfRule type="cellIs" dxfId="1015" priority="663" operator="equal">
      <formula>"stge"</formula>
    </cfRule>
  </conditionalFormatting>
  <conditionalFormatting sqref="BW38:BX38">
    <cfRule type="cellIs" dxfId="1014" priority="664" operator="equal">
      <formula>"g"</formula>
    </cfRule>
    <cfRule type="cellIs" dxfId="1013" priority="665" operator="equal">
      <formula>"A"</formula>
    </cfRule>
    <cfRule type="cellIs" dxfId="1012" priority="666" operator="equal">
      <formula>"stge"</formula>
    </cfRule>
  </conditionalFormatting>
  <conditionalFormatting sqref="BW39:BX39">
    <cfRule type="cellIs" dxfId="1011" priority="667" operator="equal">
      <formula>"g"</formula>
    </cfRule>
    <cfRule type="cellIs" dxfId="1010" priority="668" operator="equal">
      <formula>"A"</formula>
    </cfRule>
    <cfRule type="cellIs" dxfId="1009" priority="669" operator="equal">
      <formula>"stge"</formula>
    </cfRule>
  </conditionalFormatting>
  <conditionalFormatting sqref="BW39:BX39">
    <cfRule type="cellIs" dxfId="1008" priority="670" operator="equal">
      <formula>"g"</formula>
    </cfRule>
    <cfRule type="cellIs" dxfId="1007" priority="671" operator="equal">
      <formula>"A"</formula>
    </cfRule>
    <cfRule type="cellIs" dxfId="1006" priority="672" operator="equal">
      <formula>"stge"</formula>
    </cfRule>
  </conditionalFormatting>
  <conditionalFormatting sqref="BW39:BX39">
    <cfRule type="cellIs" dxfId="1005" priority="673" operator="equal">
      <formula>"g"</formula>
    </cfRule>
    <cfRule type="cellIs" dxfId="1004" priority="674" operator="equal">
      <formula>"A"</formula>
    </cfRule>
    <cfRule type="cellIs" dxfId="1003" priority="675" operator="equal">
      <formula>"stge"</formula>
    </cfRule>
  </conditionalFormatting>
  <conditionalFormatting sqref="BW44:BX44">
    <cfRule type="cellIs" dxfId="1002" priority="676" operator="equal">
      <formula>"g"</formula>
    </cfRule>
    <cfRule type="cellIs" dxfId="1001" priority="677" operator="equal">
      <formula>"A"</formula>
    </cfRule>
    <cfRule type="cellIs" dxfId="1000" priority="678" operator="equal">
      <formula>"stge"</formula>
    </cfRule>
  </conditionalFormatting>
  <conditionalFormatting sqref="BW44:BX44">
    <cfRule type="cellIs" dxfId="999" priority="679" operator="equal">
      <formula>"g"</formula>
    </cfRule>
    <cfRule type="cellIs" dxfId="998" priority="680" operator="equal">
      <formula>"A"</formula>
    </cfRule>
    <cfRule type="cellIs" dxfId="997" priority="681" operator="equal">
      <formula>"stge"</formula>
    </cfRule>
  </conditionalFormatting>
  <conditionalFormatting sqref="BW44:BX44">
    <cfRule type="cellIs" dxfId="996" priority="682" operator="equal">
      <formula>"g"</formula>
    </cfRule>
    <cfRule type="cellIs" dxfId="995" priority="683" operator="equal">
      <formula>"A"</formula>
    </cfRule>
    <cfRule type="cellIs" dxfId="994" priority="684" operator="equal">
      <formula>"stge"</formula>
    </cfRule>
  </conditionalFormatting>
  <conditionalFormatting sqref="BW44:BX44">
    <cfRule type="cellIs" dxfId="993" priority="685" operator="equal">
      <formula>"g"</formula>
    </cfRule>
    <cfRule type="cellIs" dxfId="992" priority="686" operator="equal">
      <formula>"A"</formula>
    </cfRule>
    <cfRule type="cellIs" dxfId="991" priority="687" operator="equal">
      <formula>"stge"</formula>
    </cfRule>
  </conditionalFormatting>
  <conditionalFormatting sqref="BW45:BX47">
    <cfRule type="cellIs" dxfId="990" priority="688" operator="equal">
      <formula>"g"</formula>
    </cfRule>
    <cfRule type="cellIs" dxfId="989" priority="689" operator="equal">
      <formula>"A"</formula>
    </cfRule>
    <cfRule type="cellIs" dxfId="988" priority="690" operator="equal">
      <formula>"stge"</formula>
    </cfRule>
  </conditionalFormatting>
  <conditionalFormatting sqref="BW45:BX45">
    <cfRule type="cellIs" dxfId="987" priority="691" operator="equal">
      <formula>"g"</formula>
    </cfRule>
    <cfRule type="cellIs" dxfId="986" priority="692" operator="equal">
      <formula>"A"</formula>
    </cfRule>
    <cfRule type="cellIs" dxfId="985" priority="693" operator="equal">
      <formula>"stge"</formula>
    </cfRule>
  </conditionalFormatting>
  <conditionalFormatting sqref="BW48:BX48">
    <cfRule type="cellIs" dxfId="984" priority="694" operator="equal">
      <formula>"g"</formula>
    </cfRule>
    <cfRule type="cellIs" dxfId="983" priority="695" operator="equal">
      <formula>"A"</formula>
    </cfRule>
    <cfRule type="cellIs" dxfId="982" priority="696" operator="equal">
      <formula>"stge"</formula>
    </cfRule>
  </conditionalFormatting>
  <conditionalFormatting sqref="BW49:BX49">
    <cfRule type="cellIs" dxfId="981" priority="697" operator="equal">
      <formula>"g"</formula>
    </cfRule>
    <cfRule type="cellIs" dxfId="980" priority="698" operator="equal">
      <formula>"A"</formula>
    </cfRule>
    <cfRule type="cellIs" dxfId="979" priority="699" operator="equal">
      <formula>"stge"</formula>
    </cfRule>
  </conditionalFormatting>
  <conditionalFormatting sqref="BW50:BX50">
    <cfRule type="cellIs" dxfId="978" priority="700" operator="equal">
      <formula>"g"</formula>
    </cfRule>
    <cfRule type="cellIs" dxfId="977" priority="701" operator="equal">
      <formula>"A"</formula>
    </cfRule>
    <cfRule type="cellIs" dxfId="976" priority="702" operator="equal">
      <formula>"stge"</formula>
    </cfRule>
  </conditionalFormatting>
  <conditionalFormatting sqref="BW69:BX69">
    <cfRule type="cellIs" dxfId="975" priority="601" operator="equal">
      <formula>"g"</formula>
    </cfRule>
    <cfRule type="cellIs" dxfId="974" priority="602" operator="equal">
      <formula>"A"</formula>
    </cfRule>
    <cfRule type="cellIs" dxfId="973" priority="603" operator="equal">
      <formula>"stge"</formula>
    </cfRule>
  </conditionalFormatting>
  <conditionalFormatting sqref="BW71:BX74 BW89:BX97">
    <cfRule type="cellIs" dxfId="972" priority="604" operator="equal">
      <formula>"g"</formula>
    </cfRule>
    <cfRule type="cellIs" dxfId="971" priority="605" operator="equal">
      <formula>"A"</formula>
    </cfRule>
    <cfRule type="cellIs" dxfId="970" priority="606" operator="equal">
      <formula>"stge"</formula>
    </cfRule>
  </conditionalFormatting>
  <conditionalFormatting sqref="BW71:BX74">
    <cfRule type="cellIs" dxfId="969" priority="607" operator="equal">
      <formula>"g"</formula>
    </cfRule>
    <cfRule type="cellIs" dxfId="968" priority="608" operator="equal">
      <formula>"A"</formula>
    </cfRule>
    <cfRule type="cellIs" dxfId="967" priority="609" operator="equal">
      <formula>"stge"</formula>
    </cfRule>
  </conditionalFormatting>
  <conditionalFormatting sqref="BW71:BX74">
    <cfRule type="cellIs" dxfId="966" priority="610" operator="equal">
      <formula>"g"</formula>
    </cfRule>
    <cfRule type="cellIs" dxfId="965" priority="611" operator="equal">
      <formula>"A"</formula>
    </cfRule>
    <cfRule type="cellIs" dxfId="964" priority="612" operator="equal">
      <formula>"stge"</formula>
    </cfRule>
  </conditionalFormatting>
  <conditionalFormatting sqref="BW69:BX69">
    <cfRule type="cellIs" dxfId="963" priority="613" operator="equal">
      <formula>"g"</formula>
    </cfRule>
    <cfRule type="cellIs" dxfId="962" priority="614" operator="equal">
      <formula>"A"</formula>
    </cfRule>
    <cfRule type="cellIs" dxfId="961" priority="615" operator="equal">
      <formula>"stge"</formula>
    </cfRule>
  </conditionalFormatting>
  <conditionalFormatting sqref="BW70:BX70">
    <cfRule type="cellIs" dxfId="960" priority="616" operator="equal">
      <formula>"g"</formula>
    </cfRule>
    <cfRule type="cellIs" dxfId="959" priority="617" operator="equal">
      <formula>"A"</formula>
    </cfRule>
    <cfRule type="cellIs" dxfId="958" priority="618" operator="equal">
      <formula>"stge"</formula>
    </cfRule>
  </conditionalFormatting>
  <conditionalFormatting sqref="BW70:BX70">
    <cfRule type="cellIs" dxfId="957" priority="619" operator="equal">
      <formula>"g"</formula>
    </cfRule>
    <cfRule type="cellIs" dxfId="956" priority="620" operator="equal">
      <formula>"A"</formula>
    </cfRule>
    <cfRule type="cellIs" dxfId="955" priority="621" operator="equal">
      <formula>"stge"</formula>
    </cfRule>
  </conditionalFormatting>
  <conditionalFormatting sqref="BW70:BX70">
    <cfRule type="cellIs" dxfId="954" priority="622" operator="equal">
      <formula>"g"</formula>
    </cfRule>
    <cfRule type="cellIs" dxfId="953" priority="623" operator="equal">
      <formula>"A"</formula>
    </cfRule>
    <cfRule type="cellIs" dxfId="952" priority="624" operator="equal">
      <formula>"stge"</formula>
    </cfRule>
  </conditionalFormatting>
  <conditionalFormatting sqref="BW75:BX75">
    <cfRule type="cellIs" dxfId="951" priority="625" operator="equal">
      <formula>"g"</formula>
    </cfRule>
    <cfRule type="cellIs" dxfId="950" priority="626" operator="equal">
      <formula>"A"</formula>
    </cfRule>
    <cfRule type="cellIs" dxfId="949" priority="627" operator="equal">
      <formula>"stge"</formula>
    </cfRule>
  </conditionalFormatting>
  <conditionalFormatting sqref="BW75:BX75">
    <cfRule type="cellIs" dxfId="948" priority="628" operator="equal">
      <formula>"g"</formula>
    </cfRule>
    <cfRule type="cellIs" dxfId="947" priority="629" operator="equal">
      <formula>"A"</formula>
    </cfRule>
    <cfRule type="cellIs" dxfId="946" priority="630" operator="equal">
      <formula>"stge"</formula>
    </cfRule>
  </conditionalFormatting>
  <conditionalFormatting sqref="BW75:BX75">
    <cfRule type="cellIs" dxfId="945" priority="631" operator="equal">
      <formula>"g"</formula>
    </cfRule>
    <cfRule type="cellIs" dxfId="944" priority="632" operator="equal">
      <formula>"A"</formula>
    </cfRule>
    <cfRule type="cellIs" dxfId="943" priority="633" operator="equal">
      <formula>"stge"</formula>
    </cfRule>
  </conditionalFormatting>
  <conditionalFormatting sqref="BW75:BX75">
    <cfRule type="cellIs" dxfId="942" priority="634" operator="equal">
      <formula>"g"</formula>
    </cfRule>
    <cfRule type="cellIs" dxfId="941" priority="635" operator="equal">
      <formula>"A"</formula>
    </cfRule>
    <cfRule type="cellIs" dxfId="940" priority="636" operator="equal">
      <formula>"stge"</formula>
    </cfRule>
  </conditionalFormatting>
  <conditionalFormatting sqref="BW76:BX78">
    <cfRule type="cellIs" dxfId="939" priority="637" operator="equal">
      <formula>"g"</formula>
    </cfRule>
    <cfRule type="cellIs" dxfId="938" priority="638" operator="equal">
      <formula>"A"</formula>
    </cfRule>
    <cfRule type="cellIs" dxfId="937" priority="639" operator="equal">
      <formula>"stge"</formula>
    </cfRule>
  </conditionalFormatting>
  <conditionalFormatting sqref="BW76:BX76">
    <cfRule type="cellIs" dxfId="936" priority="640" operator="equal">
      <formula>"g"</formula>
    </cfRule>
    <cfRule type="cellIs" dxfId="935" priority="641" operator="equal">
      <formula>"A"</formula>
    </cfRule>
    <cfRule type="cellIs" dxfId="934" priority="642" operator="equal">
      <formula>"stge"</formula>
    </cfRule>
  </conditionalFormatting>
  <conditionalFormatting sqref="BW79:BX79">
    <cfRule type="cellIs" dxfId="933" priority="643" operator="equal">
      <formula>"g"</formula>
    </cfRule>
    <cfRule type="cellIs" dxfId="932" priority="644" operator="equal">
      <formula>"A"</formula>
    </cfRule>
    <cfRule type="cellIs" dxfId="931" priority="645" operator="equal">
      <formula>"stge"</formula>
    </cfRule>
  </conditionalFormatting>
  <conditionalFormatting sqref="BW80:BX80">
    <cfRule type="cellIs" dxfId="930" priority="646" operator="equal">
      <formula>"g"</formula>
    </cfRule>
    <cfRule type="cellIs" dxfId="929" priority="647" operator="equal">
      <formula>"A"</formula>
    </cfRule>
    <cfRule type="cellIs" dxfId="928" priority="648" operator="equal">
      <formula>"stge"</formula>
    </cfRule>
  </conditionalFormatting>
  <conditionalFormatting sqref="BW81:BX88">
    <cfRule type="cellIs" dxfId="927" priority="649" operator="equal">
      <formula>"g"</formula>
    </cfRule>
    <cfRule type="cellIs" dxfId="926" priority="650" operator="equal">
      <formula>"A"</formula>
    </cfRule>
    <cfRule type="cellIs" dxfId="925" priority="651" operator="equal">
      <formula>"stge"</formula>
    </cfRule>
  </conditionalFormatting>
  <conditionalFormatting sqref="BW101:BX101">
    <cfRule type="cellIs" dxfId="924" priority="550" operator="equal">
      <formula>"g"</formula>
    </cfRule>
    <cfRule type="cellIs" dxfId="923" priority="551" operator="equal">
      <formula>"A"</formula>
    </cfRule>
    <cfRule type="cellIs" dxfId="922" priority="552" operator="equal">
      <formula>"stge"</formula>
    </cfRule>
  </conditionalFormatting>
  <conditionalFormatting sqref="BW103:BX106 BW114:BX120">
    <cfRule type="cellIs" dxfId="921" priority="553" operator="equal">
      <formula>"g"</formula>
    </cfRule>
    <cfRule type="cellIs" dxfId="920" priority="554" operator="equal">
      <formula>"A"</formula>
    </cfRule>
    <cfRule type="cellIs" dxfId="919" priority="555" operator="equal">
      <formula>"stge"</formula>
    </cfRule>
  </conditionalFormatting>
  <conditionalFormatting sqref="BW103:BX106">
    <cfRule type="cellIs" dxfId="918" priority="556" operator="equal">
      <formula>"g"</formula>
    </cfRule>
    <cfRule type="cellIs" dxfId="917" priority="557" operator="equal">
      <formula>"A"</formula>
    </cfRule>
    <cfRule type="cellIs" dxfId="916" priority="558" operator="equal">
      <formula>"stge"</formula>
    </cfRule>
  </conditionalFormatting>
  <conditionalFormatting sqref="BW103:BX106">
    <cfRule type="cellIs" dxfId="915" priority="559" operator="equal">
      <formula>"g"</formula>
    </cfRule>
    <cfRule type="cellIs" dxfId="914" priority="560" operator="equal">
      <formula>"A"</formula>
    </cfRule>
    <cfRule type="cellIs" dxfId="913" priority="561" operator="equal">
      <formula>"stge"</formula>
    </cfRule>
  </conditionalFormatting>
  <conditionalFormatting sqref="BW101:BX101">
    <cfRule type="cellIs" dxfId="912" priority="562" operator="equal">
      <formula>"g"</formula>
    </cfRule>
    <cfRule type="cellIs" dxfId="911" priority="563" operator="equal">
      <formula>"A"</formula>
    </cfRule>
    <cfRule type="cellIs" dxfId="910" priority="564" operator="equal">
      <formula>"stge"</formula>
    </cfRule>
  </conditionalFormatting>
  <conditionalFormatting sqref="BW102:BX102">
    <cfRule type="cellIs" dxfId="909" priority="565" operator="equal">
      <formula>"g"</formula>
    </cfRule>
    <cfRule type="cellIs" dxfId="908" priority="566" operator="equal">
      <formula>"A"</formula>
    </cfRule>
    <cfRule type="cellIs" dxfId="907" priority="567" operator="equal">
      <formula>"stge"</formula>
    </cfRule>
  </conditionalFormatting>
  <conditionalFormatting sqref="BW102:BX102">
    <cfRule type="cellIs" dxfId="906" priority="568" operator="equal">
      <formula>"g"</formula>
    </cfRule>
    <cfRule type="cellIs" dxfId="905" priority="569" operator="equal">
      <formula>"A"</formula>
    </cfRule>
    <cfRule type="cellIs" dxfId="904" priority="570" operator="equal">
      <formula>"stge"</formula>
    </cfRule>
  </conditionalFormatting>
  <conditionalFormatting sqref="BW102:BX102">
    <cfRule type="cellIs" dxfId="903" priority="571" operator="equal">
      <formula>"g"</formula>
    </cfRule>
    <cfRule type="cellIs" dxfId="902" priority="572" operator="equal">
      <formula>"A"</formula>
    </cfRule>
    <cfRule type="cellIs" dxfId="901" priority="573" operator="equal">
      <formula>"stge"</formula>
    </cfRule>
  </conditionalFormatting>
  <conditionalFormatting sqref="BW107:BX107">
    <cfRule type="cellIs" dxfId="900" priority="574" operator="equal">
      <formula>"g"</formula>
    </cfRule>
    <cfRule type="cellIs" dxfId="899" priority="575" operator="equal">
      <formula>"A"</formula>
    </cfRule>
    <cfRule type="cellIs" dxfId="898" priority="576" operator="equal">
      <formula>"stge"</formula>
    </cfRule>
  </conditionalFormatting>
  <conditionalFormatting sqref="BW107:BX107">
    <cfRule type="cellIs" dxfId="897" priority="577" operator="equal">
      <formula>"g"</formula>
    </cfRule>
    <cfRule type="cellIs" dxfId="896" priority="578" operator="equal">
      <formula>"A"</formula>
    </cfRule>
    <cfRule type="cellIs" dxfId="895" priority="579" operator="equal">
      <formula>"stge"</formula>
    </cfRule>
  </conditionalFormatting>
  <conditionalFormatting sqref="BW107:BX107">
    <cfRule type="cellIs" dxfId="894" priority="580" operator="equal">
      <formula>"g"</formula>
    </cfRule>
    <cfRule type="cellIs" dxfId="893" priority="581" operator="equal">
      <formula>"A"</formula>
    </cfRule>
    <cfRule type="cellIs" dxfId="892" priority="582" operator="equal">
      <formula>"stge"</formula>
    </cfRule>
  </conditionalFormatting>
  <conditionalFormatting sqref="BW107:BX107">
    <cfRule type="cellIs" dxfId="891" priority="583" operator="equal">
      <formula>"g"</formula>
    </cfRule>
    <cfRule type="cellIs" dxfId="890" priority="584" operator="equal">
      <formula>"A"</formula>
    </cfRule>
    <cfRule type="cellIs" dxfId="889" priority="585" operator="equal">
      <formula>"stge"</formula>
    </cfRule>
  </conditionalFormatting>
  <conditionalFormatting sqref="BW108:BX110">
    <cfRule type="cellIs" dxfId="888" priority="586" operator="equal">
      <formula>"g"</formula>
    </cfRule>
    <cfRule type="cellIs" dxfId="887" priority="587" operator="equal">
      <formula>"A"</formula>
    </cfRule>
    <cfRule type="cellIs" dxfId="886" priority="588" operator="equal">
      <formula>"stge"</formula>
    </cfRule>
  </conditionalFormatting>
  <conditionalFormatting sqref="BW108:BX108">
    <cfRule type="cellIs" dxfId="885" priority="589" operator="equal">
      <formula>"g"</formula>
    </cfRule>
    <cfRule type="cellIs" dxfId="884" priority="590" operator="equal">
      <formula>"A"</formula>
    </cfRule>
    <cfRule type="cellIs" dxfId="883" priority="591" operator="equal">
      <formula>"stge"</formula>
    </cfRule>
  </conditionalFormatting>
  <conditionalFormatting sqref="BW111:BX111">
    <cfRule type="cellIs" dxfId="882" priority="592" operator="equal">
      <formula>"g"</formula>
    </cfRule>
    <cfRule type="cellIs" dxfId="881" priority="593" operator="equal">
      <formula>"A"</formula>
    </cfRule>
    <cfRule type="cellIs" dxfId="880" priority="594" operator="equal">
      <formula>"stge"</formula>
    </cfRule>
  </conditionalFormatting>
  <conditionalFormatting sqref="BW112:BX112">
    <cfRule type="cellIs" dxfId="879" priority="595" operator="equal">
      <formula>"g"</formula>
    </cfRule>
    <cfRule type="cellIs" dxfId="878" priority="596" operator="equal">
      <formula>"A"</formula>
    </cfRule>
    <cfRule type="cellIs" dxfId="877" priority="597" operator="equal">
      <formula>"stge"</formula>
    </cfRule>
  </conditionalFormatting>
  <conditionalFormatting sqref="BW113:BX113">
    <cfRule type="cellIs" dxfId="876" priority="598" operator="equal">
      <formula>"g"</formula>
    </cfRule>
    <cfRule type="cellIs" dxfId="875" priority="599" operator="equal">
      <formula>"A"</formula>
    </cfRule>
    <cfRule type="cellIs" dxfId="874" priority="600" operator="equal">
      <formula>"stge"</formula>
    </cfRule>
  </conditionalFormatting>
  <conditionalFormatting sqref="CW6:DH6">
    <cfRule type="cellIs" dxfId="873" priority="499" operator="equal">
      <formula>"g"</formula>
    </cfRule>
    <cfRule type="cellIs" dxfId="872" priority="500" operator="equal">
      <formula>"A"</formula>
    </cfRule>
    <cfRule type="cellIs" dxfId="871" priority="501" operator="equal">
      <formula>"stge"</formula>
    </cfRule>
  </conditionalFormatting>
  <conditionalFormatting sqref="CW8:DH11 CW19:DH34">
    <cfRule type="cellIs" dxfId="870" priority="502" operator="equal">
      <formula>"g"</formula>
    </cfRule>
    <cfRule type="cellIs" dxfId="869" priority="503" operator="equal">
      <formula>"A"</formula>
    </cfRule>
    <cfRule type="cellIs" dxfId="868" priority="504" operator="equal">
      <formula>"stge"</formula>
    </cfRule>
  </conditionalFormatting>
  <conditionalFormatting sqref="CW8:DH11">
    <cfRule type="cellIs" dxfId="867" priority="505" operator="equal">
      <formula>"g"</formula>
    </cfRule>
    <cfRule type="cellIs" dxfId="866" priority="506" operator="equal">
      <formula>"A"</formula>
    </cfRule>
    <cfRule type="cellIs" dxfId="865" priority="507" operator="equal">
      <formula>"stge"</formula>
    </cfRule>
  </conditionalFormatting>
  <conditionalFormatting sqref="CW8:DH11">
    <cfRule type="cellIs" dxfId="864" priority="508" operator="equal">
      <formula>"g"</formula>
    </cfRule>
    <cfRule type="cellIs" dxfId="863" priority="509" operator="equal">
      <formula>"A"</formula>
    </cfRule>
    <cfRule type="cellIs" dxfId="862" priority="510" operator="equal">
      <formula>"stge"</formula>
    </cfRule>
  </conditionalFormatting>
  <conditionalFormatting sqref="CW6:DH6">
    <cfRule type="cellIs" dxfId="861" priority="511" operator="equal">
      <formula>"g"</formula>
    </cfRule>
    <cfRule type="cellIs" dxfId="860" priority="512" operator="equal">
      <formula>"A"</formula>
    </cfRule>
    <cfRule type="cellIs" dxfId="859" priority="513" operator="equal">
      <formula>"stge"</formula>
    </cfRule>
  </conditionalFormatting>
  <conditionalFormatting sqref="CW7:DH7">
    <cfRule type="cellIs" dxfId="858" priority="514" operator="equal">
      <formula>"g"</formula>
    </cfRule>
    <cfRule type="cellIs" dxfId="857" priority="515" operator="equal">
      <formula>"A"</formula>
    </cfRule>
    <cfRule type="cellIs" dxfId="856" priority="516" operator="equal">
      <formula>"stge"</formula>
    </cfRule>
  </conditionalFormatting>
  <conditionalFormatting sqref="CW7:DH7">
    <cfRule type="cellIs" dxfId="855" priority="517" operator="equal">
      <formula>"g"</formula>
    </cfRule>
    <cfRule type="cellIs" dxfId="854" priority="518" operator="equal">
      <formula>"A"</formula>
    </cfRule>
    <cfRule type="cellIs" dxfId="853" priority="519" operator="equal">
      <formula>"stge"</formula>
    </cfRule>
  </conditionalFormatting>
  <conditionalFormatting sqref="CW7:DH7">
    <cfRule type="cellIs" dxfId="852" priority="520" operator="equal">
      <formula>"g"</formula>
    </cfRule>
    <cfRule type="cellIs" dxfId="851" priority="521" operator="equal">
      <formula>"A"</formula>
    </cfRule>
    <cfRule type="cellIs" dxfId="850" priority="522" operator="equal">
      <formula>"stge"</formula>
    </cfRule>
  </conditionalFormatting>
  <conditionalFormatting sqref="CW12:DH12">
    <cfRule type="cellIs" dxfId="849" priority="523" operator="equal">
      <formula>"g"</formula>
    </cfRule>
    <cfRule type="cellIs" dxfId="848" priority="524" operator="equal">
      <formula>"A"</formula>
    </cfRule>
    <cfRule type="cellIs" dxfId="847" priority="525" operator="equal">
      <formula>"stge"</formula>
    </cfRule>
  </conditionalFormatting>
  <conditionalFormatting sqref="CW12:DH12">
    <cfRule type="cellIs" dxfId="846" priority="526" operator="equal">
      <formula>"g"</formula>
    </cfRule>
    <cfRule type="cellIs" dxfId="845" priority="527" operator="equal">
      <formula>"A"</formula>
    </cfRule>
    <cfRule type="cellIs" dxfId="844" priority="528" operator="equal">
      <formula>"stge"</formula>
    </cfRule>
  </conditionalFormatting>
  <conditionalFormatting sqref="CW12:DH12">
    <cfRule type="cellIs" dxfId="843" priority="529" operator="equal">
      <formula>"g"</formula>
    </cfRule>
    <cfRule type="cellIs" dxfId="842" priority="530" operator="equal">
      <formula>"A"</formula>
    </cfRule>
    <cfRule type="cellIs" dxfId="841" priority="531" operator="equal">
      <formula>"stge"</formula>
    </cfRule>
  </conditionalFormatting>
  <conditionalFormatting sqref="CW12:DH12">
    <cfRule type="cellIs" dxfId="840" priority="532" operator="equal">
      <formula>"g"</formula>
    </cfRule>
    <cfRule type="cellIs" dxfId="839" priority="533" operator="equal">
      <formula>"A"</formula>
    </cfRule>
    <cfRule type="cellIs" dxfId="838" priority="534" operator="equal">
      <formula>"stge"</formula>
    </cfRule>
  </conditionalFormatting>
  <conditionalFormatting sqref="CW13:DH15">
    <cfRule type="cellIs" dxfId="837" priority="535" operator="equal">
      <formula>"g"</formula>
    </cfRule>
    <cfRule type="cellIs" dxfId="836" priority="536" operator="equal">
      <formula>"A"</formula>
    </cfRule>
    <cfRule type="cellIs" dxfId="835" priority="537" operator="equal">
      <formula>"stge"</formula>
    </cfRule>
  </conditionalFormatting>
  <conditionalFormatting sqref="CW13:DH13">
    <cfRule type="cellIs" dxfId="834" priority="538" operator="equal">
      <formula>"g"</formula>
    </cfRule>
    <cfRule type="cellIs" dxfId="833" priority="539" operator="equal">
      <formula>"A"</formula>
    </cfRule>
    <cfRule type="cellIs" dxfId="832" priority="540" operator="equal">
      <formula>"stge"</formula>
    </cfRule>
  </conditionalFormatting>
  <conditionalFormatting sqref="CW16:DH16">
    <cfRule type="cellIs" dxfId="831" priority="541" operator="equal">
      <formula>"g"</formula>
    </cfRule>
    <cfRule type="cellIs" dxfId="830" priority="542" operator="equal">
      <formula>"A"</formula>
    </cfRule>
    <cfRule type="cellIs" dxfId="829" priority="543" operator="equal">
      <formula>"stge"</formula>
    </cfRule>
  </conditionalFormatting>
  <conditionalFormatting sqref="CW17:DH17">
    <cfRule type="cellIs" dxfId="828" priority="544" operator="equal">
      <formula>"g"</formula>
    </cfRule>
    <cfRule type="cellIs" dxfId="827" priority="545" operator="equal">
      <formula>"A"</formula>
    </cfRule>
    <cfRule type="cellIs" dxfId="826" priority="546" operator="equal">
      <formula>"stge"</formula>
    </cfRule>
  </conditionalFormatting>
  <conditionalFormatting sqref="CW18:DH18">
    <cfRule type="cellIs" dxfId="825" priority="547" operator="equal">
      <formula>"g"</formula>
    </cfRule>
    <cfRule type="cellIs" dxfId="824" priority="548" operator="equal">
      <formula>"A"</formula>
    </cfRule>
    <cfRule type="cellIs" dxfId="823" priority="549" operator="equal">
      <formula>"stge"</formula>
    </cfRule>
  </conditionalFormatting>
  <conditionalFormatting sqref="CW38:DH38">
    <cfRule type="cellIs" dxfId="822" priority="448" operator="equal">
      <formula>"g"</formula>
    </cfRule>
    <cfRule type="cellIs" dxfId="821" priority="449" operator="equal">
      <formula>"A"</formula>
    </cfRule>
    <cfRule type="cellIs" dxfId="820" priority="450" operator="equal">
      <formula>"stge"</formula>
    </cfRule>
  </conditionalFormatting>
  <conditionalFormatting sqref="CW40:DH43 CW51:DH65">
    <cfRule type="cellIs" dxfId="819" priority="451" operator="equal">
      <formula>"g"</formula>
    </cfRule>
    <cfRule type="cellIs" dxfId="818" priority="452" operator="equal">
      <formula>"A"</formula>
    </cfRule>
    <cfRule type="cellIs" dxfId="817" priority="453" operator="equal">
      <formula>"stge"</formula>
    </cfRule>
  </conditionalFormatting>
  <conditionalFormatting sqref="CW40:DH43">
    <cfRule type="cellIs" dxfId="816" priority="454" operator="equal">
      <formula>"g"</formula>
    </cfRule>
    <cfRule type="cellIs" dxfId="815" priority="455" operator="equal">
      <formula>"A"</formula>
    </cfRule>
    <cfRule type="cellIs" dxfId="814" priority="456" operator="equal">
      <formula>"stge"</formula>
    </cfRule>
  </conditionalFormatting>
  <conditionalFormatting sqref="CW40:DH43">
    <cfRule type="cellIs" dxfId="813" priority="457" operator="equal">
      <formula>"g"</formula>
    </cfRule>
    <cfRule type="cellIs" dxfId="812" priority="458" operator="equal">
      <formula>"A"</formula>
    </cfRule>
    <cfRule type="cellIs" dxfId="811" priority="459" operator="equal">
      <formula>"stge"</formula>
    </cfRule>
  </conditionalFormatting>
  <conditionalFormatting sqref="CW38:DH38">
    <cfRule type="cellIs" dxfId="810" priority="460" operator="equal">
      <formula>"g"</formula>
    </cfRule>
    <cfRule type="cellIs" dxfId="809" priority="461" operator="equal">
      <formula>"A"</formula>
    </cfRule>
    <cfRule type="cellIs" dxfId="808" priority="462" operator="equal">
      <formula>"stge"</formula>
    </cfRule>
  </conditionalFormatting>
  <conditionalFormatting sqref="CW39:DH39">
    <cfRule type="cellIs" dxfId="807" priority="463" operator="equal">
      <formula>"g"</formula>
    </cfRule>
    <cfRule type="cellIs" dxfId="806" priority="464" operator="equal">
      <formula>"A"</formula>
    </cfRule>
    <cfRule type="cellIs" dxfId="805" priority="465" operator="equal">
      <formula>"stge"</formula>
    </cfRule>
  </conditionalFormatting>
  <conditionalFormatting sqref="CW39:DH39">
    <cfRule type="cellIs" dxfId="804" priority="466" operator="equal">
      <formula>"g"</formula>
    </cfRule>
    <cfRule type="cellIs" dxfId="803" priority="467" operator="equal">
      <formula>"A"</formula>
    </cfRule>
    <cfRule type="cellIs" dxfId="802" priority="468" operator="equal">
      <formula>"stge"</formula>
    </cfRule>
  </conditionalFormatting>
  <conditionalFormatting sqref="CW39:DH39">
    <cfRule type="cellIs" dxfId="801" priority="469" operator="equal">
      <formula>"g"</formula>
    </cfRule>
    <cfRule type="cellIs" dxfId="800" priority="470" operator="equal">
      <formula>"A"</formula>
    </cfRule>
    <cfRule type="cellIs" dxfId="799" priority="471" operator="equal">
      <formula>"stge"</formula>
    </cfRule>
  </conditionalFormatting>
  <conditionalFormatting sqref="CW44:DH44">
    <cfRule type="cellIs" dxfId="798" priority="472" operator="equal">
      <formula>"g"</formula>
    </cfRule>
    <cfRule type="cellIs" dxfId="797" priority="473" operator="equal">
      <formula>"A"</formula>
    </cfRule>
    <cfRule type="cellIs" dxfId="796" priority="474" operator="equal">
      <formula>"stge"</formula>
    </cfRule>
  </conditionalFormatting>
  <conditionalFormatting sqref="CW44:DH44">
    <cfRule type="cellIs" dxfId="795" priority="475" operator="equal">
      <formula>"g"</formula>
    </cfRule>
    <cfRule type="cellIs" dxfId="794" priority="476" operator="equal">
      <formula>"A"</formula>
    </cfRule>
    <cfRule type="cellIs" dxfId="793" priority="477" operator="equal">
      <formula>"stge"</formula>
    </cfRule>
  </conditionalFormatting>
  <conditionalFormatting sqref="CW44:DH44">
    <cfRule type="cellIs" dxfId="792" priority="478" operator="equal">
      <formula>"g"</formula>
    </cfRule>
    <cfRule type="cellIs" dxfId="791" priority="479" operator="equal">
      <formula>"A"</formula>
    </cfRule>
    <cfRule type="cellIs" dxfId="790" priority="480" operator="equal">
      <formula>"stge"</formula>
    </cfRule>
  </conditionalFormatting>
  <conditionalFormatting sqref="CW44:DH44">
    <cfRule type="cellIs" dxfId="789" priority="481" operator="equal">
      <formula>"g"</formula>
    </cfRule>
    <cfRule type="cellIs" dxfId="788" priority="482" operator="equal">
      <formula>"A"</formula>
    </cfRule>
    <cfRule type="cellIs" dxfId="787" priority="483" operator="equal">
      <formula>"stge"</formula>
    </cfRule>
  </conditionalFormatting>
  <conditionalFormatting sqref="CW45:DH47">
    <cfRule type="cellIs" dxfId="786" priority="484" operator="equal">
      <formula>"g"</formula>
    </cfRule>
    <cfRule type="cellIs" dxfId="785" priority="485" operator="equal">
      <formula>"A"</formula>
    </cfRule>
    <cfRule type="cellIs" dxfId="784" priority="486" operator="equal">
      <formula>"stge"</formula>
    </cfRule>
  </conditionalFormatting>
  <conditionalFormatting sqref="CW45:DH45">
    <cfRule type="cellIs" dxfId="783" priority="487" operator="equal">
      <formula>"g"</formula>
    </cfRule>
    <cfRule type="cellIs" dxfId="782" priority="488" operator="equal">
      <formula>"A"</formula>
    </cfRule>
    <cfRule type="cellIs" dxfId="781" priority="489" operator="equal">
      <formula>"stge"</formula>
    </cfRule>
  </conditionalFormatting>
  <conditionalFormatting sqref="CW48:DH48">
    <cfRule type="cellIs" dxfId="780" priority="490" operator="equal">
      <formula>"g"</formula>
    </cfRule>
    <cfRule type="cellIs" dxfId="779" priority="491" operator="equal">
      <formula>"A"</formula>
    </cfRule>
    <cfRule type="cellIs" dxfId="778" priority="492" operator="equal">
      <formula>"stge"</formula>
    </cfRule>
  </conditionalFormatting>
  <conditionalFormatting sqref="CW49:DH49">
    <cfRule type="cellIs" dxfId="777" priority="493" operator="equal">
      <formula>"g"</formula>
    </cfRule>
    <cfRule type="cellIs" dxfId="776" priority="494" operator="equal">
      <formula>"A"</formula>
    </cfRule>
    <cfRule type="cellIs" dxfId="775" priority="495" operator="equal">
      <formula>"stge"</formula>
    </cfRule>
  </conditionalFormatting>
  <conditionalFormatting sqref="CW50:DH50">
    <cfRule type="cellIs" dxfId="774" priority="496" operator="equal">
      <formula>"g"</formula>
    </cfRule>
    <cfRule type="cellIs" dxfId="773" priority="497" operator="equal">
      <formula>"A"</formula>
    </cfRule>
    <cfRule type="cellIs" dxfId="772" priority="498" operator="equal">
      <formula>"stge"</formula>
    </cfRule>
  </conditionalFormatting>
  <conditionalFormatting sqref="CW69:DH69">
    <cfRule type="cellIs" dxfId="771" priority="397" operator="equal">
      <formula>"g"</formula>
    </cfRule>
    <cfRule type="cellIs" dxfId="770" priority="398" operator="equal">
      <formula>"A"</formula>
    </cfRule>
    <cfRule type="cellIs" dxfId="769" priority="399" operator="equal">
      <formula>"stge"</formula>
    </cfRule>
  </conditionalFormatting>
  <conditionalFormatting sqref="CW71:DH74 CW89:DH97">
    <cfRule type="cellIs" dxfId="768" priority="400" operator="equal">
      <formula>"g"</formula>
    </cfRule>
    <cfRule type="cellIs" dxfId="767" priority="401" operator="equal">
      <formula>"A"</formula>
    </cfRule>
    <cfRule type="cellIs" dxfId="766" priority="402" operator="equal">
      <formula>"stge"</formula>
    </cfRule>
  </conditionalFormatting>
  <conditionalFormatting sqref="CW71:DH74">
    <cfRule type="cellIs" dxfId="765" priority="403" operator="equal">
      <formula>"g"</formula>
    </cfRule>
    <cfRule type="cellIs" dxfId="764" priority="404" operator="equal">
      <formula>"A"</formula>
    </cfRule>
    <cfRule type="cellIs" dxfId="763" priority="405" operator="equal">
      <formula>"stge"</formula>
    </cfRule>
  </conditionalFormatting>
  <conditionalFormatting sqref="CW71:DH74">
    <cfRule type="cellIs" dxfId="762" priority="406" operator="equal">
      <formula>"g"</formula>
    </cfRule>
    <cfRule type="cellIs" dxfId="761" priority="407" operator="equal">
      <formula>"A"</formula>
    </cfRule>
    <cfRule type="cellIs" dxfId="760" priority="408" operator="equal">
      <formula>"stge"</formula>
    </cfRule>
  </conditionalFormatting>
  <conditionalFormatting sqref="CW69:DH69">
    <cfRule type="cellIs" dxfId="759" priority="409" operator="equal">
      <formula>"g"</formula>
    </cfRule>
    <cfRule type="cellIs" dxfId="758" priority="410" operator="equal">
      <formula>"A"</formula>
    </cfRule>
    <cfRule type="cellIs" dxfId="757" priority="411" operator="equal">
      <formula>"stge"</formula>
    </cfRule>
  </conditionalFormatting>
  <conditionalFormatting sqref="CW70:DH70">
    <cfRule type="cellIs" dxfId="756" priority="412" operator="equal">
      <formula>"g"</formula>
    </cfRule>
    <cfRule type="cellIs" dxfId="755" priority="413" operator="equal">
      <formula>"A"</formula>
    </cfRule>
    <cfRule type="cellIs" dxfId="754" priority="414" operator="equal">
      <formula>"stge"</formula>
    </cfRule>
  </conditionalFormatting>
  <conditionalFormatting sqref="CW70:DH70">
    <cfRule type="cellIs" dxfId="753" priority="415" operator="equal">
      <formula>"g"</formula>
    </cfRule>
    <cfRule type="cellIs" dxfId="752" priority="416" operator="equal">
      <formula>"A"</formula>
    </cfRule>
    <cfRule type="cellIs" dxfId="751" priority="417" operator="equal">
      <formula>"stge"</formula>
    </cfRule>
  </conditionalFormatting>
  <conditionalFormatting sqref="CW70:DH70">
    <cfRule type="cellIs" dxfId="750" priority="418" operator="equal">
      <formula>"g"</formula>
    </cfRule>
    <cfRule type="cellIs" dxfId="749" priority="419" operator="equal">
      <formula>"A"</formula>
    </cfRule>
    <cfRule type="cellIs" dxfId="748" priority="420" operator="equal">
      <formula>"stge"</formula>
    </cfRule>
  </conditionalFormatting>
  <conditionalFormatting sqref="CW75:DH75">
    <cfRule type="cellIs" dxfId="747" priority="421" operator="equal">
      <formula>"g"</formula>
    </cfRule>
    <cfRule type="cellIs" dxfId="746" priority="422" operator="equal">
      <formula>"A"</formula>
    </cfRule>
    <cfRule type="cellIs" dxfId="745" priority="423" operator="equal">
      <formula>"stge"</formula>
    </cfRule>
  </conditionalFormatting>
  <conditionalFormatting sqref="CW75:DH75">
    <cfRule type="cellIs" dxfId="744" priority="424" operator="equal">
      <formula>"g"</formula>
    </cfRule>
    <cfRule type="cellIs" dxfId="743" priority="425" operator="equal">
      <formula>"A"</formula>
    </cfRule>
    <cfRule type="cellIs" dxfId="742" priority="426" operator="equal">
      <formula>"stge"</formula>
    </cfRule>
  </conditionalFormatting>
  <conditionalFormatting sqref="CW75:DH75">
    <cfRule type="cellIs" dxfId="741" priority="427" operator="equal">
      <formula>"g"</formula>
    </cfRule>
    <cfRule type="cellIs" dxfId="740" priority="428" operator="equal">
      <formula>"A"</formula>
    </cfRule>
    <cfRule type="cellIs" dxfId="739" priority="429" operator="equal">
      <formula>"stge"</formula>
    </cfRule>
  </conditionalFormatting>
  <conditionalFormatting sqref="CW75:DH75">
    <cfRule type="cellIs" dxfId="738" priority="430" operator="equal">
      <formula>"g"</formula>
    </cfRule>
    <cfRule type="cellIs" dxfId="737" priority="431" operator="equal">
      <formula>"A"</formula>
    </cfRule>
    <cfRule type="cellIs" dxfId="736" priority="432" operator="equal">
      <formula>"stge"</formula>
    </cfRule>
  </conditionalFormatting>
  <conditionalFormatting sqref="CW76:DH78">
    <cfRule type="cellIs" dxfId="735" priority="433" operator="equal">
      <formula>"g"</formula>
    </cfRule>
    <cfRule type="cellIs" dxfId="734" priority="434" operator="equal">
      <formula>"A"</formula>
    </cfRule>
    <cfRule type="cellIs" dxfId="733" priority="435" operator="equal">
      <formula>"stge"</formula>
    </cfRule>
  </conditionalFormatting>
  <conditionalFormatting sqref="CW76:DH76">
    <cfRule type="cellIs" dxfId="732" priority="436" operator="equal">
      <formula>"g"</formula>
    </cfRule>
    <cfRule type="cellIs" dxfId="731" priority="437" operator="equal">
      <formula>"A"</formula>
    </cfRule>
    <cfRule type="cellIs" dxfId="730" priority="438" operator="equal">
      <formula>"stge"</formula>
    </cfRule>
  </conditionalFormatting>
  <conditionalFormatting sqref="CW79:DH79">
    <cfRule type="cellIs" dxfId="729" priority="439" operator="equal">
      <formula>"g"</formula>
    </cfRule>
    <cfRule type="cellIs" dxfId="728" priority="440" operator="equal">
      <formula>"A"</formula>
    </cfRule>
    <cfRule type="cellIs" dxfId="727" priority="441" operator="equal">
      <formula>"stge"</formula>
    </cfRule>
  </conditionalFormatting>
  <conditionalFormatting sqref="CW80:DH80">
    <cfRule type="cellIs" dxfId="726" priority="442" operator="equal">
      <formula>"g"</formula>
    </cfRule>
    <cfRule type="cellIs" dxfId="725" priority="443" operator="equal">
      <formula>"A"</formula>
    </cfRule>
    <cfRule type="cellIs" dxfId="724" priority="444" operator="equal">
      <formula>"stge"</formula>
    </cfRule>
  </conditionalFormatting>
  <conditionalFormatting sqref="CW81:DH88">
    <cfRule type="cellIs" dxfId="723" priority="445" operator="equal">
      <formula>"g"</formula>
    </cfRule>
    <cfRule type="cellIs" dxfId="722" priority="446" operator="equal">
      <formula>"A"</formula>
    </cfRule>
    <cfRule type="cellIs" dxfId="721" priority="447" operator="equal">
      <formula>"stge"</formula>
    </cfRule>
  </conditionalFormatting>
  <conditionalFormatting sqref="CW101:DH101">
    <cfRule type="cellIs" dxfId="720" priority="346" operator="equal">
      <formula>"g"</formula>
    </cfRule>
    <cfRule type="cellIs" dxfId="719" priority="347" operator="equal">
      <formula>"A"</formula>
    </cfRule>
    <cfRule type="cellIs" dxfId="718" priority="348" operator="equal">
      <formula>"stge"</formula>
    </cfRule>
  </conditionalFormatting>
  <conditionalFormatting sqref="CW103:DH106 CW114:DH120">
    <cfRule type="cellIs" dxfId="717" priority="349" operator="equal">
      <formula>"g"</formula>
    </cfRule>
    <cfRule type="cellIs" dxfId="716" priority="350" operator="equal">
      <formula>"A"</formula>
    </cfRule>
    <cfRule type="cellIs" dxfId="715" priority="351" operator="equal">
      <formula>"stge"</formula>
    </cfRule>
  </conditionalFormatting>
  <conditionalFormatting sqref="CW103:DH106">
    <cfRule type="cellIs" dxfId="714" priority="352" operator="equal">
      <formula>"g"</formula>
    </cfRule>
    <cfRule type="cellIs" dxfId="713" priority="353" operator="equal">
      <formula>"A"</formula>
    </cfRule>
    <cfRule type="cellIs" dxfId="712" priority="354" operator="equal">
      <formula>"stge"</formula>
    </cfRule>
  </conditionalFormatting>
  <conditionalFormatting sqref="CW103:DH106">
    <cfRule type="cellIs" dxfId="711" priority="355" operator="equal">
      <formula>"g"</formula>
    </cfRule>
    <cfRule type="cellIs" dxfId="710" priority="356" operator="equal">
      <formula>"A"</formula>
    </cfRule>
    <cfRule type="cellIs" dxfId="709" priority="357" operator="equal">
      <formula>"stge"</formula>
    </cfRule>
  </conditionalFormatting>
  <conditionalFormatting sqref="CW101:DH101">
    <cfRule type="cellIs" dxfId="708" priority="358" operator="equal">
      <formula>"g"</formula>
    </cfRule>
    <cfRule type="cellIs" dxfId="707" priority="359" operator="equal">
      <formula>"A"</formula>
    </cfRule>
    <cfRule type="cellIs" dxfId="706" priority="360" operator="equal">
      <formula>"stge"</formula>
    </cfRule>
  </conditionalFormatting>
  <conditionalFormatting sqref="CW102:DH102">
    <cfRule type="cellIs" dxfId="705" priority="361" operator="equal">
      <formula>"g"</formula>
    </cfRule>
    <cfRule type="cellIs" dxfId="704" priority="362" operator="equal">
      <formula>"A"</formula>
    </cfRule>
    <cfRule type="cellIs" dxfId="703" priority="363" operator="equal">
      <formula>"stge"</formula>
    </cfRule>
  </conditionalFormatting>
  <conditionalFormatting sqref="CW102:DH102">
    <cfRule type="cellIs" dxfId="702" priority="364" operator="equal">
      <formula>"g"</formula>
    </cfRule>
    <cfRule type="cellIs" dxfId="701" priority="365" operator="equal">
      <formula>"A"</formula>
    </cfRule>
    <cfRule type="cellIs" dxfId="700" priority="366" operator="equal">
      <formula>"stge"</formula>
    </cfRule>
  </conditionalFormatting>
  <conditionalFormatting sqref="CW102:DH102">
    <cfRule type="cellIs" dxfId="699" priority="367" operator="equal">
      <formula>"g"</formula>
    </cfRule>
    <cfRule type="cellIs" dxfId="698" priority="368" operator="equal">
      <formula>"A"</formula>
    </cfRule>
    <cfRule type="cellIs" dxfId="697" priority="369" operator="equal">
      <formula>"stge"</formula>
    </cfRule>
  </conditionalFormatting>
  <conditionalFormatting sqref="CW107:DH107">
    <cfRule type="cellIs" dxfId="696" priority="370" operator="equal">
      <formula>"g"</formula>
    </cfRule>
    <cfRule type="cellIs" dxfId="695" priority="371" operator="equal">
      <formula>"A"</formula>
    </cfRule>
    <cfRule type="cellIs" dxfId="694" priority="372" operator="equal">
      <formula>"stge"</formula>
    </cfRule>
  </conditionalFormatting>
  <conditionalFormatting sqref="CW107:DH107">
    <cfRule type="cellIs" dxfId="693" priority="373" operator="equal">
      <formula>"g"</formula>
    </cfRule>
    <cfRule type="cellIs" dxfId="692" priority="374" operator="equal">
      <formula>"A"</formula>
    </cfRule>
    <cfRule type="cellIs" dxfId="691" priority="375" operator="equal">
      <formula>"stge"</formula>
    </cfRule>
  </conditionalFormatting>
  <conditionalFormatting sqref="CW107:DH107">
    <cfRule type="cellIs" dxfId="690" priority="376" operator="equal">
      <formula>"g"</formula>
    </cfRule>
    <cfRule type="cellIs" dxfId="689" priority="377" operator="equal">
      <formula>"A"</formula>
    </cfRule>
    <cfRule type="cellIs" dxfId="688" priority="378" operator="equal">
      <formula>"stge"</formula>
    </cfRule>
  </conditionalFormatting>
  <conditionalFormatting sqref="CW107:DH107">
    <cfRule type="cellIs" dxfId="687" priority="379" operator="equal">
      <formula>"g"</formula>
    </cfRule>
    <cfRule type="cellIs" dxfId="686" priority="380" operator="equal">
      <formula>"A"</formula>
    </cfRule>
    <cfRule type="cellIs" dxfId="685" priority="381" operator="equal">
      <formula>"stge"</formula>
    </cfRule>
  </conditionalFormatting>
  <conditionalFormatting sqref="CW108:DH110">
    <cfRule type="cellIs" dxfId="684" priority="382" operator="equal">
      <formula>"g"</formula>
    </cfRule>
    <cfRule type="cellIs" dxfId="683" priority="383" operator="equal">
      <formula>"A"</formula>
    </cfRule>
    <cfRule type="cellIs" dxfId="682" priority="384" operator="equal">
      <formula>"stge"</formula>
    </cfRule>
  </conditionalFormatting>
  <conditionalFormatting sqref="CW108:DH108">
    <cfRule type="cellIs" dxfId="681" priority="385" operator="equal">
      <formula>"g"</formula>
    </cfRule>
    <cfRule type="cellIs" dxfId="680" priority="386" operator="equal">
      <formula>"A"</formula>
    </cfRule>
    <cfRule type="cellIs" dxfId="679" priority="387" operator="equal">
      <formula>"stge"</formula>
    </cfRule>
  </conditionalFormatting>
  <conditionalFormatting sqref="CW111:DH111">
    <cfRule type="cellIs" dxfId="678" priority="388" operator="equal">
      <formula>"g"</formula>
    </cfRule>
    <cfRule type="cellIs" dxfId="677" priority="389" operator="equal">
      <formula>"A"</formula>
    </cfRule>
    <cfRule type="cellIs" dxfId="676" priority="390" operator="equal">
      <formula>"stge"</formula>
    </cfRule>
  </conditionalFormatting>
  <conditionalFormatting sqref="CW112:DH112">
    <cfRule type="cellIs" dxfId="675" priority="391" operator="equal">
      <formula>"g"</formula>
    </cfRule>
    <cfRule type="cellIs" dxfId="674" priority="392" operator="equal">
      <formula>"A"</formula>
    </cfRule>
    <cfRule type="cellIs" dxfId="673" priority="393" operator="equal">
      <formula>"stge"</formula>
    </cfRule>
  </conditionalFormatting>
  <conditionalFormatting sqref="CW113:DH113">
    <cfRule type="cellIs" dxfId="672" priority="394" operator="equal">
      <formula>"g"</formula>
    </cfRule>
    <cfRule type="cellIs" dxfId="671" priority="395" operator="equal">
      <formula>"A"</formula>
    </cfRule>
    <cfRule type="cellIs" dxfId="670" priority="396" operator="equal">
      <formula>"stge"</formula>
    </cfRule>
  </conditionalFormatting>
  <conditionalFormatting sqref="DK6:DV6">
    <cfRule type="cellIs" dxfId="669" priority="295" operator="equal">
      <formula>"g"</formula>
    </cfRule>
    <cfRule type="cellIs" dxfId="668" priority="296" operator="equal">
      <formula>"A"</formula>
    </cfRule>
    <cfRule type="cellIs" dxfId="667" priority="297" operator="equal">
      <formula>"stge"</formula>
    </cfRule>
  </conditionalFormatting>
  <conditionalFormatting sqref="DK8:DV11 DK19:DV34">
    <cfRule type="cellIs" dxfId="666" priority="298" operator="equal">
      <formula>"g"</formula>
    </cfRule>
    <cfRule type="cellIs" dxfId="665" priority="299" operator="equal">
      <formula>"A"</formula>
    </cfRule>
    <cfRule type="cellIs" dxfId="664" priority="300" operator="equal">
      <formula>"stge"</formula>
    </cfRule>
  </conditionalFormatting>
  <conditionalFormatting sqref="DK8:DV11">
    <cfRule type="cellIs" dxfId="663" priority="301" operator="equal">
      <formula>"g"</formula>
    </cfRule>
    <cfRule type="cellIs" dxfId="662" priority="302" operator="equal">
      <formula>"A"</formula>
    </cfRule>
    <cfRule type="cellIs" dxfId="661" priority="303" operator="equal">
      <formula>"stge"</formula>
    </cfRule>
  </conditionalFormatting>
  <conditionalFormatting sqref="DK8:DV11">
    <cfRule type="cellIs" dxfId="660" priority="304" operator="equal">
      <formula>"g"</formula>
    </cfRule>
    <cfRule type="cellIs" dxfId="659" priority="305" operator="equal">
      <formula>"A"</formula>
    </cfRule>
    <cfRule type="cellIs" dxfId="658" priority="306" operator="equal">
      <formula>"stge"</formula>
    </cfRule>
  </conditionalFormatting>
  <conditionalFormatting sqref="DK6:DV6">
    <cfRule type="cellIs" dxfId="657" priority="307" operator="equal">
      <formula>"g"</formula>
    </cfRule>
    <cfRule type="cellIs" dxfId="656" priority="308" operator="equal">
      <formula>"A"</formula>
    </cfRule>
    <cfRule type="cellIs" dxfId="655" priority="309" operator="equal">
      <formula>"stge"</formula>
    </cfRule>
  </conditionalFormatting>
  <conditionalFormatting sqref="DK7:DV7">
    <cfRule type="cellIs" dxfId="654" priority="310" operator="equal">
      <formula>"g"</formula>
    </cfRule>
    <cfRule type="cellIs" dxfId="653" priority="311" operator="equal">
      <formula>"A"</formula>
    </cfRule>
    <cfRule type="cellIs" dxfId="652" priority="312" operator="equal">
      <formula>"stge"</formula>
    </cfRule>
  </conditionalFormatting>
  <conditionalFormatting sqref="DK7:DV7">
    <cfRule type="cellIs" dxfId="651" priority="313" operator="equal">
      <formula>"g"</formula>
    </cfRule>
    <cfRule type="cellIs" dxfId="650" priority="314" operator="equal">
      <formula>"A"</formula>
    </cfRule>
    <cfRule type="cellIs" dxfId="649" priority="315" operator="equal">
      <formula>"stge"</formula>
    </cfRule>
  </conditionalFormatting>
  <conditionalFormatting sqref="DK7:DV7">
    <cfRule type="cellIs" dxfId="648" priority="316" operator="equal">
      <formula>"g"</formula>
    </cfRule>
    <cfRule type="cellIs" dxfId="647" priority="317" operator="equal">
      <formula>"A"</formula>
    </cfRule>
    <cfRule type="cellIs" dxfId="646" priority="318" operator="equal">
      <formula>"stge"</formula>
    </cfRule>
  </conditionalFormatting>
  <conditionalFormatting sqref="DK12:DV12">
    <cfRule type="cellIs" dxfId="645" priority="319" operator="equal">
      <formula>"g"</formula>
    </cfRule>
    <cfRule type="cellIs" dxfId="644" priority="320" operator="equal">
      <formula>"A"</formula>
    </cfRule>
    <cfRule type="cellIs" dxfId="643" priority="321" operator="equal">
      <formula>"stge"</formula>
    </cfRule>
  </conditionalFormatting>
  <conditionalFormatting sqref="DK12:DV12">
    <cfRule type="cellIs" dxfId="642" priority="322" operator="equal">
      <formula>"g"</formula>
    </cfRule>
    <cfRule type="cellIs" dxfId="641" priority="323" operator="equal">
      <formula>"A"</formula>
    </cfRule>
    <cfRule type="cellIs" dxfId="640" priority="324" operator="equal">
      <formula>"stge"</formula>
    </cfRule>
  </conditionalFormatting>
  <conditionalFormatting sqref="DK12:DV12">
    <cfRule type="cellIs" dxfId="639" priority="325" operator="equal">
      <formula>"g"</formula>
    </cfRule>
    <cfRule type="cellIs" dxfId="638" priority="326" operator="equal">
      <formula>"A"</formula>
    </cfRule>
    <cfRule type="cellIs" dxfId="637" priority="327" operator="equal">
      <formula>"stge"</formula>
    </cfRule>
  </conditionalFormatting>
  <conditionalFormatting sqref="DK12:DV12">
    <cfRule type="cellIs" dxfId="636" priority="328" operator="equal">
      <formula>"g"</formula>
    </cfRule>
    <cfRule type="cellIs" dxfId="635" priority="329" operator="equal">
      <formula>"A"</formula>
    </cfRule>
    <cfRule type="cellIs" dxfId="634" priority="330" operator="equal">
      <formula>"stge"</formula>
    </cfRule>
  </conditionalFormatting>
  <conditionalFormatting sqref="DK13:DV15">
    <cfRule type="cellIs" dxfId="633" priority="331" operator="equal">
      <formula>"g"</formula>
    </cfRule>
    <cfRule type="cellIs" dxfId="632" priority="332" operator="equal">
      <formula>"A"</formula>
    </cfRule>
    <cfRule type="cellIs" dxfId="631" priority="333" operator="equal">
      <formula>"stge"</formula>
    </cfRule>
  </conditionalFormatting>
  <conditionalFormatting sqref="DK13:DV13">
    <cfRule type="cellIs" dxfId="630" priority="334" operator="equal">
      <formula>"g"</formula>
    </cfRule>
    <cfRule type="cellIs" dxfId="629" priority="335" operator="equal">
      <formula>"A"</formula>
    </cfRule>
    <cfRule type="cellIs" dxfId="628" priority="336" operator="equal">
      <formula>"stge"</formula>
    </cfRule>
  </conditionalFormatting>
  <conditionalFormatting sqref="DK16:DV16">
    <cfRule type="cellIs" dxfId="627" priority="337" operator="equal">
      <formula>"g"</formula>
    </cfRule>
    <cfRule type="cellIs" dxfId="626" priority="338" operator="equal">
      <formula>"A"</formula>
    </cfRule>
    <cfRule type="cellIs" dxfId="625" priority="339" operator="equal">
      <formula>"stge"</formula>
    </cfRule>
  </conditionalFormatting>
  <conditionalFormatting sqref="DK17:DV17">
    <cfRule type="cellIs" dxfId="624" priority="340" operator="equal">
      <formula>"g"</formula>
    </cfRule>
    <cfRule type="cellIs" dxfId="623" priority="341" operator="equal">
      <formula>"A"</formula>
    </cfRule>
    <cfRule type="cellIs" dxfId="622" priority="342" operator="equal">
      <formula>"stge"</formula>
    </cfRule>
  </conditionalFormatting>
  <conditionalFormatting sqref="DK18:DV18">
    <cfRule type="cellIs" dxfId="621" priority="343" operator="equal">
      <formula>"g"</formula>
    </cfRule>
    <cfRule type="cellIs" dxfId="620" priority="344" operator="equal">
      <formula>"A"</formula>
    </cfRule>
    <cfRule type="cellIs" dxfId="619" priority="345" operator="equal">
      <formula>"stge"</formula>
    </cfRule>
  </conditionalFormatting>
  <conditionalFormatting sqref="DK38:DV38">
    <cfRule type="cellIs" dxfId="618" priority="244" operator="equal">
      <formula>"g"</formula>
    </cfRule>
    <cfRule type="cellIs" dxfId="617" priority="245" operator="equal">
      <formula>"A"</formula>
    </cfRule>
    <cfRule type="cellIs" dxfId="616" priority="246" operator="equal">
      <formula>"stge"</formula>
    </cfRule>
  </conditionalFormatting>
  <conditionalFormatting sqref="DK40:DV43 DK51:DV65">
    <cfRule type="cellIs" dxfId="615" priority="247" operator="equal">
      <formula>"g"</formula>
    </cfRule>
    <cfRule type="cellIs" dxfId="614" priority="248" operator="equal">
      <formula>"A"</formula>
    </cfRule>
    <cfRule type="cellIs" dxfId="613" priority="249" operator="equal">
      <formula>"stge"</formula>
    </cfRule>
  </conditionalFormatting>
  <conditionalFormatting sqref="DK40:DV43">
    <cfRule type="cellIs" dxfId="612" priority="250" operator="equal">
      <formula>"g"</formula>
    </cfRule>
    <cfRule type="cellIs" dxfId="611" priority="251" operator="equal">
      <formula>"A"</formula>
    </cfRule>
    <cfRule type="cellIs" dxfId="610" priority="252" operator="equal">
      <formula>"stge"</formula>
    </cfRule>
  </conditionalFormatting>
  <conditionalFormatting sqref="DK40:DV43">
    <cfRule type="cellIs" dxfId="609" priority="253" operator="equal">
      <formula>"g"</formula>
    </cfRule>
    <cfRule type="cellIs" dxfId="608" priority="254" operator="equal">
      <formula>"A"</formula>
    </cfRule>
    <cfRule type="cellIs" dxfId="607" priority="255" operator="equal">
      <formula>"stge"</formula>
    </cfRule>
  </conditionalFormatting>
  <conditionalFormatting sqref="DK38:DV38">
    <cfRule type="cellIs" dxfId="606" priority="256" operator="equal">
      <formula>"g"</formula>
    </cfRule>
    <cfRule type="cellIs" dxfId="605" priority="257" operator="equal">
      <formula>"A"</formula>
    </cfRule>
    <cfRule type="cellIs" dxfId="604" priority="258" operator="equal">
      <formula>"stge"</formula>
    </cfRule>
  </conditionalFormatting>
  <conditionalFormatting sqref="DK39:DV39">
    <cfRule type="cellIs" dxfId="603" priority="259" operator="equal">
      <formula>"g"</formula>
    </cfRule>
    <cfRule type="cellIs" dxfId="602" priority="260" operator="equal">
      <formula>"A"</formula>
    </cfRule>
    <cfRule type="cellIs" dxfId="601" priority="261" operator="equal">
      <formula>"stge"</formula>
    </cfRule>
  </conditionalFormatting>
  <conditionalFormatting sqref="DK39:DV39">
    <cfRule type="cellIs" dxfId="600" priority="262" operator="equal">
      <formula>"g"</formula>
    </cfRule>
    <cfRule type="cellIs" dxfId="599" priority="263" operator="equal">
      <formula>"A"</formula>
    </cfRule>
    <cfRule type="cellIs" dxfId="598" priority="264" operator="equal">
      <formula>"stge"</formula>
    </cfRule>
  </conditionalFormatting>
  <conditionalFormatting sqref="DK39:DV39">
    <cfRule type="cellIs" dxfId="597" priority="265" operator="equal">
      <formula>"g"</formula>
    </cfRule>
    <cfRule type="cellIs" dxfId="596" priority="266" operator="equal">
      <formula>"A"</formula>
    </cfRule>
    <cfRule type="cellIs" dxfId="595" priority="267" operator="equal">
      <formula>"stge"</formula>
    </cfRule>
  </conditionalFormatting>
  <conditionalFormatting sqref="DK44:DV44">
    <cfRule type="cellIs" dxfId="594" priority="268" operator="equal">
      <formula>"g"</formula>
    </cfRule>
    <cfRule type="cellIs" dxfId="593" priority="269" operator="equal">
      <formula>"A"</formula>
    </cfRule>
    <cfRule type="cellIs" dxfId="592" priority="270" operator="equal">
      <formula>"stge"</formula>
    </cfRule>
  </conditionalFormatting>
  <conditionalFormatting sqref="DK44:DV44">
    <cfRule type="cellIs" dxfId="591" priority="271" operator="equal">
      <formula>"g"</formula>
    </cfRule>
    <cfRule type="cellIs" dxfId="590" priority="272" operator="equal">
      <formula>"A"</formula>
    </cfRule>
    <cfRule type="cellIs" dxfId="589" priority="273" operator="equal">
      <formula>"stge"</formula>
    </cfRule>
  </conditionalFormatting>
  <conditionalFormatting sqref="DK44:DV44">
    <cfRule type="cellIs" dxfId="588" priority="274" operator="equal">
      <formula>"g"</formula>
    </cfRule>
    <cfRule type="cellIs" dxfId="587" priority="275" operator="equal">
      <formula>"A"</formula>
    </cfRule>
    <cfRule type="cellIs" dxfId="586" priority="276" operator="equal">
      <formula>"stge"</formula>
    </cfRule>
  </conditionalFormatting>
  <conditionalFormatting sqref="DK44:DV44">
    <cfRule type="cellIs" dxfId="585" priority="277" operator="equal">
      <formula>"g"</formula>
    </cfRule>
    <cfRule type="cellIs" dxfId="584" priority="278" operator="equal">
      <formula>"A"</formula>
    </cfRule>
    <cfRule type="cellIs" dxfId="583" priority="279" operator="equal">
      <formula>"stge"</formula>
    </cfRule>
  </conditionalFormatting>
  <conditionalFormatting sqref="DK45:DV47">
    <cfRule type="cellIs" dxfId="582" priority="280" operator="equal">
      <formula>"g"</formula>
    </cfRule>
    <cfRule type="cellIs" dxfId="581" priority="281" operator="equal">
      <formula>"A"</formula>
    </cfRule>
    <cfRule type="cellIs" dxfId="580" priority="282" operator="equal">
      <formula>"stge"</formula>
    </cfRule>
  </conditionalFormatting>
  <conditionalFormatting sqref="DK45:DV45">
    <cfRule type="cellIs" dxfId="579" priority="283" operator="equal">
      <formula>"g"</formula>
    </cfRule>
    <cfRule type="cellIs" dxfId="578" priority="284" operator="equal">
      <formula>"A"</formula>
    </cfRule>
    <cfRule type="cellIs" dxfId="577" priority="285" operator="equal">
      <formula>"stge"</formula>
    </cfRule>
  </conditionalFormatting>
  <conditionalFormatting sqref="DK48:DV48">
    <cfRule type="cellIs" dxfId="576" priority="286" operator="equal">
      <formula>"g"</formula>
    </cfRule>
    <cfRule type="cellIs" dxfId="575" priority="287" operator="equal">
      <formula>"A"</formula>
    </cfRule>
    <cfRule type="cellIs" dxfId="574" priority="288" operator="equal">
      <formula>"stge"</formula>
    </cfRule>
  </conditionalFormatting>
  <conditionalFormatting sqref="DK49:DV49">
    <cfRule type="cellIs" dxfId="573" priority="289" operator="equal">
      <formula>"g"</formula>
    </cfRule>
    <cfRule type="cellIs" dxfId="572" priority="290" operator="equal">
      <formula>"A"</formula>
    </cfRule>
    <cfRule type="cellIs" dxfId="571" priority="291" operator="equal">
      <formula>"stge"</formula>
    </cfRule>
  </conditionalFormatting>
  <conditionalFormatting sqref="DK50:DV50">
    <cfRule type="cellIs" dxfId="570" priority="292" operator="equal">
      <formula>"g"</formula>
    </cfRule>
    <cfRule type="cellIs" dxfId="569" priority="293" operator="equal">
      <formula>"A"</formula>
    </cfRule>
    <cfRule type="cellIs" dxfId="568" priority="294" operator="equal">
      <formula>"stge"</formula>
    </cfRule>
  </conditionalFormatting>
  <conditionalFormatting sqref="DK69:DV69">
    <cfRule type="cellIs" dxfId="567" priority="193" operator="equal">
      <formula>"g"</formula>
    </cfRule>
    <cfRule type="cellIs" dxfId="566" priority="194" operator="equal">
      <formula>"A"</formula>
    </cfRule>
    <cfRule type="cellIs" dxfId="565" priority="195" operator="equal">
      <formula>"stge"</formula>
    </cfRule>
  </conditionalFormatting>
  <conditionalFormatting sqref="DK71:DV74 DK89:DV97">
    <cfRule type="cellIs" dxfId="564" priority="196" operator="equal">
      <formula>"g"</formula>
    </cfRule>
    <cfRule type="cellIs" dxfId="563" priority="197" operator="equal">
      <formula>"A"</formula>
    </cfRule>
    <cfRule type="cellIs" dxfId="562" priority="198" operator="equal">
      <formula>"stge"</formula>
    </cfRule>
  </conditionalFormatting>
  <conditionalFormatting sqref="DK71:DV74">
    <cfRule type="cellIs" dxfId="561" priority="199" operator="equal">
      <formula>"g"</formula>
    </cfRule>
    <cfRule type="cellIs" dxfId="560" priority="200" operator="equal">
      <formula>"A"</formula>
    </cfRule>
    <cfRule type="cellIs" dxfId="559" priority="201" operator="equal">
      <formula>"stge"</formula>
    </cfRule>
  </conditionalFormatting>
  <conditionalFormatting sqref="DK71:DV74">
    <cfRule type="cellIs" dxfId="558" priority="202" operator="equal">
      <formula>"g"</formula>
    </cfRule>
    <cfRule type="cellIs" dxfId="557" priority="203" operator="equal">
      <formula>"A"</formula>
    </cfRule>
    <cfRule type="cellIs" dxfId="556" priority="204" operator="equal">
      <formula>"stge"</formula>
    </cfRule>
  </conditionalFormatting>
  <conditionalFormatting sqref="DK69:DV69">
    <cfRule type="cellIs" dxfId="555" priority="205" operator="equal">
      <formula>"g"</formula>
    </cfRule>
    <cfRule type="cellIs" dxfId="554" priority="206" operator="equal">
      <formula>"A"</formula>
    </cfRule>
    <cfRule type="cellIs" dxfId="553" priority="207" operator="equal">
      <formula>"stge"</formula>
    </cfRule>
  </conditionalFormatting>
  <conditionalFormatting sqref="DK70:DV70">
    <cfRule type="cellIs" dxfId="552" priority="208" operator="equal">
      <formula>"g"</formula>
    </cfRule>
    <cfRule type="cellIs" dxfId="551" priority="209" operator="equal">
      <formula>"A"</formula>
    </cfRule>
    <cfRule type="cellIs" dxfId="550" priority="210" operator="equal">
      <formula>"stge"</formula>
    </cfRule>
  </conditionalFormatting>
  <conditionalFormatting sqref="DK70:DV70">
    <cfRule type="cellIs" dxfId="549" priority="211" operator="equal">
      <formula>"g"</formula>
    </cfRule>
    <cfRule type="cellIs" dxfId="548" priority="212" operator="equal">
      <formula>"A"</formula>
    </cfRule>
    <cfRule type="cellIs" dxfId="547" priority="213" operator="equal">
      <formula>"stge"</formula>
    </cfRule>
  </conditionalFormatting>
  <conditionalFormatting sqref="DK70:DV70">
    <cfRule type="cellIs" dxfId="546" priority="214" operator="equal">
      <formula>"g"</formula>
    </cfRule>
    <cfRule type="cellIs" dxfId="545" priority="215" operator="equal">
      <formula>"A"</formula>
    </cfRule>
    <cfRule type="cellIs" dxfId="544" priority="216" operator="equal">
      <formula>"stge"</formula>
    </cfRule>
  </conditionalFormatting>
  <conditionalFormatting sqref="DK75:DV75">
    <cfRule type="cellIs" dxfId="543" priority="217" operator="equal">
      <formula>"g"</formula>
    </cfRule>
    <cfRule type="cellIs" dxfId="542" priority="218" operator="equal">
      <formula>"A"</formula>
    </cfRule>
    <cfRule type="cellIs" dxfId="541" priority="219" operator="equal">
      <formula>"stge"</formula>
    </cfRule>
  </conditionalFormatting>
  <conditionalFormatting sqref="DK75:DV75">
    <cfRule type="cellIs" dxfId="540" priority="220" operator="equal">
      <formula>"g"</formula>
    </cfRule>
    <cfRule type="cellIs" dxfId="539" priority="221" operator="equal">
      <formula>"A"</formula>
    </cfRule>
    <cfRule type="cellIs" dxfId="538" priority="222" operator="equal">
      <formula>"stge"</formula>
    </cfRule>
  </conditionalFormatting>
  <conditionalFormatting sqref="DK75:DV75">
    <cfRule type="cellIs" dxfId="537" priority="223" operator="equal">
      <formula>"g"</formula>
    </cfRule>
    <cfRule type="cellIs" dxfId="536" priority="224" operator="equal">
      <formula>"A"</formula>
    </cfRule>
    <cfRule type="cellIs" dxfId="535" priority="225" operator="equal">
      <formula>"stge"</formula>
    </cfRule>
  </conditionalFormatting>
  <conditionalFormatting sqref="DK75:DV75">
    <cfRule type="cellIs" dxfId="534" priority="226" operator="equal">
      <formula>"g"</formula>
    </cfRule>
    <cfRule type="cellIs" dxfId="533" priority="227" operator="equal">
      <formula>"A"</formula>
    </cfRule>
    <cfRule type="cellIs" dxfId="532" priority="228" operator="equal">
      <formula>"stge"</formula>
    </cfRule>
  </conditionalFormatting>
  <conditionalFormatting sqref="DK76:DV78">
    <cfRule type="cellIs" dxfId="531" priority="229" operator="equal">
      <formula>"g"</formula>
    </cfRule>
    <cfRule type="cellIs" dxfId="530" priority="230" operator="equal">
      <formula>"A"</formula>
    </cfRule>
    <cfRule type="cellIs" dxfId="529" priority="231" operator="equal">
      <formula>"stge"</formula>
    </cfRule>
  </conditionalFormatting>
  <conditionalFormatting sqref="DK76:DV76">
    <cfRule type="cellIs" dxfId="528" priority="232" operator="equal">
      <formula>"g"</formula>
    </cfRule>
    <cfRule type="cellIs" dxfId="527" priority="233" operator="equal">
      <formula>"A"</formula>
    </cfRule>
    <cfRule type="cellIs" dxfId="526" priority="234" operator="equal">
      <formula>"stge"</formula>
    </cfRule>
  </conditionalFormatting>
  <conditionalFormatting sqref="DK79:DV79">
    <cfRule type="cellIs" dxfId="525" priority="235" operator="equal">
      <formula>"g"</formula>
    </cfRule>
    <cfRule type="cellIs" dxfId="524" priority="236" operator="equal">
      <formula>"A"</formula>
    </cfRule>
    <cfRule type="cellIs" dxfId="523" priority="237" operator="equal">
      <formula>"stge"</formula>
    </cfRule>
  </conditionalFormatting>
  <conditionalFormatting sqref="DK80:DV80">
    <cfRule type="cellIs" dxfId="522" priority="238" operator="equal">
      <formula>"g"</formula>
    </cfRule>
    <cfRule type="cellIs" dxfId="521" priority="239" operator="equal">
      <formula>"A"</formula>
    </cfRule>
    <cfRule type="cellIs" dxfId="520" priority="240" operator="equal">
      <formula>"stge"</formula>
    </cfRule>
  </conditionalFormatting>
  <conditionalFormatting sqref="DK81:DV88">
    <cfRule type="cellIs" dxfId="519" priority="241" operator="equal">
      <formula>"g"</formula>
    </cfRule>
    <cfRule type="cellIs" dxfId="518" priority="242" operator="equal">
      <formula>"A"</formula>
    </cfRule>
    <cfRule type="cellIs" dxfId="517" priority="243" operator="equal">
      <formula>"stge"</formula>
    </cfRule>
  </conditionalFormatting>
  <conditionalFormatting sqref="DK101:DV101">
    <cfRule type="cellIs" dxfId="516" priority="142" operator="equal">
      <formula>"g"</formula>
    </cfRule>
    <cfRule type="cellIs" dxfId="515" priority="143" operator="equal">
      <formula>"A"</formula>
    </cfRule>
    <cfRule type="cellIs" dxfId="514" priority="144" operator="equal">
      <formula>"stge"</formula>
    </cfRule>
  </conditionalFormatting>
  <conditionalFormatting sqref="DK103:DV106 DK114:DV120">
    <cfRule type="cellIs" dxfId="513" priority="145" operator="equal">
      <formula>"g"</formula>
    </cfRule>
    <cfRule type="cellIs" dxfId="512" priority="146" operator="equal">
      <formula>"A"</formula>
    </cfRule>
    <cfRule type="cellIs" dxfId="511" priority="147" operator="equal">
      <formula>"stge"</formula>
    </cfRule>
  </conditionalFormatting>
  <conditionalFormatting sqref="DK103:DV106">
    <cfRule type="cellIs" dxfId="510" priority="148" operator="equal">
      <formula>"g"</formula>
    </cfRule>
    <cfRule type="cellIs" dxfId="509" priority="149" operator="equal">
      <formula>"A"</formula>
    </cfRule>
    <cfRule type="cellIs" dxfId="508" priority="150" operator="equal">
      <formula>"stge"</formula>
    </cfRule>
  </conditionalFormatting>
  <conditionalFormatting sqref="DK103:DV106">
    <cfRule type="cellIs" dxfId="507" priority="151" operator="equal">
      <formula>"g"</formula>
    </cfRule>
    <cfRule type="cellIs" dxfId="506" priority="152" operator="equal">
      <formula>"A"</formula>
    </cfRule>
    <cfRule type="cellIs" dxfId="505" priority="153" operator="equal">
      <formula>"stge"</formula>
    </cfRule>
  </conditionalFormatting>
  <conditionalFormatting sqref="DK101:DV101">
    <cfRule type="cellIs" dxfId="504" priority="154" operator="equal">
      <formula>"g"</formula>
    </cfRule>
    <cfRule type="cellIs" dxfId="503" priority="155" operator="equal">
      <formula>"A"</formula>
    </cfRule>
    <cfRule type="cellIs" dxfId="502" priority="156" operator="equal">
      <formula>"stge"</formula>
    </cfRule>
  </conditionalFormatting>
  <conditionalFormatting sqref="DK102:DV102">
    <cfRule type="cellIs" dxfId="501" priority="157" operator="equal">
      <formula>"g"</formula>
    </cfRule>
    <cfRule type="cellIs" dxfId="500" priority="158" operator="equal">
      <formula>"A"</formula>
    </cfRule>
    <cfRule type="cellIs" dxfId="499" priority="159" operator="equal">
      <formula>"stge"</formula>
    </cfRule>
  </conditionalFormatting>
  <conditionalFormatting sqref="DK102:DV102">
    <cfRule type="cellIs" dxfId="498" priority="160" operator="equal">
      <formula>"g"</formula>
    </cfRule>
    <cfRule type="cellIs" dxfId="497" priority="161" operator="equal">
      <formula>"A"</formula>
    </cfRule>
    <cfRule type="cellIs" dxfId="496" priority="162" operator="equal">
      <formula>"stge"</formula>
    </cfRule>
  </conditionalFormatting>
  <conditionalFormatting sqref="DK102:DV102">
    <cfRule type="cellIs" dxfId="495" priority="163" operator="equal">
      <formula>"g"</formula>
    </cfRule>
    <cfRule type="cellIs" dxfId="494" priority="164" operator="equal">
      <formula>"A"</formula>
    </cfRule>
    <cfRule type="cellIs" dxfId="493" priority="165" operator="equal">
      <formula>"stge"</formula>
    </cfRule>
  </conditionalFormatting>
  <conditionalFormatting sqref="DK107:DV107">
    <cfRule type="cellIs" dxfId="492" priority="166" operator="equal">
      <formula>"g"</formula>
    </cfRule>
    <cfRule type="cellIs" dxfId="491" priority="167" operator="equal">
      <formula>"A"</formula>
    </cfRule>
    <cfRule type="cellIs" dxfId="490" priority="168" operator="equal">
      <formula>"stge"</formula>
    </cfRule>
  </conditionalFormatting>
  <conditionalFormatting sqref="DK107:DV107">
    <cfRule type="cellIs" dxfId="489" priority="169" operator="equal">
      <formula>"g"</formula>
    </cfRule>
    <cfRule type="cellIs" dxfId="488" priority="170" operator="equal">
      <formula>"A"</formula>
    </cfRule>
    <cfRule type="cellIs" dxfId="487" priority="171" operator="equal">
      <formula>"stge"</formula>
    </cfRule>
  </conditionalFormatting>
  <conditionalFormatting sqref="DK107:DV107">
    <cfRule type="cellIs" dxfId="486" priority="172" operator="equal">
      <formula>"g"</formula>
    </cfRule>
    <cfRule type="cellIs" dxfId="485" priority="173" operator="equal">
      <formula>"A"</formula>
    </cfRule>
    <cfRule type="cellIs" dxfId="484" priority="174" operator="equal">
      <formula>"stge"</formula>
    </cfRule>
  </conditionalFormatting>
  <conditionalFormatting sqref="DK107:DV107">
    <cfRule type="cellIs" dxfId="483" priority="175" operator="equal">
      <formula>"g"</formula>
    </cfRule>
    <cfRule type="cellIs" dxfId="482" priority="176" operator="equal">
      <formula>"A"</formula>
    </cfRule>
    <cfRule type="cellIs" dxfId="481" priority="177" operator="equal">
      <formula>"stge"</formula>
    </cfRule>
  </conditionalFormatting>
  <conditionalFormatting sqref="DK108:DV110">
    <cfRule type="cellIs" dxfId="480" priority="178" operator="equal">
      <formula>"g"</formula>
    </cfRule>
    <cfRule type="cellIs" dxfId="479" priority="179" operator="equal">
      <formula>"A"</formula>
    </cfRule>
    <cfRule type="cellIs" dxfId="478" priority="180" operator="equal">
      <formula>"stge"</formula>
    </cfRule>
  </conditionalFormatting>
  <conditionalFormatting sqref="DK108:DV108">
    <cfRule type="cellIs" dxfId="477" priority="181" operator="equal">
      <formula>"g"</formula>
    </cfRule>
    <cfRule type="cellIs" dxfId="476" priority="182" operator="equal">
      <formula>"A"</formula>
    </cfRule>
    <cfRule type="cellIs" dxfId="475" priority="183" operator="equal">
      <formula>"stge"</formula>
    </cfRule>
  </conditionalFormatting>
  <conditionalFormatting sqref="DK111:DV111">
    <cfRule type="cellIs" dxfId="474" priority="184" operator="equal">
      <formula>"g"</formula>
    </cfRule>
    <cfRule type="cellIs" dxfId="473" priority="185" operator="equal">
      <formula>"A"</formula>
    </cfRule>
    <cfRule type="cellIs" dxfId="472" priority="186" operator="equal">
      <formula>"stge"</formula>
    </cfRule>
  </conditionalFormatting>
  <conditionalFormatting sqref="DK112:DV112">
    <cfRule type="cellIs" dxfId="471" priority="187" operator="equal">
      <formula>"g"</formula>
    </cfRule>
    <cfRule type="cellIs" dxfId="470" priority="188" operator="equal">
      <formula>"A"</formula>
    </cfRule>
    <cfRule type="cellIs" dxfId="469" priority="189" operator="equal">
      <formula>"stge"</formula>
    </cfRule>
  </conditionalFormatting>
  <conditionalFormatting sqref="DK113:DV113">
    <cfRule type="cellIs" dxfId="468" priority="190" operator="equal">
      <formula>"g"</formula>
    </cfRule>
    <cfRule type="cellIs" dxfId="467" priority="191" operator="equal">
      <formula>"A"</formula>
    </cfRule>
    <cfRule type="cellIs" dxfId="466" priority="192" operator="equal">
      <formula>"stge"</formula>
    </cfRule>
  </conditionalFormatting>
  <conditionalFormatting sqref="Q17:Q18">
    <cfRule type="cellIs" dxfId="465" priority="118" operator="equal">
      <formula>"g"</formula>
    </cfRule>
    <cfRule type="cellIs" dxfId="464" priority="119" operator="equal">
      <formula>"A"</formula>
    </cfRule>
    <cfRule type="cellIs" dxfId="463" priority="120" operator="equal">
      <formula>"stge"</formula>
    </cfRule>
  </conditionalFormatting>
  <conditionalFormatting sqref="Q17:Q18">
    <cfRule type="cellIs" dxfId="462" priority="121" operator="equal">
      <formula>"g"</formula>
    </cfRule>
    <cfRule type="cellIs" dxfId="461" priority="122" operator="equal">
      <formula>"A"</formula>
    </cfRule>
    <cfRule type="cellIs" dxfId="460" priority="123" operator="equal">
      <formula>"stge"</formula>
    </cfRule>
  </conditionalFormatting>
  <conditionalFormatting sqref="Q17:Q18">
    <cfRule type="cellIs" dxfId="459" priority="124" operator="equal">
      <formula>"g"</formula>
    </cfRule>
    <cfRule type="cellIs" dxfId="458" priority="125" operator="equal">
      <formula>"A"</formula>
    </cfRule>
    <cfRule type="cellIs" dxfId="457" priority="126" operator="equal">
      <formula>"stge"</formula>
    </cfRule>
  </conditionalFormatting>
  <conditionalFormatting sqref="Q19">
    <cfRule type="cellIs" dxfId="456" priority="127" operator="equal">
      <formula>"g"</formula>
    </cfRule>
    <cfRule type="cellIs" dxfId="455" priority="128" operator="equal">
      <formula>"A"</formula>
    </cfRule>
    <cfRule type="cellIs" dxfId="454" priority="129" operator="equal">
      <formula>"stge"</formula>
    </cfRule>
  </conditionalFormatting>
  <conditionalFormatting sqref="Q19">
    <cfRule type="cellIs" dxfId="453" priority="130" operator="equal">
      <formula>"g"</formula>
    </cfRule>
    <cfRule type="cellIs" dxfId="452" priority="131" operator="equal">
      <formula>"A"</formula>
    </cfRule>
    <cfRule type="cellIs" dxfId="451" priority="132" operator="equal">
      <formula>"stge"</formula>
    </cfRule>
  </conditionalFormatting>
  <conditionalFormatting sqref="Q19">
    <cfRule type="cellIs" dxfId="450" priority="133" operator="equal">
      <formula>"g"</formula>
    </cfRule>
    <cfRule type="cellIs" dxfId="449" priority="134" operator="equal">
      <formula>"A"</formula>
    </cfRule>
    <cfRule type="cellIs" dxfId="448" priority="135" operator="equal">
      <formula>"stge"</formula>
    </cfRule>
  </conditionalFormatting>
  <conditionalFormatting sqref="Q20:Q21">
    <cfRule type="cellIs" dxfId="447" priority="136" operator="equal">
      <formula>"g"</formula>
    </cfRule>
    <cfRule type="cellIs" dxfId="446" priority="137" operator="equal">
      <formula>"A"</formula>
    </cfRule>
    <cfRule type="cellIs" dxfId="445" priority="138" operator="equal">
      <formula>"stge"</formula>
    </cfRule>
  </conditionalFormatting>
  <conditionalFormatting sqref="Q20">
    <cfRule type="cellIs" dxfId="444" priority="139" operator="equal">
      <formula>"g"</formula>
    </cfRule>
    <cfRule type="cellIs" dxfId="443" priority="140" operator="equal">
      <formula>"A"</formula>
    </cfRule>
    <cfRule type="cellIs" dxfId="442" priority="141" operator="equal">
      <formula>"stge"</formula>
    </cfRule>
  </conditionalFormatting>
  <conditionalFormatting sqref="Q24:Q26">
    <cfRule type="cellIs" dxfId="441" priority="103" operator="equal">
      <formula>"g"</formula>
    </cfRule>
    <cfRule type="cellIs" dxfId="440" priority="104" operator="equal">
      <formula>"A"</formula>
    </cfRule>
    <cfRule type="cellIs" dxfId="439" priority="105" operator="equal">
      <formula>"stge"</formula>
    </cfRule>
  </conditionalFormatting>
  <conditionalFormatting sqref="Q24:Q26">
    <cfRule type="cellIs" dxfId="438" priority="106" operator="equal">
      <formula>"g"</formula>
    </cfRule>
    <cfRule type="cellIs" dxfId="437" priority="107" operator="equal">
      <formula>"A"</formula>
    </cfRule>
    <cfRule type="cellIs" dxfId="436" priority="108" operator="equal">
      <formula>"stge"</formula>
    </cfRule>
  </conditionalFormatting>
  <conditionalFormatting sqref="Q24:Q26">
    <cfRule type="cellIs" dxfId="435" priority="109" operator="equal">
      <formula>"g"</formula>
    </cfRule>
    <cfRule type="cellIs" dxfId="434" priority="110" operator="equal">
      <formula>"A"</formula>
    </cfRule>
    <cfRule type="cellIs" dxfId="433" priority="111" operator="equal">
      <formula>"stge"</formula>
    </cfRule>
  </conditionalFormatting>
  <conditionalFormatting sqref="Q27:Q28 R28">
    <cfRule type="cellIs" dxfId="432" priority="112" operator="equal">
      <formula>"g"</formula>
    </cfRule>
    <cfRule type="cellIs" dxfId="431" priority="113" operator="equal">
      <formula>"A"</formula>
    </cfRule>
    <cfRule type="cellIs" dxfId="430" priority="114" operator="equal">
      <formula>"stge"</formula>
    </cfRule>
  </conditionalFormatting>
  <conditionalFormatting sqref="Q27">
    <cfRule type="cellIs" dxfId="429" priority="115" operator="equal">
      <formula>"g"</formula>
    </cfRule>
    <cfRule type="cellIs" dxfId="428" priority="116" operator="equal">
      <formula>"A"</formula>
    </cfRule>
    <cfRule type="cellIs" dxfId="427" priority="117" operator="equal">
      <formula>"stge"</formula>
    </cfRule>
  </conditionalFormatting>
  <conditionalFormatting sqref="Q31:Q32">
    <cfRule type="cellIs" dxfId="426" priority="79" operator="equal">
      <formula>"g"</formula>
    </cfRule>
    <cfRule type="cellIs" dxfId="425" priority="80" operator="equal">
      <formula>"A"</formula>
    </cfRule>
    <cfRule type="cellIs" dxfId="424" priority="81" operator="equal">
      <formula>"stge"</formula>
    </cfRule>
  </conditionalFormatting>
  <conditionalFormatting sqref="Q31:Q32">
    <cfRule type="cellIs" dxfId="423" priority="82" operator="equal">
      <formula>"g"</formula>
    </cfRule>
    <cfRule type="cellIs" dxfId="422" priority="83" operator="equal">
      <formula>"A"</formula>
    </cfRule>
    <cfRule type="cellIs" dxfId="421" priority="84" operator="equal">
      <formula>"stge"</formula>
    </cfRule>
  </conditionalFormatting>
  <conditionalFormatting sqref="Q31:Q32">
    <cfRule type="cellIs" dxfId="420" priority="85" operator="equal">
      <formula>"g"</formula>
    </cfRule>
    <cfRule type="cellIs" dxfId="419" priority="86" operator="equal">
      <formula>"A"</formula>
    </cfRule>
    <cfRule type="cellIs" dxfId="418" priority="87" operator="equal">
      <formula>"stge"</formula>
    </cfRule>
  </conditionalFormatting>
  <conditionalFormatting sqref="Q33">
    <cfRule type="cellIs" dxfId="417" priority="88" operator="equal">
      <formula>"g"</formula>
    </cfRule>
    <cfRule type="cellIs" dxfId="416" priority="89" operator="equal">
      <formula>"A"</formula>
    </cfRule>
    <cfRule type="cellIs" dxfId="415" priority="90" operator="equal">
      <formula>"stge"</formula>
    </cfRule>
  </conditionalFormatting>
  <conditionalFormatting sqref="Q33">
    <cfRule type="cellIs" dxfId="414" priority="91" operator="equal">
      <formula>"g"</formula>
    </cfRule>
    <cfRule type="cellIs" dxfId="413" priority="92" operator="equal">
      <formula>"A"</formula>
    </cfRule>
    <cfRule type="cellIs" dxfId="412" priority="93" operator="equal">
      <formula>"stge"</formula>
    </cfRule>
  </conditionalFormatting>
  <conditionalFormatting sqref="Q33">
    <cfRule type="cellIs" dxfId="411" priority="94" operator="equal">
      <formula>"g"</formula>
    </cfRule>
    <cfRule type="cellIs" dxfId="410" priority="95" operator="equal">
      <formula>"A"</formula>
    </cfRule>
    <cfRule type="cellIs" dxfId="409" priority="96" operator="equal">
      <formula>"stge"</formula>
    </cfRule>
  </conditionalFormatting>
  <conditionalFormatting sqref="Q34:Q35">
    <cfRule type="cellIs" dxfId="408" priority="97" operator="equal">
      <formula>"g"</formula>
    </cfRule>
    <cfRule type="cellIs" dxfId="407" priority="98" operator="equal">
      <formula>"A"</formula>
    </cfRule>
    <cfRule type="cellIs" dxfId="406" priority="99" operator="equal">
      <formula>"stge"</formula>
    </cfRule>
  </conditionalFormatting>
  <conditionalFormatting sqref="Q34">
    <cfRule type="cellIs" dxfId="405" priority="100" operator="equal">
      <formula>"g"</formula>
    </cfRule>
    <cfRule type="cellIs" dxfId="404" priority="101" operator="equal">
      <formula>"A"</formula>
    </cfRule>
    <cfRule type="cellIs" dxfId="403" priority="102" operator="equal">
      <formula>"stge"</formula>
    </cfRule>
  </conditionalFormatting>
  <conditionalFormatting sqref="AI12">
    <cfRule type="cellIs" dxfId="402" priority="70" operator="equal">
      <formula>"g"</formula>
    </cfRule>
    <cfRule type="cellIs" dxfId="401" priority="71" operator="equal">
      <formula>"A"</formula>
    </cfRule>
    <cfRule type="cellIs" dxfId="400" priority="72" operator="equal">
      <formula>"stge"</formula>
    </cfRule>
  </conditionalFormatting>
  <conditionalFormatting sqref="AI12">
    <cfRule type="cellIs" dxfId="399" priority="73" operator="equal">
      <formula>"g"</formula>
    </cfRule>
    <cfRule type="cellIs" dxfId="398" priority="74" operator="equal">
      <formula>"A"</formula>
    </cfRule>
    <cfRule type="cellIs" dxfId="397" priority="75" operator="equal">
      <formula>"stge"</formula>
    </cfRule>
  </conditionalFormatting>
  <conditionalFormatting sqref="AI12">
    <cfRule type="cellIs" dxfId="396" priority="76" operator="equal">
      <formula>"g"</formula>
    </cfRule>
    <cfRule type="cellIs" dxfId="395" priority="77" operator="equal">
      <formula>"A"</formula>
    </cfRule>
    <cfRule type="cellIs" dxfId="394" priority="78" operator="equal">
      <formula>"stge"</formula>
    </cfRule>
  </conditionalFormatting>
  <conditionalFormatting sqref="AJ12">
    <cfRule type="cellIs" dxfId="393" priority="67" operator="equal">
      <formula>"g"</formula>
    </cfRule>
    <cfRule type="cellIs" dxfId="392" priority="68" operator="equal">
      <formula>"A"</formula>
    </cfRule>
    <cfRule type="cellIs" dxfId="391" priority="69" operator="equal">
      <formula>"stge"</formula>
    </cfRule>
  </conditionalFormatting>
  <conditionalFormatting sqref="AK13">
    <cfRule type="cellIs" dxfId="390" priority="64" operator="equal">
      <formula>"g"</formula>
    </cfRule>
    <cfRule type="cellIs" dxfId="389" priority="65" operator="equal">
      <formula>"A"</formula>
    </cfRule>
    <cfRule type="cellIs" dxfId="388" priority="66" operator="equal">
      <formula>"stge"</formula>
    </cfRule>
  </conditionalFormatting>
  <conditionalFormatting sqref="AO18">
    <cfRule type="cellIs" dxfId="387" priority="58" operator="equal">
      <formula>"g"</formula>
    </cfRule>
    <cfRule type="cellIs" dxfId="386" priority="59" operator="equal">
      <formula>"A"</formula>
    </cfRule>
    <cfRule type="cellIs" dxfId="385" priority="60" operator="equal">
      <formula>"stge"</formula>
    </cfRule>
  </conditionalFormatting>
  <conditionalFormatting sqref="AN19">
    <cfRule type="cellIs" dxfId="384" priority="55" operator="equal">
      <formula>"g"</formula>
    </cfRule>
    <cfRule type="cellIs" dxfId="383" priority="56" operator="equal">
      <formula>"A"</formula>
    </cfRule>
    <cfRule type="cellIs" dxfId="382" priority="57" operator="equal">
      <formula>"stge"</formula>
    </cfRule>
  </conditionalFormatting>
  <conditionalFormatting sqref="AJ20">
    <cfRule type="cellIs" dxfId="381" priority="52" operator="equal">
      <formula>"g"</formula>
    </cfRule>
    <cfRule type="cellIs" dxfId="380" priority="53" operator="equal">
      <formula>"A"</formula>
    </cfRule>
    <cfRule type="cellIs" dxfId="379" priority="54" operator="equal">
      <formula>"stge"</formula>
    </cfRule>
  </conditionalFormatting>
  <conditionalFormatting sqref="AN22">
    <cfRule type="cellIs" dxfId="378" priority="49" operator="equal">
      <formula>"g"</formula>
    </cfRule>
    <cfRule type="cellIs" dxfId="377" priority="50" operator="equal">
      <formula>"A"</formula>
    </cfRule>
    <cfRule type="cellIs" dxfId="376" priority="51" operator="equal">
      <formula>"stge"</formula>
    </cfRule>
  </conditionalFormatting>
  <conditionalFormatting sqref="AP22">
    <cfRule type="cellIs" dxfId="375" priority="46" operator="equal">
      <formula>"g"</formula>
    </cfRule>
    <cfRule type="cellIs" dxfId="374" priority="47" operator="equal">
      <formula>"A"</formula>
    </cfRule>
    <cfRule type="cellIs" dxfId="373" priority="48" operator="equal">
      <formula>"stge"</formula>
    </cfRule>
  </conditionalFormatting>
  <conditionalFormatting sqref="AH35">
    <cfRule type="cellIs" dxfId="372" priority="43" operator="equal">
      <formula>"g"</formula>
    </cfRule>
    <cfRule type="cellIs" dxfId="371" priority="44" operator="equal">
      <formula>"A"</formula>
    </cfRule>
    <cfRule type="cellIs" dxfId="370" priority="45" operator="equal">
      <formula>"stge"</formula>
    </cfRule>
  </conditionalFormatting>
  <conditionalFormatting sqref="AG36">
    <cfRule type="cellIs" dxfId="369" priority="40" operator="equal">
      <formula>"g"</formula>
    </cfRule>
    <cfRule type="cellIs" dxfId="368" priority="41" operator="equal">
      <formula>"A"</formula>
    </cfRule>
    <cfRule type="cellIs" dxfId="367" priority="42" operator="equal">
      <formula>"stge"</formula>
    </cfRule>
  </conditionalFormatting>
  <conditionalFormatting sqref="U17:X22">
    <cfRule type="cellIs" dxfId="366" priority="22" operator="equal">
      <formula>"g"</formula>
    </cfRule>
    <cfRule type="cellIs" dxfId="365" priority="23" operator="equal">
      <formula>"A"</formula>
    </cfRule>
    <cfRule type="cellIs" dxfId="364" priority="24" operator="equal">
      <formula>"stge"</formula>
    </cfRule>
  </conditionalFormatting>
  <conditionalFormatting sqref="S17:Z22">
    <cfRule type="cellIs" dxfId="363" priority="25" operator="equal">
      <formula>"g"</formula>
    </cfRule>
    <cfRule type="cellIs" dxfId="362" priority="26" operator="equal">
      <formula>"A"</formula>
    </cfRule>
    <cfRule type="cellIs" dxfId="361" priority="27" operator="equal">
      <formula>"stge"</formula>
    </cfRule>
  </conditionalFormatting>
  <conditionalFormatting sqref="Y17:Z22">
    <cfRule type="cellIs" dxfId="360" priority="28" operator="equal">
      <formula>"g"</formula>
    </cfRule>
    <cfRule type="cellIs" dxfId="359" priority="29" operator="equal">
      <formula>"A"</formula>
    </cfRule>
    <cfRule type="cellIs" dxfId="358" priority="30" operator="equal">
      <formula>"stge"</formula>
    </cfRule>
  </conditionalFormatting>
  <conditionalFormatting sqref="S17:Z22">
    <cfRule type="cellIs" dxfId="357" priority="31" operator="equal">
      <formula>"g"</formula>
    </cfRule>
    <cfRule type="cellIs" dxfId="356" priority="32" operator="equal">
      <formula>"A"</formula>
    </cfRule>
    <cfRule type="cellIs" dxfId="355" priority="33" operator="equal">
      <formula>"stge"</formula>
    </cfRule>
  </conditionalFormatting>
  <conditionalFormatting sqref="Y17:Z22">
    <cfRule type="cellIs" dxfId="354" priority="34" operator="equal">
      <formula>"g"</formula>
    </cfRule>
    <cfRule type="cellIs" dxfId="353" priority="35" operator="equal">
      <formula>"A"</formula>
    </cfRule>
    <cfRule type="cellIs" dxfId="352" priority="36" operator="equal">
      <formula>"stge"</formula>
    </cfRule>
  </conditionalFormatting>
  <conditionalFormatting sqref="S17:Z22">
    <cfRule type="cellIs" dxfId="351" priority="37" operator="equal">
      <formula>"g"</formula>
    </cfRule>
    <cfRule type="cellIs" dxfId="350" priority="38" operator="equal">
      <formula>"A"</formula>
    </cfRule>
    <cfRule type="cellIs" dxfId="349" priority="39" operator="equal">
      <formula>"stge"</formula>
    </cfRule>
  </conditionalFormatting>
  <conditionalFormatting sqref="U24:X29">
    <cfRule type="cellIs" dxfId="348" priority="5" operator="equal">
      <formula>"A"</formula>
    </cfRule>
    <cfRule type="cellIs" dxfId="347" priority="6" operator="equal">
      <formula>"stge"</formula>
    </cfRule>
  </conditionalFormatting>
  <conditionalFormatting sqref="S24:Z29">
    <cfRule type="cellIs" dxfId="346" priority="7" operator="equal">
      <formula>"g"</formula>
    </cfRule>
    <cfRule type="cellIs" dxfId="345" priority="8" operator="equal">
      <formula>"A"</formula>
    </cfRule>
    <cfRule type="cellIs" dxfId="344" priority="9" operator="equal">
      <formula>"stge"</formula>
    </cfRule>
  </conditionalFormatting>
  <conditionalFormatting sqref="Y24:Z29">
    <cfRule type="cellIs" dxfId="343" priority="10" operator="equal">
      <formula>"g"</formula>
    </cfRule>
    <cfRule type="cellIs" dxfId="342" priority="11" operator="equal">
      <formula>"A"</formula>
    </cfRule>
    <cfRule type="cellIs" dxfId="341" priority="12" operator="equal">
      <formula>"stge"</formula>
    </cfRule>
  </conditionalFormatting>
  <conditionalFormatting sqref="S24:Z29">
    <cfRule type="cellIs" dxfId="340" priority="13" operator="equal">
      <formula>"g"</formula>
    </cfRule>
    <cfRule type="cellIs" dxfId="339" priority="14" operator="equal">
      <formula>"A"</formula>
    </cfRule>
    <cfRule type="cellIs" dxfId="338" priority="15" operator="equal">
      <formula>"stge"</formula>
    </cfRule>
  </conditionalFormatting>
  <conditionalFormatting sqref="Y24:Z29">
    <cfRule type="cellIs" dxfId="337" priority="16" operator="equal">
      <formula>"g"</formula>
    </cfRule>
    <cfRule type="cellIs" dxfId="336" priority="17" operator="equal">
      <formula>"A"</formula>
    </cfRule>
    <cfRule type="cellIs" dxfId="335" priority="18" operator="equal">
      <formula>"stge"</formula>
    </cfRule>
  </conditionalFormatting>
  <conditionalFormatting sqref="S24:Z29">
    <cfRule type="cellIs" dxfId="334" priority="19" operator="equal">
      <formula>"g"</formula>
    </cfRule>
    <cfRule type="cellIs" dxfId="333" priority="20" operator="equal">
      <formula>"A"</formula>
    </cfRule>
    <cfRule type="cellIs" dxfId="332" priority="21" operator="equal">
      <formula>"stge"</formula>
    </cfRule>
  </conditionalFormatting>
  <conditionalFormatting sqref="B5:BC95">
    <cfRule type="expression" dxfId="331" priority="1" stopIfTrue="1">
      <formula>WEEKDAY($B5,2)=7</formula>
    </cfRule>
    <cfRule type="expression" dxfId="330" priority="3">
      <formula>WEEKDAY($B5,2)&gt;5</formula>
    </cfRule>
    <cfRule type="expression" dxfId="329" priority="4">
      <formula>COUNTIF(Ferie,$B5)&gt;0</formula>
    </cfRule>
  </conditionalFormatting>
  <conditionalFormatting sqref="B5:B95">
    <cfRule type="expression" dxfId="328" priority="2" stopIfTrue="1">
      <formula>MOD(MONTH(B5),2)=1</formula>
    </cfRule>
  </conditionalFormatting>
  <dataValidations count="10">
    <dataValidation type="list" allowBlank="1" showInputMessage="1" showErrorMessage="1" sqref="AE5:AE118 AF14:AF118 AF5:AF12 AG5:AH118" xr:uid="{B3312D41-44E8-41E7-8119-5211359D6AB2}">
      <formula1>#REF!</formula1>
    </dataValidation>
    <dataValidation type="list" allowBlank="1" showInputMessage="1" showErrorMessage="1" sqref="AF13" xr:uid="{80A28A6E-064F-41AD-932D-26A3B0291400}">
      <formula1>#REF!</formula1>
    </dataValidation>
    <dataValidation type="list" allowBlank="1" showInputMessage="1" showErrorMessage="1" sqref="AE119:AH120" xr:uid="{4D43725F-57B6-4AA4-BF20-FC57EA2B52E3}">
      <formula1>#REF!</formula1>
    </dataValidation>
    <dataValidation type="list" operator="equal" allowBlank="1" showErrorMessage="1" sqref="AE4:AH4" xr:uid="{A7BF0535-5F5D-41DA-A863-AB97FF4EE175}">
      <formula1>#REF!</formula1>
    </dataValidation>
    <dataValidation type="list" operator="equal" allowBlank="1" showErrorMessage="1" sqref="AE121:AH121" xr:uid="{ABDEA24B-E42C-4E2C-A042-3433F1F5C6B3}">
      <formula1>#REF!</formula1>
    </dataValidation>
    <dataValidation type="list" allowBlank="1" showInputMessage="1" showErrorMessage="1" sqref="AI5:AT95" xr:uid="{F1719BE8-2F14-42CD-A276-3B4C7FB6C9CA}">
      <formula1>$AI$127:$AI$354</formula1>
    </dataValidation>
    <dataValidation type="list" operator="equal" allowBlank="1" showErrorMessage="1" sqref="T5:U9 T10:Z15 S54:U95 T16:U16 T17:Z22 S5:S52 T23:U23 T30:U52 T24:Z29" xr:uid="{A65FA7B5-DD1A-40AC-9D2D-A2B0D3017436}">
      <formula1>$S$127:$S$200</formula1>
    </dataValidation>
    <dataValidation type="list" operator="equal" allowBlank="1" showErrorMessage="1" sqref="Q5:R52 Q54:R95" xr:uid="{30B573E7-C85F-4BBE-9248-288FA531F419}">
      <formula1>$R$127:$R$188</formula1>
    </dataValidation>
    <dataValidation operator="equal" allowBlank="1" showErrorMessage="1" sqref="BS6:CC34 AU37:AX65 BS37:CC65 V54:AD65 K54:P65 V30:Z34 AU30:AV34 K6:K34 O6:P34 AA9:AD34 V9:Z9 V37:AD52 K37:P52 AW9:AX34 AU9:AV9 AU16:AV16 AU23:AV23 V16:Z16 V23:Z23 L30:M34 L23:M23 L9:N9 L16:N16 N23:N34" xr:uid="{33086248-AF5C-4B38-A87B-0CD422D93332}">
      <formula1>0</formula1>
      <formula2>0</formula2>
    </dataValidation>
    <dataValidation type="list" allowBlank="1" showInputMessage="1" showErrorMessage="1" sqref="D53:AD53" xr:uid="{9A1D3A58-6CF7-4832-9960-6D63D1E7FE9C}">
      <formula1>#REF!</formula1>
    </dataValidation>
  </dataValidations>
  <printOptions horizontalCentered="1"/>
  <pageMargins left="0" right="0" top="0" bottom="0" header="0.51181102362204722" footer="0.51181102362204722"/>
  <pageSetup paperSize="8" scale="27" firstPageNumber="0" orientation="landscape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DA8B0-7665-4E11-9EE6-B5B80C5CCC83}">
  <sheetPr codeName="Feuil8">
    <pageSetUpPr fitToPage="1"/>
  </sheetPr>
  <dimension ref="A1:CU227"/>
  <sheetViews>
    <sheetView showZeros="0" zoomScale="90" zoomScaleNormal="90" workbookViewId="0">
      <selection activeCell="AQ19" sqref="AQ19"/>
    </sheetView>
  </sheetViews>
  <sheetFormatPr baseColWidth="10" defaultColWidth="8" defaultRowHeight="12" outlineLevelCol="1" x14ac:dyDescent="0.2"/>
  <cols>
    <col min="1" max="1" width="3" style="20" bestFit="1" customWidth="1"/>
    <col min="2" max="2" width="17.7109375" style="170" bestFit="1" customWidth="1"/>
    <col min="3" max="4" width="24.5703125" style="170" bestFit="1" customWidth="1"/>
    <col min="5" max="5" width="24.5703125" style="170" customWidth="1"/>
    <col min="6" max="6" width="14.140625" style="170" bestFit="1" customWidth="1"/>
    <col min="7" max="7" width="8.28515625" style="170" bestFit="1" customWidth="1"/>
    <col min="8" max="18" width="5" style="170" hidden="1" customWidth="1" outlineLevel="1"/>
    <col min="19" max="19" width="6.140625" style="170" hidden="1" customWidth="1" outlineLevel="1"/>
    <col min="20" max="31" width="5" style="170" hidden="1" customWidth="1" outlineLevel="1"/>
    <col min="32" max="32" width="5" style="170" customWidth="1" collapsed="1"/>
    <col min="33" max="35" width="5" style="170" customWidth="1"/>
    <col min="36" max="92" width="5" style="20" customWidth="1"/>
    <col min="93" max="93" width="9.5703125" style="20" customWidth="1"/>
    <col min="94" max="94" width="10" style="20" customWidth="1"/>
    <col min="95" max="95" width="10.85546875" style="20" customWidth="1"/>
    <col min="96" max="1068" width="11.5703125" style="20" customWidth="1"/>
    <col min="1069" max="16384" width="8" style="20"/>
  </cols>
  <sheetData>
    <row r="1" spans="1:99" x14ac:dyDescent="0.2">
      <c r="B1" s="20">
        <v>8</v>
      </c>
      <c r="C1" s="20">
        <v>8</v>
      </c>
      <c r="D1" s="20">
        <f>COLUMN()</f>
        <v>4</v>
      </c>
      <c r="E1" s="20"/>
      <c r="F1" s="20">
        <f>COLUMN()</f>
        <v>6</v>
      </c>
      <c r="G1" s="20">
        <f>COLUMN()</f>
        <v>7</v>
      </c>
      <c r="H1" s="20">
        <f>COLUMN()</f>
        <v>8</v>
      </c>
      <c r="I1" s="20">
        <f>COLUMN()</f>
        <v>9</v>
      </c>
      <c r="J1" s="20">
        <f>COLUMN()</f>
        <v>10</v>
      </c>
      <c r="K1" s="20">
        <f>COLUMN()</f>
        <v>11</v>
      </c>
      <c r="L1" s="20">
        <f>COLUMN()</f>
        <v>12</v>
      </c>
      <c r="M1" s="20">
        <f>COLUMN()</f>
        <v>13</v>
      </c>
      <c r="N1" s="20">
        <f>COLUMN()</f>
        <v>14</v>
      </c>
      <c r="O1" s="20">
        <f>COLUMN()</f>
        <v>15</v>
      </c>
      <c r="P1" s="20">
        <f>COLUMN()</f>
        <v>16</v>
      </c>
      <c r="Q1" s="20">
        <f>COLUMN()</f>
        <v>17</v>
      </c>
      <c r="R1" s="20">
        <f>COLUMN()</f>
        <v>18</v>
      </c>
      <c r="S1" s="20">
        <f>COLUMN()</f>
        <v>19</v>
      </c>
      <c r="T1" s="20">
        <f>COLUMN()</f>
        <v>20</v>
      </c>
      <c r="U1" s="20">
        <f>COLUMN()</f>
        <v>21</v>
      </c>
      <c r="V1" s="20">
        <f>COLUMN()</f>
        <v>22</v>
      </c>
      <c r="W1" s="20">
        <f>COLUMN()</f>
        <v>23</v>
      </c>
      <c r="X1" s="20">
        <f>COLUMN()</f>
        <v>24</v>
      </c>
      <c r="Y1" s="20">
        <f>COLUMN()</f>
        <v>25</v>
      </c>
      <c r="Z1" s="20">
        <f>COLUMN()</f>
        <v>26</v>
      </c>
      <c r="AA1" s="20">
        <f>COLUMN()</f>
        <v>27</v>
      </c>
      <c r="AB1" s="20">
        <f>COLUMN()</f>
        <v>28</v>
      </c>
      <c r="AC1" s="20">
        <f>COLUMN()</f>
        <v>29</v>
      </c>
      <c r="AD1" s="20">
        <f>COLUMN()</f>
        <v>30</v>
      </c>
      <c r="AE1" s="20">
        <f>COLUMN()</f>
        <v>31</v>
      </c>
      <c r="AF1" s="20">
        <f>COLUMN()</f>
        <v>32</v>
      </c>
      <c r="AG1" s="20"/>
      <c r="AH1" s="20">
        <f>COLUMN()</f>
        <v>34</v>
      </c>
      <c r="AI1" s="20"/>
      <c r="AJ1" s="20">
        <f>COLUMN()</f>
        <v>36</v>
      </c>
      <c r="AL1" s="20">
        <f>COLUMN()</f>
        <v>38</v>
      </c>
      <c r="AN1" s="20">
        <f>COLUMN()</f>
        <v>40</v>
      </c>
      <c r="AP1" s="20">
        <f>COLUMN()</f>
        <v>42</v>
      </c>
      <c r="AR1" s="20">
        <f>COLUMN()</f>
        <v>44</v>
      </c>
      <c r="AT1" s="20">
        <f>COLUMN()</f>
        <v>46</v>
      </c>
      <c r="AV1" s="20">
        <f>COLUMN()</f>
        <v>48</v>
      </c>
      <c r="AX1" s="20">
        <f>COLUMN()</f>
        <v>50</v>
      </c>
      <c r="AZ1" s="20">
        <f>COLUMN()</f>
        <v>52</v>
      </c>
      <c r="BB1" s="20">
        <f>COLUMN()</f>
        <v>54</v>
      </c>
      <c r="BD1" s="20">
        <f>COLUMN()</f>
        <v>56</v>
      </c>
      <c r="BF1" s="20">
        <f>COLUMN()</f>
        <v>58</v>
      </c>
      <c r="BH1" s="20">
        <f>COLUMN()</f>
        <v>60</v>
      </c>
      <c r="BJ1" s="20">
        <f>COLUMN()</f>
        <v>62</v>
      </c>
      <c r="BL1" s="20">
        <f>COLUMN()</f>
        <v>64</v>
      </c>
      <c r="BN1" s="20">
        <f>COLUMN()</f>
        <v>66</v>
      </c>
      <c r="BP1" s="20">
        <f>COLUMN()</f>
        <v>68</v>
      </c>
      <c r="BR1" s="20">
        <f>COLUMN()</f>
        <v>70</v>
      </c>
      <c r="BT1" s="20">
        <f>COLUMN()</f>
        <v>72</v>
      </c>
      <c r="BV1" s="20">
        <f>COLUMN()</f>
        <v>74</v>
      </c>
      <c r="BX1" s="20">
        <f>COLUMN()</f>
        <v>76</v>
      </c>
      <c r="BZ1" s="20">
        <f>COLUMN()</f>
        <v>78</v>
      </c>
      <c r="CB1" s="20">
        <f>COLUMN()</f>
        <v>80</v>
      </c>
      <c r="CD1" s="20">
        <f>COLUMN()</f>
        <v>82</v>
      </c>
      <c r="CF1" s="20">
        <f>COLUMN()</f>
        <v>84</v>
      </c>
      <c r="CH1" s="20">
        <f>COLUMN()</f>
        <v>86</v>
      </c>
      <c r="CJ1" s="20">
        <f>COLUMN()</f>
        <v>88</v>
      </c>
      <c r="CL1" s="20">
        <f>COLUMN()</f>
        <v>90</v>
      </c>
      <c r="CN1" s="20">
        <f>COLUMN()</f>
        <v>92</v>
      </c>
    </row>
    <row r="2" spans="1:99" x14ac:dyDescent="0.2">
      <c r="B2" s="20" t="s">
        <v>58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70" t="s">
        <v>623</v>
      </c>
      <c r="AG2" s="170" t="s">
        <v>630</v>
      </c>
      <c r="AH2" s="170" t="s">
        <v>623</v>
      </c>
      <c r="AI2" s="170" t="s">
        <v>630</v>
      </c>
      <c r="AJ2" s="170" t="s">
        <v>623</v>
      </c>
      <c r="AK2" s="170" t="s">
        <v>630</v>
      </c>
      <c r="AL2" s="170" t="s">
        <v>623</v>
      </c>
      <c r="AM2" s="170" t="s">
        <v>630</v>
      </c>
      <c r="AN2" s="170" t="s">
        <v>623</v>
      </c>
      <c r="AO2" s="170" t="s">
        <v>630</v>
      </c>
      <c r="AP2" s="170" t="s">
        <v>623</v>
      </c>
      <c r="AQ2" s="170" t="s">
        <v>630</v>
      </c>
      <c r="AR2" s="170" t="s">
        <v>623</v>
      </c>
      <c r="AS2" s="170" t="s">
        <v>630</v>
      </c>
      <c r="AT2" s="170" t="s">
        <v>623</v>
      </c>
      <c r="AU2" s="170" t="s">
        <v>630</v>
      </c>
      <c r="AV2" s="170" t="s">
        <v>623</v>
      </c>
      <c r="AW2" s="170" t="s">
        <v>630</v>
      </c>
      <c r="AX2" s="170" t="s">
        <v>623</v>
      </c>
      <c r="AY2" s="170" t="s">
        <v>630</v>
      </c>
      <c r="AZ2" s="170" t="s">
        <v>623</v>
      </c>
      <c r="BA2" s="170" t="s">
        <v>630</v>
      </c>
      <c r="BB2" s="170" t="s">
        <v>623</v>
      </c>
      <c r="BC2" s="170" t="s">
        <v>630</v>
      </c>
      <c r="BD2" s="170" t="s">
        <v>623</v>
      </c>
      <c r="BE2" s="170" t="s">
        <v>630</v>
      </c>
      <c r="BF2" s="170" t="s">
        <v>623</v>
      </c>
      <c r="BG2" s="170" t="s">
        <v>630</v>
      </c>
      <c r="BH2" s="170" t="s">
        <v>623</v>
      </c>
      <c r="BI2" s="170" t="s">
        <v>630</v>
      </c>
      <c r="BJ2" s="170" t="s">
        <v>623</v>
      </c>
      <c r="BK2" s="170" t="s">
        <v>630</v>
      </c>
      <c r="BL2" s="170" t="s">
        <v>623</v>
      </c>
      <c r="BM2" s="170" t="s">
        <v>630</v>
      </c>
      <c r="BN2" s="170" t="s">
        <v>623</v>
      </c>
      <c r="BO2" s="170" t="s">
        <v>630</v>
      </c>
      <c r="BP2" s="170" t="s">
        <v>623</v>
      </c>
      <c r="BQ2" s="170" t="s">
        <v>630</v>
      </c>
      <c r="BR2" s="170" t="s">
        <v>623</v>
      </c>
      <c r="BS2" s="170" t="s">
        <v>630</v>
      </c>
      <c r="BT2" s="170" t="s">
        <v>623</v>
      </c>
      <c r="BU2" s="170" t="s">
        <v>630</v>
      </c>
      <c r="BV2" s="170" t="s">
        <v>623</v>
      </c>
      <c r="BW2" s="170" t="s">
        <v>630</v>
      </c>
      <c r="BX2" s="170" t="s">
        <v>623</v>
      </c>
      <c r="BY2" s="170" t="s">
        <v>630</v>
      </c>
      <c r="BZ2" s="170" t="s">
        <v>623</v>
      </c>
      <c r="CA2" s="170" t="s">
        <v>630</v>
      </c>
      <c r="CB2" s="170" t="s">
        <v>623</v>
      </c>
      <c r="CC2" s="170" t="s">
        <v>630</v>
      </c>
      <c r="CD2" s="170" t="s">
        <v>623</v>
      </c>
      <c r="CE2" s="170" t="s">
        <v>630</v>
      </c>
      <c r="CF2" s="170" t="s">
        <v>623</v>
      </c>
      <c r="CG2" s="170" t="s">
        <v>630</v>
      </c>
      <c r="CH2" s="170" t="s">
        <v>623</v>
      </c>
      <c r="CI2" s="170" t="s">
        <v>630</v>
      </c>
      <c r="CJ2" s="170" t="s">
        <v>623</v>
      </c>
      <c r="CK2" s="170" t="s">
        <v>630</v>
      </c>
      <c r="CL2" s="170" t="s">
        <v>623</v>
      </c>
      <c r="CM2" s="170" t="s">
        <v>630</v>
      </c>
      <c r="CN2" s="170" t="s">
        <v>623</v>
      </c>
    </row>
    <row r="3" spans="1:99" ht="15" x14ac:dyDescent="0.25">
      <c r="A3" s="20" t="s">
        <v>3</v>
      </c>
      <c r="B3" s="229" t="s">
        <v>9</v>
      </c>
      <c r="C3" s="229" t="s">
        <v>10</v>
      </c>
      <c r="D3" s="229" t="s">
        <v>11</v>
      </c>
      <c r="E3" s="229" t="s">
        <v>21</v>
      </c>
      <c r="F3" s="229" t="s">
        <v>22</v>
      </c>
      <c r="G3" s="229" t="s">
        <v>16</v>
      </c>
      <c r="H3" s="230">
        <v>42832</v>
      </c>
      <c r="I3" s="230">
        <v>42833</v>
      </c>
      <c r="J3" s="230">
        <v>42834</v>
      </c>
      <c r="K3" s="230">
        <v>42835</v>
      </c>
      <c r="L3" s="230">
        <v>42836</v>
      </c>
      <c r="M3" s="230">
        <v>42836</v>
      </c>
      <c r="N3" s="230">
        <v>42837</v>
      </c>
      <c r="O3" s="230">
        <v>42838</v>
      </c>
      <c r="P3" s="230">
        <v>42839</v>
      </c>
      <c r="Q3" s="230">
        <v>42840</v>
      </c>
      <c r="R3" s="230">
        <v>42841</v>
      </c>
      <c r="S3" s="230">
        <v>42842</v>
      </c>
      <c r="T3" s="230">
        <v>42843</v>
      </c>
      <c r="U3" s="230">
        <v>42844</v>
      </c>
      <c r="V3" s="230">
        <v>42845</v>
      </c>
      <c r="W3" s="230">
        <v>42846</v>
      </c>
      <c r="X3" s="230">
        <v>42847</v>
      </c>
      <c r="Y3" s="230">
        <v>42848</v>
      </c>
      <c r="Z3" s="230">
        <v>42849</v>
      </c>
      <c r="AA3" s="230">
        <v>42850</v>
      </c>
      <c r="AB3" s="230">
        <v>42851</v>
      </c>
      <c r="AC3" s="230">
        <v>42852</v>
      </c>
      <c r="AD3" s="230">
        <v>42853</v>
      </c>
      <c r="AE3" s="230">
        <v>42854</v>
      </c>
      <c r="AF3" s="231" t="str">
        <f>Bdd_Dispo[[#Headers],[1/5]]</f>
        <v>1/5</v>
      </c>
      <c r="AG3" s="231"/>
      <c r="AH3" s="230">
        <f>AF3+1</f>
        <v>42856</v>
      </c>
      <c r="AI3" s="230"/>
      <c r="AJ3" s="230">
        <f>AH3+1</f>
        <v>42857</v>
      </c>
      <c r="AK3" s="230"/>
      <c r="AL3" s="230">
        <f>AJ3+1</f>
        <v>42858</v>
      </c>
      <c r="AM3" s="230"/>
      <c r="AN3" s="230">
        <f>AL3+1</f>
        <v>42859</v>
      </c>
      <c r="AO3" s="230"/>
      <c r="AP3" s="230">
        <f>AN3+1</f>
        <v>42860</v>
      </c>
      <c r="AQ3" s="230"/>
      <c r="AR3" s="230">
        <f>AP3+1</f>
        <v>42861</v>
      </c>
      <c r="AS3" s="230"/>
      <c r="AT3" s="230">
        <f>AR3+1</f>
        <v>42862</v>
      </c>
      <c r="AU3" s="230"/>
      <c r="AV3" s="230">
        <f>AT3+1</f>
        <v>42863</v>
      </c>
      <c r="AW3" s="230"/>
      <c r="AX3" s="230">
        <f>AV3+1</f>
        <v>42864</v>
      </c>
      <c r="AY3" s="230"/>
      <c r="AZ3" s="230">
        <f>AX3+1</f>
        <v>42865</v>
      </c>
      <c r="BA3" s="230"/>
      <c r="BB3" s="230">
        <f>AZ3+1</f>
        <v>42866</v>
      </c>
      <c r="BC3" s="230"/>
      <c r="BD3" s="230">
        <f>BB3+1</f>
        <v>42867</v>
      </c>
      <c r="BE3" s="230"/>
      <c r="BF3" s="230">
        <f>BD3+1</f>
        <v>42868</v>
      </c>
      <c r="BG3" s="230"/>
      <c r="BH3" s="230">
        <f>BF3+1</f>
        <v>42869</v>
      </c>
      <c r="BI3" s="230"/>
      <c r="BJ3" s="230">
        <f>BH3+1</f>
        <v>42870</v>
      </c>
      <c r="BK3" s="230"/>
      <c r="BL3" s="230">
        <f>BJ3+1</f>
        <v>42871</v>
      </c>
      <c r="BM3" s="230"/>
      <c r="BN3" s="230">
        <f>BL3+1</f>
        <v>42872</v>
      </c>
      <c r="BO3" s="230"/>
      <c r="BP3" s="230">
        <f>BN3+1</f>
        <v>42873</v>
      </c>
      <c r="BQ3" s="230"/>
      <c r="BR3" s="230">
        <f>BP3+1</f>
        <v>42874</v>
      </c>
      <c r="BS3" s="230"/>
      <c r="BT3" s="230">
        <f>BR3+1</f>
        <v>42875</v>
      </c>
      <c r="BU3" s="230"/>
      <c r="BV3" s="230">
        <f>BT3+1</f>
        <v>42876</v>
      </c>
      <c r="BW3" s="230"/>
      <c r="BX3" s="230">
        <f>BV3+1</f>
        <v>42877</v>
      </c>
      <c r="BY3" s="230"/>
      <c r="BZ3" s="230">
        <f>BX3+1</f>
        <v>42878</v>
      </c>
      <c r="CA3" s="230"/>
      <c r="CB3" s="230">
        <f>BZ3+1</f>
        <v>42879</v>
      </c>
      <c r="CC3" s="230"/>
      <c r="CD3" s="230">
        <f>CB3+1</f>
        <v>42880</v>
      </c>
      <c r="CE3" s="230"/>
      <c r="CF3" s="230">
        <f>CD3+1</f>
        <v>42881</v>
      </c>
      <c r="CG3" s="230"/>
      <c r="CH3" s="230">
        <f>CF3+1</f>
        <v>42882</v>
      </c>
      <c r="CI3" s="230"/>
      <c r="CJ3" s="230">
        <f>CH3+1</f>
        <v>42883</v>
      </c>
      <c r="CK3" s="230"/>
      <c r="CL3" s="230">
        <f>CJ3+1</f>
        <v>42884</v>
      </c>
      <c r="CM3" s="230"/>
      <c r="CN3" s="230">
        <f t="shared" ref="CN3" si="0">CL3+1</f>
        <v>42885</v>
      </c>
      <c r="CO3" s="35" t="s">
        <v>623</v>
      </c>
      <c r="CP3" s="170" t="s">
        <v>622</v>
      </c>
      <c r="CQ3" s="170"/>
    </row>
    <row r="4" spans="1:99" x14ac:dyDescent="0.2">
      <c r="A4" s="20">
        <f>IFERROR(Form1!A4,"-")</f>
        <v>1</v>
      </c>
      <c r="B4" s="196" t="str">
        <f>_xlfn.XLOOKUP($A4,Bdd_Dispo[[ID]:[ID]],Bdd_Dispo[Nom :],"",0)</f>
        <v>buzz</v>
      </c>
      <c r="C4" s="196" t="str">
        <f>_xlfn.XLOOKUP($A4,Bdd_Dispo[[ID]:[ID]],Bdd_Dispo[Prénom :],"",0)</f>
        <v>romy</v>
      </c>
      <c r="D4" s="196" t="str">
        <f>_xlfn.XLOOKUP($A4,Bdd_Dispo[[ID]:[ID]],Bdd_Dispo[Votre fonction :],"",0)</f>
        <v>Infirmier(e)</v>
      </c>
      <c r="E4" s="196" t="str">
        <f>_xlfn.XLOOKUP($A4,Bdd_Dispo[[ID]:[ID]],Bdd_Dispo[Votre fonction :],"",0)</f>
        <v>Infirmier(e)</v>
      </c>
      <c r="F4" s="196" t="str">
        <f>_xlfn.XLOOKUP($A4,Bdd_Dispo[[ID]:[ID]],Bdd_Dispo[CIS :],"",0)</f>
        <v>Vallorcines</v>
      </c>
      <c r="G4" s="196" t="str">
        <f>IFERROR(VLOOKUP(#REF!,Form1!$A$3:$AY$21,14,FALSE),"")</f>
        <v/>
      </c>
      <c r="H4" s="213"/>
      <c r="I4" s="211"/>
      <c r="J4" s="193"/>
      <c r="K4" s="207" t="s">
        <v>92</v>
      </c>
      <c r="L4" s="185"/>
      <c r="M4" s="193" t="s">
        <v>620</v>
      </c>
      <c r="N4" s="193" t="s">
        <v>620</v>
      </c>
      <c r="O4" s="193" t="s">
        <v>92</v>
      </c>
      <c r="P4" s="193" t="s">
        <v>620</v>
      </c>
      <c r="Q4" s="193" t="s">
        <v>92</v>
      </c>
      <c r="R4" s="193" t="s">
        <v>620</v>
      </c>
      <c r="S4" s="185"/>
      <c r="T4" s="193" t="s">
        <v>620</v>
      </c>
      <c r="U4" s="193" t="s">
        <v>92</v>
      </c>
      <c r="V4" s="193" t="s">
        <v>92</v>
      </c>
      <c r="W4" s="193" t="s">
        <v>92</v>
      </c>
      <c r="X4" s="193" t="s">
        <v>92</v>
      </c>
      <c r="Y4" s="193" t="s">
        <v>92</v>
      </c>
      <c r="Z4" s="185"/>
      <c r="AA4" s="193" t="s">
        <v>92</v>
      </c>
      <c r="AB4" s="207" t="s">
        <v>92</v>
      </c>
      <c r="AC4" s="207"/>
      <c r="AD4" s="193"/>
      <c r="AE4" s="193"/>
      <c r="AF4" s="206" t="str">
        <f>_xlfn.XLOOKUP($A4,Bdd_Dispo[[ID]:[ID]],Bdd_Dispo[1/5],"",0)</f>
        <v>M</v>
      </c>
      <c r="AG4" s="206" t="s">
        <v>620</v>
      </c>
      <c r="AH4" s="206" t="str">
        <f>_xlfn.XLOOKUP($A4,Bdd_Dispo[[ID]:[ID]],Bdd_Dispo[2/5],"",0)</f>
        <v>AP</v>
      </c>
      <c r="AI4" s="185"/>
      <c r="AJ4" s="206" t="str">
        <f>_xlfn.XLOOKUP($A4,Bdd_Dispo[[ID]:[ID]],Bdd_Dispo[3/5],"",0)</f>
        <v>M</v>
      </c>
      <c r="AK4" s="206"/>
      <c r="AL4" s="206"/>
      <c r="AM4" s="206"/>
      <c r="AN4" s="206"/>
      <c r="AO4" s="206"/>
      <c r="AP4" s="206"/>
      <c r="AQ4" s="206"/>
      <c r="AR4" s="206"/>
      <c r="AS4" s="206"/>
      <c r="AT4" s="206"/>
      <c r="AU4" s="206"/>
      <c r="AV4" s="185"/>
      <c r="AW4" s="185"/>
      <c r="AX4" s="198"/>
      <c r="AY4" s="198"/>
      <c r="AZ4" s="198"/>
      <c r="BA4" s="198"/>
      <c r="BB4" s="198"/>
      <c r="BC4" s="198"/>
      <c r="BD4" s="186"/>
      <c r="BE4" s="186"/>
      <c r="BF4" s="186"/>
      <c r="BG4" s="186"/>
      <c r="BH4" s="186"/>
      <c r="BI4" s="186"/>
      <c r="BJ4" s="185"/>
      <c r="BK4" s="185"/>
      <c r="BL4" s="186"/>
      <c r="BM4" s="186"/>
      <c r="BN4" s="186"/>
      <c r="BO4" s="186"/>
      <c r="BP4" s="186"/>
      <c r="BQ4" s="186"/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203"/>
      <c r="CE4" s="203"/>
      <c r="CF4" s="203"/>
      <c r="CG4" s="203"/>
      <c r="CH4" s="203"/>
      <c r="CI4" s="203"/>
      <c r="CJ4" s="203"/>
      <c r="CK4" s="203"/>
      <c r="CL4" s="203"/>
      <c r="CM4" s="203"/>
      <c r="CN4" s="203"/>
      <c r="CO4" s="35">
        <f>COUNTIF(Disponibilités!$H4:$AE4,"x")</f>
        <v>10</v>
      </c>
      <c r="CP4" s="35">
        <f>COUNTIF(Disponibilités!$H4:$AE4,"R")</f>
        <v>5</v>
      </c>
    </row>
    <row r="5" spans="1:99" ht="14.1" customHeight="1" x14ac:dyDescent="0.2">
      <c r="A5" s="20">
        <f>IFERROR(Form1!A5,"-")</f>
        <v>2</v>
      </c>
      <c r="B5" s="196" t="str">
        <f>_xlfn.XLOOKUP($A5,Bdd_Dispo[[ID]:[ID]],Bdd_Dispo[Nom :],"",0)</f>
        <v>tartanpion</v>
      </c>
      <c r="C5" s="196" t="str">
        <f>_xlfn.XLOOKUP($A5,Bdd_Dispo[[ID]:[ID]],Bdd_Dispo[Prénom :],"",0)</f>
        <v>Jacque</v>
      </c>
      <c r="D5" s="196" t="str">
        <f>_xlfn.XLOOKUP($A5,Bdd_Dispo[[ID]:[ID]],Bdd_Dispo[Votre fonction :],"",0)</f>
        <v>Vaccinateur</v>
      </c>
      <c r="E5" s="196" t="str">
        <f>_xlfn.XLOOKUP($A5,Bdd_Dispo[[ID]:[ID]],Bdd_Dispo[Votre fonction :],"",0)</f>
        <v>Vaccinateur</v>
      </c>
      <c r="F5" s="196" t="str">
        <f>_xlfn.XLOOKUP($A5,Bdd_Dispo[[ID]:[ID]],Bdd_Dispo[CIS :],"",0)</f>
        <v>Bonneville</v>
      </c>
      <c r="G5" s="196" t="str">
        <f>IFERROR(VLOOKUP(#REF!,Form1!$A$3:$AY$21,14,FALSE),"")</f>
        <v/>
      </c>
      <c r="H5" s="213"/>
      <c r="I5" s="193"/>
      <c r="J5" s="207"/>
      <c r="K5" s="207"/>
      <c r="L5" s="185"/>
      <c r="M5" s="193"/>
      <c r="N5" s="193"/>
      <c r="O5" s="193"/>
      <c r="P5" s="193"/>
      <c r="Q5" s="193"/>
      <c r="R5" s="193"/>
      <c r="S5" s="185"/>
      <c r="T5" s="193"/>
      <c r="U5" s="193"/>
      <c r="V5" s="193"/>
      <c r="W5" s="193"/>
      <c r="X5" s="193"/>
      <c r="Y5" s="193" t="s">
        <v>92</v>
      </c>
      <c r="Z5" s="185"/>
      <c r="AA5" s="193"/>
      <c r="AB5" s="207"/>
      <c r="AC5" s="207"/>
      <c r="AD5" s="193"/>
      <c r="AE5" s="193"/>
      <c r="AF5" s="206" t="str">
        <f>_xlfn.XLOOKUP($A5,Bdd_Dispo[[ID]:[ID]],Bdd_Dispo[1/5],"",0)</f>
        <v>M</v>
      </c>
      <c r="AG5" s="206"/>
      <c r="AH5" s="206" t="str">
        <f>_xlfn.XLOOKUP($A5,Bdd_Dispo[[ID]:[ID]],Bdd_Dispo[2/5],"",0)</f>
        <v>J</v>
      </c>
      <c r="AI5" s="185"/>
      <c r="AJ5" s="206" t="str">
        <f>_xlfn.XLOOKUP($A5,Bdd_Dispo[[ID]:[ID]],Bdd_Dispo[3/5],"",0)</f>
        <v>J</v>
      </c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185"/>
      <c r="AW5" s="185"/>
      <c r="AX5" s="198"/>
      <c r="AY5" s="198"/>
      <c r="AZ5" s="198"/>
      <c r="BA5" s="198"/>
      <c r="BB5" s="198"/>
      <c r="BC5" s="198"/>
      <c r="BD5" s="186"/>
      <c r="BE5" s="186"/>
      <c r="BF5" s="186"/>
      <c r="BG5" s="186"/>
      <c r="BH5" s="186"/>
      <c r="BI5" s="186"/>
      <c r="BJ5" s="185"/>
      <c r="BK5" s="185"/>
      <c r="BL5" s="186"/>
      <c r="BM5" s="186"/>
      <c r="BN5" s="186"/>
      <c r="BO5" s="186"/>
      <c r="BP5" s="186"/>
      <c r="BQ5" s="186"/>
      <c r="BR5" s="186"/>
      <c r="BS5" s="186"/>
      <c r="BT5" s="186"/>
      <c r="BU5" s="186"/>
      <c r="BV5" s="186"/>
      <c r="BW5" s="186"/>
      <c r="BX5" s="186"/>
      <c r="BY5" s="186"/>
      <c r="BZ5" s="186"/>
      <c r="CA5" s="186"/>
      <c r="CB5" s="186"/>
      <c r="CC5" s="186"/>
      <c r="CD5" s="203"/>
      <c r="CE5" s="203"/>
      <c r="CF5" s="203"/>
      <c r="CG5" s="203"/>
      <c r="CH5" s="203"/>
      <c r="CI5" s="203"/>
      <c r="CJ5" s="203"/>
      <c r="CK5" s="203"/>
      <c r="CL5" s="203"/>
      <c r="CM5" s="203"/>
      <c r="CN5" s="203"/>
      <c r="CO5" s="35">
        <f>COUNTIF(Disponibilités!$H5:$AE5,"x")</f>
        <v>1</v>
      </c>
      <c r="CP5" s="35">
        <f>COUNTIF(Disponibilités!$H5:$AE5,"R")</f>
        <v>0</v>
      </c>
    </row>
    <row r="6" spans="1:99" ht="14.1" customHeight="1" x14ac:dyDescent="0.2">
      <c r="A6" s="20">
        <f>IFERROR(Form1!A6,"-")</f>
        <v>3</v>
      </c>
      <c r="B6" s="196" t="str">
        <f>_xlfn.XLOOKUP($A6,Bdd_Dispo[[ID]:[ID]],Bdd_Dispo[Nom :],"",0)</f>
        <v>athos</v>
      </c>
      <c r="C6" s="196" t="str">
        <f>_xlfn.XLOOKUP($A6,Bdd_Dispo[[ID]:[ID]],Bdd_Dispo[Prénom :],"",0)</f>
        <v>JULIEN</v>
      </c>
      <c r="D6" s="196" t="str">
        <f>_xlfn.XLOOKUP($A6,Bdd_Dispo[[ID]:[ID]],Bdd_Dispo[Votre fonction :],"",0)</f>
        <v>Assistant(e) médicale</v>
      </c>
      <c r="E6" s="196" t="str">
        <f>_xlfn.XLOOKUP($A6,Bdd_Dispo[[ID]:[ID]],Bdd_Dispo[Votre fonction :],"",0)</f>
        <v>Assistant(e) médicale</v>
      </c>
      <c r="F6" s="196" t="str">
        <f>_xlfn.XLOOKUP($A6,Bdd_Dispo[[ID]:[ID]],Bdd_Dispo[CIS :],"",0)</f>
        <v>DDSIS</v>
      </c>
      <c r="G6" s="196" t="str">
        <f>IFERROR(VLOOKUP(#REF!,Form1!$A$3:$AY$21,14,FALSE),"")</f>
        <v/>
      </c>
      <c r="H6" s="199"/>
      <c r="I6" s="193"/>
      <c r="J6" s="207"/>
      <c r="K6" s="207"/>
      <c r="L6" s="185"/>
      <c r="M6" s="193"/>
      <c r="N6" s="193"/>
      <c r="O6" s="193"/>
      <c r="P6" s="193"/>
      <c r="Q6" s="193"/>
      <c r="R6" s="193"/>
      <c r="S6" s="185"/>
      <c r="T6" s="193"/>
      <c r="U6" s="193"/>
      <c r="V6" s="193"/>
      <c r="W6" s="193"/>
      <c r="X6" s="193"/>
      <c r="Y6" s="193"/>
      <c r="Z6" s="185"/>
      <c r="AA6" s="193"/>
      <c r="AB6" s="207"/>
      <c r="AC6" s="207"/>
      <c r="AD6" s="193"/>
      <c r="AE6" s="193"/>
      <c r="AF6" s="206">
        <f>_xlfn.XLOOKUP($A6,Bdd_Dispo[[ID]:[ID]],Bdd_Dispo[1/5],"",0)</f>
        <v>0</v>
      </c>
      <c r="AG6" s="206"/>
      <c r="AH6" s="206">
        <f>_xlfn.XLOOKUP($A6,Bdd_Dispo[[ID]:[ID]],Bdd_Dispo[2/5],"",0)</f>
        <v>0</v>
      </c>
      <c r="AI6" s="185"/>
      <c r="AJ6" s="206" t="str">
        <f>_xlfn.XLOOKUP($A6,Bdd_Dispo[[ID]:[ID]],Bdd_Dispo[3/5],"",0)</f>
        <v>J</v>
      </c>
      <c r="AK6" s="206"/>
      <c r="AL6" s="206"/>
      <c r="AM6" s="206"/>
      <c r="AN6" s="206"/>
      <c r="AO6" s="206"/>
      <c r="AP6" s="206"/>
      <c r="AQ6" s="206"/>
      <c r="AR6" s="206"/>
      <c r="AS6" s="206"/>
      <c r="AT6" s="206" t="s">
        <v>92</v>
      </c>
      <c r="AU6" s="206"/>
      <c r="AV6" s="185"/>
      <c r="AW6" s="185"/>
      <c r="AX6" s="198"/>
      <c r="AY6" s="198"/>
      <c r="AZ6" s="198"/>
      <c r="BA6" s="198"/>
      <c r="BB6" s="198"/>
      <c r="BC6" s="198"/>
      <c r="BD6" s="186"/>
      <c r="BE6" s="186"/>
      <c r="BF6" s="186"/>
      <c r="BG6" s="186"/>
      <c r="BH6" s="186"/>
      <c r="BI6" s="186"/>
      <c r="BJ6" s="185"/>
      <c r="BK6" s="185"/>
      <c r="BL6" s="186"/>
      <c r="BM6" s="186"/>
      <c r="BN6" s="186"/>
      <c r="BO6" s="186"/>
      <c r="BP6" s="186"/>
      <c r="BQ6" s="186"/>
      <c r="BR6" s="186"/>
      <c r="BS6" s="186"/>
      <c r="BT6" s="186"/>
      <c r="BU6" s="186"/>
      <c r="BV6" s="186"/>
      <c r="BW6" s="186"/>
      <c r="BX6" s="186"/>
      <c r="BY6" s="186"/>
      <c r="BZ6" s="186"/>
      <c r="CA6" s="186"/>
      <c r="CB6" s="186"/>
      <c r="CC6" s="186"/>
      <c r="CD6" s="203"/>
      <c r="CE6" s="203"/>
      <c r="CF6" s="203"/>
      <c r="CG6" s="203"/>
      <c r="CH6" s="203"/>
      <c r="CI6" s="203"/>
      <c r="CJ6" s="203"/>
      <c r="CK6" s="203"/>
      <c r="CL6" s="203"/>
      <c r="CM6" s="203"/>
      <c r="CN6" s="203"/>
      <c r="CO6" s="35">
        <f>COUNTIF(Disponibilités!$H6:$AE6,"x")</f>
        <v>0</v>
      </c>
      <c r="CP6" s="35">
        <f>COUNTIF(Disponibilités!$H6:$AE6,"R")</f>
        <v>0</v>
      </c>
    </row>
    <row r="7" spans="1:99" ht="14.1" customHeight="1" x14ac:dyDescent="0.2">
      <c r="A7" s="20">
        <f>IFERROR(Form1!A7,"-")</f>
        <v>4</v>
      </c>
      <c r="B7" s="196" t="str">
        <f>_xlfn.XLOOKUP($A7,Bdd_Dispo[[ID]:[ID]],Bdd_Dispo[Nom :],"",0)</f>
        <v>SEB</v>
      </c>
      <c r="C7" s="196" t="str">
        <f>_xlfn.XLOOKUP($A7,Bdd_Dispo[[ID]:[ID]],Bdd_Dispo[Prénom :],"",0)</f>
        <v>didier</v>
      </c>
      <c r="D7" s="196" t="str">
        <f>_xlfn.XLOOKUP($A7,Bdd_Dispo[[ID]:[ID]],Bdd_Dispo[Votre fonction :],"",0)</f>
        <v>Médecin</v>
      </c>
      <c r="E7" s="196" t="str">
        <f>_xlfn.XLOOKUP($A7,Bdd_Dispo[[ID]:[ID]],Bdd_Dispo[Votre fonction :],"",0)</f>
        <v>Médecin</v>
      </c>
      <c r="F7" s="196">
        <f>_xlfn.XLOOKUP($A7,Bdd_Dispo[[ID]:[ID]],Bdd_Dispo[CIS :],"",0)</f>
        <v>0</v>
      </c>
      <c r="G7" s="196" t="str">
        <f>IFERROR(VLOOKUP(#REF!,Form1!$A$3:$AY$21,14,FALSE),"")</f>
        <v/>
      </c>
      <c r="H7" s="199"/>
      <c r="I7" s="193"/>
      <c r="J7" s="207"/>
      <c r="K7" s="207" t="s">
        <v>621</v>
      </c>
      <c r="L7" s="185"/>
      <c r="M7" s="193"/>
      <c r="N7" s="193"/>
      <c r="O7" s="193"/>
      <c r="P7" s="193"/>
      <c r="Q7" s="193"/>
      <c r="R7" s="193"/>
      <c r="S7" s="185"/>
      <c r="T7" s="211"/>
      <c r="U7" s="211"/>
      <c r="V7" s="211"/>
      <c r="W7" s="211"/>
      <c r="X7" s="193"/>
      <c r="Y7" s="193"/>
      <c r="Z7" s="185"/>
      <c r="AA7" s="193"/>
      <c r="AB7" s="207"/>
      <c r="AC7" s="207"/>
      <c r="AD7" s="193"/>
      <c r="AE7" s="193"/>
      <c r="AF7" s="206">
        <f>_xlfn.XLOOKUP($A7,Bdd_Dispo[[ID]:[ID]],Bdd_Dispo[1/5],"",0)</f>
        <v>0</v>
      </c>
      <c r="AG7" s="206"/>
      <c r="AH7" s="206" t="str">
        <f>_xlfn.XLOOKUP($A7,Bdd_Dispo[[ID]:[ID]],Bdd_Dispo[2/5],"",0)</f>
        <v>J</v>
      </c>
      <c r="AI7" s="185"/>
      <c r="AJ7" s="206">
        <f>_xlfn.XLOOKUP($A7,Bdd_Dispo[[ID]:[ID]],Bdd_Dispo[3/5],"",0)</f>
        <v>0</v>
      </c>
      <c r="AK7" s="206"/>
      <c r="AL7" s="206"/>
      <c r="AM7" s="206"/>
      <c r="AN7" s="206"/>
      <c r="AO7" s="206"/>
      <c r="AP7" s="206"/>
      <c r="AQ7" s="206"/>
      <c r="AR7" s="206"/>
      <c r="AS7" s="206"/>
      <c r="AT7" s="206" t="s">
        <v>92</v>
      </c>
      <c r="AU7" s="206"/>
      <c r="AV7" s="185"/>
      <c r="AW7" s="185"/>
      <c r="AX7" s="198"/>
      <c r="AY7" s="198"/>
      <c r="AZ7" s="198"/>
      <c r="BA7" s="198"/>
      <c r="BB7" s="198"/>
      <c r="BC7" s="198"/>
      <c r="BD7" s="186"/>
      <c r="BE7" s="186"/>
      <c r="BF7" s="186"/>
      <c r="BG7" s="186"/>
      <c r="BH7" s="186"/>
      <c r="BI7" s="186"/>
      <c r="BJ7" s="185"/>
      <c r="BK7" s="185"/>
      <c r="BL7" s="186"/>
      <c r="BM7" s="186"/>
      <c r="BN7" s="186"/>
      <c r="BO7" s="186"/>
      <c r="BP7" s="186"/>
      <c r="BQ7" s="186"/>
      <c r="BR7" s="186"/>
      <c r="BS7" s="186"/>
      <c r="BT7" s="186"/>
      <c r="BU7" s="186"/>
      <c r="BV7" s="186"/>
      <c r="BW7" s="186"/>
      <c r="BX7" s="186"/>
      <c r="BY7" s="186"/>
      <c r="BZ7" s="186"/>
      <c r="CA7" s="186"/>
      <c r="CB7" s="186"/>
      <c r="CC7" s="186"/>
      <c r="CD7" s="203"/>
      <c r="CE7" s="203"/>
      <c r="CF7" s="203"/>
      <c r="CG7" s="203"/>
      <c r="CH7" s="203"/>
      <c r="CI7" s="203"/>
      <c r="CJ7" s="203"/>
      <c r="CK7" s="203"/>
      <c r="CL7" s="203"/>
      <c r="CM7" s="203"/>
      <c r="CN7" s="203"/>
      <c r="CO7" s="35">
        <f>COUNTIF(Disponibilités!$H7:$AE7,"x")</f>
        <v>1</v>
      </c>
      <c r="CP7" s="35">
        <f>COUNTIF(Disponibilités!$H7:$AE7,"R")</f>
        <v>0</v>
      </c>
    </row>
    <row r="8" spans="1:99" ht="14.1" customHeight="1" x14ac:dyDescent="0.2">
      <c r="A8" s="20">
        <f>IFERROR(Form1!A8,"-")</f>
        <v>5</v>
      </c>
      <c r="B8" s="196" t="str">
        <f>_xlfn.XLOOKUP($A8,Bdd_Dispo[[ID]:[ID]],Bdd_Dispo[Nom :],"",0)</f>
        <v>MOI</v>
      </c>
      <c r="C8" s="196" t="str">
        <f>_xlfn.XLOOKUP($A8,Bdd_Dispo[[ID]:[ID]],Bdd_Dispo[Prénom :],"",0)</f>
        <v>minu</v>
      </c>
      <c r="D8" s="196" t="str">
        <f>_xlfn.XLOOKUP($A8,Bdd_Dispo[[ID]:[ID]],Bdd_Dispo[Votre fonction :],"",0)</f>
        <v>Infirmier(e)</v>
      </c>
      <c r="E8" s="196" t="str">
        <f>_xlfn.XLOOKUP($A8,Bdd_Dispo[[ID]:[ID]],Bdd_Dispo[Votre fonction :],"",0)</f>
        <v>Infirmier(e)</v>
      </c>
      <c r="F8" s="196" t="str">
        <f>_xlfn.XLOOKUP($A8,Bdd_Dispo[[ID]:[ID]],Bdd_Dispo[CIS :],"",0)</f>
        <v>Cluses</v>
      </c>
      <c r="G8" s="196" t="str">
        <f>IFERROR(VLOOKUP(#REF!,Form1!$A$3:$AY$21,14,FALSE),"")</f>
        <v/>
      </c>
      <c r="H8" s="199"/>
      <c r="I8" s="193"/>
      <c r="J8" s="207"/>
      <c r="K8" s="207"/>
      <c r="L8" s="185"/>
      <c r="M8" s="193"/>
      <c r="N8" s="193"/>
      <c r="O8" s="193"/>
      <c r="P8" s="193"/>
      <c r="Q8" s="193"/>
      <c r="R8" s="193"/>
      <c r="S8" s="185"/>
      <c r="T8" s="193"/>
      <c r="U8" s="193"/>
      <c r="V8" s="193"/>
      <c r="W8" s="193"/>
      <c r="X8" s="193"/>
      <c r="Y8" s="193" t="s">
        <v>620</v>
      </c>
      <c r="Z8" s="185"/>
      <c r="AA8" s="193"/>
      <c r="AB8" s="207"/>
      <c r="AC8" s="207"/>
      <c r="AD8" s="193"/>
      <c r="AE8" s="193"/>
      <c r="AF8" s="206" t="str">
        <f>_xlfn.XLOOKUP($A8,Bdd_Dispo[[ID]:[ID]],Bdd_Dispo[1/5],"",0)</f>
        <v>AP</v>
      </c>
      <c r="AG8" s="206"/>
      <c r="AH8" s="206">
        <f>_xlfn.XLOOKUP($A8,Bdd_Dispo[[ID]:[ID]],Bdd_Dispo[2/5],"",0)</f>
        <v>0</v>
      </c>
      <c r="AI8" s="185"/>
      <c r="AJ8" s="206">
        <f>_xlfn.XLOOKUP($A8,Bdd_Dispo[[ID]:[ID]],Bdd_Dispo[3/5],"",0)</f>
        <v>0</v>
      </c>
      <c r="AK8" s="206"/>
      <c r="AL8" s="206"/>
      <c r="AM8" s="206"/>
      <c r="AN8" s="206"/>
      <c r="AO8" s="206"/>
      <c r="AP8" s="206"/>
      <c r="AQ8" s="206"/>
      <c r="AR8" s="206"/>
      <c r="AS8" s="206"/>
      <c r="AT8" s="206"/>
      <c r="AU8" s="206"/>
      <c r="AV8" s="185"/>
      <c r="AW8" s="185"/>
      <c r="AX8" s="198"/>
      <c r="AY8" s="198"/>
      <c r="AZ8" s="198"/>
      <c r="BA8" s="198"/>
      <c r="BB8" s="198"/>
      <c r="BC8" s="198"/>
      <c r="BD8" s="186"/>
      <c r="BE8" s="186"/>
      <c r="BF8" s="186"/>
      <c r="BG8" s="186"/>
      <c r="BH8" s="186"/>
      <c r="BI8" s="186"/>
      <c r="BJ8" s="185"/>
      <c r="BK8" s="185"/>
      <c r="BL8" s="186"/>
      <c r="BM8" s="186"/>
      <c r="BN8" s="186"/>
      <c r="BO8" s="186"/>
      <c r="BP8" s="186"/>
      <c r="BQ8" s="186"/>
      <c r="BR8" s="186"/>
      <c r="BS8" s="186"/>
      <c r="BT8" s="186"/>
      <c r="BU8" s="186"/>
      <c r="BV8" s="186"/>
      <c r="BW8" s="186"/>
      <c r="BX8" s="186"/>
      <c r="BY8" s="186"/>
      <c r="BZ8" s="186"/>
      <c r="CA8" s="186"/>
      <c r="CB8" s="186"/>
      <c r="CC8" s="186"/>
      <c r="CD8" s="203"/>
      <c r="CE8" s="203"/>
      <c r="CF8" s="203"/>
      <c r="CG8" s="203"/>
      <c r="CH8" s="203"/>
      <c r="CI8" s="203"/>
      <c r="CJ8" s="203"/>
      <c r="CK8" s="203"/>
      <c r="CL8" s="203"/>
      <c r="CM8" s="203"/>
      <c r="CN8" s="203"/>
      <c r="CO8" s="35">
        <f>COUNTIF(Disponibilités!$H8:$AE8,"x")</f>
        <v>0</v>
      </c>
      <c r="CP8" s="35">
        <f>COUNTIF(Disponibilités!$H8:$AE8,"R")</f>
        <v>1</v>
      </c>
    </row>
    <row r="9" spans="1:99" ht="14.1" customHeight="1" x14ac:dyDescent="0.2">
      <c r="A9" s="20">
        <f>IFERROR(Form1!A9,"-")</f>
        <v>6</v>
      </c>
      <c r="B9" s="196" t="str">
        <f>_xlfn.XLOOKUP($A9,Bdd_Dispo[[ID]:[ID]],Bdd_Dispo[Nom :],"",0)</f>
        <v>POI</v>
      </c>
      <c r="C9" s="196" t="str">
        <f>_xlfn.XLOOKUP($A9,Bdd_Dispo[[ID]:[ID]],Bdd_Dispo[Prénom :],"",0)</f>
        <v>ilu</v>
      </c>
      <c r="D9" s="196" t="str">
        <f>_xlfn.XLOOKUP($A9,Bdd_Dispo[[ID]:[ID]],Bdd_Dispo[Votre fonction :],"",0)</f>
        <v>Pharmacien(ne)</v>
      </c>
      <c r="E9" s="196" t="str">
        <f>_xlfn.XLOOKUP($A9,Bdd_Dispo[[ID]:[ID]],Bdd_Dispo[Votre fonction :],"",0)</f>
        <v>Pharmacien(ne)</v>
      </c>
      <c r="F9" s="196">
        <f>_xlfn.XLOOKUP($A9,Bdd_Dispo[[ID]:[ID]],Bdd_Dispo[CIS :],"",0)</f>
        <v>0</v>
      </c>
      <c r="G9" s="196" t="str">
        <f>IFERROR(VLOOKUP(#REF!,Form1!$A$3:$AY$21,14,FALSE),"")</f>
        <v/>
      </c>
      <c r="H9" s="199"/>
      <c r="I9" s="194"/>
      <c r="J9" s="193"/>
      <c r="K9" s="207"/>
      <c r="L9" s="185"/>
      <c r="M9" s="193"/>
      <c r="N9" s="193"/>
      <c r="O9" s="193"/>
      <c r="P9" s="193"/>
      <c r="Q9" s="193"/>
      <c r="R9" s="193"/>
      <c r="S9" s="185"/>
      <c r="T9" s="193"/>
      <c r="U9" s="193"/>
      <c r="V9" s="193"/>
      <c r="W9" s="193"/>
      <c r="X9" s="193"/>
      <c r="Y9" s="193"/>
      <c r="Z9" s="185"/>
      <c r="AA9" s="193"/>
      <c r="AB9" s="207"/>
      <c r="AC9" s="207"/>
      <c r="AD9" s="193"/>
      <c r="AE9" s="193"/>
      <c r="AF9" s="206" t="str">
        <f>_xlfn.XLOOKUP($A9,Bdd_Dispo[[ID]:[ID]],Bdd_Dispo[1/5],"",0)</f>
        <v>AP</v>
      </c>
      <c r="AG9" s="206"/>
      <c r="AH9" s="206">
        <f>_xlfn.XLOOKUP($A9,Bdd_Dispo[[ID]:[ID]],Bdd_Dispo[2/5],"",0)</f>
        <v>0</v>
      </c>
      <c r="AI9" s="185"/>
      <c r="AJ9" s="206">
        <f>_xlfn.XLOOKUP($A9,Bdd_Dispo[[ID]:[ID]],Bdd_Dispo[3/5],"",0)</f>
        <v>0</v>
      </c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185"/>
      <c r="AW9" s="185"/>
      <c r="AX9" s="198"/>
      <c r="AY9" s="198"/>
      <c r="AZ9" s="198"/>
      <c r="BA9" s="198"/>
      <c r="BB9" s="198"/>
      <c r="BC9" s="198"/>
      <c r="BD9" s="186"/>
      <c r="BE9" s="186"/>
      <c r="BF9" s="186"/>
      <c r="BG9" s="186"/>
      <c r="BH9" s="186"/>
      <c r="BI9" s="186"/>
      <c r="BJ9" s="185"/>
      <c r="BK9" s="185"/>
      <c r="BL9" s="186"/>
      <c r="BM9" s="186"/>
      <c r="BN9" s="186"/>
      <c r="BO9" s="186"/>
      <c r="BP9" s="186"/>
      <c r="BQ9" s="186"/>
      <c r="BR9" s="186"/>
      <c r="BS9" s="186"/>
      <c r="BT9" s="186"/>
      <c r="BU9" s="186"/>
      <c r="BV9" s="186"/>
      <c r="BW9" s="186"/>
      <c r="BX9" s="186"/>
      <c r="BY9" s="186"/>
      <c r="BZ9" s="186"/>
      <c r="CA9" s="186"/>
      <c r="CB9" s="186"/>
      <c r="CC9" s="186"/>
      <c r="CD9" s="203"/>
      <c r="CE9" s="203"/>
      <c r="CF9" s="203"/>
      <c r="CG9" s="203"/>
      <c r="CH9" s="203"/>
      <c r="CI9" s="203"/>
      <c r="CJ9" s="203"/>
      <c r="CK9" s="203"/>
      <c r="CL9" s="203"/>
      <c r="CM9" s="203"/>
      <c r="CN9" s="203"/>
      <c r="CO9" s="35">
        <f>COUNTIF(Disponibilités!$H9:$AE9,"x")</f>
        <v>0</v>
      </c>
      <c r="CP9" s="35">
        <f>COUNTIF(Disponibilités!$H9:$AE9,"R")</f>
        <v>0</v>
      </c>
    </row>
    <row r="10" spans="1:99" ht="14.1" customHeight="1" x14ac:dyDescent="0.2">
      <c r="A10" s="20">
        <f>IFERROR(Form1!A10,"-")</f>
        <v>7</v>
      </c>
      <c r="B10" s="196" t="str">
        <f>_xlfn.XLOOKUP($A10,Bdd_Dispo[[ID]:[ID]],Bdd_Dispo[Nom :],"",0)</f>
        <v>UJN</v>
      </c>
      <c r="C10" s="196" t="str">
        <f>_xlfn.XLOOKUP($A10,Bdd_Dispo[[ID]:[ID]],Bdd_Dispo[Prénom :],"",0)</f>
        <v>Pol</v>
      </c>
      <c r="D10" s="196" t="str">
        <f>_xlfn.XLOOKUP($A10,Bdd_Dispo[[ID]:[ID]],Bdd_Dispo[Votre fonction :],"",0)</f>
        <v>Aide pharmacien(ne)</v>
      </c>
      <c r="E10" s="196" t="str">
        <f>_xlfn.XLOOKUP($A10,Bdd_Dispo[[ID]:[ID]],Bdd_Dispo[Votre fonction :],"",0)</f>
        <v>Aide pharmacien(ne)</v>
      </c>
      <c r="F10" s="196" t="str">
        <f>_xlfn.XLOOKUP($A10,Bdd_Dispo[[ID]:[ID]],Bdd_Dispo[CIS :],"",0)</f>
        <v>Sallanches</v>
      </c>
      <c r="G10" s="196" t="str">
        <f>IFERROR(VLOOKUP(#REF!,Form1!$A$3:$AY$21,14,FALSE),"")</f>
        <v/>
      </c>
      <c r="H10" s="199"/>
      <c r="I10" s="193"/>
      <c r="J10" s="207"/>
      <c r="K10" s="207" t="s">
        <v>620</v>
      </c>
      <c r="L10" s="185"/>
      <c r="M10" s="193"/>
      <c r="N10" s="193"/>
      <c r="O10" s="193"/>
      <c r="P10" s="193"/>
      <c r="Q10" s="193"/>
      <c r="R10" s="193"/>
      <c r="S10" s="185"/>
      <c r="T10" s="193"/>
      <c r="U10" s="193" t="s">
        <v>620</v>
      </c>
      <c r="V10" s="193"/>
      <c r="W10" s="193"/>
      <c r="X10" s="193"/>
      <c r="Y10" s="193"/>
      <c r="Z10" s="185"/>
      <c r="AA10" s="193"/>
      <c r="AB10" s="207" t="s">
        <v>620</v>
      </c>
      <c r="AC10" s="207"/>
      <c r="AD10" s="193"/>
      <c r="AE10" s="193"/>
      <c r="AF10" s="206" t="str">
        <f>_xlfn.XLOOKUP($A10,Bdd_Dispo[[ID]:[ID]],Bdd_Dispo[1/5],"",0)</f>
        <v>M</v>
      </c>
      <c r="AG10" s="206"/>
      <c r="AH10" s="206">
        <f>_xlfn.XLOOKUP($A10,Bdd_Dispo[[ID]:[ID]],Bdd_Dispo[2/5],"",0)</f>
        <v>0</v>
      </c>
      <c r="AI10" s="185"/>
      <c r="AJ10" s="206">
        <f>_xlfn.XLOOKUP($A10,Bdd_Dispo[[ID]:[ID]],Bdd_Dispo[3/5],"",0)</f>
        <v>0</v>
      </c>
      <c r="AK10" s="206"/>
      <c r="AL10" s="206" t="s">
        <v>92</v>
      </c>
      <c r="AM10" s="206"/>
      <c r="AN10" s="206"/>
      <c r="AO10" s="206"/>
      <c r="AP10" s="206"/>
      <c r="AQ10" s="206"/>
      <c r="AR10" s="206"/>
      <c r="AS10" s="206"/>
      <c r="AT10" s="206" t="s">
        <v>92</v>
      </c>
      <c r="AU10" s="206"/>
      <c r="AV10" s="185"/>
      <c r="AW10" s="185"/>
      <c r="AX10" s="198"/>
      <c r="AY10" s="198"/>
      <c r="AZ10" s="198" t="s">
        <v>92</v>
      </c>
      <c r="BA10" s="198"/>
      <c r="BB10" s="198"/>
      <c r="BC10" s="198"/>
      <c r="BD10" s="186"/>
      <c r="BE10" s="186"/>
      <c r="BF10" s="186"/>
      <c r="BG10" s="186"/>
      <c r="BH10" s="186"/>
      <c r="BI10" s="186"/>
      <c r="BJ10" s="185"/>
      <c r="BK10" s="185"/>
      <c r="BL10" s="186"/>
      <c r="BM10" s="186"/>
      <c r="BN10" s="186"/>
      <c r="BO10" s="186"/>
      <c r="BP10" s="186"/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6" t="s">
        <v>92</v>
      </c>
      <c r="CC10" s="186"/>
      <c r="CD10" s="203"/>
      <c r="CE10" s="203"/>
      <c r="CF10" s="203"/>
      <c r="CG10" s="203"/>
      <c r="CH10" s="203"/>
      <c r="CI10" s="203"/>
      <c r="CJ10" s="203"/>
      <c r="CK10" s="203"/>
      <c r="CL10" s="203"/>
      <c r="CM10" s="203"/>
      <c r="CN10" s="203"/>
      <c r="CO10" s="35">
        <f>COUNTIF(Disponibilités!$H10:$AE10,"x")</f>
        <v>0</v>
      </c>
      <c r="CP10" s="35">
        <f>COUNTIF(Disponibilités!$H10:$AE10,"R")</f>
        <v>3</v>
      </c>
    </row>
    <row r="11" spans="1:99" s="95" customFormat="1" x14ac:dyDescent="0.2">
      <c r="A11" s="20">
        <f>IFERROR(Form1!A11,"-")</f>
        <v>8</v>
      </c>
      <c r="B11" s="196" t="str">
        <f>_xlfn.XLOOKUP($A11,Bdd_Dispo[[ID]:[ID]],Bdd_Dispo[Nom :],"",0)</f>
        <v>BGT</v>
      </c>
      <c r="C11" s="196" t="str">
        <f>_xlfn.XLOOKUP($A11,Bdd_Dispo[[ID]:[ID]],Bdd_Dispo[Prénom :],"",0)</f>
        <v>rey</v>
      </c>
      <c r="D11" s="196" t="str">
        <f>_xlfn.XLOOKUP($A11,Bdd_Dispo[[ID]:[ID]],Bdd_Dispo[Votre fonction :],"",0)</f>
        <v>Chef de groupe</v>
      </c>
      <c r="E11" s="196" t="str">
        <f>_xlfn.XLOOKUP($A11,Bdd_Dispo[[ID]:[ID]],Bdd_Dispo[Votre fonction :],"",0)</f>
        <v>Chef de groupe</v>
      </c>
      <c r="F11" s="196" t="str">
        <f>_xlfn.XLOOKUP($A11,Bdd_Dispo[[ID]:[ID]],Bdd_Dispo[CIS :],"",0)</f>
        <v>Epagny</v>
      </c>
      <c r="G11" s="196" t="str">
        <f>IFERROR(VLOOKUP(#REF!,Form1!$A$3:$AY$21,14,FALSE),"")</f>
        <v/>
      </c>
      <c r="H11" s="213"/>
      <c r="I11" s="193"/>
      <c r="J11" s="207" t="s">
        <v>620</v>
      </c>
      <c r="K11" s="207"/>
      <c r="L11" s="185"/>
      <c r="M11" s="193"/>
      <c r="N11" s="193"/>
      <c r="O11" s="193"/>
      <c r="P11" s="193"/>
      <c r="Q11" s="193" t="s">
        <v>620</v>
      </c>
      <c r="R11" s="193"/>
      <c r="S11" s="185"/>
      <c r="T11" s="193"/>
      <c r="U11" s="193"/>
      <c r="V11" s="193"/>
      <c r="W11" s="193"/>
      <c r="X11" s="193" t="s">
        <v>620</v>
      </c>
      <c r="Y11" s="193"/>
      <c r="Z11" s="185"/>
      <c r="AA11" s="193"/>
      <c r="AB11" s="207"/>
      <c r="AC11" s="207"/>
      <c r="AD11" s="193"/>
      <c r="AE11" s="193" t="s">
        <v>620</v>
      </c>
      <c r="AF11" s="206">
        <f>_xlfn.XLOOKUP($A11,Bdd_Dispo[[ID]:[ID]],Bdd_Dispo[1/5],"",0)</f>
        <v>0</v>
      </c>
      <c r="AG11" s="206"/>
      <c r="AH11" s="206">
        <f>_xlfn.XLOOKUP($A11,Bdd_Dispo[[ID]:[ID]],Bdd_Dispo[2/5],"",0)</f>
        <v>0</v>
      </c>
      <c r="AI11" s="185"/>
      <c r="AJ11" s="206">
        <f>_xlfn.XLOOKUP($A11,Bdd_Dispo[[ID]:[ID]],Bdd_Dispo[3/5],"",0)</f>
        <v>0</v>
      </c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185"/>
      <c r="AW11" s="185"/>
      <c r="AX11" s="198"/>
      <c r="AY11" s="198"/>
      <c r="AZ11" s="198"/>
      <c r="BA11" s="198"/>
      <c r="BB11" s="198"/>
      <c r="BC11" s="198"/>
      <c r="BD11" s="186"/>
      <c r="BE11" s="186"/>
      <c r="BF11" s="186"/>
      <c r="BG11" s="186"/>
      <c r="BH11" s="186"/>
      <c r="BI11" s="186"/>
      <c r="BJ11" s="185"/>
      <c r="BK11" s="185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186"/>
      <c r="CC11" s="186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35">
        <f>COUNTIF(Disponibilités!$H11:$AE11,"x")</f>
        <v>0</v>
      </c>
      <c r="CP11" s="35">
        <f>COUNTIF(Disponibilités!$H11:$AE11,"R")</f>
        <v>4</v>
      </c>
      <c r="CQ11" s="20"/>
      <c r="CR11" s="20"/>
      <c r="CS11" s="20"/>
      <c r="CT11" s="20"/>
      <c r="CU11" s="20"/>
    </row>
    <row r="12" spans="1:99" ht="14.1" customHeight="1" x14ac:dyDescent="0.2">
      <c r="A12" s="20">
        <f>IFERROR(Form1!A12,"-")</f>
        <v>9</v>
      </c>
      <c r="B12" s="196" t="str">
        <f>_xlfn.XLOOKUP($A12,Bdd_Dispo[[ID]:[ID]],Bdd_Dispo[Nom :],"",0)</f>
        <v>PKJ</v>
      </c>
      <c r="C12" s="196" t="str">
        <f>_xlfn.XLOOKUP($A12,Bdd_Dispo[[ID]:[ID]],Bdd_Dispo[Prénom :],"",0)</f>
        <v>tulip</v>
      </c>
      <c r="D12" s="196" t="str">
        <f>_xlfn.XLOOKUP($A12,Bdd_Dispo[[ID]:[ID]],Bdd_Dispo[Votre fonction :],"",0)</f>
        <v>Chef de colonne</v>
      </c>
      <c r="E12" s="196" t="str">
        <f>_xlfn.XLOOKUP($A12,Bdd_Dispo[[ID]:[ID]],Bdd_Dispo[Votre fonction :],"",0)</f>
        <v>Chef de colonne</v>
      </c>
      <c r="F12" s="196" t="str">
        <f>_xlfn.XLOOKUP($A12,Bdd_Dispo[[ID]:[ID]],Bdd_Dispo[CIS :],"",0)</f>
        <v>Evian</v>
      </c>
      <c r="G12" s="196" t="str">
        <f>IFERROR(VLOOKUP(#REF!,Form1!$A$3:$AY$21,14,FALSE),"")</f>
        <v/>
      </c>
      <c r="H12" s="199"/>
      <c r="I12" s="193"/>
      <c r="J12" s="207" t="s">
        <v>620</v>
      </c>
      <c r="K12" s="207"/>
      <c r="L12" s="185"/>
      <c r="M12" s="193"/>
      <c r="N12" s="193"/>
      <c r="O12" s="193"/>
      <c r="P12" s="193"/>
      <c r="Q12" s="193" t="s">
        <v>620</v>
      </c>
      <c r="R12" s="193"/>
      <c r="S12" s="185"/>
      <c r="T12" s="193"/>
      <c r="U12" s="193"/>
      <c r="V12" s="193"/>
      <c r="W12" s="193"/>
      <c r="X12" s="193" t="s">
        <v>620</v>
      </c>
      <c r="Y12" s="193"/>
      <c r="Z12" s="185"/>
      <c r="AA12" s="193"/>
      <c r="AB12" s="207"/>
      <c r="AC12" s="207"/>
      <c r="AD12" s="193"/>
      <c r="AE12" s="193" t="s">
        <v>620</v>
      </c>
      <c r="AF12" s="206">
        <f>_xlfn.XLOOKUP($A12,Bdd_Dispo[[ID]:[ID]],Bdd_Dispo[1/5],"",0)</f>
        <v>0</v>
      </c>
      <c r="AG12" s="206"/>
      <c r="AH12" s="206">
        <f>_xlfn.XLOOKUP($A12,Bdd_Dispo[[ID]:[ID]],Bdd_Dispo[2/5],"",0)</f>
        <v>0</v>
      </c>
      <c r="AI12" s="185"/>
      <c r="AJ12" s="206" t="str">
        <f>_xlfn.XLOOKUP($A12,Bdd_Dispo[[ID]:[ID]],Bdd_Dispo[3/5],"",0)</f>
        <v>M</v>
      </c>
      <c r="AK12" s="206"/>
      <c r="AL12" s="206"/>
      <c r="AM12" s="206"/>
      <c r="AN12" s="206"/>
      <c r="AO12" s="206"/>
      <c r="AP12" s="206"/>
      <c r="AQ12" s="206"/>
      <c r="AR12" s="206"/>
      <c r="AS12" s="206"/>
      <c r="AT12" s="206"/>
      <c r="AU12" s="206"/>
      <c r="AV12" s="185"/>
      <c r="AW12" s="185"/>
      <c r="AX12" s="198"/>
      <c r="AY12" s="198"/>
      <c r="AZ12" s="198"/>
      <c r="BA12" s="198"/>
      <c r="BB12" s="198"/>
      <c r="BC12" s="198"/>
      <c r="BD12" s="186"/>
      <c r="BE12" s="186"/>
      <c r="BF12" s="186"/>
      <c r="BG12" s="186"/>
      <c r="BH12" s="186"/>
      <c r="BI12" s="186"/>
      <c r="BJ12" s="185"/>
      <c r="BK12" s="185"/>
      <c r="BL12" s="208"/>
      <c r="BM12" s="208"/>
      <c r="BN12" s="208"/>
      <c r="BO12" s="208"/>
      <c r="BP12" s="208"/>
      <c r="BQ12" s="208"/>
      <c r="BR12" s="186"/>
      <c r="BS12" s="186"/>
      <c r="BT12" s="208"/>
      <c r="BU12" s="208"/>
      <c r="BV12" s="208"/>
      <c r="BW12" s="208"/>
      <c r="BX12" s="208"/>
      <c r="BY12" s="208"/>
      <c r="BZ12" s="208"/>
      <c r="CA12" s="208"/>
      <c r="CB12" s="186"/>
      <c r="CC12" s="186"/>
      <c r="CD12" s="184"/>
      <c r="CE12" s="184"/>
      <c r="CF12" s="184"/>
      <c r="CG12" s="184"/>
      <c r="CH12" s="184"/>
      <c r="CI12" s="184"/>
      <c r="CJ12" s="184"/>
      <c r="CK12" s="184"/>
      <c r="CL12" s="184"/>
      <c r="CM12" s="184"/>
      <c r="CN12" s="184"/>
      <c r="CO12" s="35">
        <f>COUNTIF(Disponibilités!$H12:$AE12,"x")</f>
        <v>0</v>
      </c>
      <c r="CP12" s="35">
        <f>COUNTIF(Disponibilités!$H12:$AE12,"R")</f>
        <v>4</v>
      </c>
      <c r="CQ12" s="95"/>
      <c r="CR12" s="95"/>
      <c r="CS12" s="95"/>
      <c r="CT12" s="95"/>
      <c r="CU12" s="95"/>
    </row>
    <row r="13" spans="1:99" ht="14.1" customHeight="1" x14ac:dyDescent="0.2">
      <c r="A13" s="20">
        <f>IFERROR(Form1!A13,"-")</f>
        <v>10</v>
      </c>
      <c r="B13" s="196" t="str">
        <f>_xlfn.XLOOKUP($A13,Bdd_Dispo[[ID]:[ID]],Bdd_Dispo[Nom :],"",0)</f>
        <v>TUY</v>
      </c>
      <c r="C13" s="196" t="str">
        <f>_xlfn.XLOOKUP($A13,Bdd_Dispo[[ID]:[ID]],Bdd_Dispo[Prénom :],"",0)</f>
        <v>rea</v>
      </c>
      <c r="D13" s="196" t="str">
        <f>_xlfn.XLOOKUP($A13,Bdd_Dispo[[ID]:[ID]],Bdd_Dispo[Votre fonction :],"",0)</f>
        <v>Assistant(e) du chef de centre</v>
      </c>
      <c r="E13" s="196" t="str">
        <f>_xlfn.XLOOKUP($A13,Bdd_Dispo[[ID]:[ID]],Bdd_Dispo[Votre fonction :],"",0)</f>
        <v>Assistant(e) du chef de centre</v>
      </c>
      <c r="F13" s="196">
        <f>_xlfn.XLOOKUP($A13,Bdd_Dispo[[ID]:[ID]],Bdd_Dispo[CIS :],"",0)</f>
        <v>0</v>
      </c>
      <c r="G13" s="196" t="str">
        <f>IFERROR(VLOOKUP(#REF!,Form1!$A$3:$AY$21,14,FALSE),"")</f>
        <v/>
      </c>
      <c r="H13" s="199"/>
      <c r="I13" s="193"/>
      <c r="J13" s="207"/>
      <c r="K13" s="207"/>
      <c r="L13" s="185"/>
      <c r="M13" s="193"/>
      <c r="N13" s="193"/>
      <c r="O13" s="193"/>
      <c r="P13" s="193"/>
      <c r="Q13" s="193"/>
      <c r="R13" s="193"/>
      <c r="S13" s="185"/>
      <c r="T13" s="193"/>
      <c r="U13" s="193"/>
      <c r="V13" s="193"/>
      <c r="W13" s="193" t="s">
        <v>620</v>
      </c>
      <c r="X13" s="193"/>
      <c r="Y13" s="193" t="s">
        <v>92</v>
      </c>
      <c r="Z13" s="185"/>
      <c r="AA13" s="193"/>
      <c r="AB13" s="207"/>
      <c r="AC13" s="207"/>
      <c r="AD13" s="193"/>
      <c r="AE13" s="193"/>
      <c r="AF13" s="206">
        <f>_xlfn.XLOOKUP($A13,Bdd_Dispo[[ID]:[ID]],Bdd_Dispo[1/5],"",0)</f>
        <v>0</v>
      </c>
      <c r="AG13" s="206"/>
      <c r="AH13" s="206">
        <f>_xlfn.XLOOKUP($A13,Bdd_Dispo[[ID]:[ID]],Bdd_Dispo[2/5],"",0)</f>
        <v>0</v>
      </c>
      <c r="AI13" s="185"/>
      <c r="AJ13" s="206">
        <f>_xlfn.XLOOKUP($A13,Bdd_Dispo[[ID]:[ID]],Bdd_Dispo[3/5],"",0)</f>
        <v>0</v>
      </c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185"/>
      <c r="AW13" s="185"/>
      <c r="AX13" s="198"/>
      <c r="AY13" s="198"/>
      <c r="AZ13" s="198"/>
      <c r="BA13" s="198"/>
      <c r="BB13" s="198"/>
      <c r="BC13" s="198"/>
      <c r="BD13" s="186"/>
      <c r="BE13" s="186"/>
      <c r="BF13" s="186"/>
      <c r="BG13" s="186"/>
      <c r="BH13" s="186"/>
      <c r="BI13" s="186"/>
      <c r="BJ13" s="185"/>
      <c r="BK13" s="185"/>
      <c r="BL13" s="186"/>
      <c r="BM13" s="186"/>
      <c r="BN13" s="186"/>
      <c r="BO13" s="186"/>
      <c r="BP13" s="186"/>
      <c r="BQ13" s="186"/>
      <c r="BR13" s="186"/>
      <c r="BS13" s="186"/>
      <c r="BT13" s="186"/>
      <c r="BU13" s="186"/>
      <c r="BV13" s="186"/>
      <c r="BW13" s="186"/>
      <c r="BX13" s="186"/>
      <c r="BY13" s="186"/>
      <c r="BZ13" s="186"/>
      <c r="CA13" s="186"/>
      <c r="CB13" s="186"/>
      <c r="CC13" s="186"/>
      <c r="CD13" s="203"/>
      <c r="CE13" s="203"/>
      <c r="CF13" s="203"/>
      <c r="CG13" s="203"/>
      <c r="CH13" s="203"/>
      <c r="CI13" s="203"/>
      <c r="CJ13" s="203"/>
      <c r="CK13" s="203"/>
      <c r="CL13" s="203"/>
      <c r="CM13" s="203"/>
      <c r="CN13" s="203"/>
      <c r="CO13" s="35">
        <f>COUNTIF(Disponibilités!$H13:$AE13,"x")</f>
        <v>1</v>
      </c>
      <c r="CP13" s="35">
        <f>COUNTIF(Disponibilités!$H13:$AE13,"R")</f>
        <v>1</v>
      </c>
    </row>
    <row r="14" spans="1:99" ht="14.1" customHeight="1" x14ac:dyDescent="0.2">
      <c r="A14" s="20">
        <f>IFERROR(Form1!A14,"-")</f>
        <v>11</v>
      </c>
      <c r="B14" s="196" t="str">
        <f>_xlfn.XLOOKUP($A14,Bdd_Dispo[[ID]:[ID]],Bdd_Dispo[Nom :],"",0)</f>
        <v>SCX</v>
      </c>
      <c r="C14" s="196" t="str">
        <f>_xlfn.XLOOKUP($A14,Bdd_Dispo[[ID]:[ID]],Bdd_Dispo[Prénom :],"",0)</f>
        <v>polic</v>
      </c>
      <c r="D14" s="196" t="str">
        <f>_xlfn.XLOOKUP($A14,Bdd_Dispo[[ID]:[ID]],Bdd_Dispo[Votre fonction :],"",0)</f>
        <v>Assistant(e) médicale</v>
      </c>
      <c r="E14" s="196" t="str">
        <f>_xlfn.XLOOKUP($A14,Bdd_Dispo[[ID]:[ID]],Bdd_Dispo[Votre fonction :],"",0)</f>
        <v>Assistant(e) médicale</v>
      </c>
      <c r="F14" s="196">
        <f>_xlfn.XLOOKUP($A14,Bdd_Dispo[[ID]:[ID]],Bdd_Dispo[CIS :],"",0)</f>
        <v>0</v>
      </c>
      <c r="G14" s="196" t="str">
        <f>IFERROR(VLOOKUP(#REF!,Form1!$A$3:$AY$21,14,FALSE),"")</f>
        <v/>
      </c>
      <c r="H14" s="199" t="s">
        <v>620</v>
      </c>
      <c r="I14" s="193"/>
      <c r="J14" s="207"/>
      <c r="K14" s="207"/>
      <c r="L14" s="185"/>
      <c r="M14" s="193"/>
      <c r="N14" s="193"/>
      <c r="O14" s="193" t="s">
        <v>620</v>
      </c>
      <c r="P14" s="193"/>
      <c r="Q14" s="193"/>
      <c r="R14" s="193"/>
      <c r="S14" s="185"/>
      <c r="T14" s="193"/>
      <c r="U14" s="193"/>
      <c r="V14" s="193" t="s">
        <v>620</v>
      </c>
      <c r="W14" s="193"/>
      <c r="X14" s="193"/>
      <c r="Y14" s="193"/>
      <c r="Z14" s="185"/>
      <c r="AA14" s="193"/>
      <c r="AB14" s="207"/>
      <c r="AC14" s="207" t="s">
        <v>620</v>
      </c>
      <c r="AD14" s="193"/>
      <c r="AE14" s="193"/>
      <c r="AF14" s="206">
        <f>_xlfn.XLOOKUP($A14,Bdd_Dispo[[ID]:[ID]],Bdd_Dispo[1/5],"",0)</f>
        <v>0</v>
      </c>
      <c r="AG14" s="206"/>
      <c r="AH14" s="206">
        <f>_xlfn.XLOOKUP($A14,Bdd_Dispo[[ID]:[ID]],Bdd_Dispo[2/5],"",0)</f>
        <v>0</v>
      </c>
      <c r="AI14" s="185"/>
      <c r="AJ14" s="206">
        <f>_xlfn.XLOOKUP($A14,Bdd_Dispo[[ID]:[ID]],Bdd_Dispo[3/5],"",0)</f>
        <v>0</v>
      </c>
      <c r="AK14" s="206"/>
      <c r="AL14" s="206"/>
      <c r="AM14" s="206"/>
      <c r="AN14" s="206"/>
      <c r="AO14" s="206"/>
      <c r="AP14" s="206"/>
      <c r="AQ14" s="206"/>
      <c r="AR14" s="206"/>
      <c r="AS14" s="206"/>
      <c r="AT14" s="206"/>
      <c r="AU14" s="206"/>
      <c r="AV14" s="185"/>
      <c r="AW14" s="185"/>
      <c r="AX14" s="198"/>
      <c r="AY14" s="198"/>
      <c r="AZ14" s="198"/>
      <c r="BA14" s="198"/>
      <c r="BB14" s="198"/>
      <c r="BC14" s="198"/>
      <c r="BD14" s="186"/>
      <c r="BE14" s="186"/>
      <c r="BF14" s="186"/>
      <c r="BG14" s="186"/>
      <c r="BH14" s="186"/>
      <c r="BI14" s="186"/>
      <c r="BJ14" s="185"/>
      <c r="BK14" s="185"/>
      <c r="BL14" s="186"/>
      <c r="BM14" s="186"/>
      <c r="BN14" s="186"/>
      <c r="BO14" s="186"/>
      <c r="BP14" s="186"/>
      <c r="BQ14" s="186"/>
      <c r="BR14" s="186"/>
      <c r="BS14" s="186"/>
      <c r="BT14" s="186"/>
      <c r="BU14" s="186"/>
      <c r="BV14" s="186"/>
      <c r="BW14" s="186"/>
      <c r="BX14" s="186"/>
      <c r="BY14" s="186"/>
      <c r="BZ14" s="186"/>
      <c r="CA14" s="186"/>
      <c r="CB14" s="186"/>
      <c r="CC14" s="186"/>
      <c r="CD14" s="203"/>
      <c r="CE14" s="203"/>
      <c r="CF14" s="203"/>
      <c r="CG14" s="203"/>
      <c r="CH14" s="203"/>
      <c r="CI14" s="203"/>
      <c r="CJ14" s="203"/>
      <c r="CK14" s="203"/>
      <c r="CL14" s="203"/>
      <c r="CM14" s="203"/>
      <c r="CN14" s="203"/>
      <c r="CO14" s="35">
        <f>COUNTIF(Disponibilités!$H14:$AE14,"x")</f>
        <v>0</v>
      </c>
      <c r="CP14" s="35">
        <f>COUNTIF(Disponibilités!$H14:$AE14,"R")</f>
        <v>4</v>
      </c>
    </row>
    <row r="15" spans="1:99" ht="14.1" customHeight="1" x14ac:dyDescent="0.2">
      <c r="A15" s="20">
        <f>IFERROR(Form1!A15,"-")</f>
        <v>12</v>
      </c>
      <c r="B15" s="196" t="str">
        <f>_xlfn.XLOOKUP($A15,Bdd_Dispo[[ID]:[ID]],Bdd_Dispo[Nom :],"",0)</f>
        <v>RED</v>
      </c>
      <c r="C15" s="196" t="str">
        <f>_xlfn.XLOOKUP($A15,Bdd_Dispo[[ID]:[ID]],Bdd_Dispo[Prénom :],"",0)</f>
        <v>bety</v>
      </c>
      <c r="D15" s="196" t="str">
        <f>_xlfn.XLOOKUP($A15,Bdd_Dispo[[ID]:[ID]],Bdd_Dispo[Votre fonction :],"",0)</f>
        <v>Vaccinateur</v>
      </c>
      <c r="E15" s="196" t="str">
        <f>_xlfn.XLOOKUP($A15,Bdd_Dispo[[ID]:[ID]],Bdd_Dispo[Votre fonction :],"",0)</f>
        <v>Vaccinateur</v>
      </c>
      <c r="F15" s="196">
        <f>_xlfn.XLOOKUP($A15,Bdd_Dispo[[ID]:[ID]],Bdd_Dispo[CIS :],"",0)</f>
        <v>0</v>
      </c>
      <c r="G15" s="196" t="str">
        <f>IFERROR(VLOOKUP(#REF!,Form1!$A$3:$AY$21,14,FALSE),"")</f>
        <v/>
      </c>
      <c r="H15" s="199"/>
      <c r="I15" s="194"/>
      <c r="J15" s="193"/>
      <c r="K15" s="207"/>
      <c r="L15" s="185"/>
      <c r="M15" s="193"/>
      <c r="N15" s="193"/>
      <c r="O15" s="193"/>
      <c r="P15" s="193"/>
      <c r="Q15" s="193"/>
      <c r="R15" s="193"/>
      <c r="S15" s="185"/>
      <c r="T15" s="193"/>
      <c r="U15" s="193"/>
      <c r="V15" s="193"/>
      <c r="W15" s="193"/>
      <c r="X15" s="193"/>
      <c r="Y15" s="193"/>
      <c r="Z15" s="185"/>
      <c r="AA15" s="193"/>
      <c r="AB15" s="207"/>
      <c r="AC15" s="207"/>
      <c r="AD15" s="193"/>
      <c r="AE15" s="193"/>
      <c r="AF15" s="206">
        <f>_xlfn.XLOOKUP($A15,Bdd_Dispo[[ID]:[ID]],Bdd_Dispo[1/5],"",0)</f>
        <v>0</v>
      </c>
      <c r="AG15" s="206"/>
      <c r="AH15" s="206">
        <f>_xlfn.XLOOKUP($A15,Bdd_Dispo[[ID]:[ID]],Bdd_Dispo[2/5],"",0)</f>
        <v>0</v>
      </c>
      <c r="AI15" s="185"/>
      <c r="AJ15" s="206">
        <f>_xlfn.XLOOKUP($A15,Bdd_Dispo[[ID]:[ID]],Bdd_Dispo[3/5],"",0)</f>
        <v>0</v>
      </c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185"/>
      <c r="AW15" s="185"/>
      <c r="AX15" s="198"/>
      <c r="AY15" s="198"/>
      <c r="AZ15" s="198"/>
      <c r="BA15" s="198"/>
      <c r="BB15" s="198"/>
      <c r="BC15" s="198"/>
      <c r="BD15" s="186"/>
      <c r="BE15" s="186"/>
      <c r="BF15" s="186"/>
      <c r="BG15" s="186"/>
      <c r="BH15" s="186"/>
      <c r="BI15" s="186"/>
      <c r="BJ15" s="185"/>
      <c r="BK15" s="185"/>
      <c r="BL15" s="186"/>
      <c r="BM15" s="186"/>
      <c r="BN15" s="186"/>
      <c r="BO15" s="186"/>
      <c r="BP15" s="186"/>
      <c r="BQ15" s="186"/>
      <c r="BR15" s="186"/>
      <c r="BS15" s="186"/>
      <c r="BT15" s="186"/>
      <c r="BU15" s="186"/>
      <c r="BV15" s="186"/>
      <c r="BW15" s="186"/>
      <c r="BX15" s="186"/>
      <c r="BY15" s="186"/>
      <c r="BZ15" s="186"/>
      <c r="CA15" s="186"/>
      <c r="CB15" s="186"/>
      <c r="CC15" s="186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35">
        <f>COUNTIF(Disponibilités!$H15:$AE15,"x")</f>
        <v>0</v>
      </c>
      <c r="CP15" s="200">
        <f>COUNTIF(Disponibilités!$H15:$AE15,"R")</f>
        <v>0</v>
      </c>
    </row>
    <row r="16" spans="1:99" ht="14.1" customHeight="1" x14ac:dyDescent="0.2">
      <c r="A16" s="20">
        <f>IFERROR(Form1!A16,"-")</f>
        <v>13</v>
      </c>
      <c r="B16" s="196" t="str">
        <f>_xlfn.XLOOKUP($A16,Bdd_Dispo[[ID]:[ID]],Bdd_Dispo[Nom :],"",0)</f>
        <v>ZED</v>
      </c>
      <c r="C16" s="196" t="str">
        <f>_xlfn.XLOOKUP($A16,Bdd_Dispo[[ID]:[ID]],Bdd_Dispo[Prénom :],"",0)</f>
        <v>Lola</v>
      </c>
      <c r="D16" s="196" t="str">
        <f>_xlfn.XLOOKUP($A16,Bdd_Dispo[[ID]:[ID]],Bdd_Dispo[Votre fonction :],"",0)</f>
        <v>Vaccinateur</v>
      </c>
      <c r="E16" s="196" t="str">
        <f>_xlfn.XLOOKUP($A16,Bdd_Dispo[[ID]:[ID]],Bdd_Dispo[Votre fonction :],"",0)</f>
        <v>Vaccinateur</v>
      </c>
      <c r="F16" s="196" t="str">
        <f>_xlfn.XLOOKUP($A16,Bdd_Dispo[[ID]:[ID]],Bdd_Dispo[CIS :],"",0)</f>
        <v>Saint Pierre</v>
      </c>
      <c r="G16" s="196" t="str">
        <f>IFERROR(VLOOKUP(#REF!,Form1!$A$3:$AY$21,14,FALSE),"")</f>
        <v/>
      </c>
      <c r="H16" s="199"/>
      <c r="I16" s="194"/>
      <c r="J16" s="193"/>
      <c r="K16" s="207"/>
      <c r="L16" s="185"/>
      <c r="M16" s="193"/>
      <c r="N16" s="193"/>
      <c r="O16" s="193"/>
      <c r="P16" s="193"/>
      <c r="Q16" s="193"/>
      <c r="R16" s="193"/>
      <c r="S16" s="185"/>
      <c r="T16" s="193"/>
      <c r="U16" s="193"/>
      <c r="V16" s="193"/>
      <c r="W16" s="193"/>
      <c r="X16" s="193"/>
      <c r="Y16" s="193"/>
      <c r="Z16" s="185"/>
      <c r="AA16" s="193"/>
      <c r="AB16" s="207"/>
      <c r="AC16" s="207"/>
      <c r="AD16" s="193"/>
      <c r="AE16" s="193"/>
      <c r="AF16" s="206" t="str">
        <f>_xlfn.XLOOKUP($A16,Bdd_Dispo[[ID]:[ID]],Bdd_Dispo[1/5],"",0)</f>
        <v>AP</v>
      </c>
      <c r="AG16" s="206"/>
      <c r="AH16" s="206" t="str">
        <f>_xlfn.XLOOKUP($A16,Bdd_Dispo[[ID]:[ID]],Bdd_Dispo[2/5],"",0)</f>
        <v>AP</v>
      </c>
      <c r="AI16" s="185"/>
      <c r="AJ16" s="206">
        <f>_xlfn.XLOOKUP($A16,Bdd_Dispo[[ID]:[ID]],Bdd_Dispo[3/5],"",0)</f>
        <v>0</v>
      </c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185"/>
      <c r="AW16" s="185"/>
      <c r="AX16" s="198"/>
      <c r="AY16" s="198"/>
      <c r="AZ16" s="198"/>
      <c r="BA16" s="198"/>
      <c r="BB16" s="198"/>
      <c r="BC16" s="198"/>
      <c r="BD16" s="186"/>
      <c r="BE16" s="186"/>
      <c r="BF16" s="186"/>
      <c r="BG16" s="186"/>
      <c r="BH16" s="186"/>
      <c r="BI16" s="186"/>
      <c r="BJ16" s="185"/>
      <c r="BK16" s="185"/>
      <c r="BL16" s="186"/>
      <c r="BM16" s="186"/>
      <c r="BN16" s="186"/>
      <c r="BO16" s="186"/>
      <c r="BP16" s="186"/>
      <c r="BQ16" s="186"/>
      <c r="BR16" s="186"/>
      <c r="BS16" s="186"/>
      <c r="BT16" s="186"/>
      <c r="BU16" s="186"/>
      <c r="BV16" s="186"/>
      <c r="BW16" s="186"/>
      <c r="BX16" s="186"/>
      <c r="BY16" s="186"/>
      <c r="BZ16" s="186"/>
      <c r="CA16" s="186"/>
      <c r="CB16" s="186"/>
      <c r="CC16" s="186"/>
      <c r="CD16" s="203"/>
      <c r="CE16" s="203"/>
      <c r="CF16" s="203"/>
      <c r="CG16" s="203"/>
      <c r="CH16" s="203"/>
      <c r="CI16" s="203"/>
      <c r="CJ16" s="203"/>
      <c r="CK16" s="203"/>
      <c r="CL16" s="203"/>
      <c r="CM16" s="203"/>
      <c r="CN16" s="203"/>
      <c r="CO16" s="35">
        <f>COUNTIF(Disponibilités!$H16:$AE16,"x")</f>
        <v>0</v>
      </c>
      <c r="CP16" s="35">
        <f>COUNTIF(Disponibilités!$H16:$AE16,"R")</f>
        <v>0</v>
      </c>
    </row>
    <row r="17" spans="1:94" ht="14.1" customHeight="1" x14ac:dyDescent="0.2">
      <c r="A17" s="20">
        <f>IFERROR(Form1!A17,"-")</f>
        <v>14</v>
      </c>
      <c r="B17" s="196" t="str">
        <f>_xlfn.XLOOKUP($A17,Bdd_Dispo[[ID]:[ID]],Bdd_Dispo[Nom :],"",0)</f>
        <v>DRTYU</v>
      </c>
      <c r="C17" s="196" t="str">
        <f>_xlfn.XLOOKUP($A17,Bdd_Dispo[[ID]:[ID]],Bdd_Dispo[Prénom :],"",0)</f>
        <v>pul</v>
      </c>
      <c r="D17" s="196" t="str">
        <f>_xlfn.XLOOKUP($A17,Bdd_Dispo[[ID]:[ID]],Bdd_Dispo[Votre fonction :],"",0)</f>
        <v>Médecin</v>
      </c>
      <c r="E17" s="196" t="str">
        <f>_xlfn.XLOOKUP($A17,Bdd_Dispo[[ID]:[ID]],Bdd_Dispo[Votre fonction :],"",0)</f>
        <v>Médecin</v>
      </c>
      <c r="F17" s="196">
        <f>_xlfn.XLOOKUP($A17,Bdd_Dispo[[ID]:[ID]],Bdd_Dispo[CIS :],"",0)</f>
        <v>0</v>
      </c>
      <c r="G17" s="196" t="str">
        <f>IFERROR(VLOOKUP(#REF!,Form1!$A$3:$AY$21,14,FALSE),"")</f>
        <v/>
      </c>
      <c r="H17" s="199"/>
      <c r="I17" s="194"/>
      <c r="J17" s="193"/>
      <c r="K17" s="207"/>
      <c r="L17" s="185"/>
      <c r="M17" s="193"/>
      <c r="N17" s="193"/>
      <c r="O17" s="193"/>
      <c r="P17" s="193"/>
      <c r="Q17" s="193"/>
      <c r="R17" s="193"/>
      <c r="S17" s="185"/>
      <c r="T17" s="193"/>
      <c r="U17" s="193"/>
      <c r="V17" s="193"/>
      <c r="W17" s="193"/>
      <c r="X17" s="193"/>
      <c r="Y17" s="193"/>
      <c r="Z17" s="185"/>
      <c r="AA17" s="193"/>
      <c r="AB17" s="207"/>
      <c r="AC17" s="207"/>
      <c r="AD17" s="193"/>
      <c r="AE17" s="193"/>
      <c r="AF17" s="206">
        <f>_xlfn.XLOOKUP($A17,Bdd_Dispo[[ID]:[ID]],Bdd_Dispo[1/5],"",0)</f>
        <v>0</v>
      </c>
      <c r="AG17" s="206"/>
      <c r="AH17" s="206">
        <f>_xlfn.XLOOKUP($A17,Bdd_Dispo[[ID]:[ID]],Bdd_Dispo[2/5],"",0)</f>
        <v>0</v>
      </c>
      <c r="AI17" s="185"/>
      <c r="AJ17" s="206">
        <f>_xlfn.XLOOKUP($A17,Bdd_Dispo[[ID]:[ID]],Bdd_Dispo[3/5],"",0)</f>
        <v>0</v>
      </c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185"/>
      <c r="AW17" s="185"/>
      <c r="AX17" s="198"/>
      <c r="AY17" s="198"/>
      <c r="AZ17" s="198"/>
      <c r="BA17" s="198"/>
      <c r="BB17" s="198"/>
      <c r="BC17" s="198"/>
      <c r="BD17" s="186"/>
      <c r="BE17" s="186"/>
      <c r="BF17" s="186"/>
      <c r="BG17" s="186"/>
      <c r="BH17" s="186"/>
      <c r="BI17" s="186"/>
      <c r="BJ17" s="185"/>
      <c r="BK17" s="185"/>
      <c r="BL17" s="186"/>
      <c r="BM17" s="186"/>
      <c r="BN17" s="186"/>
      <c r="BO17" s="186"/>
      <c r="BP17" s="186"/>
      <c r="BQ17" s="186"/>
      <c r="BR17" s="186"/>
      <c r="BS17" s="186"/>
      <c r="BT17" s="186"/>
      <c r="BU17" s="186"/>
      <c r="BV17" s="186"/>
      <c r="BW17" s="186"/>
      <c r="BX17" s="186"/>
      <c r="BY17" s="186"/>
      <c r="BZ17" s="186"/>
      <c r="CA17" s="186"/>
      <c r="CB17" s="186"/>
      <c r="CC17" s="186"/>
      <c r="CD17" s="203"/>
      <c r="CE17" s="203"/>
      <c r="CF17" s="203"/>
      <c r="CG17" s="203"/>
      <c r="CH17" s="203"/>
      <c r="CI17" s="203"/>
      <c r="CJ17" s="203"/>
      <c r="CK17" s="203"/>
      <c r="CL17" s="203"/>
      <c r="CM17" s="203"/>
      <c r="CN17" s="203"/>
      <c r="CO17" s="35">
        <f>COUNTIF(Disponibilités!$H17:$AE17,"x")</f>
        <v>0</v>
      </c>
      <c r="CP17" s="35">
        <f>COUNTIF(Disponibilités!$H17:$AE17,"R")</f>
        <v>0</v>
      </c>
    </row>
    <row r="18" spans="1:94" ht="14.1" customHeight="1" x14ac:dyDescent="0.2">
      <c r="A18" s="20">
        <f>IFERROR(Form1!A18,"-")</f>
        <v>15</v>
      </c>
      <c r="B18" s="196" t="str">
        <f>_xlfn.XLOOKUP($A18,Bdd_Dispo[[ID]:[ID]],Bdd_Dispo[Nom :],"",0)</f>
        <v>UJE</v>
      </c>
      <c r="C18" s="196" t="str">
        <f>_xlfn.XLOOKUP($A18,Bdd_Dispo[[ID]:[ID]],Bdd_Dispo[Prénom :],"",0)</f>
        <v>chu</v>
      </c>
      <c r="D18" s="196" t="str">
        <f>_xlfn.XLOOKUP($A18,Bdd_Dispo[[ID]:[ID]],Bdd_Dispo[Votre fonction :],"",0)</f>
        <v>Aide pharmacien(ne)</v>
      </c>
      <c r="E18" s="196" t="str">
        <f>_xlfn.XLOOKUP($A18,Bdd_Dispo[[ID]:[ID]],Bdd_Dispo[Votre fonction :],"",0)</f>
        <v>Aide pharmacien(ne)</v>
      </c>
      <c r="F18" s="196" t="str">
        <f>_xlfn.XLOOKUP($A18,Bdd_Dispo[[ID]:[ID]],Bdd_Dispo[CIS :],"",0)</f>
        <v>Ayze</v>
      </c>
      <c r="G18" s="196" t="str">
        <f>IFERROR(VLOOKUP(#REF!,Form1!$A$3:$AY$21,14,FALSE),"")</f>
        <v/>
      </c>
      <c r="H18" s="199"/>
      <c r="I18" s="194"/>
      <c r="J18" s="193"/>
      <c r="K18" s="207"/>
      <c r="L18" s="185"/>
      <c r="M18" s="193"/>
      <c r="N18" s="193"/>
      <c r="O18" s="193"/>
      <c r="P18" s="193"/>
      <c r="Q18" s="193"/>
      <c r="R18" s="193"/>
      <c r="S18" s="185"/>
      <c r="T18" s="193"/>
      <c r="U18" s="193"/>
      <c r="V18" s="193"/>
      <c r="W18" s="193"/>
      <c r="X18" s="193"/>
      <c r="Y18" s="193"/>
      <c r="Z18" s="185"/>
      <c r="AA18" s="193"/>
      <c r="AB18" s="207"/>
      <c r="AC18" s="207"/>
      <c r="AD18" s="193"/>
      <c r="AE18" s="193"/>
      <c r="AF18" s="206">
        <f>_xlfn.XLOOKUP($A18,Bdd_Dispo[[ID]:[ID]],Bdd_Dispo[1/5],"",0)</f>
        <v>0</v>
      </c>
      <c r="AG18" s="206"/>
      <c r="AH18" s="206" t="str">
        <f>_xlfn.XLOOKUP($A18,Bdd_Dispo[[ID]:[ID]],Bdd_Dispo[2/5],"",0)</f>
        <v>AP</v>
      </c>
      <c r="AI18" s="185"/>
      <c r="AJ18" s="206" t="str">
        <f>_xlfn.XLOOKUP($A18,Bdd_Dispo[[ID]:[ID]],Bdd_Dispo[3/5],"",0)</f>
        <v>AP</v>
      </c>
      <c r="AK18" s="206"/>
      <c r="AL18" s="206"/>
      <c r="AM18" s="206"/>
      <c r="AN18" s="206"/>
      <c r="AO18" s="206"/>
      <c r="AP18" s="206"/>
      <c r="AQ18" s="206"/>
      <c r="AR18" s="206"/>
      <c r="AS18" s="206"/>
      <c r="AT18" s="206"/>
      <c r="AU18" s="206"/>
      <c r="AV18" s="185"/>
      <c r="AW18" s="185"/>
      <c r="AX18" s="198"/>
      <c r="AY18" s="198"/>
      <c r="AZ18" s="198"/>
      <c r="BA18" s="198"/>
      <c r="BB18" s="198"/>
      <c r="BC18" s="198"/>
      <c r="BD18" s="186"/>
      <c r="BE18" s="186"/>
      <c r="BF18" s="186"/>
      <c r="BG18" s="186"/>
      <c r="BH18" s="186"/>
      <c r="BI18" s="186"/>
      <c r="BJ18" s="185"/>
      <c r="BK18" s="185"/>
      <c r="BL18" s="186"/>
      <c r="BM18" s="186"/>
      <c r="BN18" s="186"/>
      <c r="BO18" s="186"/>
      <c r="BP18" s="186"/>
      <c r="BQ18" s="186"/>
      <c r="BR18" s="186"/>
      <c r="BS18" s="186"/>
      <c r="BT18" s="186"/>
      <c r="BU18" s="186"/>
      <c r="BV18" s="186"/>
      <c r="BW18" s="186"/>
      <c r="BX18" s="186"/>
      <c r="BY18" s="186"/>
      <c r="BZ18" s="186"/>
      <c r="CA18" s="186"/>
      <c r="CB18" s="186"/>
      <c r="CC18" s="186"/>
      <c r="CD18" s="203"/>
      <c r="CE18" s="203"/>
      <c r="CF18" s="203"/>
      <c r="CG18" s="203"/>
      <c r="CH18" s="203"/>
      <c r="CI18" s="203"/>
      <c r="CJ18" s="203"/>
      <c r="CK18" s="203"/>
      <c r="CL18" s="203"/>
      <c r="CM18" s="203"/>
      <c r="CN18" s="203"/>
      <c r="CO18" s="35">
        <f>COUNTIF(Disponibilités!$H18:$AE18,"x")</f>
        <v>0</v>
      </c>
      <c r="CP18" s="35">
        <f>COUNTIF(Disponibilités!$H18:$AE18,"R")</f>
        <v>0</v>
      </c>
    </row>
    <row r="19" spans="1:94" ht="14.1" customHeight="1" x14ac:dyDescent="0.2">
      <c r="A19" s="20">
        <f>IFERROR(Form1!A20,"-")</f>
        <v>0</v>
      </c>
      <c r="B19" s="196" t="str">
        <f>_xlfn.XLOOKUP($A19,Bdd_Dispo[[ID]:[ID]],Bdd_Dispo[Nom :],"",0)</f>
        <v/>
      </c>
      <c r="C19" s="196" t="str">
        <f>_xlfn.XLOOKUP($A19,Bdd_Dispo[[ID]:[ID]],Bdd_Dispo[Prénom :],"",0)</f>
        <v/>
      </c>
      <c r="D19" s="196" t="str">
        <f>_xlfn.XLOOKUP($A19,Bdd_Dispo[[ID]:[ID]],Bdd_Dispo[Votre fonction :],"",0)</f>
        <v/>
      </c>
      <c r="E19" s="196" t="str">
        <f>_xlfn.XLOOKUP($A19,Bdd_Dispo[[ID]:[ID]],Bdd_Dispo[Votre fonction :],"",0)</f>
        <v/>
      </c>
      <c r="F19" s="196" t="str">
        <f>_xlfn.XLOOKUP($A19,Bdd_Dispo[[ID]:[ID]],Bdd_Dispo[CIS :],"",0)</f>
        <v/>
      </c>
      <c r="G19" s="196" t="str">
        <f>IFERROR(VLOOKUP(#REF!,Form1!$A$3:$AY$21,14,FALSE),"")</f>
        <v/>
      </c>
      <c r="H19" s="199"/>
      <c r="I19" s="194"/>
      <c r="J19" s="193"/>
      <c r="K19" s="207"/>
      <c r="L19" s="185"/>
      <c r="M19" s="193"/>
      <c r="N19" s="193"/>
      <c r="O19" s="193"/>
      <c r="P19" s="193"/>
      <c r="Q19" s="193"/>
      <c r="R19" s="193"/>
      <c r="S19" s="185"/>
      <c r="T19" s="193"/>
      <c r="U19" s="193"/>
      <c r="V19" s="193"/>
      <c r="W19" s="193"/>
      <c r="X19" s="193"/>
      <c r="Y19" s="193"/>
      <c r="Z19" s="185"/>
      <c r="AA19" s="193"/>
      <c r="AB19" s="207"/>
      <c r="AC19" s="207"/>
      <c r="AD19" s="193"/>
      <c r="AE19" s="193"/>
      <c r="AF19" s="206" t="str">
        <f>_xlfn.XLOOKUP($A19,Bdd_Dispo[[ID]:[ID]],Bdd_Dispo[1/5],"",0)</f>
        <v/>
      </c>
      <c r="AG19" s="206"/>
      <c r="AH19" s="206" t="str">
        <f>_xlfn.XLOOKUP($A19,Bdd_Dispo[[ID]:[ID]],Bdd_Dispo[2/5],"",0)</f>
        <v/>
      </c>
      <c r="AI19" s="185"/>
      <c r="AJ19" s="206" t="str">
        <f>_xlfn.XLOOKUP($A19,Bdd_Dispo[[ID]:[ID]],Bdd_Dispo[3/5],"",0)</f>
        <v/>
      </c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185"/>
      <c r="AW19" s="185"/>
      <c r="AX19" s="198"/>
      <c r="AY19" s="198"/>
      <c r="AZ19" s="198"/>
      <c r="BA19" s="198"/>
      <c r="BB19" s="198"/>
      <c r="BC19" s="198"/>
      <c r="BD19" s="186"/>
      <c r="BE19" s="186"/>
      <c r="BF19" s="186"/>
      <c r="BG19" s="186"/>
      <c r="BH19" s="186"/>
      <c r="BI19" s="186"/>
      <c r="BJ19" s="185"/>
      <c r="BK19" s="185"/>
      <c r="BL19" s="186"/>
      <c r="BM19" s="186"/>
      <c r="BN19" s="186"/>
      <c r="BO19" s="186"/>
      <c r="BP19" s="186"/>
      <c r="BQ19" s="186"/>
      <c r="BR19" s="186"/>
      <c r="BS19" s="186"/>
      <c r="BT19" s="186"/>
      <c r="BU19" s="186"/>
      <c r="BV19" s="186"/>
      <c r="BW19" s="186"/>
      <c r="BX19" s="186"/>
      <c r="BY19" s="186"/>
      <c r="BZ19" s="186"/>
      <c r="CA19" s="186"/>
      <c r="CB19" s="186"/>
      <c r="CC19" s="186"/>
      <c r="CD19" s="203"/>
      <c r="CE19" s="203"/>
      <c r="CF19" s="203"/>
      <c r="CG19" s="203"/>
      <c r="CH19" s="203"/>
      <c r="CI19" s="203"/>
      <c r="CJ19" s="203"/>
      <c r="CK19" s="203"/>
      <c r="CL19" s="203"/>
      <c r="CM19" s="203"/>
      <c r="CN19" s="203"/>
      <c r="CO19" s="35">
        <f>COUNTIF(Disponibilités!$H19:$AE19,"x")</f>
        <v>0</v>
      </c>
      <c r="CP19" s="35">
        <f>COUNTIF(Disponibilités!$H19:$AE19,"R")</f>
        <v>0</v>
      </c>
    </row>
    <row r="20" spans="1:94" ht="14.1" customHeight="1" x14ac:dyDescent="0.2">
      <c r="A20" s="20">
        <f>IFERROR(Form1!A21,"-")</f>
        <v>0</v>
      </c>
      <c r="B20" s="196" t="str">
        <f>_xlfn.XLOOKUP($A20,Bdd_Dispo[[ID]:[ID]],Bdd_Dispo[Nom :],"",0)</f>
        <v/>
      </c>
      <c r="C20" s="196" t="str">
        <f>_xlfn.XLOOKUP($A20,Bdd_Dispo[[ID]:[ID]],Bdd_Dispo[Prénom :],"",0)</f>
        <v/>
      </c>
      <c r="D20" s="196" t="str">
        <f>_xlfn.XLOOKUP($A20,Bdd_Dispo[[ID]:[ID]],Bdd_Dispo[Votre fonction :],"",0)</f>
        <v/>
      </c>
      <c r="E20" s="196" t="str">
        <f>_xlfn.XLOOKUP($A20,Bdd_Dispo[[ID]:[ID]],Bdd_Dispo[Votre fonction :],"",0)</f>
        <v/>
      </c>
      <c r="F20" s="196" t="str">
        <f>_xlfn.XLOOKUP($A20,Bdd_Dispo[[ID]:[ID]],Bdd_Dispo[CIS :],"",0)</f>
        <v/>
      </c>
      <c r="G20" s="196" t="str">
        <f>IFERROR(VLOOKUP(#REF!,Form1!$A$3:$AY$21,14,FALSE),"")</f>
        <v/>
      </c>
      <c r="H20" s="213"/>
      <c r="I20" s="194"/>
      <c r="J20" s="193"/>
      <c r="K20" s="207"/>
      <c r="L20" s="185"/>
      <c r="M20" s="193"/>
      <c r="N20" s="193"/>
      <c r="O20" s="193"/>
      <c r="P20" s="193"/>
      <c r="Q20" s="193"/>
      <c r="R20" s="193"/>
      <c r="S20" s="185"/>
      <c r="T20" s="193"/>
      <c r="U20" s="193"/>
      <c r="V20" s="193"/>
      <c r="W20" s="193"/>
      <c r="X20" s="193"/>
      <c r="Y20" s="193"/>
      <c r="Z20" s="185"/>
      <c r="AA20" s="193"/>
      <c r="AB20" s="207"/>
      <c r="AC20" s="207"/>
      <c r="AD20" s="193"/>
      <c r="AE20" s="193"/>
      <c r="AF20" s="206" t="str">
        <f>_xlfn.XLOOKUP($A20,Bdd_Dispo[[ID]:[ID]],Bdd_Dispo[1/5],"",0)</f>
        <v/>
      </c>
      <c r="AG20" s="206"/>
      <c r="AH20" s="206" t="str">
        <f>_xlfn.XLOOKUP($A20,Bdd_Dispo[[ID]:[ID]],Bdd_Dispo[2/5],"",0)</f>
        <v/>
      </c>
      <c r="AI20" s="185"/>
      <c r="AJ20" s="206" t="str">
        <f>_xlfn.XLOOKUP($A20,Bdd_Dispo[[ID]:[ID]],Bdd_Dispo[3/5],"",0)</f>
        <v/>
      </c>
      <c r="AK20" s="206"/>
      <c r="AL20" s="206"/>
      <c r="AM20" s="206"/>
      <c r="AN20" s="206"/>
      <c r="AO20" s="206"/>
      <c r="AP20" s="206"/>
      <c r="AQ20" s="206"/>
      <c r="AR20" s="206"/>
      <c r="AS20" s="206"/>
      <c r="AT20" s="206"/>
      <c r="AU20" s="206"/>
      <c r="AV20" s="185"/>
      <c r="AW20" s="185"/>
      <c r="AX20" s="198"/>
      <c r="AY20" s="198"/>
      <c r="AZ20" s="198"/>
      <c r="BA20" s="198"/>
      <c r="BB20" s="198"/>
      <c r="BC20" s="198"/>
      <c r="BD20" s="186"/>
      <c r="BE20" s="186"/>
      <c r="BF20" s="186"/>
      <c r="BG20" s="186"/>
      <c r="BH20" s="186"/>
      <c r="BI20" s="186"/>
      <c r="BJ20" s="185"/>
      <c r="BK20" s="185"/>
      <c r="BL20" s="186"/>
      <c r="BM20" s="186"/>
      <c r="BN20" s="186"/>
      <c r="BO20" s="186"/>
      <c r="BP20" s="186"/>
      <c r="BQ20" s="186"/>
      <c r="BR20" s="186"/>
      <c r="BS20" s="186"/>
      <c r="BT20" s="186"/>
      <c r="BU20" s="186"/>
      <c r="BV20" s="186"/>
      <c r="BW20" s="186"/>
      <c r="BX20" s="186"/>
      <c r="BY20" s="186"/>
      <c r="BZ20" s="186"/>
      <c r="CA20" s="186"/>
      <c r="CB20" s="186"/>
      <c r="CC20" s="186"/>
      <c r="CD20" s="203"/>
      <c r="CE20" s="203"/>
      <c r="CF20" s="203"/>
      <c r="CG20" s="203"/>
      <c r="CH20" s="203"/>
      <c r="CI20" s="203"/>
      <c r="CJ20" s="203"/>
      <c r="CK20" s="203"/>
      <c r="CL20" s="203"/>
      <c r="CM20" s="203"/>
      <c r="CN20" s="203"/>
      <c r="CO20" s="35">
        <f>COUNTIF(Disponibilités!$H20:$AE20,"x")</f>
        <v>0</v>
      </c>
      <c r="CP20" s="35">
        <f>COUNTIF(Disponibilités!$H20:$AE20,"R")</f>
        <v>0</v>
      </c>
    </row>
    <row r="21" spans="1:94" ht="14.1" customHeight="1" x14ac:dyDescent="0.2">
      <c r="A21" s="20">
        <f>IFERROR(Form1!A22,"-")</f>
        <v>0</v>
      </c>
      <c r="B21" s="196" t="str">
        <f>_xlfn.XLOOKUP($A21,Bdd_Dispo[[ID]:[ID]],Bdd_Dispo[Nom :],"",0)</f>
        <v/>
      </c>
      <c r="C21" s="196" t="str">
        <f>_xlfn.XLOOKUP($A21,Bdd_Dispo[[ID]:[ID]],Bdd_Dispo[Prénom :],"",0)</f>
        <v/>
      </c>
      <c r="D21" s="196" t="str">
        <f>_xlfn.XLOOKUP($A21,Bdd_Dispo[[ID]:[ID]],Bdd_Dispo[Votre fonction :],"",0)</f>
        <v/>
      </c>
      <c r="E21" s="196" t="str">
        <f>_xlfn.XLOOKUP($A21,Bdd_Dispo[[ID]:[ID]],Bdd_Dispo[Votre fonction :],"",0)</f>
        <v/>
      </c>
      <c r="F21" s="196" t="str">
        <f>_xlfn.XLOOKUP($A21,Bdd_Dispo[[ID]:[ID]],Bdd_Dispo[CIS :],"",0)</f>
        <v/>
      </c>
      <c r="G21" s="196" t="str">
        <f>IFERROR(VLOOKUP(#REF!,Form1!$A$3:$AY$21,14,FALSE),"")</f>
        <v/>
      </c>
      <c r="H21" s="199"/>
      <c r="I21" s="194"/>
      <c r="J21" s="193"/>
      <c r="K21" s="207"/>
      <c r="L21" s="185"/>
      <c r="M21" s="193"/>
      <c r="N21" s="193"/>
      <c r="O21" s="193"/>
      <c r="P21" s="193"/>
      <c r="Q21" s="193"/>
      <c r="R21" s="193"/>
      <c r="S21" s="185"/>
      <c r="T21" s="193"/>
      <c r="U21" s="193"/>
      <c r="V21" s="193"/>
      <c r="W21" s="193"/>
      <c r="X21" s="193"/>
      <c r="Y21" s="193"/>
      <c r="Z21" s="185"/>
      <c r="AA21" s="193"/>
      <c r="AB21" s="207"/>
      <c r="AC21" s="207"/>
      <c r="AD21" s="193"/>
      <c r="AE21" s="193"/>
      <c r="AF21" s="206" t="str">
        <f>_xlfn.XLOOKUP($A21,Bdd_Dispo[[ID]:[ID]],Bdd_Dispo[1/5],"",0)</f>
        <v/>
      </c>
      <c r="AG21" s="206"/>
      <c r="AH21" s="206" t="str">
        <f>_xlfn.XLOOKUP($A21,Bdd_Dispo[[ID]:[ID]],Bdd_Dispo[2/5],"",0)</f>
        <v/>
      </c>
      <c r="AI21" s="185"/>
      <c r="AJ21" s="206" t="str">
        <f>_xlfn.XLOOKUP($A21,Bdd_Dispo[[ID]:[ID]],Bdd_Dispo[3/5],"",0)</f>
        <v/>
      </c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185"/>
      <c r="AW21" s="185"/>
      <c r="AX21" s="198"/>
      <c r="AY21" s="198"/>
      <c r="AZ21" s="198"/>
      <c r="BA21" s="198"/>
      <c r="BB21" s="198"/>
      <c r="BC21" s="198"/>
      <c r="BD21" s="186"/>
      <c r="BE21" s="186"/>
      <c r="BF21" s="186"/>
      <c r="BG21" s="186"/>
      <c r="BH21" s="186"/>
      <c r="BI21" s="186"/>
      <c r="BJ21" s="185"/>
      <c r="BK21" s="185"/>
      <c r="BL21" s="186"/>
      <c r="BM21" s="186"/>
      <c r="BN21" s="186"/>
      <c r="BO21" s="186"/>
      <c r="BP21" s="186"/>
      <c r="BQ21" s="186"/>
      <c r="BR21" s="186"/>
      <c r="BS21" s="186"/>
      <c r="BT21" s="186"/>
      <c r="BU21" s="186"/>
      <c r="BV21" s="186"/>
      <c r="BW21" s="186"/>
      <c r="BX21" s="186"/>
      <c r="BY21" s="186"/>
      <c r="BZ21" s="186"/>
      <c r="CA21" s="186"/>
      <c r="CB21" s="186"/>
      <c r="CC21" s="186"/>
      <c r="CD21" s="203"/>
      <c r="CE21" s="203"/>
      <c r="CF21" s="203"/>
      <c r="CG21" s="203"/>
      <c r="CH21" s="203"/>
      <c r="CI21" s="203"/>
      <c r="CJ21" s="203"/>
      <c r="CK21" s="203"/>
      <c r="CL21" s="203"/>
      <c r="CM21" s="203"/>
      <c r="CN21" s="203"/>
      <c r="CO21" s="35">
        <f>COUNTIF(Disponibilités!$H21:$AE21,"x")</f>
        <v>0</v>
      </c>
      <c r="CP21" s="35">
        <f>COUNTIF(Disponibilités!$H21:$AE21,"R")</f>
        <v>0</v>
      </c>
    </row>
    <row r="22" spans="1:94" ht="12.95" customHeight="1" x14ac:dyDescent="0.2">
      <c r="A22" s="20">
        <f>IFERROR(Form1!A23,"-")</f>
        <v>0</v>
      </c>
      <c r="B22" s="196" t="str">
        <f>_xlfn.XLOOKUP($A22,Bdd_Dispo[[ID]:[ID]],Bdd_Dispo[Nom :],"",0)</f>
        <v/>
      </c>
      <c r="C22" s="196" t="str">
        <f>_xlfn.XLOOKUP($A22,Bdd_Dispo[[ID]:[ID]],Bdd_Dispo[Prénom :],"",0)</f>
        <v/>
      </c>
      <c r="D22" s="196" t="str">
        <f>_xlfn.XLOOKUP($A22,Bdd_Dispo[[ID]:[ID]],Bdd_Dispo[Votre fonction :],"",0)</f>
        <v/>
      </c>
      <c r="E22" s="196" t="str">
        <f>_xlfn.XLOOKUP($A22,Bdd_Dispo[[ID]:[ID]],Bdd_Dispo[Votre fonction :],"",0)</f>
        <v/>
      </c>
      <c r="F22" s="196" t="str">
        <f>_xlfn.XLOOKUP($A22,Bdd_Dispo[[ID]:[ID]],Bdd_Dispo[CIS :],"",0)</f>
        <v/>
      </c>
      <c r="G22" s="196" t="str">
        <f>IFERROR(VLOOKUP(#REF!,Form1!$G$3:$AY$21,14,FALSE),"")</f>
        <v/>
      </c>
      <c r="H22" s="199"/>
      <c r="I22" s="194"/>
      <c r="J22" s="193"/>
      <c r="K22" s="207"/>
      <c r="L22" s="185"/>
      <c r="M22" s="193"/>
      <c r="N22" s="193"/>
      <c r="O22" s="193"/>
      <c r="P22" s="193"/>
      <c r="Q22" s="193"/>
      <c r="R22" s="193"/>
      <c r="S22" s="185"/>
      <c r="T22" s="193"/>
      <c r="U22" s="193"/>
      <c r="V22" s="193"/>
      <c r="W22" s="193"/>
      <c r="X22" s="193"/>
      <c r="Y22" s="193"/>
      <c r="Z22" s="185"/>
      <c r="AA22" s="193"/>
      <c r="AB22" s="207"/>
      <c r="AC22" s="207"/>
      <c r="AD22" s="193"/>
      <c r="AE22" s="193"/>
      <c r="AF22" s="206" t="str">
        <f>_xlfn.XLOOKUP($A22,Bdd_Dispo[[ID]:[ID]],Bdd_Dispo[1/5],"",0)</f>
        <v/>
      </c>
      <c r="AG22" s="206"/>
      <c r="AH22" s="206" t="str">
        <f>_xlfn.XLOOKUP($A22,Bdd_Dispo[[ID]:[ID]],Bdd_Dispo[2/5],"",0)</f>
        <v/>
      </c>
      <c r="AI22" s="185"/>
      <c r="AJ22" s="206" t="str">
        <f>_xlfn.XLOOKUP($A22,Bdd_Dispo[[ID]:[ID]],Bdd_Dispo[3/5],"",0)</f>
        <v/>
      </c>
      <c r="AK22" s="206"/>
      <c r="AL22" s="206"/>
      <c r="AM22" s="206"/>
      <c r="AN22" s="206"/>
      <c r="AO22" s="206"/>
      <c r="AP22" s="206"/>
      <c r="AQ22" s="206"/>
      <c r="AR22" s="206"/>
      <c r="AS22" s="206"/>
      <c r="AT22" s="206"/>
      <c r="AU22" s="206"/>
      <c r="AV22" s="185"/>
      <c r="AW22" s="185"/>
      <c r="AX22" s="198"/>
      <c r="AY22" s="198"/>
      <c r="AZ22" s="198"/>
      <c r="BA22" s="198"/>
      <c r="BB22" s="198"/>
      <c r="BC22" s="198"/>
      <c r="BD22" s="186"/>
      <c r="BE22" s="186"/>
      <c r="BF22" s="186"/>
      <c r="BG22" s="186"/>
      <c r="BH22" s="186"/>
      <c r="BI22" s="186"/>
      <c r="BJ22" s="185"/>
      <c r="BK22" s="185"/>
      <c r="BL22" s="186"/>
      <c r="BM22" s="186"/>
      <c r="BN22" s="186"/>
      <c r="BO22" s="186"/>
      <c r="BP22" s="186"/>
      <c r="BQ22" s="186"/>
      <c r="BR22" s="186"/>
      <c r="BS22" s="186"/>
      <c r="BT22" s="186"/>
      <c r="BU22" s="186"/>
      <c r="BV22" s="186"/>
      <c r="BW22" s="186"/>
      <c r="BX22" s="186"/>
      <c r="BY22" s="186"/>
      <c r="BZ22" s="186"/>
      <c r="CA22" s="186"/>
      <c r="CB22" s="186"/>
      <c r="CC22" s="186"/>
      <c r="CD22" s="203"/>
      <c r="CE22" s="203"/>
      <c r="CF22" s="203"/>
      <c r="CG22" s="203"/>
      <c r="CH22" s="203"/>
      <c r="CI22" s="203"/>
      <c r="CJ22" s="203"/>
      <c r="CK22" s="203"/>
      <c r="CL22" s="203"/>
      <c r="CM22" s="203"/>
      <c r="CN22" s="203"/>
      <c r="CO22" s="35">
        <f>COUNTIF(Disponibilités!$H22:$AE22,"x")</f>
        <v>0</v>
      </c>
      <c r="CP22" s="35">
        <f>COUNTIF(Disponibilités!$H22:$AE22,"R")</f>
        <v>0</v>
      </c>
    </row>
    <row r="23" spans="1:94" ht="14.1" customHeight="1" x14ac:dyDescent="0.2">
      <c r="A23" s="20">
        <f>IFERROR(Form1!A24,"-")</f>
        <v>0</v>
      </c>
      <c r="B23" s="196" t="str">
        <f>_xlfn.XLOOKUP($A23,Bdd_Dispo[[ID]:[ID]],Bdd_Dispo[Nom :],"",0)</f>
        <v/>
      </c>
      <c r="C23" s="196" t="str">
        <f>_xlfn.XLOOKUP($A23,Bdd_Dispo[[ID]:[ID]],Bdd_Dispo[Prénom :],"",0)</f>
        <v/>
      </c>
      <c r="D23" s="196" t="str">
        <f>_xlfn.XLOOKUP($A23,Bdd_Dispo[[ID]:[ID]],Bdd_Dispo[Votre fonction :],"",0)</f>
        <v/>
      </c>
      <c r="E23" s="196" t="str">
        <f>_xlfn.XLOOKUP($A23,Bdd_Dispo[[ID]:[ID]],Bdd_Dispo[Votre fonction :],"",0)</f>
        <v/>
      </c>
      <c r="F23" s="196" t="str">
        <f>_xlfn.XLOOKUP($A23,Bdd_Dispo[[ID]:[ID]],Bdd_Dispo[CIS :],"",0)</f>
        <v/>
      </c>
      <c r="G23" s="196" t="str">
        <f>IFERROR(VLOOKUP(#REF!,Form1!$G$3:$AY$21,14,FALSE),"")</f>
        <v/>
      </c>
      <c r="H23" s="199"/>
      <c r="I23" s="194"/>
      <c r="J23" s="193"/>
      <c r="K23" s="207"/>
      <c r="L23" s="212"/>
      <c r="M23" s="194"/>
      <c r="N23" s="193"/>
      <c r="O23" s="207"/>
      <c r="P23" s="193"/>
      <c r="Q23" s="193"/>
      <c r="R23" s="193"/>
      <c r="S23" s="212"/>
      <c r="T23" s="193"/>
      <c r="U23" s="193"/>
      <c r="V23" s="193"/>
      <c r="W23" s="193"/>
      <c r="X23" s="193"/>
      <c r="Y23" s="193"/>
      <c r="Z23" s="212"/>
      <c r="AA23" s="193"/>
      <c r="AB23" s="207"/>
      <c r="AC23" s="207"/>
      <c r="AD23" s="193"/>
      <c r="AE23" s="193"/>
      <c r="AF23" s="206" t="str">
        <f>_xlfn.XLOOKUP($A23,Bdd_Dispo[[ID]:[ID]],Bdd_Dispo[1/5],"",0)</f>
        <v/>
      </c>
      <c r="AG23" s="206"/>
      <c r="AH23" s="206" t="str">
        <f>_xlfn.XLOOKUP($A23,Bdd_Dispo[[ID]:[ID]],Bdd_Dispo[2/5],"",0)</f>
        <v/>
      </c>
      <c r="AI23" s="212"/>
      <c r="AJ23" s="206" t="str">
        <f>_xlfn.XLOOKUP($A23,Bdd_Dispo[[ID]:[ID]],Bdd_Dispo[3/5],"",0)</f>
        <v/>
      </c>
      <c r="AK23" s="206"/>
      <c r="AL23" s="206"/>
      <c r="AM23" s="206"/>
      <c r="AN23" s="206"/>
      <c r="AO23" s="206"/>
      <c r="AP23" s="206"/>
      <c r="AQ23" s="206"/>
      <c r="AR23" s="206"/>
      <c r="AS23" s="206"/>
      <c r="AT23" s="206"/>
      <c r="AU23" s="206"/>
      <c r="AV23" s="212"/>
      <c r="AW23" s="212"/>
      <c r="AX23" s="198"/>
      <c r="AY23" s="198"/>
      <c r="AZ23" s="198"/>
      <c r="BA23" s="198"/>
      <c r="BB23" s="198"/>
      <c r="BC23" s="198"/>
      <c r="BD23" s="186"/>
      <c r="BE23" s="186"/>
      <c r="BF23" s="186"/>
      <c r="BG23" s="186"/>
      <c r="BH23" s="186"/>
      <c r="BI23" s="186"/>
      <c r="BJ23" s="212"/>
      <c r="BK23" s="212"/>
      <c r="BL23" s="186"/>
      <c r="BM23" s="186"/>
      <c r="BN23" s="186"/>
      <c r="BO23" s="186"/>
      <c r="BP23" s="186"/>
      <c r="BQ23" s="186"/>
      <c r="BR23" s="186"/>
      <c r="BS23" s="186"/>
      <c r="BT23" s="186"/>
      <c r="BU23" s="186"/>
      <c r="BV23" s="186"/>
      <c r="BW23" s="186"/>
      <c r="BX23" s="186"/>
      <c r="BY23" s="186"/>
      <c r="BZ23" s="186"/>
      <c r="CA23" s="186"/>
      <c r="CB23" s="186"/>
      <c r="CC23" s="186"/>
      <c r="CD23" s="203"/>
      <c r="CE23" s="203"/>
      <c r="CF23" s="203"/>
      <c r="CG23" s="203"/>
      <c r="CH23" s="203"/>
      <c r="CI23" s="203"/>
      <c r="CJ23" s="203"/>
      <c r="CK23" s="203"/>
      <c r="CL23" s="203"/>
      <c r="CM23" s="203"/>
      <c r="CN23" s="203"/>
      <c r="CO23" s="35">
        <f>COUNTIF(Disponibilités!$H23:$AE23,"x")</f>
        <v>0</v>
      </c>
      <c r="CP23" s="35">
        <f>COUNTIF(Disponibilités!$H23:$AE23,"R")</f>
        <v>0</v>
      </c>
    </row>
    <row r="24" spans="1:94" x14ac:dyDescent="0.2">
      <c r="A24" s="20">
        <f>IFERROR(Form1!A25,"-")</f>
        <v>0</v>
      </c>
      <c r="B24" s="196" t="str">
        <f>_xlfn.XLOOKUP($A24,Bdd_Dispo[[ID]:[ID]],Bdd_Dispo[Nom :],"",0)</f>
        <v/>
      </c>
      <c r="C24" s="196" t="str">
        <f>_xlfn.XLOOKUP($A24,Bdd_Dispo[[ID]:[ID]],Bdd_Dispo[Prénom :],"",0)</f>
        <v/>
      </c>
      <c r="D24" s="196" t="str">
        <f>_xlfn.XLOOKUP($A24,Bdd_Dispo[[ID]:[ID]],Bdd_Dispo[Votre fonction :],"",0)</f>
        <v/>
      </c>
      <c r="E24" s="196" t="str">
        <f>_xlfn.XLOOKUP($A24,Bdd_Dispo[[ID]:[ID]],Bdd_Dispo[Votre fonction :],"",0)</f>
        <v/>
      </c>
      <c r="F24" s="196" t="str">
        <f>_xlfn.XLOOKUP($A24,Bdd_Dispo[[ID]:[ID]],Bdd_Dispo[CIS :],"",0)</f>
        <v/>
      </c>
      <c r="G24" s="196" t="str">
        <f>IFERROR(VLOOKUP(#REF!,Form1!$G$3:$AY$21,14,FALSE),"")</f>
        <v/>
      </c>
      <c r="H24" s="199"/>
      <c r="I24" s="194"/>
      <c r="J24" s="193"/>
      <c r="K24" s="125"/>
      <c r="L24" s="185"/>
      <c r="M24" s="210"/>
      <c r="N24" s="210"/>
      <c r="O24" s="193"/>
      <c r="P24" s="210"/>
      <c r="Q24" s="210"/>
      <c r="R24" s="193"/>
      <c r="S24" s="185"/>
      <c r="T24" s="210"/>
      <c r="U24" s="210"/>
      <c r="V24" s="210"/>
      <c r="W24" s="210"/>
      <c r="X24" s="193"/>
      <c r="Y24" s="210"/>
      <c r="Z24" s="185"/>
      <c r="AA24" s="193"/>
      <c r="AB24" s="207"/>
      <c r="AC24" s="207"/>
      <c r="AD24" s="193"/>
      <c r="AE24" s="193"/>
      <c r="AF24" s="206" t="str">
        <f>_xlfn.XLOOKUP($A24,Bdd_Dispo[[ID]:[ID]],Bdd_Dispo[1/5],"",0)</f>
        <v/>
      </c>
      <c r="AG24" s="209"/>
      <c r="AH24" s="206" t="str">
        <f>_xlfn.XLOOKUP($A24,Bdd_Dispo[[ID]:[ID]],Bdd_Dispo[2/5],"",0)</f>
        <v/>
      </c>
      <c r="AI24" s="185"/>
      <c r="AJ24" s="206" t="str">
        <f>_xlfn.XLOOKUP($A24,Bdd_Dispo[[ID]:[ID]],Bdd_Dispo[3/5],"",0)</f>
        <v/>
      </c>
      <c r="AK24" s="209"/>
      <c r="AL24" s="209"/>
      <c r="AM24" s="209"/>
      <c r="AN24" s="209"/>
      <c r="AO24" s="209"/>
      <c r="AP24" s="206"/>
      <c r="AQ24" s="206"/>
      <c r="AR24" s="206"/>
      <c r="AS24" s="206"/>
      <c r="AT24" s="206"/>
      <c r="AU24" s="206"/>
      <c r="AV24" s="185"/>
      <c r="AW24" s="185"/>
      <c r="AX24" s="198"/>
      <c r="AY24" s="198"/>
      <c r="AZ24" s="198"/>
      <c r="BA24" s="198"/>
      <c r="BB24" s="198"/>
      <c r="BC24" s="198"/>
      <c r="BD24" s="186"/>
      <c r="BE24" s="186"/>
      <c r="BF24" s="186"/>
      <c r="BG24" s="186"/>
      <c r="BH24" s="186"/>
      <c r="BI24" s="186"/>
      <c r="BJ24" s="185"/>
      <c r="BK24" s="185"/>
      <c r="BL24" s="186"/>
      <c r="BM24" s="186"/>
      <c r="BN24" s="186"/>
      <c r="BO24" s="186"/>
      <c r="BP24" s="186"/>
      <c r="BQ24" s="186"/>
      <c r="BR24" s="186"/>
      <c r="BS24" s="186"/>
      <c r="BT24" s="186"/>
      <c r="BU24" s="186"/>
      <c r="BV24" s="186"/>
      <c r="BW24" s="186"/>
      <c r="BX24" s="186"/>
      <c r="BY24" s="186"/>
      <c r="BZ24" s="186"/>
      <c r="CA24" s="186"/>
      <c r="CB24" s="186"/>
      <c r="CC24" s="186"/>
      <c r="CD24" s="203"/>
      <c r="CE24" s="203"/>
      <c r="CF24" s="203"/>
      <c r="CG24" s="203"/>
      <c r="CH24" s="203"/>
      <c r="CI24" s="203"/>
      <c r="CJ24" s="203"/>
      <c r="CK24" s="203"/>
      <c r="CL24" s="203"/>
      <c r="CM24" s="203"/>
      <c r="CN24" s="203"/>
      <c r="CO24" s="35">
        <f>COUNTIF(Disponibilités!$H24:$AE24,"x")</f>
        <v>0</v>
      </c>
      <c r="CP24" s="35">
        <f>COUNTIF(Disponibilités!$H24:$AE24,"R")</f>
        <v>0</v>
      </c>
    </row>
    <row r="25" spans="1:94" ht="14.1" customHeight="1" x14ac:dyDescent="0.2">
      <c r="A25" s="20">
        <f>IFERROR(Form1!A26,"-")</f>
        <v>0</v>
      </c>
      <c r="B25" s="196" t="str">
        <f>_xlfn.XLOOKUP($A25,Bdd_Dispo[[ID]:[ID]],Bdd_Dispo[Nom :],"",0)</f>
        <v/>
      </c>
      <c r="C25" s="196" t="str">
        <f>_xlfn.XLOOKUP($A25,Bdd_Dispo[[ID]:[ID]],Bdd_Dispo[Prénom :],"",0)</f>
        <v/>
      </c>
      <c r="D25" s="196" t="str">
        <f>_xlfn.XLOOKUP($A25,Bdd_Dispo[[ID]:[ID]],Bdd_Dispo[Votre fonction :],"",0)</f>
        <v/>
      </c>
      <c r="E25" s="196" t="str">
        <f>_xlfn.XLOOKUP($A25,Bdd_Dispo[[ID]:[ID]],Bdd_Dispo[Votre fonction :],"",0)</f>
        <v/>
      </c>
      <c r="F25" s="196" t="str">
        <f>_xlfn.XLOOKUP($A25,Bdd_Dispo[[ID]:[ID]],Bdd_Dispo[CIS :],"",0)</f>
        <v/>
      </c>
      <c r="G25" s="196" t="str">
        <f>IFERROR(VLOOKUP(#REF!,Form1!$G$3:$AY$21,14,FALSE),"")</f>
        <v/>
      </c>
      <c r="H25" s="199"/>
      <c r="I25" s="194"/>
      <c r="J25" s="193"/>
      <c r="K25" s="125"/>
      <c r="L25" s="185"/>
      <c r="M25" s="210"/>
      <c r="N25" s="210"/>
      <c r="O25" s="193"/>
      <c r="P25" s="210"/>
      <c r="Q25" s="210"/>
      <c r="R25" s="193"/>
      <c r="S25" s="185"/>
      <c r="T25" s="210"/>
      <c r="U25" s="210"/>
      <c r="V25" s="210"/>
      <c r="W25" s="210"/>
      <c r="X25" s="193"/>
      <c r="Y25" s="210"/>
      <c r="Z25" s="185"/>
      <c r="AA25" s="193"/>
      <c r="AB25" s="207"/>
      <c r="AC25" s="207"/>
      <c r="AD25" s="193"/>
      <c r="AE25" s="193"/>
      <c r="AF25" s="206" t="str">
        <f>_xlfn.XLOOKUP($A25,Bdd_Dispo[[ID]:[ID]],Bdd_Dispo[1/5],"",0)</f>
        <v/>
      </c>
      <c r="AG25" s="209"/>
      <c r="AH25" s="206" t="str">
        <f>_xlfn.XLOOKUP($A25,Bdd_Dispo[[ID]:[ID]],Bdd_Dispo[2/5],"",0)</f>
        <v/>
      </c>
      <c r="AI25" s="185"/>
      <c r="AJ25" s="206" t="str">
        <f>_xlfn.XLOOKUP($A25,Bdd_Dispo[[ID]:[ID]],Bdd_Dispo[3/5],"",0)</f>
        <v/>
      </c>
      <c r="AK25" s="209"/>
      <c r="AL25" s="209"/>
      <c r="AM25" s="209"/>
      <c r="AN25" s="209"/>
      <c r="AO25" s="209"/>
      <c r="AP25" s="206"/>
      <c r="AQ25" s="206"/>
      <c r="AR25" s="206"/>
      <c r="AS25" s="206"/>
      <c r="AT25" s="206"/>
      <c r="AU25" s="206"/>
      <c r="AV25" s="185"/>
      <c r="AW25" s="185"/>
      <c r="AX25" s="198"/>
      <c r="AY25" s="198"/>
      <c r="AZ25" s="198"/>
      <c r="BA25" s="198"/>
      <c r="BB25" s="198"/>
      <c r="BC25" s="198"/>
      <c r="BD25" s="186"/>
      <c r="BE25" s="186"/>
      <c r="BF25" s="186"/>
      <c r="BG25" s="186"/>
      <c r="BH25" s="186"/>
      <c r="BI25" s="186"/>
      <c r="BJ25" s="185"/>
      <c r="BK25" s="185"/>
      <c r="BL25" s="208"/>
      <c r="BM25" s="208"/>
      <c r="BN25" s="208"/>
      <c r="BO25" s="208"/>
      <c r="BP25" s="208"/>
      <c r="BQ25" s="208"/>
      <c r="BR25" s="186"/>
      <c r="BS25" s="186"/>
      <c r="BT25" s="208"/>
      <c r="BU25" s="208"/>
      <c r="BV25" s="208"/>
      <c r="BW25" s="208"/>
      <c r="BX25" s="208"/>
      <c r="BY25" s="208"/>
      <c r="BZ25" s="208"/>
      <c r="CA25" s="208"/>
      <c r="CB25" s="186"/>
      <c r="CC25" s="186"/>
      <c r="CD25" s="184"/>
      <c r="CE25" s="184"/>
      <c r="CF25" s="184"/>
      <c r="CG25" s="184"/>
      <c r="CH25" s="184"/>
      <c r="CI25" s="184"/>
      <c r="CJ25" s="184"/>
      <c r="CK25" s="184"/>
      <c r="CL25" s="184"/>
      <c r="CM25" s="184"/>
      <c r="CN25" s="184"/>
      <c r="CO25" s="35">
        <f>COUNTIF(Disponibilités!$H25:$AE25,"x")</f>
        <v>0</v>
      </c>
      <c r="CP25" s="35">
        <f>COUNTIF(Disponibilités!$H25:$AE25,"R")</f>
        <v>0</v>
      </c>
    </row>
    <row r="26" spans="1:94" ht="14.1" customHeight="1" x14ac:dyDescent="0.2">
      <c r="A26" s="20">
        <f>IFERROR(Form1!A27,"-")</f>
        <v>0</v>
      </c>
      <c r="B26" s="196" t="str">
        <f>_xlfn.XLOOKUP($A26,Bdd_Dispo[[ID]:[ID]],Bdd_Dispo[Nom :],"",0)</f>
        <v/>
      </c>
      <c r="C26" s="196" t="str">
        <f>_xlfn.XLOOKUP($A26,Bdd_Dispo[[ID]:[ID]],Bdd_Dispo[Prénom :],"",0)</f>
        <v/>
      </c>
      <c r="D26" s="196" t="str">
        <f>_xlfn.XLOOKUP($A26,Bdd_Dispo[[ID]:[ID]],Bdd_Dispo[Votre fonction :],"",0)</f>
        <v/>
      </c>
      <c r="E26" s="196" t="str">
        <f>_xlfn.XLOOKUP($A26,Bdd_Dispo[[ID]:[ID]],Bdd_Dispo[Votre fonction :],"",0)</f>
        <v/>
      </c>
      <c r="F26" s="196" t="str">
        <f>_xlfn.XLOOKUP($A26,Bdd_Dispo[[ID]:[ID]],Bdd_Dispo[CIS :],"",0)</f>
        <v/>
      </c>
      <c r="G26" s="196" t="str">
        <f>IFERROR(VLOOKUP(#REF!,Form1!$G$3:$AY$21,14,FALSE),"")</f>
        <v/>
      </c>
      <c r="H26" s="199"/>
      <c r="I26" s="211"/>
      <c r="J26" s="193"/>
      <c r="K26" s="125"/>
      <c r="L26" s="185"/>
      <c r="M26" s="210"/>
      <c r="N26" s="210"/>
      <c r="O26" s="193"/>
      <c r="P26" s="210"/>
      <c r="Q26" s="210"/>
      <c r="R26" s="193"/>
      <c r="S26" s="185"/>
      <c r="T26" s="210"/>
      <c r="U26" s="210"/>
      <c r="V26" s="210"/>
      <c r="W26" s="210"/>
      <c r="X26" s="193"/>
      <c r="Y26" s="210"/>
      <c r="Z26" s="185"/>
      <c r="AA26" s="193"/>
      <c r="AB26" s="207"/>
      <c r="AC26" s="207"/>
      <c r="AD26" s="193"/>
      <c r="AE26" s="193"/>
      <c r="AF26" s="206" t="str">
        <f>_xlfn.XLOOKUP($A26,Bdd_Dispo[[ID]:[ID]],Bdd_Dispo[1/5],"",0)</f>
        <v/>
      </c>
      <c r="AG26" s="209"/>
      <c r="AH26" s="206" t="str">
        <f>_xlfn.XLOOKUP($A26,Bdd_Dispo[[ID]:[ID]],Bdd_Dispo[2/5],"",0)</f>
        <v/>
      </c>
      <c r="AI26" s="185"/>
      <c r="AJ26" s="206" t="str">
        <f>_xlfn.XLOOKUP($A26,Bdd_Dispo[[ID]:[ID]],Bdd_Dispo[3/5],"",0)</f>
        <v/>
      </c>
      <c r="AK26" s="209"/>
      <c r="AL26" s="209"/>
      <c r="AM26" s="209"/>
      <c r="AN26" s="209"/>
      <c r="AO26" s="209"/>
      <c r="AP26" s="206"/>
      <c r="AQ26" s="206"/>
      <c r="AR26" s="206"/>
      <c r="AS26" s="206"/>
      <c r="AT26" s="206"/>
      <c r="AU26" s="206"/>
      <c r="AV26" s="185"/>
      <c r="AW26" s="185"/>
      <c r="AX26" s="198"/>
      <c r="AY26" s="198"/>
      <c r="AZ26" s="198"/>
      <c r="BA26" s="198"/>
      <c r="BB26" s="198"/>
      <c r="BC26" s="198"/>
      <c r="BD26" s="186"/>
      <c r="BE26" s="186"/>
      <c r="BF26" s="186"/>
      <c r="BG26" s="186"/>
      <c r="BH26" s="186"/>
      <c r="BI26" s="186"/>
      <c r="BJ26" s="185"/>
      <c r="BK26" s="185"/>
      <c r="BL26" s="186"/>
      <c r="BM26" s="186"/>
      <c r="BN26" s="186"/>
      <c r="BO26" s="186"/>
      <c r="BP26" s="186"/>
      <c r="BQ26" s="186"/>
      <c r="BR26" s="186"/>
      <c r="BS26" s="186"/>
      <c r="BT26" s="186"/>
      <c r="BU26" s="186"/>
      <c r="BV26" s="186"/>
      <c r="BW26" s="186"/>
      <c r="BX26" s="186"/>
      <c r="BY26" s="186"/>
      <c r="BZ26" s="186"/>
      <c r="CA26" s="186"/>
      <c r="CB26" s="186"/>
      <c r="CC26" s="186"/>
      <c r="CD26" s="203"/>
      <c r="CE26" s="203"/>
      <c r="CF26" s="203"/>
      <c r="CG26" s="203"/>
      <c r="CH26" s="203"/>
      <c r="CI26" s="203"/>
      <c r="CJ26" s="203"/>
      <c r="CK26" s="203"/>
      <c r="CL26" s="203"/>
      <c r="CM26" s="203"/>
      <c r="CN26" s="203"/>
      <c r="CO26" s="35">
        <f>COUNTIF(Disponibilités!$H26:$AE26,"x")</f>
        <v>0</v>
      </c>
      <c r="CP26" s="35">
        <f>COUNTIF(Disponibilités!$H26:$AE26,"R")</f>
        <v>0</v>
      </c>
    </row>
    <row r="27" spans="1:94" ht="14.1" customHeight="1" x14ac:dyDescent="0.2">
      <c r="A27" s="20">
        <f>IFERROR(Form1!A28,"-")</f>
        <v>0</v>
      </c>
      <c r="B27" s="196" t="str">
        <f>_xlfn.XLOOKUP($A27,Bdd_Dispo[[ID]:[ID]],Bdd_Dispo[Nom :],"",0)</f>
        <v/>
      </c>
      <c r="C27" s="196" t="str">
        <f>_xlfn.XLOOKUP($A27,Bdd_Dispo[[ID]:[ID]],Bdd_Dispo[Prénom :],"",0)</f>
        <v/>
      </c>
      <c r="D27" s="196" t="str">
        <f>_xlfn.XLOOKUP($A27,Bdd_Dispo[[ID]:[ID]],Bdd_Dispo[Votre fonction :],"",0)</f>
        <v/>
      </c>
      <c r="E27" s="196" t="str">
        <f>_xlfn.XLOOKUP($A27,Bdd_Dispo[[ID]:[ID]],Bdd_Dispo[Votre fonction :],"",0)</f>
        <v/>
      </c>
      <c r="F27" s="196" t="str">
        <f>_xlfn.XLOOKUP($A27,Bdd_Dispo[[ID]:[ID]],Bdd_Dispo[CIS :],"",0)</f>
        <v/>
      </c>
      <c r="G27" s="196" t="str">
        <f>IFERROR(VLOOKUP(#REF!,Form1!$G$3:$AY$21,14,FALSE),"")</f>
        <v/>
      </c>
      <c r="H27" s="199"/>
      <c r="I27" s="194"/>
      <c r="J27" s="193"/>
      <c r="K27" s="207"/>
      <c r="L27" s="185"/>
      <c r="M27" s="193"/>
      <c r="N27" s="193"/>
      <c r="O27" s="193"/>
      <c r="P27" s="193"/>
      <c r="Q27" s="193"/>
      <c r="R27" s="193"/>
      <c r="S27" s="185"/>
      <c r="T27" s="193"/>
      <c r="U27" s="193"/>
      <c r="V27" s="193"/>
      <c r="W27" s="193"/>
      <c r="X27" s="193"/>
      <c r="Y27" s="193"/>
      <c r="Z27" s="185"/>
      <c r="AA27" s="193"/>
      <c r="AB27" s="207"/>
      <c r="AC27" s="207"/>
      <c r="AD27" s="193"/>
      <c r="AE27" s="193"/>
      <c r="AF27" s="206" t="str">
        <f>_xlfn.XLOOKUP($A27,Bdd_Dispo[[ID]:[ID]],Bdd_Dispo[1/5],"",0)</f>
        <v/>
      </c>
      <c r="AG27" s="206"/>
      <c r="AH27" s="206" t="str">
        <f>_xlfn.XLOOKUP($A27,Bdd_Dispo[[ID]:[ID]],Bdd_Dispo[2/5],"",0)</f>
        <v/>
      </c>
      <c r="AI27" s="185"/>
      <c r="AJ27" s="206" t="str">
        <f>_xlfn.XLOOKUP($A27,Bdd_Dispo[[ID]:[ID]],Bdd_Dispo[3/5],"",0)</f>
        <v/>
      </c>
      <c r="AK27" s="206"/>
      <c r="AL27" s="206"/>
      <c r="AM27" s="206"/>
      <c r="AN27" s="206"/>
      <c r="AO27" s="206"/>
      <c r="AP27" s="206"/>
      <c r="AQ27" s="206"/>
      <c r="AR27" s="206"/>
      <c r="AS27" s="206"/>
      <c r="AT27" s="206"/>
      <c r="AU27" s="206"/>
      <c r="AV27" s="185"/>
      <c r="AW27" s="185"/>
      <c r="AX27" s="198"/>
      <c r="AY27" s="198"/>
      <c r="AZ27" s="198"/>
      <c r="BA27" s="198"/>
      <c r="BB27" s="198"/>
      <c r="BC27" s="198"/>
      <c r="BD27" s="186"/>
      <c r="BE27" s="186"/>
      <c r="BF27" s="186"/>
      <c r="BG27" s="186"/>
      <c r="BH27" s="186"/>
      <c r="BI27" s="186"/>
      <c r="BJ27" s="185"/>
      <c r="BK27" s="185"/>
      <c r="BL27" s="186"/>
      <c r="BM27" s="186"/>
      <c r="BN27" s="186"/>
      <c r="BO27" s="186"/>
      <c r="BP27" s="186"/>
      <c r="BQ27" s="186"/>
      <c r="BR27" s="186"/>
      <c r="BS27" s="186"/>
      <c r="BT27" s="186"/>
      <c r="BU27" s="186"/>
      <c r="BV27" s="186"/>
      <c r="BW27" s="186"/>
      <c r="BX27" s="186"/>
      <c r="BY27" s="186"/>
      <c r="BZ27" s="186"/>
      <c r="CA27" s="186"/>
      <c r="CB27" s="186"/>
      <c r="CC27" s="186"/>
      <c r="CD27" s="203"/>
      <c r="CE27" s="203"/>
      <c r="CF27" s="203"/>
      <c r="CG27" s="203"/>
      <c r="CH27" s="203"/>
      <c r="CI27" s="203"/>
      <c r="CJ27" s="203"/>
      <c r="CK27" s="203"/>
      <c r="CL27" s="203"/>
      <c r="CM27" s="203"/>
      <c r="CN27" s="203"/>
      <c r="CO27" s="35">
        <f>COUNTIF(Disponibilités!$H27:$AE27,"x")</f>
        <v>0</v>
      </c>
      <c r="CP27" s="35">
        <f>COUNTIF(Disponibilités!$H27:$AE27,"R")</f>
        <v>0</v>
      </c>
    </row>
    <row r="28" spans="1:94" ht="14.1" customHeight="1" x14ac:dyDescent="0.2">
      <c r="A28" s="20">
        <f>IFERROR(Form1!A29,"-")</f>
        <v>0</v>
      </c>
      <c r="B28" s="196" t="str">
        <f>_xlfn.XLOOKUP($A28,Bdd_Dispo[[ID]:[ID]],Bdd_Dispo[Nom :],"",0)</f>
        <v/>
      </c>
      <c r="C28" s="196" t="str">
        <f>_xlfn.XLOOKUP($A28,Bdd_Dispo[[ID]:[ID]],Bdd_Dispo[Prénom :],"",0)</f>
        <v/>
      </c>
      <c r="D28" s="196" t="str">
        <f>_xlfn.XLOOKUP($A28,Bdd_Dispo[[ID]:[ID]],Bdd_Dispo[Votre fonction :],"",0)</f>
        <v/>
      </c>
      <c r="E28" s="196" t="str">
        <f>_xlfn.XLOOKUP($A28,Bdd_Dispo[[ID]:[ID]],Bdd_Dispo[Votre fonction :],"",0)</f>
        <v/>
      </c>
      <c r="F28" s="196" t="str">
        <f>_xlfn.XLOOKUP($A28,Bdd_Dispo[[ID]:[ID]],Bdd_Dispo[CIS :],"",0)</f>
        <v/>
      </c>
      <c r="G28" s="196" t="str">
        <f>IFERROR(VLOOKUP(#REF!,Form1!$G$3:$AY$21,14,FALSE),"")</f>
        <v/>
      </c>
      <c r="H28" s="204"/>
      <c r="I28" s="194"/>
      <c r="J28" s="193"/>
      <c r="K28" s="207"/>
      <c r="L28" s="185"/>
      <c r="M28" s="193"/>
      <c r="N28" s="193"/>
      <c r="O28" s="193"/>
      <c r="P28" s="193"/>
      <c r="Q28" s="193"/>
      <c r="R28" s="193"/>
      <c r="S28" s="185"/>
      <c r="T28" s="193"/>
      <c r="U28" s="193"/>
      <c r="V28" s="193"/>
      <c r="W28" s="193"/>
      <c r="X28" s="193"/>
      <c r="Y28" s="193"/>
      <c r="Z28" s="185"/>
      <c r="AA28" s="193"/>
      <c r="AB28" s="207"/>
      <c r="AC28" s="207"/>
      <c r="AD28" s="193"/>
      <c r="AE28" s="193"/>
      <c r="AF28" s="206" t="str">
        <f>_xlfn.XLOOKUP($A28,Bdd_Dispo[[ID]:[ID]],Bdd_Dispo[1/5],"",0)</f>
        <v/>
      </c>
      <c r="AG28" s="206"/>
      <c r="AH28" s="206" t="str">
        <f>_xlfn.XLOOKUP($A28,Bdd_Dispo[[ID]:[ID]],Bdd_Dispo[2/5],"",0)</f>
        <v/>
      </c>
      <c r="AI28" s="185"/>
      <c r="AJ28" s="206" t="str">
        <f>_xlfn.XLOOKUP($A28,Bdd_Dispo[[ID]:[ID]],Bdd_Dispo[3/5],"",0)</f>
        <v/>
      </c>
      <c r="AK28" s="206"/>
      <c r="AL28" s="206"/>
      <c r="AM28" s="206"/>
      <c r="AN28" s="206"/>
      <c r="AO28" s="206"/>
      <c r="AP28" s="206"/>
      <c r="AQ28" s="206"/>
      <c r="AR28" s="206"/>
      <c r="AS28" s="206"/>
      <c r="AT28" s="206"/>
      <c r="AU28" s="206"/>
      <c r="AV28" s="185"/>
      <c r="AW28" s="185"/>
      <c r="AX28" s="198"/>
      <c r="AY28" s="198"/>
      <c r="AZ28" s="198"/>
      <c r="BA28" s="198"/>
      <c r="BB28" s="198"/>
      <c r="BC28" s="198"/>
      <c r="BD28" s="186"/>
      <c r="BE28" s="186"/>
      <c r="BF28" s="186"/>
      <c r="BG28" s="186"/>
      <c r="BH28" s="186"/>
      <c r="BI28" s="186"/>
      <c r="BJ28" s="185"/>
      <c r="BK28" s="185"/>
      <c r="BL28" s="186"/>
      <c r="BM28" s="186"/>
      <c r="BN28" s="186"/>
      <c r="BO28" s="186"/>
      <c r="BP28" s="186"/>
      <c r="BQ28" s="186"/>
      <c r="BR28" s="186"/>
      <c r="BS28" s="186"/>
      <c r="BT28" s="186"/>
      <c r="BU28" s="186"/>
      <c r="BV28" s="186"/>
      <c r="BW28" s="186"/>
      <c r="BX28" s="186"/>
      <c r="BY28" s="186"/>
      <c r="BZ28" s="186"/>
      <c r="CA28" s="186"/>
      <c r="CB28" s="186"/>
      <c r="CC28" s="186"/>
      <c r="CD28" s="203"/>
      <c r="CE28" s="203"/>
      <c r="CF28" s="203"/>
      <c r="CG28" s="203"/>
      <c r="CH28" s="203"/>
      <c r="CI28" s="203"/>
      <c r="CJ28" s="203"/>
      <c r="CK28" s="203"/>
      <c r="CL28" s="203"/>
      <c r="CM28" s="203"/>
      <c r="CN28" s="203"/>
      <c r="CO28" s="35">
        <f>COUNTIF(Disponibilités!$H28:$AE28,"x")</f>
        <v>0</v>
      </c>
      <c r="CP28" s="35">
        <f>COUNTIF(Disponibilités!$H28:$AE28,"R")</f>
        <v>0</v>
      </c>
    </row>
    <row r="29" spans="1:94" ht="14.1" customHeight="1" x14ac:dyDescent="0.2">
      <c r="A29" s="20">
        <f>IFERROR(Form1!A30,"-")</f>
        <v>0</v>
      </c>
      <c r="B29" s="196" t="str">
        <f>_xlfn.XLOOKUP($A29,Bdd_Dispo[[ID]:[ID]],Bdd_Dispo[Nom :],"",0)</f>
        <v/>
      </c>
      <c r="C29" s="196" t="str">
        <f>_xlfn.XLOOKUP($A29,Bdd_Dispo[[ID]:[ID]],Bdd_Dispo[Prénom :],"",0)</f>
        <v/>
      </c>
      <c r="D29" s="196" t="str">
        <f>_xlfn.XLOOKUP($A29,Bdd_Dispo[[ID]:[ID]],Bdd_Dispo[Votre fonction :],"",0)</f>
        <v/>
      </c>
      <c r="E29" s="196" t="str">
        <f>_xlfn.XLOOKUP($A29,Bdd_Dispo[[ID]:[ID]],Bdd_Dispo[Votre fonction :],"",0)</f>
        <v/>
      </c>
      <c r="F29" s="196" t="str">
        <f>_xlfn.XLOOKUP($A29,Bdd_Dispo[[ID]:[ID]],Bdd_Dispo[CIS :],"",0)</f>
        <v/>
      </c>
      <c r="G29" s="196" t="str">
        <f>IFERROR(VLOOKUP(#REF!,Form1!$G$3:$AY$21,14,FALSE),"")</f>
        <v/>
      </c>
      <c r="H29" s="204"/>
      <c r="I29" s="194"/>
      <c r="J29" s="201"/>
      <c r="K29" s="207"/>
      <c r="L29" s="185"/>
      <c r="M29" s="193"/>
      <c r="N29" s="193"/>
      <c r="O29" s="193"/>
      <c r="P29" s="193"/>
      <c r="Q29" s="193"/>
      <c r="R29" s="193"/>
      <c r="S29" s="185"/>
      <c r="T29" s="201"/>
      <c r="U29" s="193"/>
      <c r="V29" s="201"/>
      <c r="W29" s="193"/>
      <c r="X29" s="193"/>
      <c r="Y29" s="193"/>
      <c r="Z29" s="185"/>
      <c r="AA29" s="193"/>
      <c r="AB29" s="207"/>
      <c r="AC29" s="207"/>
      <c r="AD29" s="193"/>
      <c r="AE29" s="193"/>
      <c r="AF29" s="206" t="str">
        <f>_xlfn.XLOOKUP($A29,Bdd_Dispo[[ID]:[ID]],Bdd_Dispo[1/5],"",0)</f>
        <v/>
      </c>
      <c r="AG29" s="206"/>
      <c r="AH29" s="206" t="str">
        <f>_xlfn.XLOOKUP($A29,Bdd_Dispo[[ID]:[ID]],Bdd_Dispo[2/5],"",0)</f>
        <v/>
      </c>
      <c r="AI29" s="185"/>
      <c r="AJ29" s="206" t="str">
        <f>_xlfn.XLOOKUP($A29,Bdd_Dispo[[ID]:[ID]],Bdd_Dispo[3/5],"",0)</f>
        <v/>
      </c>
      <c r="AK29" s="206"/>
      <c r="AL29" s="206"/>
      <c r="AM29" s="206"/>
      <c r="AN29" s="206"/>
      <c r="AO29" s="206"/>
      <c r="AP29" s="206"/>
      <c r="AQ29" s="206"/>
      <c r="AR29" s="206"/>
      <c r="AS29" s="206"/>
      <c r="AT29" s="206"/>
      <c r="AU29" s="206"/>
      <c r="AV29" s="185"/>
      <c r="AW29" s="185"/>
      <c r="AX29" s="198"/>
      <c r="AY29" s="198"/>
      <c r="AZ29" s="198"/>
      <c r="BA29" s="198"/>
      <c r="BB29" s="198"/>
      <c r="BC29" s="198"/>
      <c r="BD29" s="186"/>
      <c r="BE29" s="186"/>
      <c r="BF29" s="186"/>
      <c r="BG29" s="186"/>
      <c r="BH29" s="186"/>
      <c r="BI29" s="186"/>
      <c r="BJ29" s="185"/>
      <c r="BK29" s="185"/>
      <c r="BL29" s="186"/>
      <c r="BM29" s="186"/>
      <c r="BN29" s="186"/>
      <c r="BO29" s="186"/>
      <c r="BP29" s="186"/>
      <c r="BQ29" s="186"/>
      <c r="BR29" s="186"/>
      <c r="BS29" s="186"/>
      <c r="BT29" s="186"/>
      <c r="BU29" s="186"/>
      <c r="BV29" s="186"/>
      <c r="BW29" s="186"/>
      <c r="BX29" s="186"/>
      <c r="BY29" s="186"/>
      <c r="BZ29" s="186"/>
      <c r="CA29" s="186"/>
      <c r="CB29" s="186"/>
      <c r="CC29" s="186"/>
      <c r="CD29" s="203"/>
      <c r="CE29" s="203"/>
      <c r="CF29" s="203"/>
      <c r="CG29" s="203"/>
      <c r="CH29" s="203"/>
      <c r="CI29" s="203"/>
      <c r="CJ29" s="203"/>
      <c r="CK29" s="203"/>
      <c r="CL29" s="203"/>
      <c r="CM29" s="203"/>
      <c r="CN29" s="203"/>
      <c r="CO29" s="35">
        <f>COUNTIF(Disponibilités!$H29:$AE29,"x")</f>
        <v>0</v>
      </c>
      <c r="CP29" s="35">
        <f>COUNTIF(Disponibilités!$H29:$AE29,"R")</f>
        <v>0</v>
      </c>
    </row>
    <row r="30" spans="1:94" ht="14.1" customHeight="1" x14ac:dyDescent="0.2">
      <c r="A30" s="20">
        <f>IFERROR(Form1!A31,"-")</f>
        <v>0</v>
      </c>
      <c r="B30" s="196" t="str">
        <f>_xlfn.XLOOKUP($A30,Bdd_Dispo[[ID]:[ID]],Bdd_Dispo[Nom :],"",0)</f>
        <v/>
      </c>
      <c r="C30" s="196" t="str">
        <f>_xlfn.XLOOKUP($A30,Bdd_Dispo[[ID]:[ID]],Bdd_Dispo[Prénom :],"",0)</f>
        <v/>
      </c>
      <c r="D30" s="196" t="str">
        <f>_xlfn.XLOOKUP($A30,Bdd_Dispo[[ID]:[ID]],Bdd_Dispo[Votre fonction :],"",0)</f>
        <v/>
      </c>
      <c r="E30" s="196" t="str">
        <f>_xlfn.XLOOKUP($A30,Bdd_Dispo[[ID]:[ID]],Bdd_Dispo[Votre fonction :],"",0)</f>
        <v/>
      </c>
      <c r="F30" s="196" t="str">
        <f>_xlfn.XLOOKUP($A30,Bdd_Dispo[[ID]:[ID]],Bdd_Dispo[CIS :],"",0)</f>
        <v/>
      </c>
      <c r="G30" s="196" t="str">
        <f>IFERROR(VLOOKUP(#REF!,Form1!$G$3:$AY$21,14,FALSE),"")</f>
        <v/>
      </c>
      <c r="H30" s="204"/>
      <c r="I30" s="194"/>
      <c r="J30" s="193"/>
      <c r="K30" s="207"/>
      <c r="L30" s="185"/>
      <c r="M30" s="193"/>
      <c r="N30" s="193"/>
      <c r="O30" s="193"/>
      <c r="P30" s="193"/>
      <c r="Q30" s="193"/>
      <c r="R30" s="193"/>
      <c r="S30" s="185"/>
      <c r="T30" s="193"/>
      <c r="U30" s="193"/>
      <c r="V30" s="193"/>
      <c r="W30" s="193"/>
      <c r="X30" s="193"/>
      <c r="Y30" s="193"/>
      <c r="Z30" s="185"/>
      <c r="AA30" s="193"/>
      <c r="AB30" s="207"/>
      <c r="AC30" s="207"/>
      <c r="AD30" s="193"/>
      <c r="AE30" s="193"/>
      <c r="AF30" s="206" t="str">
        <f>_xlfn.XLOOKUP($A30,Bdd_Dispo[[ID]:[ID]],Bdd_Dispo[1/5],"",0)</f>
        <v/>
      </c>
      <c r="AG30" s="206"/>
      <c r="AH30" s="206" t="str">
        <f>_xlfn.XLOOKUP($A30,Bdd_Dispo[[ID]:[ID]],Bdd_Dispo[2/5],"",0)</f>
        <v/>
      </c>
      <c r="AI30" s="185"/>
      <c r="AJ30" s="206" t="str">
        <f>_xlfn.XLOOKUP($A30,Bdd_Dispo[[ID]:[ID]],Bdd_Dispo[3/5],"",0)</f>
        <v/>
      </c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185"/>
      <c r="AW30" s="185"/>
      <c r="AX30" s="198"/>
      <c r="AY30" s="198"/>
      <c r="AZ30" s="198"/>
      <c r="BA30" s="198"/>
      <c r="BB30" s="198"/>
      <c r="BC30" s="198"/>
      <c r="BD30" s="186"/>
      <c r="BE30" s="186"/>
      <c r="BF30" s="186"/>
      <c r="BG30" s="186"/>
      <c r="BH30" s="186"/>
      <c r="BI30" s="186"/>
      <c r="BJ30" s="185"/>
      <c r="BK30" s="185"/>
      <c r="BL30" s="186"/>
      <c r="BM30" s="186"/>
      <c r="BN30" s="186"/>
      <c r="BO30" s="186"/>
      <c r="BP30" s="186"/>
      <c r="BQ30" s="186"/>
      <c r="BR30" s="186"/>
      <c r="BS30" s="186"/>
      <c r="BT30" s="186"/>
      <c r="BU30" s="186"/>
      <c r="BV30" s="186"/>
      <c r="BW30" s="186"/>
      <c r="BX30" s="186"/>
      <c r="BY30" s="186"/>
      <c r="BZ30" s="186"/>
      <c r="CA30" s="186"/>
      <c r="CB30" s="186"/>
      <c r="CC30" s="186"/>
      <c r="CD30" s="203"/>
      <c r="CE30" s="203"/>
      <c r="CF30" s="203"/>
      <c r="CG30" s="203"/>
      <c r="CH30" s="203"/>
      <c r="CI30" s="203"/>
      <c r="CJ30" s="203"/>
      <c r="CK30" s="203"/>
      <c r="CL30" s="203"/>
      <c r="CM30" s="203"/>
      <c r="CN30" s="203"/>
      <c r="CO30" s="35">
        <f>COUNTIF(Disponibilités!$H30:$AE30,"x")</f>
        <v>0</v>
      </c>
      <c r="CP30" s="35">
        <f>COUNTIF(Disponibilités!$H30:$AE30,"R")</f>
        <v>0</v>
      </c>
    </row>
    <row r="31" spans="1:94" ht="14.1" customHeight="1" x14ac:dyDescent="0.2">
      <c r="A31" s="20">
        <f>IFERROR(Form1!A32,"-")</f>
        <v>0</v>
      </c>
      <c r="B31" s="196" t="str">
        <f>_xlfn.XLOOKUP($A31,Bdd_Dispo[[ID]:[ID]],Bdd_Dispo[Nom :],"",0)</f>
        <v/>
      </c>
      <c r="C31" s="196" t="str">
        <f>_xlfn.XLOOKUP($A31,Bdd_Dispo[[ID]:[ID]],Bdd_Dispo[Prénom :],"",0)</f>
        <v/>
      </c>
      <c r="D31" s="196" t="str">
        <f>_xlfn.XLOOKUP($A31,Bdd_Dispo[[ID]:[ID]],Bdd_Dispo[Votre fonction :],"",0)</f>
        <v/>
      </c>
      <c r="E31" s="196" t="str">
        <f>_xlfn.XLOOKUP($A31,Bdd_Dispo[[ID]:[ID]],Bdd_Dispo[Votre fonction :],"",0)</f>
        <v/>
      </c>
      <c r="F31" s="196" t="str">
        <f>_xlfn.XLOOKUP($A31,Bdd_Dispo[[ID]:[ID]],Bdd_Dispo[CIS :],"",0)</f>
        <v/>
      </c>
      <c r="G31" s="196" t="str">
        <f>IFERROR(VLOOKUP(#REF!,Form1!$G$3:$AY$21,14,FALSE),"")</f>
        <v/>
      </c>
      <c r="H31" s="204"/>
      <c r="I31" s="194"/>
      <c r="J31" s="193"/>
      <c r="K31" s="207"/>
      <c r="L31" s="185"/>
      <c r="M31" s="193"/>
      <c r="N31" s="193"/>
      <c r="O31" s="193"/>
      <c r="P31" s="193"/>
      <c r="Q31" s="193"/>
      <c r="R31" s="193"/>
      <c r="S31" s="185"/>
      <c r="T31" s="193"/>
      <c r="U31" s="193"/>
      <c r="V31" s="193"/>
      <c r="W31" s="193"/>
      <c r="X31" s="193"/>
      <c r="Y31" s="193"/>
      <c r="Z31" s="185"/>
      <c r="AA31" s="193"/>
      <c r="AB31" s="207"/>
      <c r="AC31" s="207"/>
      <c r="AD31" s="193"/>
      <c r="AE31" s="193"/>
      <c r="AF31" s="206" t="str">
        <f>_xlfn.XLOOKUP($A31,Bdd_Dispo[[ID]:[ID]],Bdd_Dispo[1/5],"",0)</f>
        <v/>
      </c>
      <c r="AG31" s="206"/>
      <c r="AH31" s="206" t="str">
        <f>_xlfn.XLOOKUP($A31,Bdd_Dispo[[ID]:[ID]],Bdd_Dispo[2/5],"",0)</f>
        <v/>
      </c>
      <c r="AI31" s="185"/>
      <c r="AJ31" s="206" t="str">
        <f>_xlfn.XLOOKUP($A31,Bdd_Dispo[[ID]:[ID]],Bdd_Dispo[3/5],"",0)</f>
        <v/>
      </c>
      <c r="AK31" s="206"/>
      <c r="AL31" s="206"/>
      <c r="AM31" s="206"/>
      <c r="AN31" s="206"/>
      <c r="AO31" s="206"/>
      <c r="AP31" s="206"/>
      <c r="AQ31" s="206"/>
      <c r="AR31" s="206"/>
      <c r="AS31" s="206"/>
      <c r="AT31" s="206"/>
      <c r="AU31" s="206"/>
      <c r="AV31" s="185"/>
      <c r="AW31" s="185"/>
      <c r="AX31" s="198"/>
      <c r="AY31" s="198"/>
      <c r="AZ31" s="198"/>
      <c r="BA31" s="198"/>
      <c r="BB31" s="198"/>
      <c r="BC31" s="198"/>
      <c r="BD31" s="186"/>
      <c r="BE31" s="186"/>
      <c r="BF31" s="186"/>
      <c r="BG31" s="186"/>
      <c r="BH31" s="186"/>
      <c r="BI31" s="186"/>
      <c r="BJ31" s="185"/>
      <c r="BK31" s="185"/>
      <c r="BL31" s="186"/>
      <c r="BM31" s="186"/>
      <c r="BN31" s="186"/>
      <c r="BO31" s="186"/>
      <c r="BP31" s="186"/>
      <c r="BQ31" s="186"/>
      <c r="BR31" s="186"/>
      <c r="BS31" s="186"/>
      <c r="BT31" s="186"/>
      <c r="BU31" s="186"/>
      <c r="BV31" s="186"/>
      <c r="BW31" s="186"/>
      <c r="BX31" s="186"/>
      <c r="BY31" s="186"/>
      <c r="BZ31" s="186"/>
      <c r="CA31" s="186"/>
      <c r="CB31" s="186"/>
      <c r="CC31" s="186"/>
      <c r="CD31" s="203"/>
      <c r="CE31" s="203"/>
      <c r="CF31" s="203"/>
      <c r="CG31" s="203"/>
      <c r="CH31" s="203"/>
      <c r="CI31" s="203"/>
      <c r="CJ31" s="203"/>
      <c r="CK31" s="203"/>
      <c r="CL31" s="203"/>
      <c r="CM31" s="203"/>
      <c r="CN31" s="203"/>
      <c r="CO31" s="35">
        <f>COUNTIF(Disponibilités!$H31:$AE31,"x")</f>
        <v>0</v>
      </c>
      <c r="CP31" s="35">
        <f>COUNTIF(Disponibilités!$H31:$AE31,"R")</f>
        <v>0</v>
      </c>
    </row>
    <row r="32" spans="1:94" ht="14.1" customHeight="1" x14ac:dyDescent="0.2">
      <c r="A32" s="20">
        <f>IFERROR(Form1!A33,"-")</f>
        <v>0</v>
      </c>
      <c r="B32" s="196" t="str">
        <f>_xlfn.XLOOKUP($A32,Bdd_Dispo[[ID]:[ID]],Bdd_Dispo[Nom :],"",0)</f>
        <v/>
      </c>
      <c r="C32" s="196" t="str">
        <f>_xlfn.XLOOKUP($A32,Bdd_Dispo[[ID]:[ID]],Bdd_Dispo[Prénom :],"",0)</f>
        <v/>
      </c>
      <c r="D32" s="196" t="str">
        <f>_xlfn.XLOOKUP($A32,Bdd_Dispo[[ID]:[ID]],Bdd_Dispo[Votre fonction :],"",0)</f>
        <v/>
      </c>
      <c r="E32" s="196" t="str">
        <f>_xlfn.XLOOKUP($A32,Bdd_Dispo[[ID]:[ID]],Bdd_Dispo[Votre fonction :],"",0)</f>
        <v/>
      </c>
      <c r="F32" s="196" t="str">
        <f>_xlfn.XLOOKUP($A32,Bdd_Dispo[[ID]:[ID]],Bdd_Dispo[CIS :],"",0)</f>
        <v/>
      </c>
      <c r="G32" s="196" t="str">
        <f>IFERROR(VLOOKUP(#REF!,Form1!$G$3:$AY$21,14,FALSE),"")</f>
        <v/>
      </c>
      <c r="H32" s="204"/>
      <c r="I32" s="194"/>
      <c r="J32" s="193"/>
      <c r="K32" s="207"/>
      <c r="L32" s="185"/>
      <c r="M32" s="193"/>
      <c r="N32" s="193"/>
      <c r="O32" s="193"/>
      <c r="P32" s="193"/>
      <c r="Q32" s="193"/>
      <c r="R32" s="193"/>
      <c r="S32" s="185"/>
      <c r="T32" s="193"/>
      <c r="U32" s="193"/>
      <c r="V32" s="193"/>
      <c r="W32" s="193"/>
      <c r="X32" s="193"/>
      <c r="Y32" s="193"/>
      <c r="Z32" s="185"/>
      <c r="AA32" s="193"/>
      <c r="AB32" s="207"/>
      <c r="AC32" s="207"/>
      <c r="AD32" s="193"/>
      <c r="AE32" s="193"/>
      <c r="AF32" s="206" t="str">
        <f>_xlfn.XLOOKUP($A32,Bdd_Dispo[[ID]:[ID]],Bdd_Dispo[1/5],"",0)</f>
        <v/>
      </c>
      <c r="AG32" s="206"/>
      <c r="AH32" s="206" t="str">
        <f>_xlfn.XLOOKUP($A32,Bdd_Dispo[[ID]:[ID]],Bdd_Dispo[2/5],"",0)</f>
        <v/>
      </c>
      <c r="AI32" s="185"/>
      <c r="AJ32" s="206" t="str">
        <f>_xlfn.XLOOKUP($A32,Bdd_Dispo[[ID]:[ID]],Bdd_Dispo[3/5],"",0)</f>
        <v/>
      </c>
      <c r="AK32" s="206"/>
      <c r="AL32" s="206"/>
      <c r="AM32" s="206"/>
      <c r="AN32" s="206"/>
      <c r="AO32" s="206"/>
      <c r="AP32" s="206"/>
      <c r="AQ32" s="206"/>
      <c r="AR32" s="206"/>
      <c r="AS32" s="206"/>
      <c r="AT32" s="206"/>
      <c r="AU32" s="206"/>
      <c r="AV32" s="185"/>
      <c r="AW32" s="185"/>
      <c r="AX32" s="198"/>
      <c r="AY32" s="198"/>
      <c r="AZ32" s="198"/>
      <c r="BA32" s="198"/>
      <c r="BB32" s="198"/>
      <c r="BC32" s="198"/>
      <c r="BD32" s="186"/>
      <c r="BE32" s="186"/>
      <c r="BF32" s="186"/>
      <c r="BG32" s="186"/>
      <c r="BH32" s="186"/>
      <c r="BI32" s="186"/>
      <c r="BJ32" s="185"/>
      <c r="BK32" s="185"/>
      <c r="BL32" s="186"/>
      <c r="BM32" s="186"/>
      <c r="BN32" s="186"/>
      <c r="BO32" s="186"/>
      <c r="BP32" s="186"/>
      <c r="BQ32" s="186"/>
      <c r="BR32" s="186"/>
      <c r="BS32" s="186"/>
      <c r="BT32" s="186"/>
      <c r="BU32" s="186"/>
      <c r="BV32" s="186"/>
      <c r="BW32" s="186"/>
      <c r="BX32" s="186"/>
      <c r="BY32" s="186"/>
      <c r="BZ32" s="186"/>
      <c r="CA32" s="186"/>
      <c r="CB32" s="186"/>
      <c r="CC32" s="186"/>
      <c r="CD32" s="203"/>
      <c r="CE32" s="203"/>
      <c r="CF32" s="203"/>
      <c r="CG32" s="203"/>
      <c r="CH32" s="203"/>
      <c r="CI32" s="203"/>
      <c r="CJ32" s="203"/>
      <c r="CK32" s="203"/>
      <c r="CL32" s="203"/>
      <c r="CM32" s="203"/>
      <c r="CN32" s="203"/>
      <c r="CO32" s="35">
        <f>COUNTIF(Disponibilités!$H32:$AE32,"x")</f>
        <v>0</v>
      </c>
      <c r="CP32" s="35">
        <f>COUNTIF(Disponibilités!$H32:$AE32,"R")</f>
        <v>0</v>
      </c>
    </row>
    <row r="33" spans="1:99" s="95" customFormat="1" x14ac:dyDescent="0.2">
      <c r="A33" s="20">
        <f>IFERROR(Form1!A34,"-")</f>
        <v>0</v>
      </c>
      <c r="B33" s="196" t="str">
        <f>_xlfn.XLOOKUP($A33,Bdd_Dispo[[ID]:[ID]],Bdd_Dispo[Nom :],"",0)</f>
        <v/>
      </c>
      <c r="C33" s="196" t="str">
        <f>_xlfn.XLOOKUP($A33,Bdd_Dispo[[ID]:[ID]],Bdd_Dispo[Prénom :],"",0)</f>
        <v/>
      </c>
      <c r="D33" s="196" t="str">
        <f>_xlfn.XLOOKUP($A33,Bdd_Dispo[[ID]:[ID]],Bdd_Dispo[Votre fonction :],"",0)</f>
        <v/>
      </c>
      <c r="E33" s="196" t="str">
        <f>_xlfn.XLOOKUP($A33,Bdd_Dispo[[ID]:[ID]],Bdd_Dispo[Votre fonction :],"",0)</f>
        <v/>
      </c>
      <c r="F33" s="196" t="str">
        <f>_xlfn.XLOOKUP($A33,Bdd_Dispo[[ID]:[ID]],Bdd_Dispo[CIS :],"",0)</f>
        <v/>
      </c>
      <c r="G33" s="196" t="str">
        <f>IFERROR(VLOOKUP(#REF!,Form1!$G$3:$AY$21,14,FALSE),"")</f>
        <v/>
      </c>
      <c r="H33" s="204"/>
      <c r="I33" s="194"/>
      <c r="J33" s="193"/>
      <c r="K33" s="207"/>
      <c r="L33" s="185"/>
      <c r="M33" s="193"/>
      <c r="N33" s="193"/>
      <c r="O33" s="193"/>
      <c r="P33" s="193"/>
      <c r="Q33" s="193"/>
      <c r="R33" s="193"/>
      <c r="S33" s="185"/>
      <c r="T33" s="193"/>
      <c r="U33" s="193"/>
      <c r="V33" s="193"/>
      <c r="W33" s="193"/>
      <c r="X33" s="193"/>
      <c r="Y33" s="193"/>
      <c r="Z33" s="185"/>
      <c r="AA33" s="193"/>
      <c r="AB33" s="207"/>
      <c r="AC33" s="207"/>
      <c r="AD33" s="193"/>
      <c r="AE33" s="193"/>
      <c r="AF33" s="206" t="str">
        <f>_xlfn.XLOOKUP($A33,Bdd_Dispo[[ID]:[ID]],Bdd_Dispo[1/5],"",0)</f>
        <v/>
      </c>
      <c r="AG33" s="206"/>
      <c r="AH33" s="206" t="str">
        <f>_xlfn.XLOOKUP($A33,Bdd_Dispo[[ID]:[ID]],Bdd_Dispo[2/5],"",0)</f>
        <v/>
      </c>
      <c r="AI33" s="185"/>
      <c r="AJ33" s="206" t="str">
        <f>_xlfn.XLOOKUP($A33,Bdd_Dispo[[ID]:[ID]],Bdd_Dispo[3/5],"",0)</f>
        <v/>
      </c>
      <c r="AK33" s="206"/>
      <c r="AL33" s="206"/>
      <c r="AM33" s="206"/>
      <c r="AN33" s="206"/>
      <c r="AO33" s="206"/>
      <c r="AP33" s="206"/>
      <c r="AQ33" s="206"/>
      <c r="AR33" s="206"/>
      <c r="AS33" s="206"/>
      <c r="AT33" s="206"/>
      <c r="AU33" s="206"/>
      <c r="AV33" s="185"/>
      <c r="AW33" s="185"/>
      <c r="AX33" s="198"/>
      <c r="AY33" s="198"/>
      <c r="AZ33" s="198"/>
      <c r="BA33" s="198"/>
      <c r="BB33" s="198"/>
      <c r="BC33" s="198"/>
      <c r="BD33" s="186"/>
      <c r="BE33" s="186"/>
      <c r="BF33" s="186"/>
      <c r="BG33" s="186"/>
      <c r="BH33" s="186"/>
      <c r="BI33" s="186"/>
      <c r="BJ33" s="185"/>
      <c r="BK33" s="185"/>
      <c r="BL33" s="186"/>
      <c r="BM33" s="186"/>
      <c r="BN33" s="186"/>
      <c r="BO33" s="186"/>
      <c r="BP33" s="186"/>
      <c r="BQ33" s="186"/>
      <c r="BR33" s="186"/>
      <c r="BS33" s="186"/>
      <c r="BT33" s="186"/>
      <c r="BU33" s="186"/>
      <c r="BV33" s="186"/>
      <c r="BW33" s="186"/>
      <c r="BX33" s="186"/>
      <c r="BY33" s="186"/>
      <c r="BZ33" s="186"/>
      <c r="CA33" s="186"/>
      <c r="CB33" s="186"/>
      <c r="CC33" s="186"/>
      <c r="CD33" s="203"/>
      <c r="CE33" s="203"/>
      <c r="CF33" s="203"/>
      <c r="CG33" s="203"/>
      <c r="CH33" s="203"/>
      <c r="CI33" s="203"/>
      <c r="CJ33" s="203"/>
      <c r="CK33" s="203"/>
      <c r="CL33" s="203"/>
      <c r="CM33" s="203"/>
      <c r="CN33" s="203"/>
      <c r="CO33" s="35">
        <f>COUNTIF(Disponibilités!$H33:$AE33,"x")</f>
        <v>0</v>
      </c>
      <c r="CP33" s="35">
        <f>COUNTIF(Disponibilités!$H33:$AE33,"R")</f>
        <v>0</v>
      </c>
      <c r="CQ33" s="20"/>
      <c r="CR33" s="20"/>
      <c r="CS33" s="20"/>
      <c r="CT33" s="20"/>
      <c r="CU33" s="20"/>
    </row>
    <row r="34" spans="1:99" ht="14.1" customHeight="1" x14ac:dyDescent="0.2">
      <c r="A34" s="20">
        <f>IFERROR(Form1!A35,"-")</f>
        <v>0</v>
      </c>
      <c r="B34" s="196" t="str">
        <f>_xlfn.XLOOKUP($A34,Bdd_Dispo[[ID]:[ID]],Bdd_Dispo[Nom :],"",0)</f>
        <v/>
      </c>
      <c r="C34" s="196" t="str">
        <f>_xlfn.XLOOKUP($A34,Bdd_Dispo[[ID]:[ID]],Bdd_Dispo[Prénom :],"",0)</f>
        <v/>
      </c>
      <c r="D34" s="196" t="str">
        <f>_xlfn.XLOOKUP($A34,Bdd_Dispo[[ID]:[ID]],Bdd_Dispo[Votre fonction :],"",0)</f>
        <v/>
      </c>
      <c r="E34" s="196" t="str">
        <f>_xlfn.XLOOKUP($A34,Bdd_Dispo[[ID]:[ID]],Bdd_Dispo[Votre fonction :],"",0)</f>
        <v/>
      </c>
      <c r="F34" s="196" t="str">
        <f>_xlfn.XLOOKUP($A34,Bdd_Dispo[[ID]:[ID]],Bdd_Dispo[CIS :],"",0)</f>
        <v/>
      </c>
      <c r="G34" s="196" t="str">
        <f>IFERROR(VLOOKUP(#REF!,Form1!$G$3:$AY$21,14,FALSE),"")</f>
        <v/>
      </c>
      <c r="H34" s="204"/>
      <c r="I34" s="194"/>
      <c r="J34" s="193"/>
      <c r="K34" s="207"/>
      <c r="L34" s="185"/>
      <c r="M34" s="193"/>
      <c r="N34" s="193"/>
      <c r="O34" s="193"/>
      <c r="P34" s="193"/>
      <c r="Q34" s="193"/>
      <c r="R34" s="193"/>
      <c r="S34" s="185"/>
      <c r="T34" s="193"/>
      <c r="U34" s="193"/>
      <c r="V34" s="193"/>
      <c r="W34" s="193"/>
      <c r="X34" s="193"/>
      <c r="Y34" s="193"/>
      <c r="Z34" s="185"/>
      <c r="AA34" s="193"/>
      <c r="AB34" s="207"/>
      <c r="AC34" s="207"/>
      <c r="AD34" s="193"/>
      <c r="AE34" s="193"/>
      <c r="AF34" s="206" t="str">
        <f>_xlfn.XLOOKUP($A34,Bdd_Dispo[[ID]:[ID]],Bdd_Dispo[1/5],"",0)</f>
        <v/>
      </c>
      <c r="AG34" s="206"/>
      <c r="AH34" s="206" t="str">
        <f>_xlfn.XLOOKUP($A34,Bdd_Dispo[[ID]:[ID]],Bdd_Dispo[2/5],"",0)</f>
        <v/>
      </c>
      <c r="AI34" s="185"/>
      <c r="AJ34" s="206" t="str">
        <f>_xlfn.XLOOKUP($A34,Bdd_Dispo[[ID]:[ID]],Bdd_Dispo[3/5],"",0)</f>
        <v/>
      </c>
      <c r="AK34" s="206"/>
      <c r="AL34" s="206"/>
      <c r="AM34" s="206"/>
      <c r="AN34" s="206"/>
      <c r="AO34" s="206"/>
      <c r="AP34" s="206"/>
      <c r="AQ34" s="206"/>
      <c r="AR34" s="206"/>
      <c r="AS34" s="206"/>
      <c r="AT34" s="206"/>
      <c r="AU34" s="206"/>
      <c r="AV34" s="185"/>
      <c r="AW34" s="185"/>
      <c r="AX34" s="198"/>
      <c r="AY34" s="198"/>
      <c r="AZ34" s="198"/>
      <c r="BA34" s="198"/>
      <c r="BB34" s="198"/>
      <c r="BC34" s="198"/>
      <c r="BD34" s="186"/>
      <c r="BE34" s="186"/>
      <c r="BF34" s="186"/>
      <c r="BG34" s="186"/>
      <c r="BH34" s="186"/>
      <c r="BI34" s="186"/>
      <c r="BJ34" s="185"/>
      <c r="BK34" s="185"/>
      <c r="BL34" s="208"/>
      <c r="BM34" s="208"/>
      <c r="BN34" s="208"/>
      <c r="BO34" s="208"/>
      <c r="BP34" s="208"/>
      <c r="BQ34" s="208"/>
      <c r="BR34" s="186"/>
      <c r="BS34" s="186"/>
      <c r="BT34" s="208"/>
      <c r="BU34" s="208"/>
      <c r="BV34" s="208"/>
      <c r="BW34" s="208"/>
      <c r="BX34" s="208"/>
      <c r="BY34" s="208"/>
      <c r="BZ34" s="208"/>
      <c r="CA34" s="208"/>
      <c r="CB34" s="186"/>
      <c r="CC34" s="186"/>
      <c r="CD34" s="184"/>
      <c r="CE34" s="184"/>
      <c r="CF34" s="184"/>
      <c r="CG34" s="184"/>
      <c r="CH34" s="184"/>
      <c r="CI34" s="184"/>
      <c r="CJ34" s="184"/>
      <c r="CK34" s="184"/>
      <c r="CL34" s="184"/>
      <c r="CM34" s="184"/>
      <c r="CN34" s="184"/>
      <c r="CO34" s="35">
        <f>COUNTIF(Disponibilités!$H34:$AE34,"x")</f>
        <v>0</v>
      </c>
      <c r="CP34" s="35">
        <f>COUNTIF(Disponibilités!$H34:$AE34,"R")</f>
        <v>0</v>
      </c>
      <c r="CQ34" s="95"/>
      <c r="CR34" s="95"/>
      <c r="CS34" s="95"/>
      <c r="CT34" s="95"/>
      <c r="CU34" s="95"/>
    </row>
    <row r="35" spans="1:99" ht="14.1" customHeight="1" x14ac:dyDescent="0.2">
      <c r="A35" s="20">
        <f>IFERROR(Form1!A36,"-")</f>
        <v>0</v>
      </c>
      <c r="B35" s="196" t="str">
        <f>_xlfn.XLOOKUP($A35,Bdd_Dispo[[ID]:[ID]],Bdd_Dispo[Nom :],"",0)</f>
        <v/>
      </c>
      <c r="C35" s="196" t="str">
        <f>_xlfn.XLOOKUP($A35,Bdd_Dispo[[ID]:[ID]],Bdd_Dispo[Prénom :],"",0)</f>
        <v/>
      </c>
      <c r="D35" s="196" t="str">
        <f>_xlfn.XLOOKUP($A35,Bdd_Dispo[[ID]:[ID]],Bdd_Dispo[Votre fonction :],"",0)</f>
        <v/>
      </c>
      <c r="E35" s="196" t="str">
        <f>_xlfn.XLOOKUP($A35,Bdd_Dispo[[ID]:[ID]],Bdd_Dispo[Votre fonction :],"",0)</f>
        <v/>
      </c>
      <c r="F35" s="196" t="str">
        <f>_xlfn.XLOOKUP($A35,Bdd_Dispo[[ID]:[ID]],Bdd_Dispo[CIS :],"",0)</f>
        <v/>
      </c>
      <c r="G35" s="196" t="str">
        <f>IFERROR(VLOOKUP(#REF!,Form1!$G$3:$AY$21,14,FALSE),"")</f>
        <v/>
      </c>
      <c r="H35" s="204"/>
      <c r="I35" s="194"/>
      <c r="J35" s="193"/>
      <c r="K35" s="207"/>
      <c r="L35" s="185"/>
      <c r="M35" s="193"/>
      <c r="N35" s="193"/>
      <c r="O35" s="193"/>
      <c r="P35" s="193"/>
      <c r="Q35" s="193"/>
      <c r="R35" s="193"/>
      <c r="S35" s="185"/>
      <c r="T35" s="193"/>
      <c r="U35" s="193"/>
      <c r="V35" s="193"/>
      <c r="W35" s="193"/>
      <c r="X35" s="193"/>
      <c r="Y35" s="193"/>
      <c r="Z35" s="185"/>
      <c r="AA35" s="193"/>
      <c r="AB35" s="207"/>
      <c r="AC35" s="207"/>
      <c r="AD35" s="193"/>
      <c r="AE35" s="193"/>
      <c r="AF35" s="206" t="str">
        <f>_xlfn.XLOOKUP($A35,Bdd_Dispo[[ID]:[ID]],Bdd_Dispo[1/5],"",0)</f>
        <v/>
      </c>
      <c r="AG35" s="206"/>
      <c r="AH35" s="206" t="str">
        <f>_xlfn.XLOOKUP($A35,Bdd_Dispo[[ID]:[ID]],Bdd_Dispo[2/5],"",0)</f>
        <v/>
      </c>
      <c r="AI35" s="185"/>
      <c r="AJ35" s="206" t="str">
        <f>_xlfn.XLOOKUP($A35,Bdd_Dispo[[ID]:[ID]],Bdd_Dispo[3/5],"",0)</f>
        <v/>
      </c>
      <c r="AK35" s="206"/>
      <c r="AL35" s="206"/>
      <c r="AM35" s="206"/>
      <c r="AN35" s="206"/>
      <c r="AO35" s="206"/>
      <c r="AP35" s="206"/>
      <c r="AQ35" s="206"/>
      <c r="AR35" s="206"/>
      <c r="AS35" s="206"/>
      <c r="AT35" s="206"/>
      <c r="AU35" s="206"/>
      <c r="AV35" s="185"/>
      <c r="AW35" s="185"/>
      <c r="AX35" s="198"/>
      <c r="AY35" s="198"/>
      <c r="AZ35" s="198"/>
      <c r="BA35" s="198"/>
      <c r="BB35" s="198"/>
      <c r="BC35" s="198"/>
      <c r="BD35" s="186"/>
      <c r="BE35" s="186"/>
      <c r="BF35" s="186"/>
      <c r="BG35" s="186"/>
      <c r="BH35" s="186"/>
      <c r="BI35" s="186"/>
      <c r="BJ35" s="185"/>
      <c r="BK35" s="185"/>
      <c r="BL35" s="186"/>
      <c r="BM35" s="186"/>
      <c r="BN35" s="186"/>
      <c r="BO35" s="186"/>
      <c r="BP35" s="186"/>
      <c r="BQ35" s="186"/>
      <c r="BR35" s="186"/>
      <c r="BS35" s="186"/>
      <c r="BT35" s="186"/>
      <c r="BU35" s="186"/>
      <c r="BV35" s="186"/>
      <c r="BW35" s="186"/>
      <c r="BX35" s="186"/>
      <c r="BY35" s="186"/>
      <c r="BZ35" s="186"/>
      <c r="CA35" s="186"/>
      <c r="CB35" s="186"/>
      <c r="CC35" s="186"/>
      <c r="CD35" s="203"/>
      <c r="CE35" s="203"/>
      <c r="CF35" s="203"/>
      <c r="CG35" s="203"/>
      <c r="CH35" s="203"/>
      <c r="CI35" s="203"/>
      <c r="CJ35" s="203"/>
      <c r="CK35" s="203"/>
      <c r="CL35" s="203"/>
      <c r="CM35" s="203"/>
      <c r="CN35" s="203"/>
      <c r="CO35" s="35">
        <f>COUNTIF(Disponibilités!$H35:$AE35,"x")</f>
        <v>0</v>
      </c>
      <c r="CP35" s="35">
        <f>COUNTIF(Disponibilités!$H35:$AE35,"R")</f>
        <v>0</v>
      </c>
    </row>
    <row r="36" spans="1:99" ht="14.1" customHeight="1" x14ac:dyDescent="0.2">
      <c r="A36" s="20">
        <f>IFERROR(Form1!A37,"-")</f>
        <v>0</v>
      </c>
      <c r="B36" s="196" t="str">
        <f>_xlfn.XLOOKUP($A36,Bdd_Dispo[[ID]:[ID]],Bdd_Dispo[Nom :],"",0)</f>
        <v/>
      </c>
      <c r="C36" s="196" t="str">
        <f>_xlfn.XLOOKUP($A36,Bdd_Dispo[[ID]:[ID]],Bdd_Dispo[Prénom :],"",0)</f>
        <v/>
      </c>
      <c r="D36" s="196" t="str">
        <f>_xlfn.XLOOKUP($A36,Bdd_Dispo[[ID]:[ID]],Bdd_Dispo[Votre fonction :],"",0)</f>
        <v/>
      </c>
      <c r="E36" s="196" t="str">
        <f>_xlfn.XLOOKUP($A36,Bdd_Dispo[[ID]:[ID]],Bdd_Dispo[Votre fonction :],"",0)</f>
        <v/>
      </c>
      <c r="F36" s="196" t="str">
        <f>_xlfn.XLOOKUP($A36,Bdd_Dispo[[ID]:[ID]],Bdd_Dispo[CIS :],"",0)</f>
        <v/>
      </c>
      <c r="G36" s="196" t="str">
        <f>IFERROR(VLOOKUP(#REF!,Form1!$G$3:$AY$21,14,FALSE),"")</f>
        <v/>
      </c>
      <c r="H36" s="204"/>
      <c r="I36" s="194"/>
      <c r="J36" s="193"/>
      <c r="K36" s="207"/>
      <c r="L36" s="185"/>
      <c r="M36" s="193"/>
      <c r="N36" s="193"/>
      <c r="O36" s="193"/>
      <c r="P36" s="193"/>
      <c r="Q36" s="193"/>
      <c r="R36" s="193"/>
      <c r="S36" s="185"/>
      <c r="T36" s="193"/>
      <c r="U36" s="193"/>
      <c r="V36" s="193"/>
      <c r="W36" s="193"/>
      <c r="X36" s="193"/>
      <c r="Y36" s="193"/>
      <c r="Z36" s="185"/>
      <c r="AA36" s="193"/>
      <c r="AB36" s="207"/>
      <c r="AC36" s="207"/>
      <c r="AD36" s="193"/>
      <c r="AE36" s="193"/>
      <c r="AF36" s="206" t="str">
        <f>_xlfn.XLOOKUP($A36,Bdd_Dispo[[ID]:[ID]],Bdd_Dispo[1/5],"",0)</f>
        <v/>
      </c>
      <c r="AG36" s="206"/>
      <c r="AH36" s="206" t="str">
        <f>_xlfn.XLOOKUP($A36,Bdd_Dispo[[ID]:[ID]],Bdd_Dispo[2/5],"",0)</f>
        <v/>
      </c>
      <c r="AI36" s="185"/>
      <c r="AJ36" s="206" t="str">
        <f>_xlfn.XLOOKUP($A36,Bdd_Dispo[[ID]:[ID]],Bdd_Dispo[3/5],"",0)</f>
        <v/>
      </c>
      <c r="AK36" s="206"/>
      <c r="AL36" s="206"/>
      <c r="AM36" s="206"/>
      <c r="AN36" s="206"/>
      <c r="AO36" s="206"/>
      <c r="AP36" s="206"/>
      <c r="AQ36" s="206"/>
      <c r="AR36" s="206"/>
      <c r="AS36" s="206"/>
      <c r="AT36" s="206"/>
      <c r="AU36" s="206"/>
      <c r="AV36" s="185"/>
      <c r="AW36" s="185"/>
      <c r="AX36" s="198"/>
      <c r="AY36" s="198"/>
      <c r="AZ36" s="198"/>
      <c r="BA36" s="198"/>
      <c r="BB36" s="198"/>
      <c r="BC36" s="198"/>
      <c r="BD36" s="186"/>
      <c r="BE36" s="186"/>
      <c r="BF36" s="186"/>
      <c r="BG36" s="186"/>
      <c r="BH36" s="186"/>
      <c r="BI36" s="186"/>
      <c r="BJ36" s="185"/>
      <c r="BK36" s="185"/>
      <c r="BL36" s="186"/>
      <c r="BM36" s="186"/>
      <c r="BN36" s="186"/>
      <c r="BO36" s="186"/>
      <c r="BP36" s="186"/>
      <c r="BQ36" s="186"/>
      <c r="BR36" s="186"/>
      <c r="BS36" s="186"/>
      <c r="BT36" s="186"/>
      <c r="BU36" s="186"/>
      <c r="BV36" s="186"/>
      <c r="BW36" s="186"/>
      <c r="BX36" s="186"/>
      <c r="BY36" s="186"/>
      <c r="BZ36" s="186"/>
      <c r="CA36" s="186"/>
      <c r="CB36" s="186"/>
      <c r="CC36" s="186"/>
      <c r="CD36" s="203"/>
      <c r="CE36" s="203"/>
      <c r="CF36" s="203"/>
      <c r="CG36" s="203"/>
      <c r="CH36" s="203"/>
      <c r="CI36" s="203"/>
      <c r="CJ36" s="203"/>
      <c r="CK36" s="203"/>
      <c r="CL36" s="203"/>
      <c r="CM36" s="203"/>
      <c r="CN36" s="203"/>
      <c r="CO36" s="35">
        <f>COUNTIF(Disponibilités!$H36:$AE36,"x")</f>
        <v>0</v>
      </c>
      <c r="CP36" s="35">
        <f>COUNTIF(Disponibilités!$H36:$AE36,"R")</f>
        <v>0</v>
      </c>
    </row>
    <row r="37" spans="1:99" ht="14.1" customHeight="1" x14ac:dyDescent="0.2">
      <c r="A37" s="20">
        <f>IFERROR(Form1!A38,"-")</f>
        <v>0</v>
      </c>
      <c r="B37" s="196" t="str">
        <f>_xlfn.XLOOKUP($A37,Bdd_Dispo[[ID]:[ID]],Bdd_Dispo[Nom :],"",0)</f>
        <v/>
      </c>
      <c r="C37" s="196" t="str">
        <f>_xlfn.XLOOKUP($A37,Bdd_Dispo[[ID]:[ID]],Bdd_Dispo[Prénom :],"",0)</f>
        <v/>
      </c>
      <c r="D37" s="196" t="str">
        <f>_xlfn.XLOOKUP($A37,Bdd_Dispo[[ID]:[ID]],Bdd_Dispo[Votre fonction :],"",0)</f>
        <v/>
      </c>
      <c r="E37" s="196" t="str">
        <f>_xlfn.XLOOKUP($A37,Bdd_Dispo[[ID]:[ID]],Bdd_Dispo[Votre fonction :],"",0)</f>
        <v/>
      </c>
      <c r="F37" s="196" t="str">
        <f>_xlfn.XLOOKUP($A37,Bdd_Dispo[[ID]:[ID]],Bdd_Dispo[CIS :],"",0)</f>
        <v/>
      </c>
      <c r="G37" s="196" t="str">
        <f>IFERROR(VLOOKUP(#REF!,Form1!$G$3:$AY$21,14,FALSE),"")</f>
        <v/>
      </c>
      <c r="H37" s="204"/>
      <c r="I37" s="194"/>
      <c r="J37" s="193"/>
      <c r="K37" s="207"/>
      <c r="L37" s="185"/>
      <c r="M37" s="193"/>
      <c r="N37" s="193"/>
      <c r="O37" s="193"/>
      <c r="P37" s="193"/>
      <c r="Q37" s="193"/>
      <c r="R37" s="193"/>
      <c r="S37" s="185"/>
      <c r="T37" s="193"/>
      <c r="U37" s="193"/>
      <c r="V37" s="193"/>
      <c r="W37" s="193"/>
      <c r="X37" s="193"/>
      <c r="Y37" s="193"/>
      <c r="Z37" s="185"/>
      <c r="AA37" s="193"/>
      <c r="AB37" s="207"/>
      <c r="AC37" s="207"/>
      <c r="AD37" s="193"/>
      <c r="AE37" s="193"/>
      <c r="AF37" s="206" t="str">
        <f>_xlfn.XLOOKUP($A37,Bdd_Dispo[[ID]:[ID]],Bdd_Dispo[1/5],"",0)</f>
        <v/>
      </c>
      <c r="AG37" s="206"/>
      <c r="AH37" s="206" t="str">
        <f>_xlfn.XLOOKUP($A37,Bdd_Dispo[[ID]:[ID]],Bdd_Dispo[2/5],"",0)</f>
        <v/>
      </c>
      <c r="AI37" s="185"/>
      <c r="AJ37" s="206" t="str">
        <f>_xlfn.XLOOKUP($A37,Bdd_Dispo[[ID]:[ID]],Bdd_Dispo[3/5],"",0)</f>
        <v/>
      </c>
      <c r="AK37" s="206"/>
      <c r="AL37" s="206"/>
      <c r="AM37" s="206"/>
      <c r="AN37" s="206"/>
      <c r="AO37" s="206"/>
      <c r="AP37" s="206"/>
      <c r="AQ37" s="206"/>
      <c r="AR37" s="206"/>
      <c r="AS37" s="206"/>
      <c r="AT37" s="206"/>
      <c r="AU37" s="206"/>
      <c r="AV37" s="185"/>
      <c r="AW37" s="185"/>
      <c r="AX37" s="198"/>
      <c r="AY37" s="198"/>
      <c r="AZ37" s="198"/>
      <c r="BA37" s="198"/>
      <c r="BB37" s="198"/>
      <c r="BC37" s="198"/>
      <c r="BD37" s="186"/>
      <c r="BE37" s="186"/>
      <c r="BF37" s="186"/>
      <c r="BG37" s="186"/>
      <c r="BH37" s="186"/>
      <c r="BI37" s="186"/>
      <c r="BJ37" s="185"/>
      <c r="BK37" s="185"/>
      <c r="BL37" s="186"/>
      <c r="BM37" s="186"/>
      <c r="BN37" s="186"/>
      <c r="BO37" s="186"/>
      <c r="BP37" s="186"/>
      <c r="BQ37" s="186"/>
      <c r="BR37" s="186"/>
      <c r="BS37" s="186"/>
      <c r="BT37" s="186"/>
      <c r="BU37" s="186"/>
      <c r="BV37" s="186"/>
      <c r="BW37" s="186"/>
      <c r="BX37" s="186"/>
      <c r="BY37" s="186"/>
      <c r="BZ37" s="186"/>
      <c r="CA37" s="186"/>
      <c r="CB37" s="186"/>
      <c r="CC37" s="186"/>
      <c r="CD37" s="203"/>
      <c r="CE37" s="203"/>
      <c r="CF37" s="203"/>
      <c r="CG37" s="203"/>
      <c r="CH37" s="203"/>
      <c r="CI37" s="203"/>
      <c r="CJ37" s="203"/>
      <c r="CK37" s="203"/>
      <c r="CL37" s="203"/>
      <c r="CM37" s="203"/>
      <c r="CN37" s="203"/>
      <c r="CO37" s="35">
        <f>COUNTIF(Disponibilités!$H37:$AE37,"x")</f>
        <v>0</v>
      </c>
      <c r="CP37" s="35">
        <f>COUNTIF(Disponibilités!$H37:$AE37,"R")</f>
        <v>0</v>
      </c>
    </row>
    <row r="38" spans="1:99" ht="14.1" customHeight="1" x14ac:dyDescent="0.2">
      <c r="A38" s="20">
        <f>IFERROR(Form1!A39,"-")</f>
        <v>0</v>
      </c>
      <c r="B38" s="196" t="str">
        <f>_xlfn.XLOOKUP($A38,Bdd_Dispo[[ID]:[ID]],Bdd_Dispo[Nom :],"",0)</f>
        <v/>
      </c>
      <c r="C38" s="196" t="str">
        <f>_xlfn.XLOOKUP($A38,Bdd_Dispo[[ID]:[ID]],Bdd_Dispo[Prénom :],"",0)</f>
        <v/>
      </c>
      <c r="D38" s="196" t="str">
        <f>_xlfn.XLOOKUP($A38,Bdd_Dispo[[ID]:[ID]],Bdd_Dispo[Votre fonction :],"",0)</f>
        <v/>
      </c>
      <c r="E38" s="196" t="str">
        <f>_xlfn.XLOOKUP($A38,Bdd_Dispo[[ID]:[ID]],Bdd_Dispo[Votre fonction :],"",0)</f>
        <v/>
      </c>
      <c r="F38" s="196" t="str">
        <f>_xlfn.XLOOKUP($A38,Bdd_Dispo[[ID]:[ID]],Bdd_Dispo[CIS :],"",0)</f>
        <v/>
      </c>
      <c r="G38" s="196"/>
      <c r="H38" s="204"/>
      <c r="I38" s="194"/>
      <c r="J38" s="193"/>
      <c r="K38" s="207"/>
      <c r="L38" s="185"/>
      <c r="M38" s="193"/>
      <c r="N38" s="193"/>
      <c r="O38" s="193"/>
      <c r="P38" s="193"/>
      <c r="Q38" s="193"/>
      <c r="R38" s="193"/>
      <c r="S38" s="185"/>
      <c r="T38" s="193"/>
      <c r="U38" s="193"/>
      <c r="V38" s="193"/>
      <c r="W38" s="193"/>
      <c r="X38" s="193"/>
      <c r="Y38" s="193"/>
      <c r="Z38" s="185"/>
      <c r="AA38" s="193"/>
      <c r="AB38" s="207"/>
      <c r="AC38" s="207"/>
      <c r="AD38" s="193"/>
      <c r="AE38" s="193"/>
      <c r="AF38" s="206" t="str">
        <f>_xlfn.XLOOKUP($A38,Bdd_Dispo[[ID]:[ID]],Bdd_Dispo[1/5],"",0)</f>
        <v/>
      </c>
      <c r="AG38" s="206"/>
      <c r="AH38" s="206" t="str">
        <f>_xlfn.XLOOKUP($A38,Bdd_Dispo[[ID]:[ID]],Bdd_Dispo[2/5],"",0)</f>
        <v/>
      </c>
      <c r="AI38" s="185"/>
      <c r="AJ38" s="206" t="str">
        <f>_xlfn.XLOOKUP($A38,Bdd_Dispo[[ID]:[ID]],Bdd_Dispo[3/5],"",0)</f>
        <v/>
      </c>
      <c r="AK38" s="206"/>
      <c r="AL38" s="206"/>
      <c r="AM38" s="206"/>
      <c r="AN38" s="206"/>
      <c r="AO38" s="206"/>
      <c r="AP38" s="206"/>
      <c r="AQ38" s="206"/>
      <c r="AR38" s="206"/>
      <c r="AS38" s="206"/>
      <c r="AT38" s="206"/>
      <c r="AU38" s="206"/>
      <c r="AV38" s="185"/>
      <c r="AW38" s="185"/>
      <c r="AX38" s="198"/>
      <c r="AY38" s="198"/>
      <c r="AZ38" s="198"/>
      <c r="BA38" s="198"/>
      <c r="BB38" s="198"/>
      <c r="BC38" s="198"/>
      <c r="BD38" s="186"/>
      <c r="BE38" s="186"/>
      <c r="BF38" s="186"/>
      <c r="BG38" s="186"/>
      <c r="BH38" s="186"/>
      <c r="BI38" s="186"/>
      <c r="BJ38" s="185"/>
      <c r="BK38" s="185"/>
      <c r="BL38" s="186"/>
      <c r="BM38" s="186"/>
      <c r="BN38" s="186"/>
      <c r="BO38" s="186"/>
      <c r="BP38" s="186"/>
      <c r="BQ38" s="186"/>
      <c r="BR38" s="186"/>
      <c r="BS38" s="186"/>
      <c r="BT38" s="186"/>
      <c r="BU38" s="186"/>
      <c r="BV38" s="186"/>
      <c r="BW38" s="186"/>
      <c r="BX38" s="186"/>
      <c r="BY38" s="186"/>
      <c r="BZ38" s="186"/>
      <c r="CA38" s="186"/>
      <c r="CB38" s="186"/>
      <c r="CC38" s="186"/>
      <c r="CD38" s="203"/>
      <c r="CE38" s="203"/>
      <c r="CF38" s="203"/>
      <c r="CG38" s="203"/>
      <c r="CH38" s="203"/>
      <c r="CI38" s="203"/>
      <c r="CJ38" s="203"/>
      <c r="CK38" s="203"/>
      <c r="CL38" s="203"/>
      <c r="CM38" s="203"/>
      <c r="CN38" s="203"/>
      <c r="CO38" s="35">
        <f>COUNTIF(Disponibilités!$H38:$AE38,"x")</f>
        <v>0</v>
      </c>
      <c r="CP38" s="35">
        <f>COUNTIF(Disponibilités!$H38:$AE38,"R")</f>
        <v>0</v>
      </c>
    </row>
    <row r="39" spans="1:99" ht="14.1" customHeight="1" x14ac:dyDescent="0.2">
      <c r="A39" s="20">
        <f>IFERROR(Form1!A40,"-")</f>
        <v>0</v>
      </c>
      <c r="B39" s="196" t="str">
        <f>_xlfn.XLOOKUP($A39,Bdd_Dispo[[ID]:[ID]],Bdd_Dispo[Nom :],"",0)</f>
        <v/>
      </c>
      <c r="C39" s="196" t="str">
        <f>_xlfn.XLOOKUP($A39,Bdd_Dispo[[ID]:[ID]],Bdd_Dispo[Prénom :],"",0)</f>
        <v/>
      </c>
      <c r="D39" s="196" t="str">
        <f>_xlfn.XLOOKUP($A39,Bdd_Dispo[[ID]:[ID]],Bdd_Dispo[Votre fonction :],"",0)</f>
        <v/>
      </c>
      <c r="E39" s="196" t="str">
        <f>_xlfn.XLOOKUP($A39,Bdd_Dispo[[ID]:[ID]],Bdd_Dispo[Votre fonction :],"",0)</f>
        <v/>
      </c>
      <c r="F39" s="196" t="str">
        <f>_xlfn.XLOOKUP($A39,Bdd_Dispo[[ID]:[ID]],Bdd_Dispo[CIS :],"",0)</f>
        <v/>
      </c>
      <c r="G39" s="196"/>
      <c r="H39" s="204"/>
      <c r="I39" s="194"/>
      <c r="J39" s="193"/>
      <c r="K39" s="207"/>
      <c r="L39" s="185"/>
      <c r="M39" s="193"/>
      <c r="N39" s="193"/>
      <c r="O39" s="193"/>
      <c r="P39" s="193"/>
      <c r="Q39" s="193"/>
      <c r="R39" s="193"/>
      <c r="S39" s="185"/>
      <c r="T39" s="193"/>
      <c r="U39" s="193"/>
      <c r="V39" s="193"/>
      <c r="W39" s="193"/>
      <c r="X39" s="193"/>
      <c r="Y39" s="193"/>
      <c r="Z39" s="185"/>
      <c r="AA39" s="193"/>
      <c r="AB39" s="207"/>
      <c r="AC39" s="207"/>
      <c r="AD39" s="193"/>
      <c r="AE39" s="193"/>
      <c r="AF39" s="206" t="str">
        <f>_xlfn.XLOOKUP($A39,Bdd_Dispo[[ID]:[ID]],Bdd_Dispo[1/5],"",0)</f>
        <v/>
      </c>
      <c r="AG39" s="206"/>
      <c r="AH39" s="206" t="str">
        <f>_xlfn.XLOOKUP($A39,Bdd_Dispo[[ID]:[ID]],Bdd_Dispo[2/5],"",0)</f>
        <v/>
      </c>
      <c r="AI39" s="185"/>
      <c r="AJ39" s="206" t="str">
        <f>_xlfn.XLOOKUP($A39,Bdd_Dispo[[ID]:[ID]],Bdd_Dispo[3/5],"",0)</f>
        <v/>
      </c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185"/>
      <c r="AW39" s="185"/>
      <c r="AX39" s="198"/>
      <c r="AY39" s="198"/>
      <c r="AZ39" s="198"/>
      <c r="BA39" s="198"/>
      <c r="BB39" s="198"/>
      <c r="BC39" s="198"/>
      <c r="BD39" s="186"/>
      <c r="BE39" s="186"/>
      <c r="BF39" s="186"/>
      <c r="BG39" s="186"/>
      <c r="BH39" s="186"/>
      <c r="BI39" s="186"/>
      <c r="BJ39" s="185"/>
      <c r="BK39" s="185"/>
      <c r="BL39" s="186"/>
      <c r="BM39" s="186"/>
      <c r="BN39" s="186"/>
      <c r="BO39" s="186"/>
      <c r="BP39" s="186"/>
      <c r="BQ39" s="186"/>
      <c r="BR39" s="186"/>
      <c r="BS39" s="186"/>
      <c r="BT39" s="186"/>
      <c r="BU39" s="186"/>
      <c r="BV39" s="186"/>
      <c r="BW39" s="186"/>
      <c r="BX39" s="186"/>
      <c r="BY39" s="186"/>
      <c r="BZ39" s="186"/>
      <c r="CA39" s="186"/>
      <c r="CB39" s="186"/>
      <c r="CC39" s="186"/>
      <c r="CD39" s="203"/>
      <c r="CE39" s="203"/>
      <c r="CF39" s="203"/>
      <c r="CG39" s="203"/>
      <c r="CH39" s="203"/>
      <c r="CI39" s="203"/>
      <c r="CJ39" s="203"/>
      <c r="CK39" s="203"/>
      <c r="CL39" s="203"/>
      <c r="CM39" s="203"/>
      <c r="CN39" s="203"/>
      <c r="CO39" s="35">
        <f>COUNTIF(Disponibilités!$H39:$AE39,"x")</f>
        <v>0</v>
      </c>
      <c r="CP39" s="35">
        <f>COUNTIF(Disponibilités!$H39:$AE39,"R")</f>
        <v>0</v>
      </c>
    </row>
    <row r="40" spans="1:99" ht="14.1" customHeight="1" x14ac:dyDescent="0.2">
      <c r="A40" s="20">
        <f>IFERROR(Form1!A41,"-")</f>
        <v>0</v>
      </c>
      <c r="B40" s="196" t="str">
        <f>_xlfn.XLOOKUP($A40,Bdd_Dispo[[ID]:[ID]],Bdd_Dispo[Nom :],"",0)</f>
        <v/>
      </c>
      <c r="C40" s="196" t="str">
        <f>_xlfn.XLOOKUP($A40,Bdd_Dispo[[ID]:[ID]],Bdd_Dispo[Prénom :],"",0)</f>
        <v/>
      </c>
      <c r="D40" s="196" t="str">
        <f>_xlfn.XLOOKUP($A40,Bdd_Dispo[[ID]:[ID]],Bdd_Dispo[Votre fonction :],"",0)</f>
        <v/>
      </c>
      <c r="E40" s="196" t="str">
        <f>_xlfn.XLOOKUP($A40,Bdd_Dispo[[ID]:[ID]],Bdd_Dispo[Votre fonction :],"",0)</f>
        <v/>
      </c>
      <c r="F40" s="196" t="str">
        <f>_xlfn.XLOOKUP($A40,Bdd_Dispo[[ID]:[ID]],Bdd_Dispo[CIS :],"",0)</f>
        <v/>
      </c>
      <c r="G40" s="196"/>
      <c r="H40" s="204"/>
      <c r="I40" s="194"/>
      <c r="J40" s="193"/>
      <c r="K40" s="207"/>
      <c r="L40" s="185"/>
      <c r="M40" s="193"/>
      <c r="N40" s="193"/>
      <c r="O40" s="193"/>
      <c r="P40" s="193"/>
      <c r="Q40" s="193"/>
      <c r="R40" s="193"/>
      <c r="S40" s="185"/>
      <c r="T40" s="193"/>
      <c r="U40" s="193"/>
      <c r="V40" s="193"/>
      <c r="W40" s="193"/>
      <c r="X40" s="193"/>
      <c r="Y40" s="193"/>
      <c r="Z40" s="185"/>
      <c r="AA40" s="193"/>
      <c r="AB40" s="207"/>
      <c r="AC40" s="207"/>
      <c r="AD40" s="193"/>
      <c r="AE40" s="193"/>
      <c r="AF40" s="206" t="str">
        <f>_xlfn.XLOOKUP($A40,Bdd_Dispo[[ID]:[ID]],Bdd_Dispo[1/5],"",0)</f>
        <v/>
      </c>
      <c r="AG40" s="206"/>
      <c r="AH40" s="206" t="str">
        <f>_xlfn.XLOOKUP($A40,Bdd_Dispo[[ID]:[ID]],Bdd_Dispo[2/5],"",0)</f>
        <v/>
      </c>
      <c r="AI40" s="185"/>
      <c r="AJ40" s="206" t="str">
        <f>_xlfn.XLOOKUP($A40,Bdd_Dispo[[ID]:[ID]],Bdd_Dispo[3/5],"",0)</f>
        <v/>
      </c>
      <c r="AK40" s="206"/>
      <c r="AL40" s="206"/>
      <c r="AM40" s="206"/>
      <c r="AN40" s="206"/>
      <c r="AO40" s="206"/>
      <c r="AP40" s="206"/>
      <c r="AQ40" s="206"/>
      <c r="AR40" s="206"/>
      <c r="AS40" s="206"/>
      <c r="AT40" s="206"/>
      <c r="AU40" s="206"/>
      <c r="AV40" s="185"/>
      <c r="AW40" s="185"/>
      <c r="AX40" s="198"/>
      <c r="AY40" s="198"/>
      <c r="AZ40" s="198"/>
      <c r="BA40" s="198"/>
      <c r="BB40" s="198"/>
      <c r="BC40" s="198"/>
      <c r="BD40" s="186"/>
      <c r="BE40" s="186"/>
      <c r="BF40" s="186"/>
      <c r="BG40" s="186"/>
      <c r="BH40" s="186"/>
      <c r="BI40" s="186"/>
      <c r="BJ40" s="185"/>
      <c r="BK40" s="185"/>
      <c r="BL40" s="186"/>
      <c r="BM40" s="186"/>
      <c r="BN40" s="186"/>
      <c r="BO40" s="186"/>
      <c r="BP40" s="186"/>
      <c r="BQ40" s="186"/>
      <c r="BR40" s="186"/>
      <c r="BS40" s="186"/>
      <c r="BT40" s="186"/>
      <c r="BU40" s="186"/>
      <c r="BV40" s="186"/>
      <c r="BW40" s="186"/>
      <c r="BX40" s="186"/>
      <c r="BY40" s="186"/>
      <c r="BZ40" s="186"/>
      <c r="CA40" s="186"/>
      <c r="CB40" s="186"/>
      <c r="CC40" s="186"/>
      <c r="CD40" s="203"/>
      <c r="CE40" s="203"/>
      <c r="CF40" s="203"/>
      <c r="CG40" s="203"/>
      <c r="CH40" s="203"/>
      <c r="CI40" s="203"/>
      <c r="CJ40" s="203"/>
      <c r="CK40" s="203"/>
      <c r="CL40" s="203"/>
      <c r="CM40" s="203"/>
      <c r="CN40" s="203"/>
      <c r="CO40" s="35">
        <f>COUNTIF(Disponibilités!$H40:$AE40,"x")</f>
        <v>0</v>
      </c>
      <c r="CP40" s="35">
        <f>COUNTIF(Disponibilités!$H40:$AE40,"R")</f>
        <v>0</v>
      </c>
    </row>
    <row r="41" spans="1:99" ht="14.1" customHeight="1" x14ac:dyDescent="0.2">
      <c r="A41" s="20">
        <f>IFERROR(Form1!A42,"-")</f>
        <v>0</v>
      </c>
      <c r="B41" s="196" t="str">
        <f>_xlfn.XLOOKUP($A41,Bdd_Dispo[[ID]:[ID]],Bdd_Dispo[Nom :],"",0)</f>
        <v/>
      </c>
      <c r="C41" s="196" t="str">
        <f>_xlfn.XLOOKUP($A41,Bdd_Dispo[[ID]:[ID]],Bdd_Dispo[Prénom :],"",0)</f>
        <v/>
      </c>
      <c r="D41" s="196" t="str">
        <f>_xlfn.XLOOKUP($A41,Bdd_Dispo[[ID]:[ID]],Bdd_Dispo[Votre fonction :],"",0)</f>
        <v/>
      </c>
      <c r="E41" s="196" t="str">
        <f>_xlfn.XLOOKUP($A41,Bdd_Dispo[[ID]:[ID]],Bdd_Dispo[Votre fonction :],"",0)</f>
        <v/>
      </c>
      <c r="F41" s="196" t="str">
        <f>_xlfn.XLOOKUP($A41,Bdd_Dispo[[ID]:[ID]],Bdd_Dispo[CIS :],"",0)</f>
        <v/>
      </c>
      <c r="G41" s="196"/>
      <c r="H41" s="204"/>
      <c r="I41" s="194"/>
      <c r="J41" s="193"/>
      <c r="K41" s="207"/>
      <c r="L41" s="185"/>
      <c r="M41" s="193"/>
      <c r="N41" s="193"/>
      <c r="O41" s="193"/>
      <c r="P41" s="193"/>
      <c r="Q41" s="193"/>
      <c r="R41" s="193"/>
      <c r="S41" s="185"/>
      <c r="T41" s="193"/>
      <c r="U41" s="193"/>
      <c r="V41" s="193"/>
      <c r="W41" s="193"/>
      <c r="X41" s="193"/>
      <c r="Y41" s="193"/>
      <c r="Z41" s="185"/>
      <c r="AA41" s="193"/>
      <c r="AB41" s="207"/>
      <c r="AC41" s="207"/>
      <c r="AD41" s="193"/>
      <c r="AE41" s="193"/>
      <c r="AF41" s="206" t="str">
        <f>_xlfn.XLOOKUP($A41,Bdd_Dispo[[ID]:[ID]],Bdd_Dispo[1/5],"",0)</f>
        <v/>
      </c>
      <c r="AG41" s="206"/>
      <c r="AH41" s="206" t="str">
        <f>_xlfn.XLOOKUP($A41,Bdd_Dispo[[ID]:[ID]],Bdd_Dispo[2/5],"",0)</f>
        <v/>
      </c>
      <c r="AI41" s="185"/>
      <c r="AJ41" s="206" t="str">
        <f>_xlfn.XLOOKUP($A41,Bdd_Dispo[[ID]:[ID]],Bdd_Dispo[3/5],"",0)</f>
        <v/>
      </c>
      <c r="AK41" s="206"/>
      <c r="AL41" s="206"/>
      <c r="AM41" s="206"/>
      <c r="AN41" s="206"/>
      <c r="AO41" s="206"/>
      <c r="AP41" s="206"/>
      <c r="AQ41" s="206"/>
      <c r="AR41" s="206"/>
      <c r="AS41" s="206"/>
      <c r="AT41" s="206"/>
      <c r="AU41" s="206"/>
      <c r="AV41" s="185"/>
      <c r="AW41" s="185"/>
      <c r="AX41" s="198"/>
      <c r="AY41" s="198"/>
      <c r="AZ41" s="198"/>
      <c r="BA41" s="198"/>
      <c r="BB41" s="198"/>
      <c r="BC41" s="198"/>
      <c r="BD41" s="186"/>
      <c r="BE41" s="186"/>
      <c r="BF41" s="186"/>
      <c r="BG41" s="186"/>
      <c r="BH41" s="186"/>
      <c r="BI41" s="186"/>
      <c r="BJ41" s="185"/>
      <c r="BK41" s="185"/>
      <c r="BL41" s="186"/>
      <c r="BM41" s="186"/>
      <c r="BN41" s="186"/>
      <c r="BO41" s="186"/>
      <c r="BP41" s="186"/>
      <c r="BQ41" s="186"/>
      <c r="BR41" s="186"/>
      <c r="BS41" s="186"/>
      <c r="BT41" s="186"/>
      <c r="BU41" s="186"/>
      <c r="BV41" s="186"/>
      <c r="BW41" s="186"/>
      <c r="BX41" s="186"/>
      <c r="BY41" s="186"/>
      <c r="BZ41" s="186"/>
      <c r="CA41" s="186"/>
      <c r="CB41" s="186"/>
      <c r="CC41" s="186"/>
      <c r="CD41" s="203"/>
      <c r="CE41" s="203"/>
      <c r="CF41" s="203"/>
      <c r="CG41" s="203"/>
      <c r="CH41" s="203"/>
      <c r="CI41" s="203"/>
      <c r="CJ41" s="203"/>
      <c r="CK41" s="203"/>
      <c r="CL41" s="203"/>
      <c r="CM41" s="203"/>
      <c r="CN41" s="203"/>
      <c r="CO41" s="35">
        <f>COUNTIF(Disponibilités!$H41:$AE41,"x")</f>
        <v>0</v>
      </c>
      <c r="CP41" s="35">
        <f>COUNTIF(Disponibilités!$H41:$AE41,"R")</f>
        <v>0</v>
      </c>
    </row>
    <row r="42" spans="1:99" ht="14.1" customHeight="1" x14ac:dyDescent="0.2">
      <c r="A42" s="20">
        <f>IFERROR(Form1!A43,"-")</f>
        <v>0</v>
      </c>
      <c r="B42" s="196" t="str">
        <f>_xlfn.XLOOKUP($A42,Bdd_Dispo[[ID]:[ID]],Bdd_Dispo[Nom :],"",0)</f>
        <v/>
      </c>
      <c r="C42" s="196" t="str">
        <f>_xlfn.XLOOKUP($A42,Bdd_Dispo[[ID]:[ID]],Bdd_Dispo[Prénom :],"",0)</f>
        <v/>
      </c>
      <c r="D42" s="196" t="str">
        <f>_xlfn.XLOOKUP($A42,Bdd_Dispo[[ID]:[ID]],Bdd_Dispo[Votre fonction :],"",0)</f>
        <v/>
      </c>
      <c r="E42" s="196" t="str">
        <f>_xlfn.XLOOKUP($A42,Bdd_Dispo[[ID]:[ID]],Bdd_Dispo[Votre fonction :],"",0)</f>
        <v/>
      </c>
      <c r="F42" s="196" t="str">
        <f>_xlfn.XLOOKUP($A42,Bdd_Dispo[[ID]:[ID]],Bdd_Dispo[CIS :],"",0)</f>
        <v/>
      </c>
      <c r="G42" s="196"/>
      <c r="H42" s="204"/>
      <c r="I42" s="194"/>
      <c r="J42" s="193"/>
      <c r="K42" s="207"/>
      <c r="L42" s="185"/>
      <c r="M42" s="193"/>
      <c r="N42" s="193"/>
      <c r="O42" s="193"/>
      <c r="P42" s="193"/>
      <c r="Q42" s="193"/>
      <c r="R42" s="193"/>
      <c r="S42" s="185"/>
      <c r="T42" s="193"/>
      <c r="U42" s="193"/>
      <c r="V42" s="193"/>
      <c r="W42" s="193"/>
      <c r="X42" s="193"/>
      <c r="Y42" s="193"/>
      <c r="Z42" s="185"/>
      <c r="AA42" s="193"/>
      <c r="AB42" s="207"/>
      <c r="AC42" s="207"/>
      <c r="AD42" s="193"/>
      <c r="AE42" s="193"/>
      <c r="AF42" s="206" t="str">
        <f>_xlfn.XLOOKUP($A42,Bdd_Dispo[[ID]:[ID]],Bdd_Dispo[1/5],"",0)</f>
        <v/>
      </c>
      <c r="AG42" s="206"/>
      <c r="AH42" s="206" t="str">
        <f>_xlfn.XLOOKUP($A42,Bdd_Dispo[[ID]:[ID]],Bdd_Dispo[2/5],"",0)</f>
        <v/>
      </c>
      <c r="AI42" s="185"/>
      <c r="AJ42" s="206" t="str">
        <f>_xlfn.XLOOKUP($A42,Bdd_Dispo[[ID]:[ID]],Bdd_Dispo[3/5],"",0)</f>
        <v/>
      </c>
      <c r="AK42" s="206"/>
      <c r="AL42" s="206"/>
      <c r="AM42" s="206"/>
      <c r="AN42" s="206"/>
      <c r="AO42" s="206"/>
      <c r="AP42" s="206"/>
      <c r="AQ42" s="206"/>
      <c r="AR42" s="206"/>
      <c r="AS42" s="206"/>
      <c r="AT42" s="206"/>
      <c r="AU42" s="206"/>
      <c r="AV42" s="185"/>
      <c r="AW42" s="185"/>
      <c r="AX42" s="198"/>
      <c r="AY42" s="198"/>
      <c r="AZ42" s="198"/>
      <c r="BA42" s="198"/>
      <c r="BB42" s="198"/>
      <c r="BC42" s="198"/>
      <c r="BD42" s="186"/>
      <c r="BE42" s="186"/>
      <c r="BF42" s="186"/>
      <c r="BG42" s="186"/>
      <c r="BH42" s="186"/>
      <c r="BI42" s="186"/>
      <c r="BJ42" s="185"/>
      <c r="BK42" s="185"/>
      <c r="BL42" s="186"/>
      <c r="BM42" s="186"/>
      <c r="BN42" s="186"/>
      <c r="BO42" s="186"/>
      <c r="BP42" s="186"/>
      <c r="BQ42" s="186"/>
      <c r="BR42" s="186"/>
      <c r="BS42" s="186"/>
      <c r="BT42" s="186"/>
      <c r="BU42" s="186"/>
      <c r="BV42" s="186"/>
      <c r="BW42" s="186"/>
      <c r="BX42" s="186"/>
      <c r="BY42" s="186"/>
      <c r="BZ42" s="186"/>
      <c r="CA42" s="186"/>
      <c r="CB42" s="186"/>
      <c r="CC42" s="186"/>
      <c r="CD42" s="203"/>
      <c r="CE42" s="203"/>
      <c r="CF42" s="203"/>
      <c r="CG42" s="203"/>
      <c r="CH42" s="203"/>
      <c r="CI42" s="203"/>
      <c r="CJ42" s="203"/>
      <c r="CK42" s="203"/>
      <c r="CL42" s="203"/>
      <c r="CM42" s="203"/>
      <c r="CN42" s="203"/>
      <c r="CO42" s="35">
        <f>COUNTIF(Disponibilités!$H42:$AE42,"x")</f>
        <v>0</v>
      </c>
      <c r="CP42" s="35">
        <f>COUNTIF(Disponibilités!$H42:$AE42,"R")</f>
        <v>0</v>
      </c>
    </row>
    <row r="43" spans="1:99" ht="14.1" customHeight="1" x14ac:dyDescent="0.2">
      <c r="A43" s="20">
        <f>IFERROR(Form1!A44,"-")</f>
        <v>0</v>
      </c>
      <c r="B43" s="196" t="str">
        <f>_xlfn.XLOOKUP($A43,Bdd_Dispo[[ID]:[ID]],Bdd_Dispo[Nom :],"",0)</f>
        <v/>
      </c>
      <c r="C43" s="196" t="str">
        <f>_xlfn.XLOOKUP($A43,Bdd_Dispo[[ID]:[ID]],Bdd_Dispo[Prénom :],"",0)</f>
        <v/>
      </c>
      <c r="D43" s="196" t="str">
        <f>_xlfn.XLOOKUP($A43,Bdd_Dispo[[ID]:[ID]],Bdd_Dispo[Votre fonction :],"",0)</f>
        <v/>
      </c>
      <c r="E43" s="196" t="str">
        <f>_xlfn.XLOOKUP($A43,Bdd_Dispo[[ID]:[ID]],Bdd_Dispo[Votre fonction :],"",0)</f>
        <v/>
      </c>
      <c r="F43" s="196" t="str">
        <f>_xlfn.XLOOKUP($A43,Bdd_Dispo[[ID]:[ID]],Bdd_Dispo[CIS :],"",0)</f>
        <v/>
      </c>
      <c r="G43" s="196"/>
      <c r="H43" s="204"/>
      <c r="I43" s="194"/>
      <c r="J43" s="193"/>
      <c r="K43" s="193"/>
      <c r="L43" s="185"/>
      <c r="M43" s="193"/>
      <c r="N43" s="193"/>
      <c r="O43" s="193"/>
      <c r="P43" s="193"/>
      <c r="Q43" s="193"/>
      <c r="R43" s="193"/>
      <c r="S43" s="185"/>
      <c r="T43" s="193"/>
      <c r="U43" s="193"/>
      <c r="V43" s="193"/>
      <c r="W43" s="193"/>
      <c r="X43" s="193"/>
      <c r="Y43" s="193"/>
      <c r="Z43" s="185"/>
      <c r="AA43" s="193"/>
      <c r="AB43" s="207"/>
      <c r="AC43" s="207"/>
      <c r="AD43" s="193"/>
      <c r="AE43" s="193"/>
      <c r="AF43" s="206" t="str">
        <f>_xlfn.XLOOKUP($A43,Bdd_Dispo[[ID]:[ID]],Bdd_Dispo[1/5],"",0)</f>
        <v/>
      </c>
      <c r="AG43" s="206"/>
      <c r="AH43" s="206" t="str">
        <f>_xlfn.XLOOKUP($A43,Bdd_Dispo[[ID]:[ID]],Bdd_Dispo[2/5],"",0)</f>
        <v/>
      </c>
      <c r="AI43" s="185"/>
      <c r="AJ43" s="206" t="str">
        <f>_xlfn.XLOOKUP($A43,Bdd_Dispo[[ID]:[ID]],Bdd_Dispo[3/5],"",0)</f>
        <v/>
      </c>
      <c r="AK43" s="206"/>
      <c r="AL43" s="206"/>
      <c r="AM43" s="206"/>
      <c r="AN43" s="206"/>
      <c r="AO43" s="206"/>
      <c r="AP43" s="206"/>
      <c r="AQ43" s="206"/>
      <c r="AR43" s="206"/>
      <c r="AS43" s="206"/>
      <c r="AT43" s="206"/>
      <c r="AU43" s="206"/>
      <c r="AV43" s="185"/>
      <c r="AW43" s="185"/>
      <c r="AX43" s="198"/>
      <c r="AY43" s="198"/>
      <c r="AZ43" s="198"/>
      <c r="BA43" s="198"/>
      <c r="BB43" s="198"/>
      <c r="BC43" s="198"/>
      <c r="BD43" s="186"/>
      <c r="BE43" s="186"/>
      <c r="BF43" s="186"/>
      <c r="BG43" s="186"/>
      <c r="BH43" s="186"/>
      <c r="BI43" s="186"/>
      <c r="BJ43" s="185"/>
      <c r="BK43" s="185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203"/>
      <c r="CI43" s="203"/>
      <c r="CJ43" s="203"/>
      <c r="CK43" s="203"/>
      <c r="CL43" s="203"/>
      <c r="CM43" s="203"/>
      <c r="CN43" s="203"/>
      <c r="CO43" s="35">
        <f>COUNTIF(Disponibilités!$H43:$AE43,"x")</f>
        <v>0</v>
      </c>
      <c r="CP43" s="35">
        <f>COUNTIF(Disponibilités!$H43:$AE43,"R")</f>
        <v>0</v>
      </c>
    </row>
    <row r="44" spans="1:99" ht="12.95" customHeight="1" x14ac:dyDescent="0.2">
      <c r="A44" s="20">
        <f>IFERROR(Form1!A45,"-")</f>
        <v>0</v>
      </c>
      <c r="B44" s="196" t="str">
        <f>_xlfn.XLOOKUP($A44,Bdd_Dispo[[ID]:[ID]],Bdd_Dispo[Nom :],"",0)</f>
        <v/>
      </c>
      <c r="C44" s="196" t="str">
        <f>_xlfn.XLOOKUP($A44,Bdd_Dispo[[ID]:[ID]],Bdd_Dispo[Prénom :],"",0)</f>
        <v/>
      </c>
      <c r="D44" s="196" t="str">
        <f>_xlfn.XLOOKUP($A44,Bdd_Dispo[[ID]:[ID]],Bdd_Dispo[Votre fonction :],"",0)</f>
        <v/>
      </c>
      <c r="E44" s="196" t="str">
        <f>_xlfn.XLOOKUP($A44,Bdd_Dispo[[ID]:[ID]],Bdd_Dispo[Votre fonction :],"",0)</f>
        <v/>
      </c>
      <c r="F44" s="196" t="str">
        <f>_xlfn.XLOOKUP($A44,Bdd_Dispo[[ID]:[ID]],Bdd_Dispo[CIS :],"",0)</f>
        <v/>
      </c>
      <c r="G44" s="196"/>
      <c r="H44" s="204"/>
      <c r="I44" s="194"/>
      <c r="J44" s="193"/>
      <c r="K44" s="193"/>
      <c r="L44" s="185"/>
      <c r="M44" s="193"/>
      <c r="N44" s="193"/>
      <c r="O44" s="193"/>
      <c r="P44" s="193"/>
      <c r="Q44" s="193"/>
      <c r="R44" s="193"/>
      <c r="S44" s="185"/>
      <c r="T44" s="193"/>
      <c r="U44" s="193"/>
      <c r="V44" s="193"/>
      <c r="W44" s="193"/>
      <c r="X44" s="193"/>
      <c r="Y44" s="193"/>
      <c r="Z44" s="185"/>
      <c r="AA44" s="193"/>
      <c r="AB44" s="207"/>
      <c r="AC44" s="207"/>
      <c r="AD44" s="193"/>
      <c r="AE44" s="193"/>
      <c r="AF44" s="206" t="str">
        <f>_xlfn.XLOOKUP($A44,Bdd_Dispo[[ID]:[ID]],Bdd_Dispo[1/5],"",0)</f>
        <v/>
      </c>
      <c r="AG44" s="206"/>
      <c r="AH44" s="206" t="str">
        <f>_xlfn.XLOOKUP($A44,Bdd_Dispo[[ID]:[ID]],Bdd_Dispo[2/5],"",0)</f>
        <v/>
      </c>
      <c r="AI44" s="185"/>
      <c r="AJ44" s="206" t="str">
        <f>_xlfn.XLOOKUP($A44,Bdd_Dispo[[ID]:[ID]],Bdd_Dispo[3/5],"",0)</f>
        <v/>
      </c>
      <c r="AK44" s="206"/>
      <c r="AL44" s="206"/>
      <c r="AM44" s="206"/>
      <c r="AN44" s="206"/>
      <c r="AO44" s="206"/>
      <c r="AP44" s="206"/>
      <c r="AQ44" s="206"/>
      <c r="AR44" s="206"/>
      <c r="AS44" s="206"/>
      <c r="AT44" s="206"/>
      <c r="AU44" s="206"/>
      <c r="AV44" s="185"/>
      <c r="AW44" s="185"/>
      <c r="AX44" s="198"/>
      <c r="AY44" s="198"/>
      <c r="AZ44" s="198"/>
      <c r="BA44" s="198"/>
      <c r="BB44" s="198"/>
      <c r="BC44" s="198"/>
      <c r="BD44" s="186"/>
      <c r="BE44" s="186"/>
      <c r="BF44" s="186"/>
      <c r="BG44" s="186"/>
      <c r="BH44" s="186"/>
      <c r="BI44" s="186"/>
      <c r="BJ44" s="185"/>
      <c r="BK44" s="185"/>
      <c r="BL44" s="203"/>
      <c r="BM44" s="203"/>
      <c r="BN44" s="203"/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203"/>
      <c r="CI44" s="203"/>
      <c r="CJ44" s="203"/>
      <c r="CK44" s="203"/>
      <c r="CL44" s="203"/>
      <c r="CM44" s="203"/>
      <c r="CN44" s="203"/>
      <c r="CO44" s="35">
        <f>COUNTIF(Disponibilités!$H44:$AE44,"x")</f>
        <v>0</v>
      </c>
      <c r="CP44" s="35">
        <f>COUNTIF(Disponibilités!$H44:$AE44,"R")</f>
        <v>0</v>
      </c>
    </row>
    <row r="45" spans="1:99" ht="14.1" customHeight="1" x14ac:dyDescent="0.2">
      <c r="A45" s="20">
        <f>IFERROR(Form1!A46,"-")</f>
        <v>0</v>
      </c>
      <c r="B45" s="196" t="str">
        <f>_xlfn.XLOOKUP($A45,Bdd_Dispo[[ID]:[ID]],Bdd_Dispo[Nom :],"",0)</f>
        <v/>
      </c>
      <c r="C45" s="196" t="str">
        <f>_xlfn.XLOOKUP($A45,Bdd_Dispo[[ID]:[ID]],Bdd_Dispo[Prénom :],"",0)</f>
        <v/>
      </c>
      <c r="D45" s="196" t="str">
        <f>_xlfn.XLOOKUP($A45,Bdd_Dispo[[ID]:[ID]],Bdd_Dispo[Votre fonction :],"",0)</f>
        <v/>
      </c>
      <c r="E45" s="196" t="str">
        <f>_xlfn.XLOOKUP($A45,Bdd_Dispo[[ID]:[ID]],Bdd_Dispo[Votre fonction :],"",0)</f>
        <v/>
      </c>
      <c r="F45" s="196" t="str">
        <f>_xlfn.XLOOKUP($A45,Bdd_Dispo[[ID]:[ID]],Bdd_Dispo[CIS :],"",0)</f>
        <v/>
      </c>
      <c r="G45" s="196"/>
      <c r="H45" s="204"/>
      <c r="I45" s="194"/>
      <c r="J45" s="193"/>
      <c r="K45" s="193"/>
      <c r="L45" s="185"/>
      <c r="M45" s="193"/>
      <c r="N45" s="193"/>
      <c r="O45" s="193"/>
      <c r="P45" s="193"/>
      <c r="Q45" s="193"/>
      <c r="R45" s="193"/>
      <c r="S45" s="185"/>
      <c r="T45" s="193"/>
      <c r="U45" s="193"/>
      <c r="V45" s="193"/>
      <c r="W45" s="193"/>
      <c r="X45" s="193"/>
      <c r="Y45" s="193"/>
      <c r="Z45" s="185"/>
      <c r="AA45" s="193"/>
      <c r="AB45" s="207"/>
      <c r="AC45" s="207"/>
      <c r="AD45" s="193"/>
      <c r="AE45" s="193"/>
      <c r="AF45" s="206" t="str">
        <f>_xlfn.XLOOKUP($A45,Bdd_Dispo[[ID]:[ID]],Bdd_Dispo[1/5],"",0)</f>
        <v/>
      </c>
      <c r="AG45" s="206"/>
      <c r="AH45" s="206" t="str">
        <f>_xlfn.XLOOKUP($A45,Bdd_Dispo[[ID]:[ID]],Bdd_Dispo[2/5],"",0)</f>
        <v/>
      </c>
      <c r="AI45" s="185"/>
      <c r="AJ45" s="206" t="str">
        <f>_xlfn.XLOOKUP($A45,Bdd_Dispo[[ID]:[ID]],Bdd_Dispo[3/5],"",0)</f>
        <v/>
      </c>
      <c r="AK45" s="206"/>
      <c r="AL45" s="206"/>
      <c r="AM45" s="206"/>
      <c r="AN45" s="206"/>
      <c r="AO45" s="206"/>
      <c r="AP45" s="206"/>
      <c r="AQ45" s="206"/>
      <c r="AR45" s="206"/>
      <c r="AS45" s="206"/>
      <c r="AT45" s="206"/>
      <c r="AU45" s="206"/>
      <c r="AV45" s="185"/>
      <c r="AW45" s="185"/>
      <c r="AX45" s="198"/>
      <c r="AY45" s="198"/>
      <c r="AZ45" s="198"/>
      <c r="BA45" s="198"/>
      <c r="BB45" s="198"/>
      <c r="BC45" s="198"/>
      <c r="BD45" s="186"/>
      <c r="BE45" s="186"/>
      <c r="BF45" s="186"/>
      <c r="BG45" s="186"/>
      <c r="BH45" s="186"/>
      <c r="BI45" s="186"/>
      <c r="BJ45" s="185"/>
      <c r="BK45" s="232"/>
      <c r="BL45" s="205"/>
      <c r="BM45" s="205"/>
      <c r="BN45" s="205"/>
      <c r="BO45" s="205"/>
      <c r="BP45" s="205"/>
      <c r="BQ45" s="205"/>
      <c r="BR45" s="205"/>
      <c r="BS45" s="205"/>
      <c r="BT45" s="205"/>
      <c r="BU45" s="205"/>
      <c r="BV45" s="205"/>
      <c r="BW45" s="205"/>
      <c r="BX45" s="205"/>
      <c r="BY45" s="205"/>
      <c r="BZ45" s="205"/>
      <c r="CA45" s="205"/>
      <c r="CB45" s="205"/>
      <c r="CC45" s="205"/>
      <c r="CD45" s="205"/>
      <c r="CE45" s="205"/>
      <c r="CF45" s="205"/>
      <c r="CG45" s="205"/>
      <c r="CH45" s="205"/>
      <c r="CI45" s="205"/>
      <c r="CJ45" s="205"/>
      <c r="CK45" s="205"/>
      <c r="CL45" s="205"/>
      <c r="CM45" s="205"/>
      <c r="CN45" s="205"/>
      <c r="CO45" s="35">
        <f>COUNTIF(Disponibilités!$H45:$AE45,"x")</f>
        <v>0</v>
      </c>
      <c r="CP45" s="35">
        <f>COUNTIF(Disponibilités!$H45:$AE45,"R")</f>
        <v>0</v>
      </c>
    </row>
    <row r="46" spans="1:99" ht="14.1" customHeight="1" x14ac:dyDescent="0.2">
      <c r="A46" s="20">
        <f>IFERROR(Form1!A47,"-")</f>
        <v>0</v>
      </c>
      <c r="B46" s="196" t="str">
        <f>_xlfn.XLOOKUP($A46,Bdd_Dispo[[ID]:[ID]],Bdd_Dispo[Nom :],"",0)</f>
        <v/>
      </c>
      <c r="C46" s="196" t="str">
        <f>_xlfn.XLOOKUP($A46,Bdd_Dispo[[ID]:[ID]],Bdd_Dispo[Prénom :],"",0)</f>
        <v/>
      </c>
      <c r="D46" s="196" t="str">
        <f>_xlfn.XLOOKUP($A46,Bdd_Dispo[[ID]:[ID]],Bdd_Dispo[Votre fonction :],"",0)</f>
        <v/>
      </c>
      <c r="E46" s="196" t="str">
        <f>_xlfn.XLOOKUP($A46,Bdd_Dispo[[ID]:[ID]],Bdd_Dispo[Votre fonction :],"",0)</f>
        <v/>
      </c>
      <c r="F46" s="196" t="str">
        <f>_xlfn.XLOOKUP($A46,Bdd_Dispo[[ID]:[ID]],Bdd_Dispo[CIS :],"",0)</f>
        <v/>
      </c>
      <c r="G46" s="196"/>
      <c r="H46" s="204"/>
      <c r="I46" s="194"/>
      <c r="J46" s="193"/>
      <c r="K46" s="184"/>
      <c r="L46" s="185"/>
      <c r="M46" s="191"/>
      <c r="N46" s="191"/>
      <c r="O46" s="193"/>
      <c r="P46" s="191"/>
      <c r="Q46" s="191"/>
      <c r="R46" s="193"/>
      <c r="S46" s="185"/>
      <c r="T46" s="191"/>
      <c r="U46" s="191"/>
      <c r="V46" s="191"/>
      <c r="W46" s="191"/>
      <c r="X46" s="193"/>
      <c r="Y46" s="191"/>
      <c r="Z46" s="185"/>
      <c r="AA46" s="193"/>
      <c r="AB46" s="191"/>
      <c r="AC46" s="191"/>
      <c r="AD46" s="193"/>
      <c r="AE46" s="193"/>
      <c r="AF46" s="206" t="str">
        <f>_xlfn.XLOOKUP($A46,Bdd_Dispo[[ID]:[ID]],Bdd_Dispo[1/5],"",0)</f>
        <v/>
      </c>
      <c r="AG46" s="184"/>
      <c r="AH46" s="206" t="str">
        <f>_xlfn.XLOOKUP($A46,Bdd_Dispo[[ID]:[ID]],Bdd_Dispo[2/5],"",0)</f>
        <v/>
      </c>
      <c r="AI46" s="185"/>
      <c r="AJ46" s="206" t="str">
        <f>_xlfn.XLOOKUP($A46,Bdd_Dispo[[ID]:[ID]],Bdd_Dispo[3/5],"",0)</f>
        <v/>
      </c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185"/>
      <c r="AW46" s="185"/>
      <c r="AX46" s="198"/>
      <c r="AY46" s="198"/>
      <c r="AZ46" s="198"/>
      <c r="BA46" s="198"/>
      <c r="BB46" s="198"/>
      <c r="BC46" s="198"/>
      <c r="BD46" s="186"/>
      <c r="BE46" s="186"/>
      <c r="BF46" s="186"/>
      <c r="BG46" s="197"/>
      <c r="BH46" s="197"/>
      <c r="BI46" s="197"/>
      <c r="BJ46" s="185"/>
      <c r="BK46" s="185"/>
      <c r="BL46" s="203"/>
      <c r="BM46" s="203"/>
      <c r="BN46" s="203"/>
      <c r="BO46" s="203"/>
      <c r="BP46" s="203"/>
      <c r="BQ46" s="203"/>
      <c r="BR46" s="203"/>
      <c r="BS46" s="203"/>
      <c r="BT46" s="203"/>
      <c r="BU46" s="203"/>
      <c r="BV46" s="203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203"/>
      <c r="CI46" s="203"/>
      <c r="CJ46" s="203"/>
      <c r="CK46" s="203"/>
      <c r="CL46" s="203"/>
      <c r="CM46" s="203"/>
      <c r="CN46" s="203"/>
      <c r="CO46" s="35">
        <f>COUNTIF(Disponibilités!$H46:$AE46,"x")</f>
        <v>0</v>
      </c>
      <c r="CP46" s="35">
        <f>COUNTIF(Disponibilités!$H46:$AE46,"R")</f>
        <v>0</v>
      </c>
    </row>
    <row r="47" spans="1:99" ht="14.1" customHeight="1" x14ac:dyDescent="0.2">
      <c r="A47" s="20">
        <f>IFERROR(Form1!A48,"-")</f>
        <v>0</v>
      </c>
      <c r="B47" s="196" t="str">
        <f>_xlfn.XLOOKUP($A47,Bdd_Dispo[[ID]:[ID]],Bdd_Dispo[Nom :],"",0)</f>
        <v/>
      </c>
      <c r="C47" s="196" t="str">
        <f>_xlfn.XLOOKUP($A47,Bdd_Dispo[[ID]:[ID]],Bdd_Dispo[Prénom :],"",0)</f>
        <v/>
      </c>
      <c r="D47" s="196" t="str">
        <f>_xlfn.XLOOKUP($A47,Bdd_Dispo[[ID]:[ID]],Bdd_Dispo[Votre fonction :],"",0)</f>
        <v/>
      </c>
      <c r="E47" s="196" t="str">
        <f>_xlfn.XLOOKUP($A47,Bdd_Dispo[[ID]:[ID]],Bdd_Dispo[Votre fonction :],"",0)</f>
        <v/>
      </c>
      <c r="F47" s="196" t="str">
        <f>_xlfn.XLOOKUP($A47,Bdd_Dispo[[ID]:[ID]],Bdd_Dispo[CIS :],"",0)</f>
        <v/>
      </c>
      <c r="G47" s="196"/>
      <c r="H47" s="199"/>
      <c r="I47" s="194"/>
      <c r="J47" s="194"/>
      <c r="K47" s="184"/>
      <c r="L47" s="185"/>
      <c r="M47" s="184"/>
      <c r="N47" s="184"/>
      <c r="O47" s="193"/>
      <c r="P47" s="184"/>
      <c r="Q47" s="184"/>
      <c r="R47" s="193"/>
      <c r="S47" s="185"/>
      <c r="T47" s="184"/>
      <c r="U47" s="184"/>
      <c r="V47" s="184"/>
      <c r="W47" s="184"/>
      <c r="X47" s="193"/>
      <c r="Y47" s="184"/>
      <c r="Z47" s="185"/>
      <c r="AA47" s="193"/>
      <c r="AB47" s="184"/>
      <c r="AC47" s="184"/>
      <c r="AD47" s="193"/>
      <c r="AE47" s="193"/>
      <c r="AF47" s="206" t="str">
        <f>_xlfn.XLOOKUP($A47,Bdd_Dispo[[ID]:[ID]],Bdd_Dispo[1/5],"",0)</f>
        <v/>
      </c>
      <c r="AG47" s="184"/>
      <c r="AH47" s="206" t="str">
        <f>_xlfn.XLOOKUP($A47,Bdd_Dispo[[ID]:[ID]],Bdd_Dispo[2/5],"",0)</f>
        <v/>
      </c>
      <c r="AI47" s="185"/>
      <c r="AJ47" s="206" t="str">
        <f>_xlfn.XLOOKUP($A47,Bdd_Dispo[[ID]:[ID]],Bdd_Dispo[3/5],"",0)</f>
        <v/>
      </c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5"/>
      <c r="AW47" s="185"/>
      <c r="AX47" s="198"/>
      <c r="AY47" s="198"/>
      <c r="AZ47" s="198"/>
      <c r="BA47" s="198"/>
      <c r="BB47" s="198"/>
      <c r="BC47" s="198"/>
      <c r="BD47" s="186"/>
      <c r="BE47" s="186"/>
      <c r="BF47" s="186"/>
      <c r="BG47" s="197"/>
      <c r="BH47" s="197"/>
      <c r="BI47" s="197"/>
      <c r="BJ47" s="185"/>
      <c r="BK47" s="185"/>
      <c r="BL47" s="184"/>
      <c r="BM47" s="184"/>
      <c r="BN47" s="184"/>
      <c r="BO47" s="184"/>
      <c r="BP47" s="184"/>
      <c r="BQ47" s="184"/>
      <c r="BR47" s="184"/>
      <c r="BS47" s="184"/>
      <c r="BT47" s="184"/>
      <c r="BU47" s="184"/>
      <c r="BV47" s="184"/>
      <c r="BW47" s="184"/>
      <c r="BX47" s="184"/>
      <c r="BY47" s="184"/>
      <c r="BZ47" s="184"/>
      <c r="CA47" s="184"/>
      <c r="CB47" s="184"/>
      <c r="CC47" s="184"/>
      <c r="CD47" s="184"/>
      <c r="CE47" s="184"/>
      <c r="CF47" s="184"/>
      <c r="CG47" s="184"/>
      <c r="CH47" s="184"/>
      <c r="CI47" s="184"/>
      <c r="CJ47" s="184"/>
      <c r="CK47" s="184"/>
      <c r="CL47" s="184"/>
      <c r="CM47" s="184"/>
      <c r="CN47" s="184"/>
      <c r="CO47" s="35">
        <f>COUNTIF(Disponibilités!$H47:$AE47,"x")</f>
        <v>0</v>
      </c>
      <c r="CP47" s="35">
        <f>COUNTIF(Disponibilités!$H47:$AE47,"R")</f>
        <v>0</v>
      </c>
    </row>
    <row r="48" spans="1:99" ht="14.1" customHeight="1" x14ac:dyDescent="0.2">
      <c r="A48" s="20">
        <f>IFERROR(Form1!A49,"-")</f>
        <v>0</v>
      </c>
      <c r="B48" s="196" t="str">
        <f>_xlfn.XLOOKUP($A48,Bdd_Dispo[[ID]:[ID]],Bdd_Dispo[Nom :],"",0)</f>
        <v/>
      </c>
      <c r="C48" s="196" t="str">
        <f>_xlfn.XLOOKUP($A48,Bdd_Dispo[[ID]:[ID]],Bdd_Dispo[Prénom :],"",0)</f>
        <v/>
      </c>
      <c r="D48" s="196" t="str">
        <f>_xlfn.XLOOKUP($A48,Bdd_Dispo[[ID]:[ID]],Bdd_Dispo[Votre fonction :],"",0)</f>
        <v/>
      </c>
      <c r="E48" s="196" t="str">
        <f>_xlfn.XLOOKUP($A48,Bdd_Dispo[[ID]:[ID]],Bdd_Dispo[Votre fonction :],"",0)</f>
        <v/>
      </c>
      <c r="F48" s="196" t="str">
        <f>_xlfn.XLOOKUP($A48,Bdd_Dispo[[ID]:[ID]],Bdd_Dispo[CIS :],"",0)</f>
        <v/>
      </c>
      <c r="G48" s="196"/>
      <c r="H48" s="199"/>
      <c r="I48" s="194"/>
      <c r="J48" s="194"/>
      <c r="K48" s="184"/>
      <c r="L48" s="185"/>
      <c r="M48" s="184"/>
      <c r="N48" s="184"/>
      <c r="O48" s="193"/>
      <c r="P48" s="184"/>
      <c r="Q48" s="184"/>
      <c r="R48" s="193"/>
      <c r="S48" s="185"/>
      <c r="T48" s="184"/>
      <c r="U48" s="184"/>
      <c r="V48" s="184"/>
      <c r="W48" s="184"/>
      <c r="X48" s="193"/>
      <c r="Y48" s="184"/>
      <c r="Z48" s="185"/>
      <c r="AA48" s="193"/>
      <c r="AB48" s="184"/>
      <c r="AC48" s="184"/>
      <c r="AD48" s="193"/>
      <c r="AE48" s="193"/>
      <c r="AF48" s="206" t="str">
        <f>_xlfn.XLOOKUP($A48,Bdd_Dispo[[ID]:[ID]],Bdd_Dispo[1/5],"",0)</f>
        <v/>
      </c>
      <c r="AG48" s="191"/>
      <c r="AH48" s="206" t="str">
        <f>_xlfn.XLOOKUP($A48,Bdd_Dispo[[ID]:[ID]],Bdd_Dispo[2/5],"",0)</f>
        <v/>
      </c>
      <c r="AI48" s="185"/>
      <c r="AJ48" s="206" t="str">
        <f>_xlfn.XLOOKUP($A48,Bdd_Dispo[[ID]:[ID]],Bdd_Dispo[3/5],"",0)</f>
        <v/>
      </c>
      <c r="AK48" s="191"/>
      <c r="AL48" s="190"/>
      <c r="AM48" s="190"/>
      <c r="AN48" s="191"/>
      <c r="AO48" s="191"/>
      <c r="AP48" s="190"/>
      <c r="AQ48" s="190"/>
      <c r="AR48" s="191"/>
      <c r="AS48" s="191"/>
      <c r="AT48" s="190"/>
      <c r="AU48" s="190"/>
      <c r="AV48" s="185"/>
      <c r="AW48" s="185"/>
      <c r="AX48" s="198"/>
      <c r="AY48" s="198"/>
      <c r="AZ48" s="198"/>
      <c r="BA48" s="198"/>
      <c r="BB48" s="198"/>
      <c r="BC48" s="198"/>
      <c r="BD48" s="186"/>
      <c r="BE48" s="186"/>
      <c r="BF48" s="186"/>
      <c r="BG48" s="197"/>
      <c r="BH48" s="197"/>
      <c r="BI48" s="197"/>
      <c r="BJ48" s="185"/>
      <c r="BK48" s="185"/>
      <c r="BL48" s="184"/>
      <c r="BM48" s="184"/>
      <c r="BN48" s="184"/>
      <c r="BO48" s="184"/>
      <c r="BP48" s="184"/>
      <c r="BQ48" s="184"/>
      <c r="BR48" s="184"/>
      <c r="BS48" s="184"/>
      <c r="BT48" s="184"/>
      <c r="BU48" s="184"/>
      <c r="BV48" s="184"/>
      <c r="BW48" s="184"/>
      <c r="BX48" s="184"/>
      <c r="BY48" s="184"/>
      <c r="BZ48" s="184"/>
      <c r="CA48" s="184"/>
      <c r="CB48" s="184"/>
      <c r="CC48" s="184"/>
      <c r="CD48" s="184"/>
      <c r="CE48" s="184"/>
      <c r="CF48" s="184"/>
      <c r="CG48" s="184"/>
      <c r="CH48" s="184"/>
      <c r="CI48" s="184"/>
      <c r="CJ48" s="184"/>
      <c r="CK48" s="184"/>
      <c r="CL48" s="184"/>
      <c r="CM48" s="184"/>
      <c r="CN48" s="184"/>
      <c r="CO48" s="35">
        <f>COUNTIF(Disponibilités!$H48:$AE48,"x")</f>
        <v>0</v>
      </c>
      <c r="CP48" s="35">
        <f>COUNTIF(Disponibilités!$H48:$AE48,"R")</f>
        <v>0</v>
      </c>
    </row>
    <row r="49" spans="1:94" ht="14.1" customHeight="1" x14ac:dyDescent="0.2">
      <c r="A49" s="20">
        <f>IFERROR(Form1!A50,"-")</f>
        <v>0</v>
      </c>
      <c r="B49" s="196" t="str">
        <f>_xlfn.XLOOKUP($A49,Bdd_Dispo[[ID]:[ID]],Bdd_Dispo[Nom :],"",0)</f>
        <v/>
      </c>
      <c r="C49" s="196" t="str">
        <f>_xlfn.XLOOKUP($A49,Bdd_Dispo[[ID]:[ID]],Bdd_Dispo[Prénom :],"",0)</f>
        <v/>
      </c>
      <c r="D49" s="196" t="str">
        <f>_xlfn.XLOOKUP($A49,Bdd_Dispo[[ID]:[ID]],Bdd_Dispo[Votre fonction :],"",0)</f>
        <v/>
      </c>
      <c r="E49" s="196" t="str">
        <f>_xlfn.XLOOKUP($A49,Bdd_Dispo[[ID]:[ID]],Bdd_Dispo[Votre fonction :],"",0)</f>
        <v/>
      </c>
      <c r="F49" s="196" t="str">
        <f>_xlfn.XLOOKUP($A49,Bdd_Dispo[[ID]:[ID]],Bdd_Dispo[CIS :],"",0)</f>
        <v/>
      </c>
      <c r="G49" s="196"/>
      <c r="H49" s="199"/>
      <c r="I49" s="194"/>
      <c r="J49" s="194"/>
      <c r="K49" s="184"/>
      <c r="L49" s="185"/>
      <c r="M49" s="184"/>
      <c r="N49" s="184"/>
      <c r="O49" s="193"/>
      <c r="P49" s="184"/>
      <c r="Q49" s="184"/>
      <c r="R49" s="193"/>
      <c r="S49" s="185"/>
      <c r="T49" s="184"/>
      <c r="U49" s="184"/>
      <c r="V49" s="184"/>
      <c r="W49" s="184"/>
      <c r="X49" s="193"/>
      <c r="Y49" s="184"/>
      <c r="Z49" s="185"/>
      <c r="AA49" s="193"/>
      <c r="AB49" s="184"/>
      <c r="AC49" s="184"/>
      <c r="AD49" s="193"/>
      <c r="AE49" s="193"/>
      <c r="AF49" s="206" t="str">
        <f>_xlfn.XLOOKUP($A49,Bdd_Dispo[[ID]:[ID]],Bdd_Dispo[1/5],"",0)</f>
        <v/>
      </c>
      <c r="AG49" s="191"/>
      <c r="AH49" s="206" t="str">
        <f>_xlfn.XLOOKUP($A49,Bdd_Dispo[[ID]:[ID]],Bdd_Dispo[2/5],"",0)</f>
        <v/>
      </c>
      <c r="AI49" s="185"/>
      <c r="AJ49" s="206" t="str">
        <f>_xlfn.XLOOKUP($A49,Bdd_Dispo[[ID]:[ID]],Bdd_Dispo[3/5],"",0)</f>
        <v/>
      </c>
      <c r="AK49" s="191"/>
      <c r="AL49" s="190"/>
      <c r="AM49" s="190"/>
      <c r="AN49" s="191"/>
      <c r="AO49" s="191"/>
      <c r="AP49" s="190"/>
      <c r="AQ49" s="190"/>
      <c r="AR49" s="191"/>
      <c r="AS49" s="191"/>
      <c r="AT49" s="190"/>
      <c r="AU49" s="190"/>
      <c r="AV49" s="185"/>
      <c r="AW49" s="185"/>
      <c r="AX49" s="198"/>
      <c r="AY49" s="198"/>
      <c r="AZ49" s="198"/>
      <c r="BA49" s="198"/>
      <c r="BB49" s="198"/>
      <c r="BC49" s="198"/>
      <c r="BD49" s="186"/>
      <c r="BE49" s="186"/>
      <c r="BF49" s="186"/>
      <c r="BG49" s="197"/>
      <c r="BH49" s="197"/>
      <c r="BI49" s="197"/>
      <c r="BJ49" s="185"/>
      <c r="BK49" s="185"/>
      <c r="BL49" s="184"/>
      <c r="BM49" s="184"/>
      <c r="BN49" s="184"/>
      <c r="BO49" s="184"/>
      <c r="BP49" s="184"/>
      <c r="BQ49" s="184"/>
      <c r="BR49" s="184"/>
      <c r="BS49" s="184"/>
      <c r="BT49" s="184"/>
      <c r="BU49" s="184"/>
      <c r="BV49" s="184"/>
      <c r="BW49" s="184"/>
      <c r="BX49" s="184"/>
      <c r="BY49" s="184"/>
      <c r="BZ49" s="184"/>
      <c r="CA49" s="184"/>
      <c r="CB49" s="184"/>
      <c r="CC49" s="184"/>
      <c r="CD49" s="184"/>
      <c r="CE49" s="184"/>
      <c r="CF49" s="184"/>
      <c r="CG49" s="184"/>
      <c r="CH49" s="184"/>
      <c r="CI49" s="184"/>
      <c r="CJ49" s="184"/>
      <c r="CK49" s="184"/>
      <c r="CL49" s="184"/>
      <c r="CM49" s="184"/>
      <c r="CN49" s="184"/>
      <c r="CO49" s="35">
        <f>COUNTIF(Disponibilités!$H49:$AE49,"x")</f>
        <v>0</v>
      </c>
      <c r="CP49" s="35">
        <f>COUNTIF(Disponibilités!$H49:$AE49,"R")</f>
        <v>0</v>
      </c>
    </row>
    <row r="50" spans="1:94" ht="14.1" customHeight="1" x14ac:dyDescent="0.2">
      <c r="A50" s="20">
        <f>IFERROR(Form1!A51,"-")</f>
        <v>0</v>
      </c>
      <c r="B50" s="196" t="str">
        <f>_xlfn.XLOOKUP($A50,Bdd_Dispo[[ID]:[ID]],Bdd_Dispo[Nom :],"",0)</f>
        <v/>
      </c>
      <c r="C50" s="196" t="str">
        <f>_xlfn.XLOOKUP($A50,Bdd_Dispo[[ID]:[ID]],Bdd_Dispo[Prénom :],"",0)</f>
        <v/>
      </c>
      <c r="D50" s="196" t="str">
        <f>_xlfn.XLOOKUP($A50,Bdd_Dispo[[ID]:[ID]],Bdd_Dispo[Votre fonction :],"",0)</f>
        <v/>
      </c>
      <c r="E50" s="196" t="str">
        <f>_xlfn.XLOOKUP($A50,Bdd_Dispo[[ID]:[ID]],Bdd_Dispo[Votre fonction :],"",0)</f>
        <v/>
      </c>
      <c r="F50" s="196" t="str">
        <f>_xlfn.XLOOKUP($A50,Bdd_Dispo[[ID]:[ID]],Bdd_Dispo[CIS :],"",0)</f>
        <v/>
      </c>
      <c r="G50" s="196"/>
      <c r="H50" s="199"/>
      <c r="I50" s="194"/>
      <c r="J50" s="194"/>
      <c r="K50" s="184"/>
      <c r="L50" s="185"/>
      <c r="M50" s="184"/>
      <c r="N50" s="184"/>
      <c r="O50" s="193"/>
      <c r="P50" s="184"/>
      <c r="Q50" s="184"/>
      <c r="R50" s="193"/>
      <c r="S50" s="185"/>
      <c r="T50" s="184"/>
      <c r="U50" s="184"/>
      <c r="V50" s="184"/>
      <c r="W50" s="184"/>
      <c r="X50" s="193"/>
      <c r="Y50" s="184"/>
      <c r="Z50" s="185"/>
      <c r="AA50" s="193"/>
      <c r="AB50" s="184"/>
      <c r="AC50" s="184"/>
      <c r="AD50" s="193"/>
      <c r="AE50" s="193"/>
      <c r="AF50" s="206" t="str">
        <f>_xlfn.XLOOKUP($A50,Bdd_Dispo[[ID]:[ID]],Bdd_Dispo[1/5],"",0)</f>
        <v/>
      </c>
      <c r="AG50" s="191"/>
      <c r="AH50" s="206" t="str">
        <f>_xlfn.XLOOKUP($A50,Bdd_Dispo[[ID]:[ID]],Bdd_Dispo[2/5],"",0)</f>
        <v/>
      </c>
      <c r="AI50" s="185"/>
      <c r="AJ50" s="206" t="str">
        <f>_xlfn.XLOOKUP($A50,Bdd_Dispo[[ID]:[ID]],Bdd_Dispo[3/5],"",0)</f>
        <v/>
      </c>
      <c r="AK50" s="191"/>
      <c r="AL50" s="190"/>
      <c r="AM50" s="190"/>
      <c r="AN50" s="191"/>
      <c r="AO50" s="191"/>
      <c r="AP50" s="190"/>
      <c r="AQ50" s="190"/>
      <c r="AR50" s="191"/>
      <c r="AS50" s="191"/>
      <c r="AT50" s="190"/>
      <c r="AU50" s="190"/>
      <c r="AV50" s="185"/>
      <c r="AW50" s="185"/>
      <c r="AX50" s="198"/>
      <c r="AY50" s="198"/>
      <c r="AZ50" s="198"/>
      <c r="BA50" s="198"/>
      <c r="BB50" s="198"/>
      <c r="BC50" s="198"/>
      <c r="BD50" s="186"/>
      <c r="BE50" s="186"/>
      <c r="BF50" s="186"/>
      <c r="BG50" s="197"/>
      <c r="BH50" s="197"/>
      <c r="BI50" s="197"/>
      <c r="BJ50" s="185"/>
      <c r="BK50" s="185"/>
      <c r="BL50" s="184"/>
      <c r="BM50" s="184"/>
      <c r="BN50" s="184"/>
      <c r="BO50" s="184"/>
      <c r="BP50" s="184"/>
      <c r="BQ50" s="184"/>
      <c r="BR50" s="184"/>
      <c r="BS50" s="184"/>
      <c r="BT50" s="184"/>
      <c r="BU50" s="184"/>
      <c r="BV50" s="184"/>
      <c r="BW50" s="184"/>
      <c r="BX50" s="184"/>
      <c r="BY50" s="184"/>
      <c r="BZ50" s="184"/>
      <c r="CA50" s="184"/>
      <c r="CB50" s="184"/>
      <c r="CC50" s="184"/>
      <c r="CD50" s="184"/>
      <c r="CE50" s="184"/>
      <c r="CF50" s="184"/>
      <c r="CG50" s="184"/>
      <c r="CH50" s="184"/>
      <c r="CI50" s="184"/>
      <c r="CJ50" s="184"/>
      <c r="CK50" s="184"/>
      <c r="CL50" s="184"/>
      <c r="CM50" s="184"/>
      <c r="CN50" s="184"/>
      <c r="CO50" s="35">
        <f>COUNTIF(Disponibilités!$H50:$AE50,"x")</f>
        <v>0</v>
      </c>
      <c r="CP50" s="35">
        <f>COUNTIF(Disponibilités!$H50:$AE50,"R")</f>
        <v>0</v>
      </c>
    </row>
    <row r="51" spans="1:94" ht="14.1" customHeight="1" x14ac:dyDescent="0.2">
      <c r="A51" s="20">
        <f>IFERROR(Form1!A52,"-")</f>
        <v>0</v>
      </c>
      <c r="B51" s="196" t="str">
        <f>_xlfn.XLOOKUP($A51,Bdd_Dispo[[ID]:[ID]],Bdd_Dispo[Nom :],"",0)</f>
        <v/>
      </c>
      <c r="C51" s="196" t="str">
        <f>_xlfn.XLOOKUP($A51,Bdd_Dispo[[ID]:[ID]],Bdd_Dispo[Prénom :],"",0)</f>
        <v/>
      </c>
      <c r="D51" s="196" t="str">
        <f>_xlfn.XLOOKUP($A51,Bdd_Dispo[[ID]:[ID]],Bdd_Dispo[Votre fonction :],"",0)</f>
        <v/>
      </c>
      <c r="E51" s="196" t="str">
        <f>_xlfn.XLOOKUP($A51,Bdd_Dispo[[ID]:[ID]],Bdd_Dispo[Votre fonction :],"",0)</f>
        <v/>
      </c>
      <c r="F51" s="196" t="str">
        <f>_xlfn.XLOOKUP($A51,Bdd_Dispo[[ID]:[ID]],Bdd_Dispo[CIS :],"",0)</f>
        <v/>
      </c>
      <c r="G51" s="196"/>
      <c r="H51" s="199"/>
      <c r="I51" s="194"/>
      <c r="J51" s="194"/>
      <c r="K51" s="184"/>
      <c r="L51" s="185"/>
      <c r="M51" s="184"/>
      <c r="N51" s="184"/>
      <c r="O51" s="193"/>
      <c r="P51" s="184"/>
      <c r="Q51" s="184"/>
      <c r="R51" s="193"/>
      <c r="S51" s="185"/>
      <c r="T51" s="184"/>
      <c r="U51" s="184"/>
      <c r="V51" s="184"/>
      <c r="W51" s="184"/>
      <c r="X51" s="193"/>
      <c r="Y51" s="184"/>
      <c r="Z51" s="185"/>
      <c r="AA51" s="193"/>
      <c r="AB51" s="184"/>
      <c r="AC51" s="184"/>
      <c r="AD51" s="193"/>
      <c r="AE51" s="193"/>
      <c r="AF51" s="206" t="str">
        <f>_xlfn.XLOOKUP($A51,Bdd_Dispo[[ID]:[ID]],Bdd_Dispo[1/5],"",0)</f>
        <v/>
      </c>
      <c r="AG51" s="191"/>
      <c r="AH51" s="206" t="str">
        <f>_xlfn.XLOOKUP($A51,Bdd_Dispo[[ID]:[ID]],Bdd_Dispo[2/5],"",0)</f>
        <v/>
      </c>
      <c r="AI51" s="185"/>
      <c r="AJ51" s="206" t="str">
        <f>_xlfn.XLOOKUP($A51,Bdd_Dispo[[ID]:[ID]],Bdd_Dispo[3/5],"",0)</f>
        <v/>
      </c>
      <c r="AK51" s="191"/>
      <c r="AL51" s="190"/>
      <c r="AM51" s="190"/>
      <c r="AN51" s="191"/>
      <c r="AO51" s="191"/>
      <c r="AP51" s="190"/>
      <c r="AQ51" s="190"/>
      <c r="AR51" s="191"/>
      <c r="AS51" s="191"/>
      <c r="AT51" s="190"/>
      <c r="AU51" s="190"/>
      <c r="AV51" s="185"/>
      <c r="AW51" s="185"/>
      <c r="AX51" s="198"/>
      <c r="AY51" s="198"/>
      <c r="AZ51" s="198"/>
      <c r="BA51" s="198"/>
      <c r="BB51" s="198"/>
      <c r="BC51" s="198"/>
      <c r="BD51" s="186"/>
      <c r="BE51" s="186"/>
      <c r="BF51" s="186"/>
      <c r="BG51" s="197"/>
      <c r="BH51" s="197"/>
      <c r="BI51" s="197"/>
      <c r="BJ51" s="185"/>
      <c r="BK51" s="185"/>
      <c r="BL51" s="184"/>
      <c r="BM51" s="184"/>
      <c r="BN51" s="184"/>
      <c r="BO51" s="184"/>
      <c r="BP51" s="184"/>
      <c r="BQ51" s="184"/>
      <c r="BR51" s="184"/>
      <c r="BS51" s="184"/>
      <c r="BT51" s="184"/>
      <c r="BU51" s="184"/>
      <c r="BV51" s="184"/>
      <c r="BW51" s="184"/>
      <c r="BX51" s="184"/>
      <c r="BY51" s="184"/>
      <c r="BZ51" s="184"/>
      <c r="CA51" s="184"/>
      <c r="CB51" s="184"/>
      <c r="CC51" s="184"/>
      <c r="CD51" s="184"/>
      <c r="CE51" s="184"/>
      <c r="CF51" s="184"/>
      <c r="CG51" s="184"/>
      <c r="CH51" s="184"/>
      <c r="CI51" s="184"/>
      <c r="CJ51" s="184"/>
      <c r="CK51" s="184"/>
      <c r="CL51" s="184"/>
      <c r="CM51" s="184"/>
      <c r="CN51" s="184"/>
      <c r="CO51" s="35">
        <f>COUNTIF(Disponibilités!$H51:$AE51,"x")</f>
        <v>0</v>
      </c>
      <c r="CP51" s="35">
        <f>COUNTIF(Disponibilités!$H51:$AE51,"R")</f>
        <v>0</v>
      </c>
    </row>
    <row r="52" spans="1:94" ht="14.1" customHeight="1" x14ac:dyDescent="0.2">
      <c r="A52" s="20">
        <f>IFERROR(Form1!A53,"-")</f>
        <v>0</v>
      </c>
      <c r="B52" s="196" t="str">
        <f>_xlfn.XLOOKUP($A52,Bdd_Dispo[[ID]:[ID]],Bdd_Dispo[Nom :],"",0)</f>
        <v/>
      </c>
      <c r="C52" s="196" t="str">
        <f>_xlfn.XLOOKUP($A52,Bdd_Dispo[[ID]:[ID]],Bdd_Dispo[Prénom :],"",0)</f>
        <v/>
      </c>
      <c r="D52" s="196" t="str">
        <f>_xlfn.XLOOKUP($A52,Bdd_Dispo[[ID]:[ID]],Bdd_Dispo[Votre fonction :],"",0)</f>
        <v/>
      </c>
      <c r="E52" s="196" t="str">
        <f>_xlfn.XLOOKUP($A52,Bdd_Dispo[[ID]:[ID]],Bdd_Dispo[Votre fonction :],"",0)</f>
        <v/>
      </c>
      <c r="F52" s="196" t="str">
        <f>_xlfn.XLOOKUP($A52,Bdd_Dispo[[ID]:[ID]],Bdd_Dispo[CIS :],"",0)</f>
        <v/>
      </c>
      <c r="G52" s="196"/>
      <c r="H52" s="199"/>
      <c r="I52" s="194"/>
      <c r="J52" s="194"/>
      <c r="K52" s="184"/>
      <c r="L52" s="185"/>
      <c r="M52" s="184"/>
      <c r="N52" s="184"/>
      <c r="O52" s="193"/>
      <c r="P52" s="184"/>
      <c r="Q52" s="184"/>
      <c r="R52" s="193"/>
      <c r="S52" s="185"/>
      <c r="T52" s="184"/>
      <c r="U52" s="184"/>
      <c r="V52" s="184"/>
      <c r="W52" s="184"/>
      <c r="X52" s="193"/>
      <c r="Y52" s="184"/>
      <c r="Z52" s="185"/>
      <c r="AA52" s="193"/>
      <c r="AB52" s="184"/>
      <c r="AC52" s="184"/>
      <c r="AD52" s="193"/>
      <c r="AE52" s="193"/>
      <c r="AF52" s="206" t="str">
        <f>_xlfn.XLOOKUP($A52,Bdd_Dispo[[ID]:[ID]],Bdd_Dispo[1/5],"",0)</f>
        <v/>
      </c>
      <c r="AG52" s="191"/>
      <c r="AH52" s="206" t="str">
        <f>_xlfn.XLOOKUP($A52,Bdd_Dispo[[ID]:[ID]],Bdd_Dispo[2/5],"",0)</f>
        <v/>
      </c>
      <c r="AI52" s="185"/>
      <c r="AJ52" s="206" t="str">
        <f>_xlfn.XLOOKUP($A52,Bdd_Dispo[[ID]:[ID]],Bdd_Dispo[3/5],"",0)</f>
        <v/>
      </c>
      <c r="AK52" s="191"/>
      <c r="AL52" s="190"/>
      <c r="AM52" s="190"/>
      <c r="AN52" s="191"/>
      <c r="AO52" s="191"/>
      <c r="AP52" s="190"/>
      <c r="AQ52" s="190"/>
      <c r="AR52" s="191"/>
      <c r="AS52" s="191"/>
      <c r="AT52" s="190"/>
      <c r="AU52" s="190"/>
      <c r="AV52" s="185"/>
      <c r="AW52" s="185"/>
      <c r="AX52" s="198"/>
      <c r="AY52" s="198"/>
      <c r="AZ52" s="198"/>
      <c r="BA52" s="198"/>
      <c r="BB52" s="198"/>
      <c r="BC52" s="198"/>
      <c r="BD52" s="186"/>
      <c r="BE52" s="186"/>
      <c r="BF52" s="186"/>
      <c r="BG52" s="197"/>
      <c r="BH52" s="197"/>
      <c r="BI52" s="197"/>
      <c r="BJ52" s="185"/>
      <c r="BK52" s="185"/>
      <c r="BL52" s="184"/>
      <c r="BM52" s="184"/>
      <c r="BN52" s="184"/>
      <c r="BO52" s="184"/>
      <c r="BP52" s="184"/>
      <c r="BQ52" s="184"/>
      <c r="BR52" s="184"/>
      <c r="BS52" s="184"/>
      <c r="BT52" s="184"/>
      <c r="BU52" s="184"/>
      <c r="BV52" s="184"/>
      <c r="BW52" s="184"/>
      <c r="BX52" s="184"/>
      <c r="BY52" s="184"/>
      <c r="BZ52" s="184"/>
      <c r="CA52" s="184"/>
      <c r="CB52" s="184"/>
      <c r="CC52" s="184"/>
      <c r="CD52" s="184"/>
      <c r="CE52" s="184"/>
      <c r="CF52" s="184"/>
      <c r="CG52" s="184"/>
      <c r="CH52" s="184"/>
      <c r="CI52" s="184"/>
      <c r="CJ52" s="184"/>
      <c r="CK52" s="184"/>
      <c r="CL52" s="184"/>
      <c r="CM52" s="184"/>
      <c r="CN52" s="184"/>
      <c r="CO52" s="35">
        <f>COUNTIF(Disponibilités!$H52:$AE52,"x")</f>
        <v>0</v>
      </c>
      <c r="CP52" s="35">
        <f>COUNTIF(Disponibilités!$H52:$AE52,"R")</f>
        <v>0</v>
      </c>
    </row>
    <row r="53" spans="1:94" ht="14.1" customHeight="1" x14ac:dyDescent="0.2">
      <c r="A53" s="20">
        <f>IFERROR(Form1!A54,"-")</f>
        <v>0</v>
      </c>
      <c r="B53" s="196" t="str">
        <f>_xlfn.XLOOKUP($A53,Bdd_Dispo[[ID]:[ID]],Bdd_Dispo[Nom :],"",0)</f>
        <v/>
      </c>
      <c r="C53" s="196" t="str">
        <f>_xlfn.XLOOKUP($A53,Bdd_Dispo[[ID]:[ID]],Bdd_Dispo[Prénom :],"",0)</f>
        <v/>
      </c>
      <c r="D53" s="196" t="str">
        <f>_xlfn.XLOOKUP($A53,Bdd_Dispo[[ID]:[ID]],Bdd_Dispo[Votre fonction :],"",0)</f>
        <v/>
      </c>
      <c r="E53" s="196" t="str">
        <f>_xlfn.XLOOKUP($A53,Bdd_Dispo[[ID]:[ID]],Bdd_Dispo[Votre fonction :],"",0)</f>
        <v/>
      </c>
      <c r="F53" s="196" t="str">
        <f>_xlfn.XLOOKUP($A53,Bdd_Dispo[[ID]:[ID]],Bdd_Dispo[CIS :],"",0)</f>
        <v/>
      </c>
      <c r="G53" s="196"/>
      <c r="H53" s="199"/>
      <c r="I53" s="194"/>
      <c r="J53" s="194"/>
      <c r="K53" s="184"/>
      <c r="L53" s="185"/>
      <c r="M53" s="184"/>
      <c r="N53" s="184"/>
      <c r="O53" s="193"/>
      <c r="P53" s="184"/>
      <c r="Q53" s="184"/>
      <c r="R53" s="193"/>
      <c r="S53" s="185"/>
      <c r="T53" s="184"/>
      <c r="U53" s="184"/>
      <c r="V53" s="184"/>
      <c r="W53" s="184"/>
      <c r="X53" s="193"/>
      <c r="Y53" s="184"/>
      <c r="Z53" s="185"/>
      <c r="AA53" s="193"/>
      <c r="AB53" s="184"/>
      <c r="AC53" s="184"/>
      <c r="AD53" s="193"/>
      <c r="AE53" s="193"/>
      <c r="AF53" s="206" t="str">
        <f>_xlfn.XLOOKUP($A53,Bdd_Dispo[[ID]:[ID]],Bdd_Dispo[1/5],"",0)</f>
        <v/>
      </c>
      <c r="AG53" s="191"/>
      <c r="AH53" s="206" t="str">
        <f>_xlfn.XLOOKUP($A53,Bdd_Dispo[[ID]:[ID]],Bdd_Dispo[2/5],"",0)</f>
        <v/>
      </c>
      <c r="AI53" s="185"/>
      <c r="AJ53" s="206" t="str">
        <f>_xlfn.XLOOKUP($A53,Bdd_Dispo[[ID]:[ID]],Bdd_Dispo[3/5],"",0)</f>
        <v/>
      </c>
      <c r="AK53" s="191"/>
      <c r="AL53" s="190"/>
      <c r="AM53" s="190"/>
      <c r="AN53" s="191"/>
      <c r="AO53" s="191"/>
      <c r="AP53" s="190"/>
      <c r="AQ53" s="190"/>
      <c r="AR53" s="191"/>
      <c r="AS53" s="191"/>
      <c r="AT53" s="190"/>
      <c r="AU53" s="190"/>
      <c r="AV53" s="185"/>
      <c r="AW53" s="185"/>
      <c r="AX53" s="198"/>
      <c r="AY53" s="198"/>
      <c r="AZ53" s="198"/>
      <c r="BA53" s="198"/>
      <c r="BB53" s="198"/>
      <c r="BC53" s="198"/>
      <c r="BD53" s="186"/>
      <c r="BE53" s="186"/>
      <c r="BF53" s="186"/>
      <c r="BG53" s="197"/>
      <c r="BH53" s="197"/>
      <c r="BI53" s="197"/>
      <c r="BJ53" s="185"/>
      <c r="BK53" s="185"/>
      <c r="BL53" s="184"/>
      <c r="BM53" s="184"/>
      <c r="BN53" s="184"/>
      <c r="BO53" s="184"/>
      <c r="BP53" s="184"/>
      <c r="BQ53" s="184"/>
      <c r="BR53" s="184"/>
      <c r="BS53" s="184"/>
      <c r="BT53" s="184"/>
      <c r="BU53" s="184"/>
      <c r="BV53" s="184"/>
      <c r="BW53" s="184"/>
      <c r="BX53" s="184"/>
      <c r="BY53" s="184"/>
      <c r="BZ53" s="184"/>
      <c r="CA53" s="184"/>
      <c r="CB53" s="184"/>
      <c r="CC53" s="184"/>
      <c r="CD53" s="184"/>
      <c r="CE53" s="184"/>
      <c r="CF53" s="184"/>
      <c r="CG53" s="184"/>
      <c r="CH53" s="184"/>
      <c r="CI53" s="184"/>
      <c r="CJ53" s="184"/>
      <c r="CK53" s="184"/>
      <c r="CL53" s="184"/>
      <c r="CM53" s="184"/>
      <c r="CN53" s="184"/>
      <c r="CO53" s="35">
        <f>COUNTIF(Disponibilités!$H53:$AE53,"x")</f>
        <v>0</v>
      </c>
      <c r="CP53" s="35">
        <f>COUNTIF(Disponibilités!$H53:$AE53,"R")</f>
        <v>0</v>
      </c>
    </row>
    <row r="54" spans="1:94" ht="14.1" customHeight="1" x14ac:dyDescent="0.2">
      <c r="A54" s="20">
        <f>IFERROR(Form1!A55,"-")</f>
        <v>0</v>
      </c>
      <c r="B54" s="196" t="str">
        <f>_xlfn.XLOOKUP($A54,Bdd_Dispo[[ID]:[ID]],Bdd_Dispo[Nom :],"",0)</f>
        <v/>
      </c>
      <c r="C54" s="196" t="str">
        <f>_xlfn.XLOOKUP($A54,Bdd_Dispo[[ID]:[ID]],Bdd_Dispo[Prénom :],"",0)</f>
        <v/>
      </c>
      <c r="D54" s="196" t="str">
        <f>_xlfn.XLOOKUP($A54,Bdd_Dispo[[ID]:[ID]],Bdd_Dispo[Votre fonction :],"",0)</f>
        <v/>
      </c>
      <c r="E54" s="196" t="str">
        <f>_xlfn.XLOOKUP($A54,Bdd_Dispo[[ID]:[ID]],Bdd_Dispo[Votre fonction :],"",0)</f>
        <v/>
      </c>
      <c r="F54" s="196" t="str">
        <f>_xlfn.XLOOKUP($A54,Bdd_Dispo[[ID]:[ID]],Bdd_Dispo[CIS :],"",0)</f>
        <v/>
      </c>
      <c r="G54" s="196"/>
      <c r="H54" s="199"/>
      <c r="I54" s="194"/>
      <c r="J54" s="194"/>
      <c r="K54" s="184"/>
      <c r="L54" s="185"/>
      <c r="M54" s="184"/>
      <c r="N54" s="184"/>
      <c r="O54" s="193"/>
      <c r="P54" s="184"/>
      <c r="Q54" s="184"/>
      <c r="R54" s="193"/>
      <c r="S54" s="185"/>
      <c r="T54" s="184"/>
      <c r="U54" s="184"/>
      <c r="V54" s="184"/>
      <c r="W54" s="184"/>
      <c r="X54" s="193"/>
      <c r="Y54" s="184"/>
      <c r="Z54" s="185"/>
      <c r="AA54" s="193"/>
      <c r="AB54" s="184"/>
      <c r="AC54" s="184"/>
      <c r="AD54" s="193"/>
      <c r="AE54" s="193"/>
      <c r="AF54" s="206" t="str">
        <f>_xlfn.XLOOKUP($A54,Bdd_Dispo[[ID]:[ID]],Bdd_Dispo[1/5],"",0)</f>
        <v/>
      </c>
      <c r="AG54" s="191"/>
      <c r="AH54" s="206" t="str">
        <f>_xlfn.XLOOKUP($A54,Bdd_Dispo[[ID]:[ID]],Bdd_Dispo[2/5],"",0)</f>
        <v/>
      </c>
      <c r="AI54" s="185"/>
      <c r="AJ54" s="206" t="str">
        <f>_xlfn.XLOOKUP($A54,Bdd_Dispo[[ID]:[ID]],Bdd_Dispo[3/5],"",0)</f>
        <v/>
      </c>
      <c r="AK54" s="191"/>
      <c r="AL54" s="190"/>
      <c r="AM54" s="190"/>
      <c r="AN54" s="191"/>
      <c r="AO54" s="191"/>
      <c r="AP54" s="190"/>
      <c r="AQ54" s="190"/>
      <c r="AR54" s="191"/>
      <c r="AS54" s="191"/>
      <c r="AT54" s="190"/>
      <c r="AU54" s="190"/>
      <c r="AV54" s="185"/>
      <c r="AW54" s="185"/>
      <c r="AX54" s="198"/>
      <c r="AY54" s="198"/>
      <c r="AZ54" s="198"/>
      <c r="BA54" s="198"/>
      <c r="BB54" s="198"/>
      <c r="BC54" s="198"/>
      <c r="BD54" s="186"/>
      <c r="BE54" s="186"/>
      <c r="BF54" s="186"/>
      <c r="BG54" s="197"/>
      <c r="BH54" s="197"/>
      <c r="BI54" s="197"/>
      <c r="BJ54" s="185"/>
      <c r="BK54" s="185"/>
      <c r="BL54" s="184"/>
      <c r="BM54" s="184"/>
      <c r="BN54" s="184"/>
      <c r="BO54" s="184"/>
      <c r="BP54" s="184"/>
      <c r="BQ54" s="184"/>
      <c r="BR54" s="184"/>
      <c r="BS54" s="184"/>
      <c r="BT54" s="184"/>
      <c r="BU54" s="184"/>
      <c r="BV54" s="184"/>
      <c r="BW54" s="184"/>
      <c r="BX54" s="184"/>
      <c r="BY54" s="184"/>
      <c r="BZ54" s="184"/>
      <c r="CA54" s="184"/>
      <c r="CB54" s="184"/>
      <c r="CC54" s="184"/>
      <c r="CD54" s="184"/>
      <c r="CE54" s="184"/>
      <c r="CF54" s="184"/>
      <c r="CG54" s="184"/>
      <c r="CH54" s="184"/>
      <c r="CI54" s="184"/>
      <c r="CJ54" s="184"/>
      <c r="CK54" s="184"/>
      <c r="CL54" s="184"/>
      <c r="CM54" s="184"/>
      <c r="CN54" s="184"/>
      <c r="CO54" s="35">
        <f>COUNTIF(Disponibilités!$H54:$AE54,"x")</f>
        <v>0</v>
      </c>
      <c r="CP54" s="35">
        <f>COUNTIF(Disponibilités!$H54:$AE54,"R")</f>
        <v>0</v>
      </c>
    </row>
    <row r="55" spans="1:94" ht="14.1" customHeight="1" x14ac:dyDescent="0.2">
      <c r="A55" s="20">
        <f>IFERROR(Form1!A56,"-")</f>
        <v>0</v>
      </c>
      <c r="B55" s="196" t="str">
        <f>_xlfn.XLOOKUP($A55,Bdd_Dispo[[ID]:[ID]],Bdd_Dispo[Nom :],"",0)</f>
        <v/>
      </c>
      <c r="C55" s="196" t="str">
        <f>_xlfn.XLOOKUP($A55,Bdd_Dispo[[ID]:[ID]],Bdd_Dispo[Prénom :],"",0)</f>
        <v/>
      </c>
      <c r="D55" s="196" t="str">
        <f>_xlfn.XLOOKUP($A55,Bdd_Dispo[[ID]:[ID]],Bdd_Dispo[Votre fonction :],"",0)</f>
        <v/>
      </c>
      <c r="E55" s="196" t="str">
        <f>_xlfn.XLOOKUP($A55,Bdd_Dispo[[ID]:[ID]],Bdd_Dispo[Votre fonction :],"",0)</f>
        <v/>
      </c>
      <c r="F55" s="196" t="str">
        <f>_xlfn.XLOOKUP($A55,Bdd_Dispo[[ID]:[ID]],Bdd_Dispo[CIS :],"",0)</f>
        <v/>
      </c>
      <c r="G55" s="196"/>
      <c r="H55" s="199"/>
      <c r="I55" s="194"/>
      <c r="J55" s="194"/>
      <c r="K55" s="184"/>
      <c r="L55" s="185"/>
      <c r="M55" s="184"/>
      <c r="N55" s="184"/>
      <c r="O55" s="193"/>
      <c r="P55" s="184"/>
      <c r="Q55" s="184"/>
      <c r="R55" s="193"/>
      <c r="S55" s="185"/>
      <c r="T55" s="184"/>
      <c r="U55" s="184"/>
      <c r="V55" s="184"/>
      <c r="W55" s="184"/>
      <c r="X55" s="193"/>
      <c r="Y55" s="184"/>
      <c r="Z55" s="185"/>
      <c r="AA55" s="193"/>
      <c r="AB55" s="184"/>
      <c r="AC55" s="184"/>
      <c r="AD55" s="193"/>
      <c r="AE55" s="193"/>
      <c r="AF55" s="206" t="str">
        <f>_xlfn.XLOOKUP($A55,Bdd_Dispo[[ID]:[ID]],Bdd_Dispo[1/5],"",0)</f>
        <v/>
      </c>
      <c r="AG55" s="191"/>
      <c r="AH55" s="206" t="str">
        <f>_xlfn.XLOOKUP($A55,Bdd_Dispo[[ID]:[ID]],Bdd_Dispo[2/5],"",0)</f>
        <v/>
      </c>
      <c r="AI55" s="185"/>
      <c r="AJ55" s="206" t="str">
        <f>_xlfn.XLOOKUP($A55,Bdd_Dispo[[ID]:[ID]],Bdd_Dispo[3/5],"",0)</f>
        <v/>
      </c>
      <c r="AK55" s="191"/>
      <c r="AL55" s="190"/>
      <c r="AM55" s="190"/>
      <c r="AN55" s="191"/>
      <c r="AO55" s="191"/>
      <c r="AP55" s="190"/>
      <c r="AQ55" s="190"/>
      <c r="AR55" s="191"/>
      <c r="AS55" s="191"/>
      <c r="AT55" s="190"/>
      <c r="AU55" s="190"/>
      <c r="AV55" s="185"/>
      <c r="AW55" s="185"/>
      <c r="AX55" s="198"/>
      <c r="AY55" s="198"/>
      <c r="AZ55" s="198"/>
      <c r="BA55" s="198"/>
      <c r="BB55" s="198"/>
      <c r="BC55" s="198"/>
      <c r="BD55" s="186"/>
      <c r="BE55" s="186"/>
      <c r="BF55" s="186"/>
      <c r="BG55" s="197"/>
      <c r="BH55" s="197"/>
      <c r="BI55" s="197"/>
      <c r="BJ55" s="185"/>
      <c r="BK55" s="185"/>
      <c r="BL55" s="184"/>
      <c r="BM55" s="184"/>
      <c r="BN55" s="184"/>
      <c r="BO55" s="184"/>
      <c r="BP55" s="184"/>
      <c r="BQ55" s="184"/>
      <c r="BR55" s="184"/>
      <c r="BS55" s="184"/>
      <c r="BT55" s="184"/>
      <c r="BU55" s="184"/>
      <c r="BV55" s="184"/>
      <c r="BW55" s="184"/>
      <c r="BX55" s="184"/>
      <c r="BY55" s="184"/>
      <c r="BZ55" s="184"/>
      <c r="CA55" s="184"/>
      <c r="CB55" s="184"/>
      <c r="CC55" s="184"/>
      <c r="CD55" s="184"/>
      <c r="CE55" s="184"/>
      <c r="CF55" s="184"/>
      <c r="CG55" s="184"/>
      <c r="CH55" s="184"/>
      <c r="CI55" s="184"/>
      <c r="CJ55" s="184"/>
      <c r="CK55" s="184"/>
      <c r="CL55" s="184"/>
      <c r="CM55" s="184"/>
      <c r="CN55" s="184"/>
      <c r="CO55" s="35">
        <f>COUNTIF(Disponibilités!$H55:$AE55,"x")</f>
        <v>0</v>
      </c>
      <c r="CP55" s="35">
        <f>COUNTIF(Disponibilités!$H55:$AE55,"R")</f>
        <v>0</v>
      </c>
    </row>
    <row r="56" spans="1:94" ht="14.1" customHeight="1" x14ac:dyDescent="0.2">
      <c r="A56" s="20">
        <f>IFERROR(Form1!A57,"-")</f>
        <v>0</v>
      </c>
      <c r="B56" s="196" t="str">
        <f>_xlfn.XLOOKUP($A56,Bdd_Dispo[[ID]:[ID]],Bdd_Dispo[Nom :],"",0)</f>
        <v/>
      </c>
      <c r="C56" s="196" t="str">
        <f>_xlfn.XLOOKUP($A56,Bdd_Dispo[[ID]:[ID]],Bdd_Dispo[Prénom :],"",0)</f>
        <v/>
      </c>
      <c r="D56" s="196" t="str">
        <f>_xlfn.XLOOKUP($A56,Bdd_Dispo[[ID]:[ID]],Bdd_Dispo[Votre fonction :],"",0)</f>
        <v/>
      </c>
      <c r="E56" s="196" t="str">
        <f>_xlfn.XLOOKUP($A56,Bdd_Dispo[[ID]:[ID]],Bdd_Dispo[Votre fonction :],"",0)</f>
        <v/>
      </c>
      <c r="F56" s="196" t="str">
        <f>_xlfn.XLOOKUP($A56,Bdd_Dispo[[ID]:[ID]],Bdd_Dispo[CIS :],"",0)</f>
        <v/>
      </c>
      <c r="G56" s="196"/>
      <c r="H56" s="199"/>
      <c r="I56" s="194"/>
      <c r="J56" s="194"/>
      <c r="K56" s="184"/>
      <c r="L56" s="185"/>
      <c r="M56" s="184"/>
      <c r="N56" s="184"/>
      <c r="O56" s="193"/>
      <c r="P56" s="184"/>
      <c r="Q56" s="184"/>
      <c r="R56" s="193"/>
      <c r="S56" s="185"/>
      <c r="T56" s="184"/>
      <c r="U56" s="184"/>
      <c r="V56" s="184"/>
      <c r="W56" s="184"/>
      <c r="X56" s="193"/>
      <c r="Y56" s="184"/>
      <c r="Z56" s="185"/>
      <c r="AA56" s="193"/>
      <c r="AB56" s="184"/>
      <c r="AC56" s="184"/>
      <c r="AD56" s="193"/>
      <c r="AE56" s="193"/>
      <c r="AF56" s="206" t="str">
        <f>_xlfn.XLOOKUP($A56,Bdd_Dispo[[ID]:[ID]],Bdd_Dispo[1/5],"",0)</f>
        <v/>
      </c>
      <c r="AG56" s="191"/>
      <c r="AH56" s="206" t="str">
        <f>_xlfn.XLOOKUP($A56,Bdd_Dispo[[ID]:[ID]],Bdd_Dispo[2/5],"",0)</f>
        <v/>
      </c>
      <c r="AI56" s="185"/>
      <c r="AJ56" s="206" t="str">
        <f>_xlfn.XLOOKUP($A56,Bdd_Dispo[[ID]:[ID]],Bdd_Dispo[3/5],"",0)</f>
        <v/>
      </c>
      <c r="AK56" s="191"/>
      <c r="AL56" s="190"/>
      <c r="AM56" s="190"/>
      <c r="AN56" s="191"/>
      <c r="AO56" s="191"/>
      <c r="AP56" s="190"/>
      <c r="AQ56" s="190"/>
      <c r="AR56" s="191"/>
      <c r="AS56" s="191"/>
      <c r="AT56" s="190"/>
      <c r="AU56" s="190"/>
      <c r="AV56" s="185"/>
      <c r="AW56" s="185"/>
      <c r="AX56" s="198"/>
      <c r="AY56" s="198"/>
      <c r="AZ56" s="198"/>
      <c r="BA56" s="198"/>
      <c r="BB56" s="198"/>
      <c r="BC56" s="198"/>
      <c r="BD56" s="186"/>
      <c r="BE56" s="186"/>
      <c r="BF56" s="186"/>
      <c r="BG56" s="197"/>
      <c r="BH56" s="197"/>
      <c r="BI56" s="197"/>
      <c r="BJ56" s="185"/>
      <c r="BK56" s="185"/>
      <c r="BL56" s="184"/>
      <c r="BM56" s="184"/>
      <c r="BN56" s="184"/>
      <c r="BO56" s="184"/>
      <c r="BP56" s="184"/>
      <c r="BQ56" s="184"/>
      <c r="BR56" s="184"/>
      <c r="BS56" s="184"/>
      <c r="BT56" s="184"/>
      <c r="BU56" s="184"/>
      <c r="BV56" s="184"/>
      <c r="BW56" s="184"/>
      <c r="BX56" s="184"/>
      <c r="BY56" s="184"/>
      <c r="BZ56" s="184"/>
      <c r="CA56" s="184"/>
      <c r="CB56" s="184"/>
      <c r="CC56" s="184"/>
      <c r="CD56" s="184"/>
      <c r="CE56" s="184"/>
      <c r="CF56" s="184"/>
      <c r="CG56" s="184"/>
      <c r="CH56" s="184"/>
      <c r="CI56" s="184"/>
      <c r="CJ56" s="184"/>
      <c r="CK56" s="184"/>
      <c r="CL56" s="184"/>
      <c r="CM56" s="184"/>
      <c r="CN56" s="184"/>
      <c r="CO56" s="35">
        <f>COUNTIF(Disponibilités!$H56:$AE56,"x")</f>
        <v>0</v>
      </c>
      <c r="CP56" s="35">
        <f>COUNTIF(Disponibilités!$H56:$AE56,"R")</f>
        <v>0</v>
      </c>
    </row>
    <row r="57" spans="1:94" ht="14.1" customHeight="1" x14ac:dyDescent="0.2">
      <c r="A57" s="20">
        <f>IFERROR(Form1!A58,"-")</f>
        <v>0</v>
      </c>
      <c r="B57" s="196" t="str">
        <f>_xlfn.XLOOKUP($A57,Bdd_Dispo[[ID]:[ID]],Bdd_Dispo[Nom :],"",0)</f>
        <v/>
      </c>
      <c r="C57" s="196" t="str">
        <f>_xlfn.XLOOKUP($A57,Bdd_Dispo[[ID]:[ID]],Bdd_Dispo[Prénom :],"",0)</f>
        <v/>
      </c>
      <c r="D57" s="196" t="str">
        <f>_xlfn.XLOOKUP($A57,Bdd_Dispo[[ID]:[ID]],Bdd_Dispo[Votre fonction :],"",0)</f>
        <v/>
      </c>
      <c r="E57" s="196" t="str">
        <f>_xlfn.XLOOKUP($A57,Bdd_Dispo[[ID]:[ID]],Bdd_Dispo[Votre fonction :],"",0)</f>
        <v/>
      </c>
      <c r="F57" s="196" t="str">
        <f>_xlfn.XLOOKUP($A57,Bdd_Dispo[[ID]:[ID]],Bdd_Dispo[CIS :],"",0)</f>
        <v/>
      </c>
      <c r="G57" s="196"/>
      <c r="H57" s="199"/>
      <c r="I57" s="194"/>
      <c r="J57" s="194"/>
      <c r="K57" s="184"/>
      <c r="L57" s="185"/>
      <c r="M57" s="184"/>
      <c r="N57" s="184"/>
      <c r="O57" s="193"/>
      <c r="P57" s="184"/>
      <c r="Q57" s="184"/>
      <c r="R57" s="193"/>
      <c r="S57" s="185"/>
      <c r="T57" s="184"/>
      <c r="U57" s="184"/>
      <c r="V57" s="184"/>
      <c r="W57" s="184"/>
      <c r="X57" s="193"/>
      <c r="Y57" s="184"/>
      <c r="Z57" s="185"/>
      <c r="AA57" s="193"/>
      <c r="AB57" s="184"/>
      <c r="AC57" s="184"/>
      <c r="AD57" s="193"/>
      <c r="AE57" s="193"/>
      <c r="AF57" s="206" t="str">
        <f>_xlfn.XLOOKUP($A57,Bdd_Dispo[[ID]:[ID]],Bdd_Dispo[1/5],"",0)</f>
        <v/>
      </c>
      <c r="AG57" s="191"/>
      <c r="AH57" s="206" t="str">
        <f>_xlfn.XLOOKUP($A57,Bdd_Dispo[[ID]:[ID]],Bdd_Dispo[2/5],"",0)</f>
        <v/>
      </c>
      <c r="AI57" s="185"/>
      <c r="AJ57" s="206" t="str">
        <f>_xlfn.XLOOKUP($A57,Bdd_Dispo[[ID]:[ID]],Bdd_Dispo[3/5],"",0)</f>
        <v/>
      </c>
      <c r="AK57" s="191"/>
      <c r="AL57" s="190"/>
      <c r="AM57" s="190"/>
      <c r="AN57" s="191"/>
      <c r="AO57" s="191"/>
      <c r="AP57" s="190"/>
      <c r="AQ57" s="190"/>
      <c r="AR57" s="191"/>
      <c r="AS57" s="191"/>
      <c r="AT57" s="190"/>
      <c r="AU57" s="190"/>
      <c r="AV57" s="185"/>
      <c r="AW57" s="185"/>
      <c r="AX57" s="198"/>
      <c r="AY57" s="198"/>
      <c r="AZ57" s="198"/>
      <c r="BA57" s="198"/>
      <c r="BB57" s="198"/>
      <c r="BC57" s="198"/>
      <c r="BD57" s="186"/>
      <c r="BE57" s="186"/>
      <c r="BF57" s="186"/>
      <c r="BG57" s="197"/>
      <c r="BH57" s="197"/>
      <c r="BI57" s="197"/>
      <c r="BJ57" s="185"/>
      <c r="BK57" s="185"/>
      <c r="BL57" s="184"/>
      <c r="BM57" s="184"/>
      <c r="BN57" s="184"/>
      <c r="BO57" s="184"/>
      <c r="BP57" s="184"/>
      <c r="BQ57" s="184"/>
      <c r="BR57" s="184"/>
      <c r="BS57" s="184"/>
      <c r="BT57" s="184"/>
      <c r="BU57" s="184"/>
      <c r="BV57" s="184"/>
      <c r="BW57" s="184"/>
      <c r="BX57" s="184"/>
      <c r="BY57" s="184"/>
      <c r="BZ57" s="184"/>
      <c r="CA57" s="184"/>
      <c r="CB57" s="184"/>
      <c r="CC57" s="184"/>
      <c r="CD57" s="184"/>
      <c r="CE57" s="184"/>
      <c r="CF57" s="184"/>
      <c r="CG57" s="184"/>
      <c r="CH57" s="184"/>
      <c r="CI57" s="184"/>
      <c r="CJ57" s="184"/>
      <c r="CK57" s="184"/>
      <c r="CL57" s="184"/>
      <c r="CM57" s="184"/>
      <c r="CN57" s="184"/>
      <c r="CO57" s="35">
        <f>COUNTIF(Disponibilités!$H57:$AE57,"x")</f>
        <v>0</v>
      </c>
      <c r="CP57" s="35">
        <f>COUNTIF(Disponibilités!$H57:$AE57,"R")</f>
        <v>0</v>
      </c>
    </row>
    <row r="58" spans="1:94" ht="14.1" customHeight="1" x14ac:dyDescent="0.2">
      <c r="A58" s="20">
        <f>IFERROR(Form1!A59,"-")</f>
        <v>0</v>
      </c>
      <c r="B58" s="196" t="str">
        <f>_xlfn.XLOOKUP($A58,Bdd_Dispo[[ID]:[ID]],Bdd_Dispo[Nom :],"",0)</f>
        <v/>
      </c>
      <c r="C58" s="196" t="str">
        <f>_xlfn.XLOOKUP($A58,Bdd_Dispo[[ID]:[ID]],Bdd_Dispo[Prénom :],"",0)</f>
        <v/>
      </c>
      <c r="D58" s="196" t="str">
        <f>_xlfn.XLOOKUP($A58,Bdd_Dispo[[ID]:[ID]],Bdd_Dispo[Votre fonction :],"",0)</f>
        <v/>
      </c>
      <c r="E58" s="196" t="str">
        <f>_xlfn.XLOOKUP($A58,Bdd_Dispo[[ID]:[ID]],Bdd_Dispo[Votre fonction :],"",0)</f>
        <v/>
      </c>
      <c r="F58" s="196" t="str">
        <f>_xlfn.XLOOKUP($A58,Bdd_Dispo[[ID]:[ID]],Bdd_Dispo[CIS :],"",0)</f>
        <v/>
      </c>
      <c r="G58" s="196"/>
      <c r="H58" s="199"/>
      <c r="I58" s="194"/>
      <c r="J58" s="194"/>
      <c r="K58" s="184"/>
      <c r="L58" s="185"/>
      <c r="M58" s="184"/>
      <c r="N58" s="184"/>
      <c r="O58" s="193"/>
      <c r="P58" s="184"/>
      <c r="Q58" s="184"/>
      <c r="R58" s="193"/>
      <c r="S58" s="185"/>
      <c r="T58" s="184"/>
      <c r="U58" s="184"/>
      <c r="V58" s="184"/>
      <c r="W58" s="184"/>
      <c r="X58" s="193"/>
      <c r="Y58" s="184"/>
      <c r="Z58" s="185"/>
      <c r="AA58" s="193"/>
      <c r="AB58" s="184"/>
      <c r="AC58" s="184"/>
      <c r="AD58" s="193"/>
      <c r="AE58" s="193"/>
      <c r="AF58" s="206" t="str">
        <f>_xlfn.XLOOKUP($A58,Bdd_Dispo[[ID]:[ID]],Bdd_Dispo[1/5],"",0)</f>
        <v/>
      </c>
      <c r="AG58" s="191"/>
      <c r="AH58" s="206" t="str">
        <f>_xlfn.XLOOKUP($A58,Bdd_Dispo[[ID]:[ID]],Bdd_Dispo[2/5],"",0)</f>
        <v/>
      </c>
      <c r="AI58" s="185"/>
      <c r="AJ58" s="206" t="str">
        <f>_xlfn.XLOOKUP($A58,Bdd_Dispo[[ID]:[ID]],Bdd_Dispo[3/5],"",0)</f>
        <v/>
      </c>
      <c r="AK58" s="191"/>
      <c r="AL58" s="190"/>
      <c r="AM58" s="190"/>
      <c r="AN58" s="191"/>
      <c r="AO58" s="191"/>
      <c r="AP58" s="190"/>
      <c r="AQ58" s="190"/>
      <c r="AR58" s="191"/>
      <c r="AS58" s="191"/>
      <c r="AT58" s="190"/>
      <c r="AU58" s="190"/>
      <c r="AV58" s="185"/>
      <c r="AW58" s="185"/>
      <c r="AX58" s="198"/>
      <c r="AY58" s="198"/>
      <c r="AZ58" s="198"/>
      <c r="BA58" s="198"/>
      <c r="BB58" s="198"/>
      <c r="BC58" s="198"/>
      <c r="BD58" s="186"/>
      <c r="BE58" s="186"/>
      <c r="BF58" s="186"/>
      <c r="BG58" s="197"/>
      <c r="BH58" s="197"/>
      <c r="BI58" s="197"/>
      <c r="BJ58" s="185"/>
      <c r="BK58" s="185"/>
      <c r="BL58" s="184"/>
      <c r="BM58" s="184"/>
      <c r="BN58" s="184"/>
      <c r="BO58" s="184"/>
      <c r="BP58" s="184"/>
      <c r="BQ58" s="184"/>
      <c r="BR58" s="184"/>
      <c r="BS58" s="184"/>
      <c r="BT58" s="184"/>
      <c r="BU58" s="184"/>
      <c r="BV58" s="184"/>
      <c r="BW58" s="184"/>
      <c r="BX58" s="184"/>
      <c r="BY58" s="184"/>
      <c r="BZ58" s="184"/>
      <c r="CA58" s="184"/>
      <c r="CB58" s="184"/>
      <c r="CC58" s="184"/>
      <c r="CD58" s="184"/>
      <c r="CE58" s="184"/>
      <c r="CF58" s="184"/>
      <c r="CG58" s="184"/>
      <c r="CH58" s="184"/>
      <c r="CI58" s="184"/>
      <c r="CJ58" s="184"/>
      <c r="CK58" s="184"/>
      <c r="CL58" s="184"/>
      <c r="CM58" s="184"/>
      <c r="CN58" s="184"/>
      <c r="CO58" s="35">
        <f>COUNTIF(Disponibilités!$H58:$AE58,"x")</f>
        <v>0</v>
      </c>
      <c r="CP58" s="35">
        <f>COUNTIF(Disponibilités!$H58:$AE58,"R")</f>
        <v>0</v>
      </c>
    </row>
    <row r="59" spans="1:94" ht="14.1" customHeight="1" x14ac:dyDescent="0.2">
      <c r="A59" s="20">
        <f>IFERROR(Form1!A60,"-")</f>
        <v>0</v>
      </c>
      <c r="B59" s="196" t="str">
        <f>_xlfn.XLOOKUP($A59,Bdd_Dispo[[ID]:[ID]],Bdd_Dispo[Nom :],"",0)</f>
        <v/>
      </c>
      <c r="C59" s="196" t="str">
        <f>_xlfn.XLOOKUP($A59,Bdd_Dispo[[ID]:[ID]],Bdd_Dispo[Prénom :],"",0)</f>
        <v/>
      </c>
      <c r="D59" s="196" t="str">
        <f>_xlfn.XLOOKUP($A59,Bdd_Dispo[[ID]:[ID]],Bdd_Dispo[Votre fonction :],"",0)</f>
        <v/>
      </c>
      <c r="E59" s="196" t="str">
        <f>_xlfn.XLOOKUP($A59,Bdd_Dispo[[ID]:[ID]],Bdd_Dispo[Votre fonction :],"",0)</f>
        <v/>
      </c>
      <c r="F59" s="196" t="str">
        <f>_xlfn.XLOOKUP($A59,Bdd_Dispo[[ID]:[ID]],Bdd_Dispo[CIS :],"",0)</f>
        <v/>
      </c>
      <c r="G59" s="196"/>
      <c r="H59" s="199"/>
      <c r="I59" s="194"/>
      <c r="J59" s="194"/>
      <c r="K59" s="184"/>
      <c r="L59" s="185"/>
      <c r="M59" s="184"/>
      <c r="N59" s="184"/>
      <c r="O59" s="193"/>
      <c r="P59" s="184"/>
      <c r="Q59" s="184"/>
      <c r="R59" s="193"/>
      <c r="S59" s="185"/>
      <c r="T59" s="184"/>
      <c r="U59" s="184"/>
      <c r="V59" s="184"/>
      <c r="W59" s="184"/>
      <c r="X59" s="193"/>
      <c r="Y59" s="184"/>
      <c r="Z59" s="185"/>
      <c r="AA59" s="193"/>
      <c r="AB59" s="184"/>
      <c r="AC59" s="184"/>
      <c r="AD59" s="193"/>
      <c r="AE59" s="193"/>
      <c r="AF59" s="206" t="str">
        <f>_xlfn.XLOOKUP($A59,Bdd_Dispo[[ID]:[ID]],Bdd_Dispo[1/5],"",0)</f>
        <v/>
      </c>
      <c r="AG59" s="191"/>
      <c r="AH59" s="206" t="str">
        <f>_xlfn.XLOOKUP($A59,Bdd_Dispo[[ID]:[ID]],Bdd_Dispo[2/5],"",0)</f>
        <v/>
      </c>
      <c r="AI59" s="185"/>
      <c r="AJ59" s="206" t="str">
        <f>_xlfn.XLOOKUP($A59,Bdd_Dispo[[ID]:[ID]],Bdd_Dispo[3/5],"",0)</f>
        <v/>
      </c>
      <c r="AK59" s="191"/>
      <c r="AL59" s="190"/>
      <c r="AM59" s="190"/>
      <c r="AN59" s="191"/>
      <c r="AO59" s="191"/>
      <c r="AP59" s="190"/>
      <c r="AQ59" s="190"/>
      <c r="AR59" s="191"/>
      <c r="AS59" s="191"/>
      <c r="AT59" s="190"/>
      <c r="AU59" s="190"/>
      <c r="AV59" s="185"/>
      <c r="AW59" s="185"/>
      <c r="AX59" s="198"/>
      <c r="AY59" s="198"/>
      <c r="AZ59" s="198"/>
      <c r="BA59" s="198"/>
      <c r="BB59" s="198"/>
      <c r="BC59" s="198"/>
      <c r="BD59" s="186"/>
      <c r="BE59" s="186"/>
      <c r="BF59" s="186"/>
      <c r="BG59" s="197"/>
      <c r="BH59" s="197"/>
      <c r="BI59" s="197"/>
      <c r="BJ59" s="185"/>
      <c r="BK59" s="185"/>
      <c r="BL59" s="184"/>
      <c r="BM59" s="184"/>
      <c r="BN59" s="184"/>
      <c r="BO59" s="184"/>
      <c r="BP59" s="184"/>
      <c r="BQ59" s="184"/>
      <c r="BR59" s="184"/>
      <c r="BS59" s="184"/>
      <c r="BT59" s="184"/>
      <c r="BU59" s="184"/>
      <c r="BV59" s="184"/>
      <c r="BW59" s="184"/>
      <c r="BX59" s="184"/>
      <c r="BY59" s="184"/>
      <c r="BZ59" s="184"/>
      <c r="CA59" s="184"/>
      <c r="CB59" s="184"/>
      <c r="CC59" s="184"/>
      <c r="CD59" s="184"/>
      <c r="CE59" s="184"/>
      <c r="CF59" s="184"/>
      <c r="CG59" s="184"/>
      <c r="CH59" s="184"/>
      <c r="CI59" s="184"/>
      <c r="CJ59" s="184"/>
      <c r="CK59" s="184"/>
      <c r="CL59" s="184"/>
      <c r="CM59" s="184"/>
      <c r="CN59" s="184"/>
      <c r="CO59" s="35">
        <f>COUNTIF(Disponibilités!$H59:$AE59,"x")</f>
        <v>0</v>
      </c>
      <c r="CP59" s="35">
        <f>COUNTIF(Disponibilités!$H59:$AE59,"R")</f>
        <v>0</v>
      </c>
    </row>
    <row r="60" spans="1:94" ht="14.1" customHeight="1" x14ac:dyDescent="0.2">
      <c r="A60" s="20">
        <f>IFERROR(Form1!A61,"-")</f>
        <v>0</v>
      </c>
      <c r="B60" s="196" t="str">
        <f>_xlfn.XLOOKUP($A60,Bdd_Dispo[[ID]:[ID]],Bdd_Dispo[Nom :],"",0)</f>
        <v/>
      </c>
      <c r="C60" s="196" t="str">
        <f>_xlfn.XLOOKUP($A60,Bdd_Dispo[[ID]:[ID]],Bdd_Dispo[Prénom :],"",0)</f>
        <v/>
      </c>
      <c r="D60" s="196" t="str">
        <f>_xlfn.XLOOKUP($A60,Bdd_Dispo[[ID]:[ID]],Bdd_Dispo[Votre fonction :],"",0)</f>
        <v/>
      </c>
      <c r="E60" s="196" t="str">
        <f>_xlfn.XLOOKUP($A60,Bdd_Dispo[[ID]:[ID]],Bdd_Dispo[Votre fonction :],"",0)</f>
        <v/>
      </c>
      <c r="F60" s="196" t="str">
        <f>_xlfn.XLOOKUP($A60,Bdd_Dispo[[ID]:[ID]],Bdd_Dispo[CIS :],"",0)</f>
        <v/>
      </c>
      <c r="G60" s="196"/>
      <c r="H60" s="199"/>
      <c r="I60" s="194"/>
      <c r="J60" s="194"/>
      <c r="K60" s="184"/>
      <c r="L60" s="185"/>
      <c r="M60" s="184"/>
      <c r="N60" s="184"/>
      <c r="O60" s="193"/>
      <c r="P60" s="184"/>
      <c r="Q60" s="184"/>
      <c r="R60" s="193"/>
      <c r="S60" s="185"/>
      <c r="T60" s="184"/>
      <c r="U60" s="184"/>
      <c r="V60" s="184"/>
      <c r="W60" s="184"/>
      <c r="X60" s="193"/>
      <c r="Y60" s="184"/>
      <c r="Z60" s="185"/>
      <c r="AA60" s="193"/>
      <c r="AB60" s="184"/>
      <c r="AC60" s="184"/>
      <c r="AD60" s="193"/>
      <c r="AE60" s="193"/>
      <c r="AF60" s="206" t="str">
        <f>_xlfn.XLOOKUP($A60,Bdd_Dispo[[ID]:[ID]],Bdd_Dispo[1/5],"",0)</f>
        <v/>
      </c>
      <c r="AG60" s="191"/>
      <c r="AH60" s="206" t="str">
        <f>_xlfn.XLOOKUP($A60,Bdd_Dispo[[ID]:[ID]],Bdd_Dispo[2/5],"",0)</f>
        <v/>
      </c>
      <c r="AI60" s="185"/>
      <c r="AJ60" s="206" t="str">
        <f>_xlfn.XLOOKUP($A60,Bdd_Dispo[[ID]:[ID]],Bdd_Dispo[3/5],"",0)</f>
        <v/>
      </c>
      <c r="AK60" s="191"/>
      <c r="AL60" s="190"/>
      <c r="AM60" s="190"/>
      <c r="AN60" s="191"/>
      <c r="AO60" s="191"/>
      <c r="AP60" s="190"/>
      <c r="AQ60" s="190"/>
      <c r="AR60" s="191"/>
      <c r="AS60" s="191"/>
      <c r="AT60" s="190"/>
      <c r="AU60" s="190"/>
      <c r="AV60" s="185"/>
      <c r="AW60" s="185"/>
      <c r="AX60" s="198"/>
      <c r="AY60" s="198"/>
      <c r="AZ60" s="198"/>
      <c r="BA60" s="198"/>
      <c r="BB60" s="198"/>
      <c r="BC60" s="198"/>
      <c r="BD60" s="186"/>
      <c r="BE60" s="186"/>
      <c r="BF60" s="186"/>
      <c r="BG60" s="197"/>
      <c r="BH60" s="197"/>
      <c r="BI60" s="197"/>
      <c r="BJ60" s="185"/>
      <c r="BK60" s="185"/>
      <c r="BL60" s="184"/>
      <c r="BM60" s="184"/>
      <c r="BN60" s="184"/>
      <c r="BO60" s="184"/>
      <c r="BP60" s="184"/>
      <c r="BQ60" s="184"/>
      <c r="BR60" s="184"/>
      <c r="BS60" s="184"/>
      <c r="BT60" s="184"/>
      <c r="BU60" s="184"/>
      <c r="BV60" s="184"/>
      <c r="BW60" s="184"/>
      <c r="BX60" s="184"/>
      <c r="BY60" s="184"/>
      <c r="BZ60" s="184"/>
      <c r="CA60" s="184"/>
      <c r="CB60" s="184"/>
      <c r="CC60" s="184"/>
      <c r="CD60" s="184"/>
      <c r="CE60" s="184"/>
      <c r="CF60" s="184"/>
      <c r="CG60" s="184"/>
      <c r="CH60" s="184"/>
      <c r="CI60" s="184"/>
      <c r="CJ60" s="184"/>
      <c r="CK60" s="184"/>
      <c r="CL60" s="184"/>
      <c r="CM60" s="184"/>
      <c r="CN60" s="184"/>
      <c r="CO60" s="35">
        <f>COUNTIF(Disponibilités!$H60:$AE60,"x")</f>
        <v>0</v>
      </c>
      <c r="CP60" s="35">
        <f>COUNTIF(Disponibilités!$H60:$AE60,"R")</f>
        <v>0</v>
      </c>
    </row>
    <row r="61" spans="1:94" ht="14.1" customHeight="1" x14ac:dyDescent="0.2">
      <c r="A61" s="20">
        <f>IFERROR(Form1!A62,"-")</f>
        <v>0</v>
      </c>
      <c r="B61" s="196" t="str">
        <f>_xlfn.XLOOKUP($A61,Bdd_Dispo[[ID]:[ID]],Bdd_Dispo[Nom :],"",0)</f>
        <v/>
      </c>
      <c r="C61" s="196" t="str">
        <f>_xlfn.XLOOKUP($A61,Bdd_Dispo[[ID]:[ID]],Bdd_Dispo[Prénom :],"",0)</f>
        <v/>
      </c>
      <c r="D61" s="196" t="str">
        <f>_xlfn.XLOOKUP($A61,Bdd_Dispo[[ID]:[ID]],Bdd_Dispo[Votre fonction :],"",0)</f>
        <v/>
      </c>
      <c r="E61" s="196" t="str">
        <f>_xlfn.XLOOKUP($A61,Bdd_Dispo[[ID]:[ID]],Bdd_Dispo[Votre fonction :],"",0)</f>
        <v/>
      </c>
      <c r="F61" s="196" t="str">
        <f>_xlfn.XLOOKUP($A61,Bdd_Dispo[[ID]:[ID]],Bdd_Dispo[CIS :],"",0)</f>
        <v/>
      </c>
      <c r="G61" s="196"/>
      <c r="H61" s="199"/>
      <c r="I61" s="194"/>
      <c r="J61" s="194"/>
      <c r="K61" s="184"/>
      <c r="L61" s="185"/>
      <c r="M61" s="184"/>
      <c r="N61" s="184"/>
      <c r="O61" s="193"/>
      <c r="P61" s="184"/>
      <c r="Q61" s="184"/>
      <c r="R61" s="193"/>
      <c r="S61" s="185"/>
      <c r="T61" s="184"/>
      <c r="U61" s="184"/>
      <c r="V61" s="184"/>
      <c r="W61" s="184"/>
      <c r="X61" s="193"/>
      <c r="Y61" s="184"/>
      <c r="Z61" s="185"/>
      <c r="AA61" s="193"/>
      <c r="AB61" s="184"/>
      <c r="AC61" s="184"/>
      <c r="AD61" s="193"/>
      <c r="AE61" s="193"/>
      <c r="AF61" s="206" t="str">
        <f>_xlfn.XLOOKUP($A61,Bdd_Dispo[[ID]:[ID]],Bdd_Dispo[1/5],"",0)</f>
        <v/>
      </c>
      <c r="AG61" s="191"/>
      <c r="AH61" s="206" t="str">
        <f>_xlfn.XLOOKUP($A61,Bdd_Dispo[[ID]:[ID]],Bdd_Dispo[2/5],"",0)</f>
        <v/>
      </c>
      <c r="AI61" s="185"/>
      <c r="AJ61" s="206" t="str">
        <f>_xlfn.XLOOKUP($A61,Bdd_Dispo[[ID]:[ID]],Bdd_Dispo[3/5],"",0)</f>
        <v/>
      </c>
      <c r="AK61" s="191"/>
      <c r="AL61" s="190"/>
      <c r="AM61" s="190"/>
      <c r="AN61" s="191"/>
      <c r="AO61" s="191"/>
      <c r="AP61" s="190"/>
      <c r="AQ61" s="190"/>
      <c r="AR61" s="191"/>
      <c r="AS61" s="191"/>
      <c r="AT61" s="190"/>
      <c r="AU61" s="190"/>
      <c r="AV61" s="185"/>
      <c r="AW61" s="185"/>
      <c r="AX61" s="198"/>
      <c r="AY61" s="198"/>
      <c r="AZ61" s="198"/>
      <c r="BA61" s="198"/>
      <c r="BB61" s="198"/>
      <c r="BC61" s="198"/>
      <c r="BD61" s="186"/>
      <c r="BE61" s="186"/>
      <c r="BF61" s="186"/>
      <c r="BG61" s="197"/>
      <c r="BH61" s="197"/>
      <c r="BI61" s="197"/>
      <c r="BJ61" s="185"/>
      <c r="BK61" s="185"/>
      <c r="BL61" s="184"/>
      <c r="BM61" s="184"/>
      <c r="BN61" s="184"/>
      <c r="BO61" s="184"/>
      <c r="BP61" s="184"/>
      <c r="BQ61" s="184"/>
      <c r="BR61" s="184"/>
      <c r="BS61" s="184"/>
      <c r="BT61" s="184"/>
      <c r="BU61" s="184"/>
      <c r="BV61" s="184"/>
      <c r="BW61" s="184"/>
      <c r="BX61" s="184"/>
      <c r="BY61" s="184"/>
      <c r="BZ61" s="184"/>
      <c r="CA61" s="184"/>
      <c r="CB61" s="184"/>
      <c r="CC61" s="184"/>
      <c r="CD61" s="184"/>
      <c r="CE61" s="184"/>
      <c r="CF61" s="184"/>
      <c r="CG61" s="184"/>
      <c r="CH61" s="184"/>
      <c r="CI61" s="184"/>
      <c r="CJ61" s="184"/>
      <c r="CK61" s="184"/>
      <c r="CL61" s="184"/>
      <c r="CM61" s="184"/>
      <c r="CN61" s="184"/>
      <c r="CO61" s="35">
        <f>COUNTIF(Disponibilités!$H61:$AE61,"x")</f>
        <v>0</v>
      </c>
      <c r="CP61" s="35">
        <f>COUNTIF(Disponibilités!$H61:$AE61,"R")</f>
        <v>0</v>
      </c>
    </row>
    <row r="62" spans="1:94" ht="14.1" customHeight="1" x14ac:dyDescent="0.2">
      <c r="A62" s="20">
        <f>IFERROR(Form1!A63,"-")</f>
        <v>0</v>
      </c>
      <c r="B62" s="196" t="str">
        <f>_xlfn.XLOOKUP($A62,Bdd_Dispo[[ID]:[ID]],Bdd_Dispo[Nom :],"",0)</f>
        <v/>
      </c>
      <c r="C62" s="196" t="str">
        <f>_xlfn.XLOOKUP($A62,Bdd_Dispo[[ID]:[ID]],Bdd_Dispo[Prénom :],"",0)</f>
        <v/>
      </c>
      <c r="D62" s="196" t="str">
        <f>_xlfn.XLOOKUP($A62,Bdd_Dispo[[ID]:[ID]],Bdd_Dispo[Votre fonction :],"",0)</f>
        <v/>
      </c>
      <c r="E62" s="196" t="str">
        <f>_xlfn.XLOOKUP($A62,Bdd_Dispo[[ID]:[ID]],Bdd_Dispo[Votre fonction :],"",0)</f>
        <v/>
      </c>
      <c r="F62" s="196" t="str">
        <f>_xlfn.XLOOKUP($A62,Bdd_Dispo[[ID]:[ID]],Bdd_Dispo[CIS :],"",0)</f>
        <v/>
      </c>
      <c r="G62" s="196"/>
      <c r="H62" s="199"/>
      <c r="I62" s="194"/>
      <c r="J62" s="194"/>
      <c r="K62" s="184"/>
      <c r="L62" s="185"/>
      <c r="M62" s="184"/>
      <c r="N62" s="184"/>
      <c r="O62" s="193"/>
      <c r="P62" s="184"/>
      <c r="Q62" s="184"/>
      <c r="R62" s="193"/>
      <c r="S62" s="185"/>
      <c r="T62" s="184"/>
      <c r="U62" s="184"/>
      <c r="V62" s="184"/>
      <c r="W62" s="184"/>
      <c r="X62" s="193"/>
      <c r="Y62" s="184"/>
      <c r="Z62" s="185"/>
      <c r="AA62" s="193"/>
      <c r="AB62" s="184"/>
      <c r="AC62" s="184"/>
      <c r="AD62" s="193"/>
      <c r="AE62" s="193"/>
      <c r="AF62" s="206" t="str">
        <f>_xlfn.XLOOKUP($A62,Bdd_Dispo[[ID]:[ID]],Bdd_Dispo[1/5],"",0)</f>
        <v/>
      </c>
      <c r="AG62" s="191"/>
      <c r="AH62" s="206" t="str">
        <f>_xlfn.XLOOKUP($A62,Bdd_Dispo[[ID]:[ID]],Bdd_Dispo[2/5],"",0)</f>
        <v/>
      </c>
      <c r="AI62" s="185"/>
      <c r="AJ62" s="206" t="str">
        <f>_xlfn.XLOOKUP($A62,Bdd_Dispo[[ID]:[ID]],Bdd_Dispo[3/5],"",0)</f>
        <v/>
      </c>
      <c r="AK62" s="191"/>
      <c r="AL62" s="190"/>
      <c r="AM62" s="190"/>
      <c r="AN62" s="191"/>
      <c r="AO62" s="191"/>
      <c r="AP62" s="190"/>
      <c r="AQ62" s="190"/>
      <c r="AR62" s="191"/>
      <c r="AS62" s="191"/>
      <c r="AT62" s="190"/>
      <c r="AU62" s="190"/>
      <c r="AV62" s="185"/>
      <c r="AW62" s="185"/>
      <c r="AX62" s="198"/>
      <c r="AY62" s="198"/>
      <c r="AZ62" s="198"/>
      <c r="BA62" s="198"/>
      <c r="BB62" s="198"/>
      <c r="BC62" s="198"/>
      <c r="BD62" s="186"/>
      <c r="BE62" s="186"/>
      <c r="BF62" s="186"/>
      <c r="BG62" s="197"/>
      <c r="BH62" s="197"/>
      <c r="BI62" s="197"/>
      <c r="BJ62" s="185"/>
      <c r="BK62" s="185"/>
      <c r="BL62" s="184"/>
      <c r="BM62" s="184"/>
      <c r="BN62" s="184"/>
      <c r="BO62" s="184"/>
      <c r="BP62" s="184"/>
      <c r="BQ62" s="184"/>
      <c r="BR62" s="184"/>
      <c r="BS62" s="184"/>
      <c r="BT62" s="184"/>
      <c r="BU62" s="184"/>
      <c r="BV62" s="184"/>
      <c r="BW62" s="184"/>
      <c r="BX62" s="184"/>
      <c r="BY62" s="184"/>
      <c r="BZ62" s="184"/>
      <c r="CA62" s="184"/>
      <c r="CB62" s="184"/>
      <c r="CC62" s="184"/>
      <c r="CD62" s="184"/>
      <c r="CE62" s="184"/>
      <c r="CF62" s="184"/>
      <c r="CG62" s="184"/>
      <c r="CH62" s="184"/>
      <c r="CI62" s="184"/>
      <c r="CJ62" s="184"/>
      <c r="CK62" s="184"/>
      <c r="CL62" s="184"/>
      <c r="CM62" s="184"/>
      <c r="CN62" s="184"/>
      <c r="CO62" s="35">
        <f>COUNTIF(Disponibilités!$H62:$AE62,"x")</f>
        <v>0</v>
      </c>
      <c r="CP62" s="35">
        <f>COUNTIF(Disponibilités!$H62:$AE62,"R")</f>
        <v>0</v>
      </c>
    </row>
    <row r="63" spans="1:94" ht="14.1" customHeight="1" x14ac:dyDescent="0.2">
      <c r="A63" s="20">
        <f>IFERROR(Form1!A64,"-")</f>
        <v>0</v>
      </c>
      <c r="B63" s="196" t="str">
        <f>_xlfn.XLOOKUP($A63,Bdd_Dispo[[ID]:[ID]],Bdd_Dispo[Nom :],"",0)</f>
        <v/>
      </c>
      <c r="C63" s="196" t="str">
        <f>_xlfn.XLOOKUP($A63,Bdd_Dispo[[ID]:[ID]],Bdd_Dispo[Prénom :],"",0)</f>
        <v/>
      </c>
      <c r="D63" s="196" t="str">
        <f>_xlfn.XLOOKUP($A63,Bdd_Dispo[[ID]:[ID]],Bdd_Dispo[Votre fonction :],"",0)</f>
        <v/>
      </c>
      <c r="E63" s="196" t="str">
        <f>_xlfn.XLOOKUP($A63,Bdd_Dispo[[ID]:[ID]],Bdd_Dispo[Votre fonction :],"",0)</f>
        <v/>
      </c>
      <c r="F63" s="196" t="str">
        <f>_xlfn.XLOOKUP($A63,Bdd_Dispo[[ID]:[ID]],Bdd_Dispo[CIS :],"",0)</f>
        <v/>
      </c>
      <c r="G63" s="196"/>
      <c r="H63" s="199"/>
      <c r="I63" s="194"/>
      <c r="J63" s="194"/>
      <c r="K63" s="184"/>
      <c r="L63" s="185"/>
      <c r="M63" s="184"/>
      <c r="N63" s="184"/>
      <c r="O63" s="193"/>
      <c r="P63" s="184"/>
      <c r="Q63" s="184"/>
      <c r="R63" s="193"/>
      <c r="S63" s="185"/>
      <c r="T63" s="184"/>
      <c r="U63" s="184"/>
      <c r="V63" s="184"/>
      <c r="W63" s="184"/>
      <c r="X63" s="193"/>
      <c r="Y63" s="184"/>
      <c r="Z63" s="185"/>
      <c r="AA63" s="193"/>
      <c r="AB63" s="184"/>
      <c r="AC63" s="184"/>
      <c r="AD63" s="193"/>
      <c r="AE63" s="193"/>
      <c r="AF63" s="206" t="str">
        <f>_xlfn.XLOOKUP($A63,Bdd_Dispo[[ID]:[ID]],Bdd_Dispo[1/5],"",0)</f>
        <v/>
      </c>
      <c r="AG63" s="191"/>
      <c r="AH63" s="206" t="str">
        <f>_xlfn.XLOOKUP($A63,Bdd_Dispo[[ID]:[ID]],Bdd_Dispo[2/5],"",0)</f>
        <v/>
      </c>
      <c r="AI63" s="185"/>
      <c r="AJ63" s="206" t="str">
        <f>_xlfn.XLOOKUP($A63,Bdd_Dispo[[ID]:[ID]],Bdd_Dispo[3/5],"",0)</f>
        <v/>
      </c>
      <c r="AK63" s="191"/>
      <c r="AL63" s="190"/>
      <c r="AM63" s="190"/>
      <c r="AN63" s="191"/>
      <c r="AO63" s="191"/>
      <c r="AP63" s="190"/>
      <c r="AQ63" s="190"/>
      <c r="AR63" s="191"/>
      <c r="AS63" s="191"/>
      <c r="AT63" s="190"/>
      <c r="AU63" s="190"/>
      <c r="AV63" s="185"/>
      <c r="AW63" s="185"/>
      <c r="AX63" s="198"/>
      <c r="AY63" s="198"/>
      <c r="AZ63" s="198"/>
      <c r="BA63" s="198"/>
      <c r="BB63" s="198"/>
      <c r="BC63" s="198"/>
      <c r="BD63" s="186"/>
      <c r="BE63" s="186"/>
      <c r="BF63" s="186"/>
      <c r="BG63" s="197"/>
      <c r="BH63" s="197"/>
      <c r="BI63" s="197"/>
      <c r="BJ63" s="185"/>
      <c r="BK63" s="185"/>
      <c r="BL63" s="184"/>
      <c r="BM63" s="184"/>
      <c r="BN63" s="184"/>
      <c r="BO63" s="184"/>
      <c r="BP63" s="184"/>
      <c r="BQ63" s="184"/>
      <c r="BR63" s="184"/>
      <c r="BS63" s="184"/>
      <c r="BT63" s="184"/>
      <c r="BU63" s="184"/>
      <c r="BV63" s="184"/>
      <c r="BW63" s="184"/>
      <c r="BX63" s="184"/>
      <c r="BY63" s="184"/>
      <c r="BZ63" s="184"/>
      <c r="CA63" s="184"/>
      <c r="CB63" s="184"/>
      <c r="CC63" s="184"/>
      <c r="CD63" s="184"/>
      <c r="CE63" s="184"/>
      <c r="CF63" s="184"/>
      <c r="CG63" s="184"/>
      <c r="CH63" s="184"/>
      <c r="CI63" s="184"/>
      <c r="CJ63" s="184"/>
      <c r="CK63" s="184"/>
      <c r="CL63" s="184"/>
      <c r="CM63" s="184"/>
      <c r="CN63" s="184"/>
      <c r="CO63" s="35">
        <f>COUNTIF(Disponibilités!$H63:$AE63,"x")</f>
        <v>0</v>
      </c>
      <c r="CP63" s="35">
        <f>COUNTIF(Disponibilités!$H63:$AE63,"R")</f>
        <v>0</v>
      </c>
    </row>
    <row r="64" spans="1:94" ht="14.1" customHeight="1" x14ac:dyDescent="0.2">
      <c r="A64" s="20">
        <f>IFERROR(Form1!A65,"-")</f>
        <v>0</v>
      </c>
      <c r="B64" s="196" t="str">
        <f>_xlfn.XLOOKUP($A64,Bdd_Dispo[[ID]:[ID]],Bdd_Dispo[Nom :],"",0)</f>
        <v/>
      </c>
      <c r="C64" s="196" t="str">
        <f>_xlfn.XLOOKUP($A64,Bdd_Dispo[[ID]:[ID]],Bdd_Dispo[Prénom :],"",0)</f>
        <v/>
      </c>
      <c r="D64" s="196" t="str">
        <f>_xlfn.XLOOKUP($A64,Bdd_Dispo[[ID]:[ID]],Bdd_Dispo[Votre fonction :],"",0)</f>
        <v/>
      </c>
      <c r="E64" s="196" t="str">
        <f>_xlfn.XLOOKUP($A64,Bdd_Dispo[[ID]:[ID]],Bdd_Dispo[Votre fonction :],"",0)</f>
        <v/>
      </c>
      <c r="F64" s="196" t="str">
        <f>_xlfn.XLOOKUP($A64,Bdd_Dispo[[ID]:[ID]],Bdd_Dispo[CIS :],"",0)</f>
        <v/>
      </c>
      <c r="G64" s="196"/>
      <c r="H64" s="199"/>
      <c r="I64" s="194"/>
      <c r="J64" s="194"/>
      <c r="K64" s="184"/>
      <c r="L64" s="185"/>
      <c r="M64" s="184"/>
      <c r="N64" s="184"/>
      <c r="O64" s="193"/>
      <c r="P64" s="184"/>
      <c r="Q64" s="184"/>
      <c r="R64" s="193"/>
      <c r="S64" s="185"/>
      <c r="T64" s="184"/>
      <c r="U64" s="184"/>
      <c r="V64" s="184"/>
      <c r="W64" s="184"/>
      <c r="X64" s="193"/>
      <c r="Y64" s="184"/>
      <c r="Z64" s="185"/>
      <c r="AA64" s="193"/>
      <c r="AB64" s="184"/>
      <c r="AC64" s="184"/>
      <c r="AD64" s="193"/>
      <c r="AE64" s="193"/>
      <c r="AF64" s="206" t="str">
        <f>_xlfn.XLOOKUP($A64,Bdd_Dispo[[ID]:[ID]],Bdd_Dispo[1/5],"",0)</f>
        <v/>
      </c>
      <c r="AG64" s="191"/>
      <c r="AH64" s="206" t="str">
        <f>_xlfn.XLOOKUP($A64,Bdd_Dispo[[ID]:[ID]],Bdd_Dispo[2/5],"",0)</f>
        <v/>
      </c>
      <c r="AI64" s="185"/>
      <c r="AJ64" s="206" t="str">
        <f>_xlfn.XLOOKUP($A64,Bdd_Dispo[[ID]:[ID]],Bdd_Dispo[3/5],"",0)</f>
        <v/>
      </c>
      <c r="AK64" s="191"/>
      <c r="AL64" s="190"/>
      <c r="AM64" s="190"/>
      <c r="AN64" s="191"/>
      <c r="AO64" s="191"/>
      <c r="AP64" s="190"/>
      <c r="AQ64" s="190"/>
      <c r="AR64" s="191"/>
      <c r="AS64" s="191"/>
      <c r="AT64" s="190"/>
      <c r="AU64" s="190"/>
      <c r="AV64" s="185"/>
      <c r="AW64" s="185"/>
      <c r="AX64" s="198"/>
      <c r="AY64" s="198"/>
      <c r="AZ64" s="198"/>
      <c r="BA64" s="198"/>
      <c r="BB64" s="198"/>
      <c r="BC64" s="198"/>
      <c r="BD64" s="186"/>
      <c r="BE64" s="186"/>
      <c r="BF64" s="186"/>
      <c r="BG64" s="197"/>
      <c r="BH64" s="197"/>
      <c r="BI64" s="197"/>
      <c r="BJ64" s="185"/>
      <c r="BK64" s="185"/>
      <c r="BL64" s="184"/>
      <c r="BM64" s="184"/>
      <c r="BN64" s="184"/>
      <c r="BO64" s="184"/>
      <c r="BP64" s="184"/>
      <c r="BQ64" s="184"/>
      <c r="BR64" s="184"/>
      <c r="BS64" s="184"/>
      <c r="BT64" s="184"/>
      <c r="BU64" s="184"/>
      <c r="BV64" s="184"/>
      <c r="BW64" s="184"/>
      <c r="BX64" s="184"/>
      <c r="BY64" s="184"/>
      <c r="BZ64" s="184"/>
      <c r="CA64" s="184"/>
      <c r="CB64" s="184"/>
      <c r="CC64" s="184"/>
      <c r="CD64" s="184"/>
      <c r="CE64" s="184"/>
      <c r="CF64" s="184"/>
      <c r="CG64" s="184"/>
      <c r="CH64" s="184"/>
      <c r="CI64" s="184"/>
      <c r="CJ64" s="184"/>
      <c r="CK64" s="184"/>
      <c r="CL64" s="184"/>
      <c r="CM64" s="184"/>
      <c r="CN64" s="184"/>
      <c r="CO64" s="35">
        <f>COUNTIF(Disponibilités!$H64:$AE64,"x")</f>
        <v>0</v>
      </c>
      <c r="CP64" s="35">
        <f>COUNTIF(Disponibilités!$H64:$AE64,"R")</f>
        <v>0</v>
      </c>
    </row>
    <row r="65" spans="1:94" ht="14.1" customHeight="1" x14ac:dyDescent="0.2">
      <c r="A65" s="20">
        <f>IFERROR(Form1!A66,"-")</f>
        <v>0</v>
      </c>
      <c r="B65" s="196" t="str">
        <f>_xlfn.XLOOKUP($A65,Bdd_Dispo[[ID]:[ID]],Bdd_Dispo[Nom :],"",0)</f>
        <v/>
      </c>
      <c r="C65" s="196" t="str">
        <f>_xlfn.XLOOKUP($A65,Bdd_Dispo[[ID]:[ID]],Bdd_Dispo[Prénom :],"",0)</f>
        <v/>
      </c>
      <c r="D65" s="196" t="str">
        <f>_xlfn.XLOOKUP($A65,Bdd_Dispo[[ID]:[ID]],Bdd_Dispo[Votre fonction :],"",0)</f>
        <v/>
      </c>
      <c r="E65" s="196" t="str">
        <f>_xlfn.XLOOKUP($A65,Bdd_Dispo[[ID]:[ID]],Bdd_Dispo[Votre fonction :],"",0)</f>
        <v/>
      </c>
      <c r="F65" s="196" t="str">
        <f>_xlfn.XLOOKUP($A65,Bdd_Dispo[[ID]:[ID]],Bdd_Dispo[CIS :],"",0)</f>
        <v/>
      </c>
      <c r="G65" s="196"/>
      <c r="H65" s="199"/>
      <c r="I65" s="194"/>
      <c r="J65" s="194"/>
      <c r="K65" s="184"/>
      <c r="L65" s="185"/>
      <c r="M65" s="184"/>
      <c r="N65" s="184"/>
      <c r="O65" s="193"/>
      <c r="P65" s="184"/>
      <c r="Q65" s="184"/>
      <c r="R65" s="193"/>
      <c r="S65" s="185"/>
      <c r="T65" s="184"/>
      <c r="U65" s="184"/>
      <c r="V65" s="184"/>
      <c r="W65" s="184"/>
      <c r="X65" s="193"/>
      <c r="Y65" s="184"/>
      <c r="Z65" s="185"/>
      <c r="AA65" s="193"/>
      <c r="AB65" s="184"/>
      <c r="AC65" s="184"/>
      <c r="AD65" s="193"/>
      <c r="AE65" s="193"/>
      <c r="AF65" s="206" t="str">
        <f>_xlfn.XLOOKUP($A65,Bdd_Dispo[[ID]:[ID]],Bdd_Dispo[1/5],"",0)</f>
        <v/>
      </c>
      <c r="AG65" s="191"/>
      <c r="AH65" s="206" t="str">
        <f>_xlfn.XLOOKUP($A65,Bdd_Dispo[[ID]:[ID]],Bdd_Dispo[2/5],"",0)</f>
        <v/>
      </c>
      <c r="AI65" s="185"/>
      <c r="AJ65" s="206" t="str">
        <f>_xlfn.XLOOKUP($A65,Bdd_Dispo[[ID]:[ID]],Bdd_Dispo[3/5],"",0)</f>
        <v/>
      </c>
      <c r="AK65" s="191"/>
      <c r="AL65" s="190"/>
      <c r="AM65" s="190"/>
      <c r="AN65" s="191"/>
      <c r="AO65" s="191"/>
      <c r="AP65" s="190"/>
      <c r="AQ65" s="190"/>
      <c r="AR65" s="191"/>
      <c r="AS65" s="191"/>
      <c r="AT65" s="190"/>
      <c r="AU65" s="190"/>
      <c r="AV65" s="185"/>
      <c r="AW65" s="185"/>
      <c r="AX65" s="198"/>
      <c r="AY65" s="198"/>
      <c r="AZ65" s="198"/>
      <c r="BA65" s="198"/>
      <c r="BB65" s="198"/>
      <c r="BC65" s="198"/>
      <c r="BD65" s="186"/>
      <c r="BE65" s="186"/>
      <c r="BF65" s="186"/>
      <c r="BG65" s="197"/>
      <c r="BH65" s="197"/>
      <c r="BI65" s="197"/>
      <c r="BJ65" s="185"/>
      <c r="BK65" s="185"/>
      <c r="BL65" s="184"/>
      <c r="BM65" s="184"/>
      <c r="BN65" s="184"/>
      <c r="BO65" s="184"/>
      <c r="BP65" s="184"/>
      <c r="BQ65" s="184"/>
      <c r="BR65" s="184"/>
      <c r="BS65" s="184"/>
      <c r="BT65" s="184"/>
      <c r="BU65" s="184"/>
      <c r="BV65" s="184"/>
      <c r="BW65" s="184"/>
      <c r="BX65" s="184"/>
      <c r="BY65" s="184"/>
      <c r="BZ65" s="184"/>
      <c r="CA65" s="184"/>
      <c r="CB65" s="184"/>
      <c r="CC65" s="184"/>
      <c r="CD65" s="184"/>
      <c r="CE65" s="184"/>
      <c r="CF65" s="184"/>
      <c r="CG65" s="184"/>
      <c r="CH65" s="184"/>
      <c r="CI65" s="184"/>
      <c r="CJ65" s="184"/>
      <c r="CK65" s="184"/>
      <c r="CL65" s="184"/>
      <c r="CM65" s="184"/>
      <c r="CN65" s="184"/>
      <c r="CO65" s="35">
        <f>COUNTIF(Disponibilités!$H65:$AE65,"x")</f>
        <v>0</v>
      </c>
      <c r="CP65" s="35">
        <f>COUNTIF(Disponibilités!$H65:$AE65,"R")</f>
        <v>0</v>
      </c>
    </row>
    <row r="66" spans="1:94" ht="14.1" customHeight="1" x14ac:dyDescent="0.2">
      <c r="A66" s="20">
        <f>IFERROR(Form1!A67,"-")</f>
        <v>0</v>
      </c>
      <c r="B66" s="196" t="str">
        <f>_xlfn.XLOOKUP($A66,Bdd_Dispo[[ID]:[ID]],Bdd_Dispo[Nom :],"",0)</f>
        <v/>
      </c>
      <c r="C66" s="196" t="str">
        <f>_xlfn.XLOOKUP($A66,Bdd_Dispo[[ID]:[ID]],Bdd_Dispo[Prénom :],"",0)</f>
        <v/>
      </c>
      <c r="D66" s="196" t="str">
        <f>_xlfn.XLOOKUP($A66,Bdd_Dispo[[ID]:[ID]],Bdd_Dispo[Votre fonction :],"",0)</f>
        <v/>
      </c>
      <c r="E66" s="196" t="str">
        <f>_xlfn.XLOOKUP($A66,Bdd_Dispo[[ID]:[ID]],Bdd_Dispo[Votre fonction :],"",0)</f>
        <v/>
      </c>
      <c r="F66" s="196" t="str">
        <f>_xlfn.XLOOKUP($A66,Bdd_Dispo[[ID]:[ID]],Bdd_Dispo[CIS :],"",0)</f>
        <v/>
      </c>
      <c r="G66" s="196"/>
      <c r="H66" s="199"/>
      <c r="I66" s="194"/>
      <c r="J66" s="194"/>
      <c r="K66" s="184"/>
      <c r="L66" s="185"/>
      <c r="M66" s="184"/>
      <c r="N66" s="184"/>
      <c r="O66" s="193"/>
      <c r="P66" s="184"/>
      <c r="Q66" s="184"/>
      <c r="R66" s="193"/>
      <c r="S66" s="185"/>
      <c r="T66" s="184"/>
      <c r="U66" s="184"/>
      <c r="V66" s="184"/>
      <c r="W66" s="184"/>
      <c r="X66" s="193"/>
      <c r="Y66" s="184"/>
      <c r="Z66" s="185"/>
      <c r="AA66" s="193"/>
      <c r="AB66" s="184"/>
      <c r="AC66" s="184"/>
      <c r="AD66" s="193"/>
      <c r="AE66" s="193"/>
      <c r="AF66" s="206" t="str">
        <f>_xlfn.XLOOKUP($A66,Bdd_Dispo[[ID]:[ID]],Bdd_Dispo[1/5],"",0)</f>
        <v/>
      </c>
      <c r="AG66" s="191"/>
      <c r="AH66" s="206" t="str">
        <f>_xlfn.XLOOKUP($A66,Bdd_Dispo[[ID]:[ID]],Bdd_Dispo[2/5],"",0)</f>
        <v/>
      </c>
      <c r="AI66" s="185"/>
      <c r="AJ66" s="206" t="str">
        <f>_xlfn.XLOOKUP($A66,Bdd_Dispo[[ID]:[ID]],Bdd_Dispo[3/5],"",0)</f>
        <v/>
      </c>
      <c r="AK66" s="191"/>
      <c r="AL66" s="190"/>
      <c r="AM66" s="190"/>
      <c r="AN66" s="191"/>
      <c r="AO66" s="191"/>
      <c r="AP66" s="190"/>
      <c r="AQ66" s="190"/>
      <c r="AR66" s="191"/>
      <c r="AS66" s="191"/>
      <c r="AT66" s="190"/>
      <c r="AU66" s="190"/>
      <c r="AV66" s="185"/>
      <c r="AW66" s="185"/>
      <c r="AX66" s="198"/>
      <c r="AY66" s="198"/>
      <c r="AZ66" s="198"/>
      <c r="BA66" s="198"/>
      <c r="BB66" s="198"/>
      <c r="BC66" s="198"/>
      <c r="BD66" s="186"/>
      <c r="BE66" s="186"/>
      <c r="BF66" s="186"/>
      <c r="BG66" s="197"/>
      <c r="BH66" s="197"/>
      <c r="BI66" s="197"/>
      <c r="BJ66" s="185"/>
      <c r="BK66" s="185"/>
      <c r="BL66" s="184"/>
      <c r="BM66" s="184"/>
      <c r="BN66" s="184"/>
      <c r="BO66" s="184"/>
      <c r="BP66" s="184"/>
      <c r="BQ66" s="184"/>
      <c r="BR66" s="184"/>
      <c r="BS66" s="184"/>
      <c r="BT66" s="184"/>
      <c r="BU66" s="184"/>
      <c r="BV66" s="184"/>
      <c r="BW66" s="184"/>
      <c r="BX66" s="184"/>
      <c r="BY66" s="184"/>
      <c r="BZ66" s="184"/>
      <c r="CA66" s="184"/>
      <c r="CB66" s="184"/>
      <c r="CC66" s="184"/>
      <c r="CD66" s="184"/>
      <c r="CE66" s="184"/>
      <c r="CF66" s="184"/>
      <c r="CG66" s="184"/>
      <c r="CH66" s="184"/>
      <c r="CI66" s="184"/>
      <c r="CJ66" s="184"/>
      <c r="CK66" s="184"/>
      <c r="CL66" s="184"/>
      <c r="CM66" s="184"/>
      <c r="CN66" s="184"/>
      <c r="CO66" s="35">
        <f>COUNTIF(Disponibilités!$H66:$AE66,"x")</f>
        <v>0</v>
      </c>
      <c r="CP66" s="35">
        <f>COUNTIF(Disponibilités!$H66:$AE66,"R")</f>
        <v>0</v>
      </c>
    </row>
    <row r="67" spans="1:94" ht="14.1" customHeight="1" x14ac:dyDescent="0.2">
      <c r="A67" s="20">
        <f>IFERROR(Form1!A68,"-")</f>
        <v>0</v>
      </c>
      <c r="B67" s="196" t="str">
        <f>_xlfn.XLOOKUP($A67,Bdd_Dispo[[ID]:[ID]],Bdd_Dispo[Nom :],"",0)</f>
        <v/>
      </c>
      <c r="C67" s="196" t="str">
        <f>_xlfn.XLOOKUP($A67,Bdd_Dispo[[ID]:[ID]],Bdd_Dispo[Prénom :],"",0)</f>
        <v/>
      </c>
      <c r="D67" s="196" t="str">
        <f>_xlfn.XLOOKUP($A67,Bdd_Dispo[[ID]:[ID]],Bdd_Dispo[Votre fonction :],"",0)</f>
        <v/>
      </c>
      <c r="E67" s="196" t="str">
        <f>_xlfn.XLOOKUP($A67,Bdd_Dispo[[ID]:[ID]],Bdd_Dispo[Votre fonction :],"",0)</f>
        <v/>
      </c>
      <c r="F67" s="196" t="str">
        <f>_xlfn.XLOOKUP($A67,Bdd_Dispo[[ID]:[ID]],Bdd_Dispo[CIS :],"",0)</f>
        <v/>
      </c>
      <c r="G67" s="196"/>
      <c r="H67" s="199"/>
      <c r="I67" s="194"/>
      <c r="J67" s="194"/>
      <c r="K67" s="184"/>
      <c r="L67" s="185"/>
      <c r="M67" s="184"/>
      <c r="N67" s="184"/>
      <c r="O67" s="193"/>
      <c r="P67" s="184"/>
      <c r="Q67" s="184"/>
      <c r="R67" s="193"/>
      <c r="S67" s="185"/>
      <c r="T67" s="184"/>
      <c r="U67" s="184"/>
      <c r="V67" s="184"/>
      <c r="W67" s="184"/>
      <c r="X67" s="193"/>
      <c r="Y67" s="184"/>
      <c r="Z67" s="185"/>
      <c r="AA67" s="193"/>
      <c r="AB67" s="184"/>
      <c r="AC67" s="184"/>
      <c r="AD67" s="193"/>
      <c r="AE67" s="193"/>
      <c r="AF67" s="206" t="str">
        <f>_xlfn.XLOOKUP($A67,Bdd_Dispo[[ID]:[ID]],Bdd_Dispo[1/5],"",0)</f>
        <v/>
      </c>
      <c r="AG67" s="191"/>
      <c r="AH67" s="206" t="str">
        <f>_xlfn.XLOOKUP($A67,Bdd_Dispo[[ID]:[ID]],Bdd_Dispo[2/5],"",0)</f>
        <v/>
      </c>
      <c r="AI67" s="185"/>
      <c r="AJ67" s="206" t="str">
        <f>_xlfn.XLOOKUP($A67,Bdd_Dispo[[ID]:[ID]],Bdd_Dispo[3/5],"",0)</f>
        <v/>
      </c>
      <c r="AK67" s="191"/>
      <c r="AL67" s="190"/>
      <c r="AM67" s="190"/>
      <c r="AN67" s="191"/>
      <c r="AO67" s="191"/>
      <c r="AP67" s="190"/>
      <c r="AQ67" s="190"/>
      <c r="AR67" s="191"/>
      <c r="AS67" s="191"/>
      <c r="AT67" s="190"/>
      <c r="AU67" s="190"/>
      <c r="AV67" s="185"/>
      <c r="AW67" s="185"/>
      <c r="AX67" s="198"/>
      <c r="AY67" s="198"/>
      <c r="AZ67" s="198"/>
      <c r="BA67" s="198"/>
      <c r="BB67" s="198"/>
      <c r="BC67" s="198"/>
      <c r="BD67" s="186"/>
      <c r="BE67" s="186"/>
      <c r="BF67" s="186"/>
      <c r="BG67" s="197"/>
      <c r="BH67" s="197"/>
      <c r="BI67" s="197"/>
      <c r="BJ67" s="185"/>
      <c r="BK67" s="185"/>
      <c r="BL67" s="184"/>
      <c r="BM67" s="184"/>
      <c r="BN67" s="184"/>
      <c r="BO67" s="184"/>
      <c r="BP67" s="184"/>
      <c r="BQ67" s="184"/>
      <c r="BR67" s="184"/>
      <c r="BS67" s="184"/>
      <c r="BT67" s="184"/>
      <c r="BU67" s="184"/>
      <c r="BV67" s="184"/>
      <c r="BW67" s="184"/>
      <c r="BX67" s="184"/>
      <c r="BY67" s="184"/>
      <c r="BZ67" s="184"/>
      <c r="CA67" s="184"/>
      <c r="CB67" s="184"/>
      <c r="CC67" s="184"/>
      <c r="CD67" s="184"/>
      <c r="CE67" s="184"/>
      <c r="CF67" s="184"/>
      <c r="CG67" s="184"/>
      <c r="CH67" s="184"/>
      <c r="CI67" s="184"/>
      <c r="CJ67" s="184"/>
      <c r="CK67" s="184"/>
      <c r="CL67" s="184"/>
      <c r="CM67" s="184"/>
      <c r="CN67" s="184"/>
      <c r="CO67" s="35">
        <f>COUNTIF(Disponibilités!$H67:$AE67,"x")</f>
        <v>0</v>
      </c>
      <c r="CP67" s="35">
        <f>COUNTIF(Disponibilités!$H67:$AE67,"R")</f>
        <v>0</v>
      </c>
    </row>
    <row r="68" spans="1:94" ht="14.1" customHeight="1" x14ac:dyDescent="0.2">
      <c r="A68" s="20">
        <f>IFERROR(Form1!A69,"-")</f>
        <v>0</v>
      </c>
      <c r="B68" s="196" t="str">
        <f>_xlfn.XLOOKUP($A68,Bdd_Dispo[[ID]:[ID]],Bdd_Dispo[Nom :],"",0)</f>
        <v/>
      </c>
      <c r="C68" s="196" t="str">
        <f>_xlfn.XLOOKUP($A68,Bdd_Dispo[[ID]:[ID]],Bdd_Dispo[Prénom :],"",0)</f>
        <v/>
      </c>
      <c r="D68" s="196" t="str">
        <f>_xlfn.XLOOKUP($A68,Bdd_Dispo[[ID]:[ID]],Bdd_Dispo[Votre fonction :],"",0)</f>
        <v/>
      </c>
      <c r="E68" s="196" t="str">
        <f>_xlfn.XLOOKUP($A68,Bdd_Dispo[[ID]:[ID]],Bdd_Dispo[Votre fonction :],"",0)</f>
        <v/>
      </c>
      <c r="F68" s="196" t="str">
        <f>_xlfn.XLOOKUP($A68,Bdd_Dispo[[ID]:[ID]],Bdd_Dispo[CIS :],"",0)</f>
        <v/>
      </c>
      <c r="G68" s="196"/>
      <c r="H68" s="199"/>
      <c r="I68" s="194"/>
      <c r="J68" s="194"/>
      <c r="K68" s="184"/>
      <c r="L68" s="185"/>
      <c r="M68" s="184"/>
      <c r="N68" s="184"/>
      <c r="O68" s="193"/>
      <c r="P68" s="184"/>
      <c r="Q68" s="184"/>
      <c r="R68" s="193"/>
      <c r="S68" s="185"/>
      <c r="T68" s="184"/>
      <c r="U68" s="184"/>
      <c r="V68" s="184"/>
      <c r="W68" s="184"/>
      <c r="X68" s="193"/>
      <c r="Y68" s="184"/>
      <c r="Z68" s="185"/>
      <c r="AA68" s="193"/>
      <c r="AB68" s="184"/>
      <c r="AC68" s="184"/>
      <c r="AD68" s="193"/>
      <c r="AE68" s="193"/>
      <c r="AF68" s="206" t="str">
        <f>_xlfn.XLOOKUP($A68,Bdd_Dispo[[ID]:[ID]],Bdd_Dispo[1/5],"",0)</f>
        <v/>
      </c>
      <c r="AG68" s="191"/>
      <c r="AH68" s="206" t="str">
        <f>_xlfn.XLOOKUP($A68,Bdd_Dispo[[ID]:[ID]],Bdd_Dispo[2/5],"",0)</f>
        <v/>
      </c>
      <c r="AI68" s="185"/>
      <c r="AJ68" s="206" t="str">
        <f>_xlfn.XLOOKUP($A68,Bdd_Dispo[[ID]:[ID]],Bdd_Dispo[3/5],"",0)</f>
        <v/>
      </c>
      <c r="AK68" s="191"/>
      <c r="AL68" s="190"/>
      <c r="AM68" s="190"/>
      <c r="AN68" s="191"/>
      <c r="AO68" s="191"/>
      <c r="AP68" s="190"/>
      <c r="AQ68" s="190"/>
      <c r="AR68" s="191"/>
      <c r="AS68" s="191"/>
      <c r="AT68" s="190"/>
      <c r="AU68" s="190"/>
      <c r="AV68" s="185"/>
      <c r="AW68" s="185"/>
      <c r="AX68" s="198"/>
      <c r="AY68" s="198"/>
      <c r="AZ68" s="198"/>
      <c r="BA68" s="198"/>
      <c r="BB68" s="198"/>
      <c r="BC68" s="198"/>
      <c r="BD68" s="186"/>
      <c r="BE68" s="186"/>
      <c r="BF68" s="186"/>
      <c r="BG68" s="197"/>
      <c r="BH68" s="197"/>
      <c r="BI68" s="197"/>
      <c r="BJ68" s="185"/>
      <c r="BK68" s="185"/>
      <c r="BL68" s="184"/>
      <c r="BM68" s="184"/>
      <c r="BN68" s="184"/>
      <c r="BO68" s="184"/>
      <c r="BP68" s="184"/>
      <c r="BQ68" s="184"/>
      <c r="BR68" s="184"/>
      <c r="BS68" s="184"/>
      <c r="BT68" s="184"/>
      <c r="BU68" s="184"/>
      <c r="BV68" s="184"/>
      <c r="BW68" s="184"/>
      <c r="BX68" s="184"/>
      <c r="BY68" s="184"/>
      <c r="BZ68" s="184"/>
      <c r="CA68" s="184"/>
      <c r="CB68" s="184"/>
      <c r="CC68" s="184"/>
      <c r="CD68" s="184"/>
      <c r="CE68" s="184"/>
      <c r="CF68" s="184"/>
      <c r="CG68" s="184"/>
      <c r="CH68" s="184"/>
      <c r="CI68" s="184"/>
      <c r="CJ68" s="184"/>
      <c r="CK68" s="184"/>
      <c r="CL68" s="184"/>
      <c r="CM68" s="184"/>
      <c r="CN68" s="184"/>
      <c r="CO68" s="35">
        <f>COUNTIF(Disponibilités!$H68:$AE68,"x")</f>
        <v>0</v>
      </c>
      <c r="CP68" s="35">
        <f>COUNTIF(Disponibilités!$H68:$AE68,"R")</f>
        <v>0</v>
      </c>
    </row>
    <row r="69" spans="1:94" ht="14.1" customHeight="1" x14ac:dyDescent="0.2">
      <c r="A69" s="20">
        <f>IFERROR(Form1!A70,"-")</f>
        <v>0</v>
      </c>
      <c r="B69" s="196" t="str">
        <f>_xlfn.XLOOKUP($A69,Bdd_Dispo[[ID]:[ID]],Bdd_Dispo[Nom :],"",0)</f>
        <v/>
      </c>
      <c r="C69" s="196" t="str">
        <f>_xlfn.XLOOKUP($A69,Bdd_Dispo[[ID]:[ID]],Bdd_Dispo[Prénom :],"",0)</f>
        <v/>
      </c>
      <c r="D69" s="196" t="str">
        <f>_xlfn.XLOOKUP($A69,Bdd_Dispo[[ID]:[ID]],Bdd_Dispo[Votre fonction :],"",0)</f>
        <v/>
      </c>
      <c r="E69" s="196" t="str">
        <f>_xlfn.XLOOKUP($A69,Bdd_Dispo[[ID]:[ID]],Bdd_Dispo[Votre fonction :],"",0)</f>
        <v/>
      </c>
      <c r="F69" s="196" t="str">
        <f>_xlfn.XLOOKUP($A69,Bdd_Dispo[[ID]:[ID]],Bdd_Dispo[CIS :],"",0)</f>
        <v/>
      </c>
      <c r="G69" s="196"/>
      <c r="H69" s="199"/>
      <c r="I69" s="194"/>
      <c r="J69" s="194"/>
      <c r="K69" s="184"/>
      <c r="L69" s="185"/>
      <c r="M69" s="184"/>
      <c r="N69" s="184"/>
      <c r="O69" s="193"/>
      <c r="P69" s="184"/>
      <c r="Q69" s="184"/>
      <c r="R69" s="193"/>
      <c r="S69" s="185"/>
      <c r="T69" s="184"/>
      <c r="U69" s="184"/>
      <c r="V69" s="184"/>
      <c r="W69" s="184"/>
      <c r="X69" s="193"/>
      <c r="Y69" s="184"/>
      <c r="Z69" s="185"/>
      <c r="AA69" s="193"/>
      <c r="AB69" s="184"/>
      <c r="AC69" s="184"/>
      <c r="AD69" s="193"/>
      <c r="AE69" s="193"/>
      <c r="AF69" s="206" t="str">
        <f>_xlfn.XLOOKUP($A69,Bdd_Dispo[[ID]:[ID]],Bdd_Dispo[1/5],"",0)</f>
        <v/>
      </c>
      <c r="AG69" s="191"/>
      <c r="AH69" s="206" t="str">
        <f>_xlfn.XLOOKUP($A69,Bdd_Dispo[[ID]:[ID]],Bdd_Dispo[2/5],"",0)</f>
        <v/>
      </c>
      <c r="AI69" s="185"/>
      <c r="AJ69" s="206" t="str">
        <f>_xlfn.XLOOKUP($A69,Bdd_Dispo[[ID]:[ID]],Bdd_Dispo[3/5],"",0)</f>
        <v/>
      </c>
      <c r="AK69" s="191"/>
      <c r="AL69" s="190"/>
      <c r="AM69" s="190"/>
      <c r="AN69" s="191"/>
      <c r="AO69" s="191"/>
      <c r="AP69" s="190"/>
      <c r="AQ69" s="190"/>
      <c r="AR69" s="191"/>
      <c r="AS69" s="191"/>
      <c r="AT69" s="190"/>
      <c r="AU69" s="190"/>
      <c r="AV69" s="185"/>
      <c r="AW69" s="185"/>
      <c r="AX69" s="198"/>
      <c r="AY69" s="198"/>
      <c r="AZ69" s="198"/>
      <c r="BA69" s="198"/>
      <c r="BB69" s="198"/>
      <c r="BC69" s="198"/>
      <c r="BD69" s="186"/>
      <c r="BE69" s="186"/>
      <c r="BF69" s="186"/>
      <c r="BG69" s="197"/>
      <c r="BH69" s="197"/>
      <c r="BI69" s="197"/>
      <c r="BJ69" s="185"/>
      <c r="BK69" s="185"/>
      <c r="BL69" s="184"/>
      <c r="BM69" s="184"/>
      <c r="BN69" s="184"/>
      <c r="BO69" s="184"/>
      <c r="BP69" s="184"/>
      <c r="BQ69" s="184"/>
      <c r="BR69" s="184"/>
      <c r="BS69" s="184"/>
      <c r="BT69" s="184"/>
      <c r="BU69" s="184"/>
      <c r="BV69" s="184"/>
      <c r="BW69" s="184"/>
      <c r="BX69" s="184"/>
      <c r="BY69" s="184"/>
      <c r="BZ69" s="184"/>
      <c r="CA69" s="184"/>
      <c r="CB69" s="184"/>
      <c r="CC69" s="184"/>
      <c r="CD69" s="184"/>
      <c r="CE69" s="184"/>
      <c r="CF69" s="184"/>
      <c r="CG69" s="184"/>
      <c r="CH69" s="184"/>
      <c r="CI69" s="184"/>
      <c r="CJ69" s="184"/>
      <c r="CK69" s="184"/>
      <c r="CL69" s="184"/>
      <c r="CM69" s="184"/>
      <c r="CN69" s="184"/>
      <c r="CO69" s="35">
        <f>COUNTIF(Disponibilités!$H69:$AE69,"x")</f>
        <v>0</v>
      </c>
      <c r="CP69" s="35">
        <f>COUNTIF(Disponibilités!$H69:$AE69,"R")</f>
        <v>0</v>
      </c>
    </row>
    <row r="70" spans="1:94" ht="14.1" customHeight="1" x14ac:dyDescent="0.2">
      <c r="A70" s="20">
        <f>IFERROR(Form1!A71,"-")</f>
        <v>0</v>
      </c>
      <c r="B70" s="196" t="str">
        <f>_xlfn.XLOOKUP($A70,Bdd_Dispo[[ID]:[ID]],Bdd_Dispo[Nom :],"",0)</f>
        <v/>
      </c>
      <c r="C70" s="196" t="str">
        <f>_xlfn.XLOOKUP($A70,Bdd_Dispo[[ID]:[ID]],Bdd_Dispo[Prénom :],"",0)</f>
        <v/>
      </c>
      <c r="D70" s="196" t="str">
        <f>_xlfn.XLOOKUP($A70,Bdd_Dispo[[ID]:[ID]],Bdd_Dispo[Votre fonction :],"",0)</f>
        <v/>
      </c>
      <c r="E70" s="196" t="str">
        <f>_xlfn.XLOOKUP($A70,Bdd_Dispo[[ID]:[ID]],Bdd_Dispo[Votre fonction :],"",0)</f>
        <v/>
      </c>
      <c r="F70" s="196" t="str">
        <f>_xlfn.XLOOKUP($A70,Bdd_Dispo[[ID]:[ID]],Bdd_Dispo[CIS :],"",0)</f>
        <v/>
      </c>
      <c r="G70" s="196"/>
      <c r="H70" s="199"/>
      <c r="I70" s="194"/>
      <c r="J70" s="194"/>
      <c r="K70" s="184"/>
      <c r="L70" s="185"/>
      <c r="M70" s="184"/>
      <c r="N70" s="184"/>
      <c r="O70" s="193"/>
      <c r="P70" s="184"/>
      <c r="Q70" s="184"/>
      <c r="R70" s="193"/>
      <c r="S70" s="185"/>
      <c r="T70" s="184"/>
      <c r="U70" s="184"/>
      <c r="V70" s="184"/>
      <c r="W70" s="184"/>
      <c r="X70" s="193"/>
      <c r="Y70" s="184"/>
      <c r="Z70" s="185"/>
      <c r="AA70" s="193"/>
      <c r="AB70" s="184"/>
      <c r="AC70" s="184"/>
      <c r="AD70" s="193"/>
      <c r="AE70" s="193"/>
      <c r="AF70" s="206" t="str">
        <f>_xlfn.XLOOKUP($A70,Bdd_Dispo[[ID]:[ID]],Bdd_Dispo[1/5],"",0)</f>
        <v/>
      </c>
      <c r="AG70" s="191"/>
      <c r="AH70" s="206" t="str">
        <f>_xlfn.XLOOKUP($A70,Bdd_Dispo[[ID]:[ID]],Bdd_Dispo[2/5],"",0)</f>
        <v/>
      </c>
      <c r="AI70" s="185"/>
      <c r="AJ70" s="206" t="str">
        <f>_xlfn.XLOOKUP($A70,Bdd_Dispo[[ID]:[ID]],Bdd_Dispo[3/5],"",0)</f>
        <v/>
      </c>
      <c r="AK70" s="191"/>
      <c r="AL70" s="190"/>
      <c r="AM70" s="190"/>
      <c r="AN70" s="191"/>
      <c r="AO70" s="191"/>
      <c r="AP70" s="190"/>
      <c r="AQ70" s="190"/>
      <c r="AR70" s="191"/>
      <c r="AS70" s="191"/>
      <c r="AT70" s="190"/>
      <c r="AU70" s="190"/>
      <c r="AV70" s="185"/>
      <c r="AW70" s="185"/>
      <c r="AX70" s="198"/>
      <c r="AY70" s="198"/>
      <c r="AZ70" s="198"/>
      <c r="BA70" s="198"/>
      <c r="BB70" s="198"/>
      <c r="BC70" s="198"/>
      <c r="BD70" s="186"/>
      <c r="BE70" s="186"/>
      <c r="BF70" s="186"/>
      <c r="BG70" s="197"/>
      <c r="BH70" s="197"/>
      <c r="BI70" s="197"/>
      <c r="BJ70" s="185"/>
      <c r="BK70" s="185"/>
      <c r="BL70" s="184"/>
      <c r="BM70" s="184"/>
      <c r="BN70" s="184"/>
      <c r="BO70" s="184"/>
      <c r="BP70" s="184"/>
      <c r="BQ70" s="184"/>
      <c r="BR70" s="184"/>
      <c r="BS70" s="184"/>
      <c r="BT70" s="184"/>
      <c r="BU70" s="184"/>
      <c r="BV70" s="184"/>
      <c r="BW70" s="184"/>
      <c r="BX70" s="184"/>
      <c r="BY70" s="184"/>
      <c r="BZ70" s="184"/>
      <c r="CA70" s="184"/>
      <c r="CB70" s="184"/>
      <c r="CC70" s="184"/>
      <c r="CD70" s="184"/>
      <c r="CE70" s="184"/>
      <c r="CF70" s="184"/>
      <c r="CG70" s="184"/>
      <c r="CH70" s="184"/>
      <c r="CI70" s="184"/>
      <c r="CJ70" s="184"/>
      <c r="CK70" s="184"/>
      <c r="CL70" s="184"/>
      <c r="CM70" s="184"/>
      <c r="CN70" s="184"/>
      <c r="CO70" s="35">
        <f>COUNTIF(Disponibilités!$H70:$AE70,"x")</f>
        <v>0</v>
      </c>
      <c r="CP70" s="35">
        <f>COUNTIF(Disponibilités!$H70:$AE70,"R")</f>
        <v>0</v>
      </c>
    </row>
    <row r="71" spans="1:94" ht="14.1" customHeight="1" x14ac:dyDescent="0.2">
      <c r="A71" s="20">
        <f>IFERROR(Form1!A72,"-")</f>
        <v>0</v>
      </c>
      <c r="B71" s="196" t="str">
        <f>_xlfn.XLOOKUP($A71,Bdd_Dispo[[ID]:[ID]],Bdd_Dispo[Nom :],"",0)</f>
        <v/>
      </c>
      <c r="C71" s="196" t="str">
        <f>_xlfn.XLOOKUP($A71,Bdd_Dispo[[ID]:[ID]],Bdd_Dispo[Prénom :],"",0)</f>
        <v/>
      </c>
      <c r="D71" s="196" t="str">
        <f>_xlfn.XLOOKUP($A71,Bdd_Dispo[[ID]:[ID]],Bdd_Dispo[Votre fonction :],"",0)</f>
        <v/>
      </c>
      <c r="E71" s="196" t="str">
        <f>_xlfn.XLOOKUP($A71,Bdd_Dispo[[ID]:[ID]],Bdd_Dispo[Votre fonction :],"",0)</f>
        <v/>
      </c>
      <c r="F71" s="196" t="str">
        <f>_xlfn.XLOOKUP($A71,Bdd_Dispo[[ID]:[ID]],Bdd_Dispo[CIS :],"",0)</f>
        <v/>
      </c>
      <c r="G71" s="196"/>
      <c r="H71" s="199"/>
      <c r="I71" s="194"/>
      <c r="J71" s="194"/>
      <c r="K71" s="184"/>
      <c r="L71" s="185"/>
      <c r="M71" s="184"/>
      <c r="N71" s="184"/>
      <c r="O71" s="193"/>
      <c r="P71" s="184"/>
      <c r="Q71" s="184"/>
      <c r="R71" s="193"/>
      <c r="S71" s="185"/>
      <c r="T71" s="184"/>
      <c r="U71" s="184"/>
      <c r="V71" s="184"/>
      <c r="W71" s="184"/>
      <c r="X71" s="193"/>
      <c r="Y71" s="184"/>
      <c r="Z71" s="185"/>
      <c r="AA71" s="193"/>
      <c r="AB71" s="184"/>
      <c r="AC71" s="184"/>
      <c r="AD71" s="193"/>
      <c r="AE71" s="193"/>
      <c r="AF71" s="206" t="str">
        <f>_xlfn.XLOOKUP($A71,Bdd_Dispo[[ID]:[ID]],Bdd_Dispo[1/5],"",0)</f>
        <v/>
      </c>
      <c r="AG71" s="191"/>
      <c r="AH71" s="206" t="str">
        <f>_xlfn.XLOOKUP($A71,Bdd_Dispo[[ID]:[ID]],Bdd_Dispo[2/5],"",0)</f>
        <v/>
      </c>
      <c r="AI71" s="185"/>
      <c r="AJ71" s="206" t="str">
        <f>_xlfn.XLOOKUP($A71,Bdd_Dispo[[ID]:[ID]],Bdd_Dispo[3/5],"",0)</f>
        <v/>
      </c>
      <c r="AK71" s="191"/>
      <c r="AL71" s="190"/>
      <c r="AM71" s="190"/>
      <c r="AN71" s="191"/>
      <c r="AO71" s="191"/>
      <c r="AP71" s="190"/>
      <c r="AQ71" s="190"/>
      <c r="AR71" s="191"/>
      <c r="AS71" s="191"/>
      <c r="AT71" s="190"/>
      <c r="AU71" s="190"/>
      <c r="AV71" s="185"/>
      <c r="AW71" s="185"/>
      <c r="AX71" s="198"/>
      <c r="AY71" s="198"/>
      <c r="AZ71" s="198"/>
      <c r="BA71" s="198"/>
      <c r="BB71" s="198"/>
      <c r="BC71" s="198"/>
      <c r="BD71" s="186"/>
      <c r="BE71" s="186"/>
      <c r="BF71" s="186"/>
      <c r="BG71" s="197"/>
      <c r="BH71" s="197"/>
      <c r="BI71" s="197"/>
      <c r="BJ71" s="185"/>
      <c r="BK71" s="185"/>
      <c r="BL71" s="184"/>
      <c r="BM71" s="184"/>
      <c r="BN71" s="184"/>
      <c r="BO71" s="184"/>
      <c r="BP71" s="184"/>
      <c r="BQ71" s="184"/>
      <c r="BR71" s="184"/>
      <c r="BS71" s="184"/>
      <c r="BT71" s="184"/>
      <c r="BU71" s="184"/>
      <c r="BV71" s="184"/>
      <c r="BW71" s="184"/>
      <c r="BX71" s="184"/>
      <c r="BY71" s="184"/>
      <c r="BZ71" s="184"/>
      <c r="CA71" s="184"/>
      <c r="CB71" s="184"/>
      <c r="CC71" s="184"/>
      <c r="CD71" s="184"/>
      <c r="CE71" s="184"/>
      <c r="CF71" s="184"/>
      <c r="CG71" s="184"/>
      <c r="CH71" s="184"/>
      <c r="CI71" s="184"/>
      <c r="CJ71" s="184"/>
      <c r="CK71" s="184"/>
      <c r="CL71" s="184"/>
      <c r="CM71" s="184"/>
      <c r="CN71" s="184"/>
      <c r="CO71" s="35">
        <f>COUNTIF(Disponibilités!$H71:$AE71,"x")</f>
        <v>0</v>
      </c>
      <c r="CP71" s="35">
        <f>COUNTIF(Disponibilités!$H71:$AE71,"R")</f>
        <v>0</v>
      </c>
    </row>
    <row r="72" spans="1:94" ht="14.1" customHeight="1" x14ac:dyDescent="0.2">
      <c r="A72" s="20">
        <f>IFERROR(Form1!A73,"-")</f>
        <v>0</v>
      </c>
      <c r="B72" s="196" t="str">
        <f>_xlfn.XLOOKUP($A72,Bdd_Dispo[[ID]:[ID]],Bdd_Dispo[Nom :],"",0)</f>
        <v/>
      </c>
      <c r="C72" s="196" t="str">
        <f>_xlfn.XLOOKUP($A72,Bdd_Dispo[[ID]:[ID]],Bdd_Dispo[Prénom :],"",0)</f>
        <v/>
      </c>
      <c r="D72" s="196" t="str">
        <f>_xlfn.XLOOKUP($A72,Bdd_Dispo[[ID]:[ID]],Bdd_Dispo[Votre fonction :],"",0)</f>
        <v/>
      </c>
      <c r="E72" s="196" t="str">
        <f>_xlfn.XLOOKUP($A72,Bdd_Dispo[[ID]:[ID]],Bdd_Dispo[Votre fonction :],"",0)</f>
        <v/>
      </c>
      <c r="F72" s="196" t="str">
        <f>_xlfn.XLOOKUP($A72,Bdd_Dispo[[ID]:[ID]],Bdd_Dispo[CIS :],"",0)</f>
        <v/>
      </c>
      <c r="G72" s="196"/>
      <c r="H72" s="199"/>
      <c r="I72" s="194"/>
      <c r="J72" s="194"/>
      <c r="K72" s="184"/>
      <c r="L72" s="185"/>
      <c r="M72" s="184"/>
      <c r="N72" s="184"/>
      <c r="O72" s="193"/>
      <c r="P72" s="184"/>
      <c r="Q72" s="184"/>
      <c r="R72" s="193"/>
      <c r="S72" s="185"/>
      <c r="T72" s="184"/>
      <c r="U72" s="184"/>
      <c r="V72" s="184"/>
      <c r="W72" s="184"/>
      <c r="X72" s="193"/>
      <c r="Y72" s="184"/>
      <c r="Z72" s="185"/>
      <c r="AA72" s="193"/>
      <c r="AB72" s="184"/>
      <c r="AC72" s="184"/>
      <c r="AD72" s="193"/>
      <c r="AE72" s="193"/>
      <c r="AF72" s="206" t="str">
        <f>_xlfn.XLOOKUP($A72,Bdd_Dispo[[ID]:[ID]],Bdd_Dispo[1/5],"",0)</f>
        <v/>
      </c>
      <c r="AG72" s="191"/>
      <c r="AH72" s="206" t="str">
        <f>_xlfn.XLOOKUP($A72,Bdd_Dispo[[ID]:[ID]],Bdd_Dispo[2/5],"",0)</f>
        <v/>
      </c>
      <c r="AI72" s="185"/>
      <c r="AJ72" s="206" t="str">
        <f>_xlfn.XLOOKUP($A72,Bdd_Dispo[[ID]:[ID]],Bdd_Dispo[3/5],"",0)</f>
        <v/>
      </c>
      <c r="AK72" s="191"/>
      <c r="AL72" s="190"/>
      <c r="AM72" s="190"/>
      <c r="AN72" s="191"/>
      <c r="AO72" s="191"/>
      <c r="AP72" s="190"/>
      <c r="AQ72" s="190"/>
      <c r="AR72" s="191"/>
      <c r="AS72" s="191"/>
      <c r="AT72" s="190"/>
      <c r="AU72" s="190"/>
      <c r="AV72" s="185"/>
      <c r="AW72" s="185"/>
      <c r="AX72" s="198"/>
      <c r="AY72" s="198"/>
      <c r="AZ72" s="198"/>
      <c r="BA72" s="198"/>
      <c r="BB72" s="198"/>
      <c r="BC72" s="198"/>
      <c r="BD72" s="186"/>
      <c r="BE72" s="186"/>
      <c r="BF72" s="186"/>
      <c r="BG72" s="197"/>
      <c r="BH72" s="197"/>
      <c r="BI72" s="197"/>
      <c r="BJ72" s="185"/>
      <c r="BK72" s="185"/>
      <c r="BL72" s="184"/>
      <c r="BM72" s="184"/>
      <c r="BN72" s="184"/>
      <c r="BO72" s="184"/>
      <c r="BP72" s="184"/>
      <c r="BQ72" s="184"/>
      <c r="BR72" s="184"/>
      <c r="BS72" s="184"/>
      <c r="BT72" s="184"/>
      <c r="BU72" s="184"/>
      <c r="BV72" s="184"/>
      <c r="BW72" s="184"/>
      <c r="BX72" s="184"/>
      <c r="BY72" s="184"/>
      <c r="BZ72" s="184"/>
      <c r="CA72" s="184"/>
      <c r="CB72" s="184"/>
      <c r="CC72" s="184"/>
      <c r="CD72" s="184"/>
      <c r="CE72" s="184"/>
      <c r="CF72" s="184"/>
      <c r="CG72" s="184"/>
      <c r="CH72" s="184"/>
      <c r="CI72" s="184"/>
      <c r="CJ72" s="184"/>
      <c r="CK72" s="184"/>
      <c r="CL72" s="184"/>
      <c r="CM72" s="184"/>
      <c r="CN72" s="184"/>
      <c r="CO72" s="35">
        <f>COUNTIF(Disponibilités!$H72:$AE72,"x")</f>
        <v>0</v>
      </c>
      <c r="CP72" s="35">
        <f>COUNTIF(Disponibilités!$H72:$AE72,"R")</f>
        <v>0</v>
      </c>
    </row>
    <row r="73" spans="1:94" ht="14.1" customHeight="1" x14ac:dyDescent="0.2">
      <c r="A73" s="20">
        <f>IFERROR(Form1!A74,"-")</f>
        <v>0</v>
      </c>
      <c r="B73" s="196" t="str">
        <f>_xlfn.XLOOKUP($A73,Bdd_Dispo[[ID]:[ID]],Bdd_Dispo[Nom :],"",0)</f>
        <v/>
      </c>
      <c r="C73" s="196" t="str">
        <f>_xlfn.XLOOKUP($A73,Bdd_Dispo[[ID]:[ID]],Bdd_Dispo[Prénom :],"",0)</f>
        <v/>
      </c>
      <c r="D73" s="196" t="str">
        <f>_xlfn.XLOOKUP($A73,Bdd_Dispo[[ID]:[ID]],Bdd_Dispo[Votre fonction :],"",0)</f>
        <v/>
      </c>
      <c r="E73" s="196" t="str">
        <f>_xlfn.XLOOKUP($A73,Bdd_Dispo[[ID]:[ID]],Bdd_Dispo[Votre fonction :],"",0)</f>
        <v/>
      </c>
      <c r="F73" s="196" t="str">
        <f>_xlfn.XLOOKUP($A73,Bdd_Dispo[[ID]:[ID]],Bdd_Dispo[CIS :],"",0)</f>
        <v/>
      </c>
      <c r="G73" s="196"/>
      <c r="H73" s="199"/>
      <c r="I73" s="194"/>
      <c r="J73" s="194"/>
      <c r="K73" s="184"/>
      <c r="L73" s="185"/>
      <c r="M73" s="184"/>
      <c r="N73" s="184"/>
      <c r="O73" s="193"/>
      <c r="P73" s="184"/>
      <c r="Q73" s="184"/>
      <c r="R73" s="193"/>
      <c r="S73" s="185"/>
      <c r="T73" s="184"/>
      <c r="U73" s="184"/>
      <c r="V73" s="184"/>
      <c r="W73" s="184"/>
      <c r="X73" s="193"/>
      <c r="Y73" s="184"/>
      <c r="Z73" s="185"/>
      <c r="AA73" s="193"/>
      <c r="AB73" s="184"/>
      <c r="AC73" s="184"/>
      <c r="AD73" s="193"/>
      <c r="AE73" s="193"/>
      <c r="AF73" s="206" t="str">
        <f>_xlfn.XLOOKUP($A73,Bdd_Dispo[[ID]:[ID]],Bdd_Dispo[1/5],"",0)</f>
        <v/>
      </c>
      <c r="AG73" s="191"/>
      <c r="AH73" s="206" t="str">
        <f>_xlfn.XLOOKUP($A73,Bdd_Dispo[[ID]:[ID]],Bdd_Dispo[2/5],"",0)</f>
        <v/>
      </c>
      <c r="AI73" s="185"/>
      <c r="AJ73" s="206" t="str">
        <f>_xlfn.XLOOKUP($A73,Bdd_Dispo[[ID]:[ID]],Bdd_Dispo[3/5],"",0)</f>
        <v/>
      </c>
      <c r="AK73" s="191"/>
      <c r="AL73" s="190"/>
      <c r="AM73" s="190"/>
      <c r="AN73" s="191"/>
      <c r="AO73" s="191"/>
      <c r="AP73" s="190"/>
      <c r="AQ73" s="190"/>
      <c r="AR73" s="191"/>
      <c r="AS73" s="191"/>
      <c r="AT73" s="190"/>
      <c r="AU73" s="190"/>
      <c r="AV73" s="185"/>
      <c r="AW73" s="185"/>
      <c r="AX73" s="198"/>
      <c r="AY73" s="198"/>
      <c r="AZ73" s="198"/>
      <c r="BA73" s="198"/>
      <c r="BB73" s="198"/>
      <c r="BC73" s="198"/>
      <c r="BD73" s="186"/>
      <c r="BE73" s="186"/>
      <c r="BF73" s="186"/>
      <c r="BG73" s="197"/>
      <c r="BH73" s="197"/>
      <c r="BI73" s="197"/>
      <c r="BJ73" s="185"/>
      <c r="BK73" s="185"/>
      <c r="BL73" s="184"/>
      <c r="BM73" s="184"/>
      <c r="BN73" s="184"/>
      <c r="BO73" s="184"/>
      <c r="BP73" s="184"/>
      <c r="BQ73" s="184"/>
      <c r="BR73" s="184"/>
      <c r="BS73" s="184"/>
      <c r="BT73" s="184"/>
      <c r="BU73" s="184"/>
      <c r="BV73" s="184"/>
      <c r="BW73" s="184"/>
      <c r="BX73" s="184"/>
      <c r="BY73" s="184"/>
      <c r="BZ73" s="184"/>
      <c r="CA73" s="184"/>
      <c r="CB73" s="184"/>
      <c r="CC73" s="184"/>
      <c r="CD73" s="184"/>
      <c r="CE73" s="184"/>
      <c r="CF73" s="184"/>
      <c r="CG73" s="184"/>
      <c r="CH73" s="184"/>
      <c r="CI73" s="184"/>
      <c r="CJ73" s="184"/>
      <c r="CK73" s="184"/>
      <c r="CL73" s="184"/>
      <c r="CM73" s="184"/>
      <c r="CN73" s="184"/>
      <c r="CO73" s="35">
        <f>COUNTIF(Disponibilités!$H73:$AE73,"x")</f>
        <v>0</v>
      </c>
      <c r="CP73" s="35">
        <f>COUNTIF(Disponibilités!$H73:$AE73,"R")</f>
        <v>0</v>
      </c>
    </row>
    <row r="74" spans="1:94" ht="14.1" customHeight="1" x14ac:dyDescent="0.2">
      <c r="A74" s="20">
        <f>IFERROR(Form1!A75,"-")</f>
        <v>0</v>
      </c>
      <c r="B74" s="196" t="str">
        <f>_xlfn.XLOOKUP($A74,Bdd_Dispo[[ID]:[ID]],Bdd_Dispo[Nom :],"",0)</f>
        <v/>
      </c>
      <c r="C74" s="196" t="str">
        <f>_xlfn.XLOOKUP($A74,Bdd_Dispo[[ID]:[ID]],Bdd_Dispo[Prénom :],"",0)</f>
        <v/>
      </c>
      <c r="D74" s="196" t="str">
        <f>_xlfn.XLOOKUP($A74,Bdd_Dispo[[ID]:[ID]],Bdd_Dispo[Votre fonction :],"",0)</f>
        <v/>
      </c>
      <c r="E74" s="196" t="str">
        <f>_xlfn.XLOOKUP($A74,Bdd_Dispo[[ID]:[ID]],Bdd_Dispo[Votre fonction :],"",0)</f>
        <v/>
      </c>
      <c r="F74" s="196" t="str">
        <f>_xlfn.XLOOKUP($A74,Bdd_Dispo[[ID]:[ID]],Bdd_Dispo[CIS :],"",0)</f>
        <v/>
      </c>
      <c r="G74" s="196"/>
      <c r="H74" s="199"/>
      <c r="I74" s="194"/>
      <c r="J74" s="194"/>
      <c r="K74" s="184"/>
      <c r="L74" s="185"/>
      <c r="M74" s="184"/>
      <c r="N74" s="184"/>
      <c r="O74" s="193"/>
      <c r="P74" s="184"/>
      <c r="Q74" s="184"/>
      <c r="R74" s="193"/>
      <c r="S74" s="185"/>
      <c r="T74" s="184"/>
      <c r="U74" s="184"/>
      <c r="V74" s="184"/>
      <c r="W74" s="184"/>
      <c r="X74" s="193"/>
      <c r="Y74" s="184"/>
      <c r="Z74" s="185"/>
      <c r="AA74" s="193"/>
      <c r="AB74" s="184"/>
      <c r="AC74" s="184"/>
      <c r="AD74" s="193"/>
      <c r="AE74" s="193"/>
      <c r="AF74" s="206" t="str">
        <f>_xlfn.XLOOKUP($A74,Bdd_Dispo[[ID]:[ID]],Bdd_Dispo[1/5],"",0)</f>
        <v/>
      </c>
      <c r="AG74" s="191"/>
      <c r="AH74" s="206" t="str">
        <f>_xlfn.XLOOKUP($A74,Bdd_Dispo[[ID]:[ID]],Bdd_Dispo[2/5],"",0)</f>
        <v/>
      </c>
      <c r="AI74" s="185"/>
      <c r="AJ74" s="206" t="str">
        <f>_xlfn.XLOOKUP($A74,Bdd_Dispo[[ID]:[ID]],Bdd_Dispo[3/5],"",0)</f>
        <v/>
      </c>
      <c r="AK74" s="191"/>
      <c r="AL74" s="190"/>
      <c r="AM74" s="190"/>
      <c r="AN74" s="191"/>
      <c r="AO74" s="191"/>
      <c r="AP74" s="190"/>
      <c r="AQ74" s="190"/>
      <c r="AR74" s="191"/>
      <c r="AS74" s="191"/>
      <c r="AT74" s="190"/>
      <c r="AU74" s="190"/>
      <c r="AV74" s="185"/>
      <c r="AW74" s="185"/>
      <c r="AX74" s="198"/>
      <c r="AY74" s="198"/>
      <c r="AZ74" s="198"/>
      <c r="BA74" s="198"/>
      <c r="BB74" s="198"/>
      <c r="BC74" s="198"/>
      <c r="BD74" s="186"/>
      <c r="BE74" s="186"/>
      <c r="BF74" s="186"/>
      <c r="BG74" s="197"/>
      <c r="BH74" s="197"/>
      <c r="BI74" s="197"/>
      <c r="BJ74" s="185"/>
      <c r="BK74" s="185"/>
      <c r="BL74" s="184"/>
      <c r="BM74" s="184"/>
      <c r="BN74" s="184"/>
      <c r="BO74" s="184"/>
      <c r="BP74" s="184"/>
      <c r="BQ74" s="184"/>
      <c r="BR74" s="184"/>
      <c r="BS74" s="184"/>
      <c r="BT74" s="184"/>
      <c r="BU74" s="184"/>
      <c r="BV74" s="184"/>
      <c r="BW74" s="184"/>
      <c r="BX74" s="184"/>
      <c r="BY74" s="184"/>
      <c r="BZ74" s="184"/>
      <c r="CA74" s="184"/>
      <c r="CB74" s="184"/>
      <c r="CC74" s="184"/>
      <c r="CD74" s="184"/>
      <c r="CE74" s="184"/>
      <c r="CF74" s="184"/>
      <c r="CG74" s="184"/>
      <c r="CH74" s="184"/>
      <c r="CI74" s="184"/>
      <c r="CJ74" s="184"/>
      <c r="CK74" s="184"/>
      <c r="CL74" s="184"/>
      <c r="CM74" s="184"/>
      <c r="CN74" s="184"/>
      <c r="CO74" s="35">
        <f>COUNTIF(Disponibilités!$H74:$AE74,"x")</f>
        <v>0</v>
      </c>
      <c r="CP74" s="35">
        <f>COUNTIF(Disponibilités!$H74:$AE74,"R")</f>
        <v>0</v>
      </c>
    </row>
    <row r="75" spans="1:94" ht="14.1" customHeight="1" x14ac:dyDescent="0.2">
      <c r="A75" s="20">
        <f>IFERROR(Form1!A76,"-")</f>
        <v>0</v>
      </c>
      <c r="B75" s="196" t="str">
        <f>_xlfn.XLOOKUP($A75,Bdd_Dispo[[ID]:[ID]],Bdd_Dispo[Nom :],"",0)</f>
        <v/>
      </c>
      <c r="C75" s="196" t="str">
        <f>_xlfn.XLOOKUP($A75,Bdd_Dispo[[ID]:[ID]],Bdd_Dispo[Prénom :],"",0)</f>
        <v/>
      </c>
      <c r="D75" s="196" t="str">
        <f>_xlfn.XLOOKUP($A75,Bdd_Dispo[[ID]:[ID]],Bdd_Dispo[Votre fonction :],"",0)</f>
        <v/>
      </c>
      <c r="E75" s="196" t="str">
        <f>_xlfn.XLOOKUP($A75,Bdd_Dispo[[ID]:[ID]],Bdd_Dispo[Votre fonction :],"",0)</f>
        <v/>
      </c>
      <c r="F75" s="196" t="str">
        <f>_xlfn.XLOOKUP($A75,Bdd_Dispo[[ID]:[ID]],Bdd_Dispo[CIS :],"",0)</f>
        <v/>
      </c>
      <c r="G75" s="196"/>
      <c r="H75" s="199"/>
      <c r="I75" s="194"/>
      <c r="J75" s="194"/>
      <c r="K75" s="184"/>
      <c r="L75" s="185"/>
      <c r="M75" s="184"/>
      <c r="N75" s="184"/>
      <c r="O75" s="193"/>
      <c r="P75" s="184"/>
      <c r="Q75" s="184"/>
      <c r="R75" s="193"/>
      <c r="S75" s="185"/>
      <c r="T75" s="184"/>
      <c r="U75" s="184"/>
      <c r="V75" s="184"/>
      <c r="W75" s="184"/>
      <c r="X75" s="193"/>
      <c r="Y75" s="184"/>
      <c r="Z75" s="185"/>
      <c r="AA75" s="193"/>
      <c r="AB75" s="184"/>
      <c r="AC75" s="184"/>
      <c r="AD75" s="193"/>
      <c r="AE75" s="193"/>
      <c r="AF75" s="206" t="str">
        <f>_xlfn.XLOOKUP($A75,Bdd_Dispo[[ID]:[ID]],Bdd_Dispo[1/5],"",0)</f>
        <v/>
      </c>
      <c r="AG75" s="191"/>
      <c r="AH75" s="206" t="str">
        <f>_xlfn.XLOOKUP($A75,Bdd_Dispo[[ID]:[ID]],Bdd_Dispo[2/5],"",0)</f>
        <v/>
      </c>
      <c r="AI75" s="185"/>
      <c r="AJ75" s="206" t="str">
        <f>_xlfn.XLOOKUP($A75,Bdd_Dispo[[ID]:[ID]],Bdd_Dispo[3/5],"",0)</f>
        <v/>
      </c>
      <c r="AK75" s="191"/>
      <c r="AL75" s="190"/>
      <c r="AM75" s="190"/>
      <c r="AN75" s="191"/>
      <c r="AO75" s="191"/>
      <c r="AP75" s="190"/>
      <c r="AQ75" s="190"/>
      <c r="AR75" s="191"/>
      <c r="AS75" s="191"/>
      <c r="AT75" s="190"/>
      <c r="AU75" s="190"/>
      <c r="AV75" s="185"/>
      <c r="AW75" s="185"/>
      <c r="AX75" s="198"/>
      <c r="AY75" s="198"/>
      <c r="AZ75" s="198"/>
      <c r="BA75" s="198"/>
      <c r="BB75" s="198"/>
      <c r="BC75" s="198"/>
      <c r="BD75" s="186"/>
      <c r="BE75" s="186"/>
      <c r="BF75" s="186"/>
      <c r="BG75" s="197"/>
      <c r="BH75" s="197"/>
      <c r="BI75" s="197"/>
      <c r="BJ75" s="185"/>
      <c r="BK75" s="185"/>
      <c r="BL75" s="184"/>
      <c r="BM75" s="184"/>
      <c r="BN75" s="184"/>
      <c r="BO75" s="184"/>
      <c r="BP75" s="184"/>
      <c r="BQ75" s="184"/>
      <c r="BR75" s="184"/>
      <c r="BS75" s="184"/>
      <c r="BT75" s="184"/>
      <c r="BU75" s="184"/>
      <c r="BV75" s="184"/>
      <c r="BW75" s="184"/>
      <c r="BX75" s="184"/>
      <c r="BY75" s="184"/>
      <c r="BZ75" s="184"/>
      <c r="CA75" s="184"/>
      <c r="CB75" s="184"/>
      <c r="CC75" s="184"/>
      <c r="CD75" s="184"/>
      <c r="CE75" s="184"/>
      <c r="CF75" s="184"/>
      <c r="CG75" s="184"/>
      <c r="CH75" s="184"/>
      <c r="CI75" s="184"/>
      <c r="CJ75" s="184"/>
      <c r="CK75" s="184"/>
      <c r="CL75" s="184"/>
      <c r="CM75" s="184"/>
      <c r="CN75" s="184"/>
      <c r="CO75" s="35">
        <f>COUNTIF(Disponibilités!$H75:$AE75,"x")</f>
        <v>0</v>
      </c>
      <c r="CP75" s="35">
        <f>COUNTIF(Disponibilités!$H75:$AE75,"R")</f>
        <v>0</v>
      </c>
    </row>
    <row r="76" spans="1:94" ht="14.1" customHeight="1" x14ac:dyDescent="0.2">
      <c r="A76" s="20">
        <f>IFERROR(Form1!A77,"-")</f>
        <v>0</v>
      </c>
      <c r="B76" s="196" t="str">
        <f>_xlfn.XLOOKUP($A76,Bdd_Dispo[[ID]:[ID]],Bdd_Dispo[Nom :],"",0)</f>
        <v/>
      </c>
      <c r="C76" s="196" t="str">
        <f>_xlfn.XLOOKUP($A76,Bdd_Dispo[[ID]:[ID]],Bdd_Dispo[Prénom :],"",0)</f>
        <v/>
      </c>
      <c r="D76" s="196" t="str">
        <f>_xlfn.XLOOKUP($A76,Bdd_Dispo[[ID]:[ID]],Bdd_Dispo[Votre fonction :],"",0)</f>
        <v/>
      </c>
      <c r="E76" s="196" t="str">
        <f>_xlfn.XLOOKUP($A76,Bdd_Dispo[[ID]:[ID]],Bdd_Dispo[Votre fonction :],"",0)</f>
        <v/>
      </c>
      <c r="F76" s="196" t="str">
        <f>_xlfn.XLOOKUP($A76,Bdd_Dispo[[ID]:[ID]],Bdd_Dispo[CIS :],"",0)</f>
        <v/>
      </c>
      <c r="G76" s="196"/>
      <c r="H76" s="199"/>
      <c r="I76" s="194"/>
      <c r="J76" s="194"/>
      <c r="K76" s="184"/>
      <c r="L76" s="185"/>
      <c r="M76" s="184"/>
      <c r="N76" s="184"/>
      <c r="O76" s="193"/>
      <c r="P76" s="184"/>
      <c r="Q76" s="184"/>
      <c r="R76" s="193"/>
      <c r="S76" s="185"/>
      <c r="T76" s="184"/>
      <c r="U76" s="184"/>
      <c r="V76" s="184"/>
      <c r="W76" s="184"/>
      <c r="X76" s="193"/>
      <c r="Y76" s="184"/>
      <c r="Z76" s="185"/>
      <c r="AA76" s="193"/>
      <c r="AB76" s="184"/>
      <c r="AC76" s="184"/>
      <c r="AD76" s="193"/>
      <c r="AE76" s="193"/>
      <c r="AF76" s="206" t="str">
        <f>_xlfn.XLOOKUP($A76,Bdd_Dispo[[ID]:[ID]],Bdd_Dispo[1/5],"",0)</f>
        <v/>
      </c>
      <c r="AG76" s="191"/>
      <c r="AH76" s="206" t="str">
        <f>_xlfn.XLOOKUP($A76,Bdd_Dispo[[ID]:[ID]],Bdd_Dispo[2/5],"",0)</f>
        <v/>
      </c>
      <c r="AI76" s="185"/>
      <c r="AJ76" s="206" t="str">
        <f>_xlfn.XLOOKUP($A76,Bdd_Dispo[[ID]:[ID]],Bdd_Dispo[3/5],"",0)</f>
        <v/>
      </c>
      <c r="AK76" s="191"/>
      <c r="AL76" s="190"/>
      <c r="AM76" s="190"/>
      <c r="AN76" s="191"/>
      <c r="AO76" s="191"/>
      <c r="AP76" s="190"/>
      <c r="AQ76" s="190"/>
      <c r="AR76" s="191"/>
      <c r="AS76" s="191"/>
      <c r="AT76" s="190"/>
      <c r="AU76" s="190"/>
      <c r="AV76" s="185"/>
      <c r="AW76" s="185"/>
      <c r="AX76" s="198"/>
      <c r="AY76" s="198"/>
      <c r="AZ76" s="198"/>
      <c r="BA76" s="198"/>
      <c r="BB76" s="198"/>
      <c r="BC76" s="198"/>
      <c r="BD76" s="186"/>
      <c r="BE76" s="186"/>
      <c r="BF76" s="186"/>
      <c r="BG76" s="197"/>
      <c r="BH76" s="197"/>
      <c r="BI76" s="197"/>
      <c r="BJ76" s="185"/>
      <c r="BK76" s="185"/>
      <c r="BL76" s="184"/>
      <c r="BM76" s="184"/>
      <c r="BN76" s="184"/>
      <c r="BO76" s="184"/>
      <c r="BP76" s="184"/>
      <c r="BQ76" s="184"/>
      <c r="BR76" s="184"/>
      <c r="BS76" s="184"/>
      <c r="BT76" s="184"/>
      <c r="BU76" s="184"/>
      <c r="BV76" s="184"/>
      <c r="BW76" s="184"/>
      <c r="BX76" s="184"/>
      <c r="BY76" s="184"/>
      <c r="BZ76" s="184"/>
      <c r="CA76" s="184"/>
      <c r="CB76" s="184"/>
      <c r="CC76" s="184"/>
      <c r="CD76" s="184"/>
      <c r="CE76" s="184"/>
      <c r="CF76" s="184"/>
      <c r="CG76" s="184"/>
      <c r="CH76" s="184"/>
      <c r="CI76" s="184"/>
      <c r="CJ76" s="184"/>
      <c r="CK76" s="184"/>
      <c r="CL76" s="184"/>
      <c r="CM76" s="184"/>
      <c r="CN76" s="184"/>
      <c r="CO76" s="35">
        <f>COUNTIF(Disponibilités!$H76:$AE76,"x")</f>
        <v>0</v>
      </c>
      <c r="CP76" s="35">
        <f>COUNTIF(Disponibilités!$H76:$AE76,"R")</f>
        <v>0</v>
      </c>
    </row>
    <row r="77" spans="1:94" ht="14.1" customHeight="1" x14ac:dyDescent="0.2">
      <c r="A77" s="20">
        <f>IFERROR(Form1!A78,"-")</f>
        <v>0</v>
      </c>
      <c r="B77" s="196" t="str">
        <f>_xlfn.XLOOKUP($A77,Bdd_Dispo[[ID]:[ID]],Bdd_Dispo[Nom :],"",0)</f>
        <v/>
      </c>
      <c r="C77" s="196" t="str">
        <f>_xlfn.XLOOKUP($A77,Bdd_Dispo[[ID]:[ID]],Bdd_Dispo[Prénom :],"",0)</f>
        <v/>
      </c>
      <c r="D77" s="196" t="str">
        <f>_xlfn.XLOOKUP($A77,Bdd_Dispo[[ID]:[ID]],Bdd_Dispo[Votre fonction :],"",0)</f>
        <v/>
      </c>
      <c r="E77" s="196" t="str">
        <f>_xlfn.XLOOKUP($A77,Bdd_Dispo[[ID]:[ID]],Bdd_Dispo[Votre fonction :],"",0)</f>
        <v/>
      </c>
      <c r="F77" s="196" t="str">
        <f>_xlfn.XLOOKUP($A77,Bdd_Dispo[[ID]:[ID]],Bdd_Dispo[CIS :],"",0)</f>
        <v/>
      </c>
      <c r="G77" s="196"/>
      <c r="H77" s="199"/>
      <c r="I77" s="194"/>
      <c r="J77" s="194"/>
      <c r="K77" s="184"/>
      <c r="L77" s="185"/>
      <c r="M77" s="184"/>
      <c r="N77" s="184"/>
      <c r="O77" s="193"/>
      <c r="P77" s="184"/>
      <c r="Q77" s="184"/>
      <c r="R77" s="193"/>
      <c r="S77" s="185"/>
      <c r="T77" s="184"/>
      <c r="U77" s="184"/>
      <c r="V77" s="184"/>
      <c r="W77" s="184"/>
      <c r="X77" s="193"/>
      <c r="Y77" s="184"/>
      <c r="Z77" s="185"/>
      <c r="AA77" s="193"/>
      <c r="AB77" s="184"/>
      <c r="AC77" s="184"/>
      <c r="AD77" s="193"/>
      <c r="AE77" s="193"/>
      <c r="AF77" s="206" t="str">
        <f>_xlfn.XLOOKUP($A77,Bdd_Dispo[[ID]:[ID]],Bdd_Dispo[1/5],"",0)</f>
        <v/>
      </c>
      <c r="AG77" s="191"/>
      <c r="AH77" s="206" t="str">
        <f>_xlfn.XLOOKUP($A77,Bdd_Dispo[[ID]:[ID]],Bdd_Dispo[2/5],"",0)</f>
        <v/>
      </c>
      <c r="AI77" s="185"/>
      <c r="AJ77" s="206" t="str">
        <f>_xlfn.XLOOKUP($A77,Bdd_Dispo[[ID]:[ID]],Bdd_Dispo[3/5],"",0)</f>
        <v/>
      </c>
      <c r="AK77" s="191"/>
      <c r="AL77" s="190"/>
      <c r="AM77" s="190"/>
      <c r="AN77" s="191"/>
      <c r="AO77" s="191"/>
      <c r="AP77" s="190"/>
      <c r="AQ77" s="190"/>
      <c r="AR77" s="191"/>
      <c r="AS77" s="191"/>
      <c r="AT77" s="190"/>
      <c r="AU77" s="190"/>
      <c r="AV77" s="185"/>
      <c r="AW77" s="185"/>
      <c r="AX77" s="198"/>
      <c r="AY77" s="198"/>
      <c r="AZ77" s="198"/>
      <c r="BA77" s="198"/>
      <c r="BB77" s="198"/>
      <c r="BC77" s="198"/>
      <c r="BD77" s="186"/>
      <c r="BE77" s="186"/>
      <c r="BF77" s="186"/>
      <c r="BG77" s="197"/>
      <c r="BH77" s="197"/>
      <c r="BI77" s="197"/>
      <c r="BJ77" s="185"/>
      <c r="BK77" s="185"/>
      <c r="BL77" s="184"/>
      <c r="BM77" s="184"/>
      <c r="BN77" s="184"/>
      <c r="BO77" s="184"/>
      <c r="BP77" s="184"/>
      <c r="BQ77" s="184"/>
      <c r="BR77" s="184"/>
      <c r="BS77" s="184"/>
      <c r="BT77" s="184"/>
      <c r="BU77" s="184"/>
      <c r="BV77" s="184"/>
      <c r="BW77" s="184"/>
      <c r="BX77" s="184"/>
      <c r="BY77" s="184"/>
      <c r="BZ77" s="184"/>
      <c r="CA77" s="184"/>
      <c r="CB77" s="184"/>
      <c r="CC77" s="184"/>
      <c r="CD77" s="184"/>
      <c r="CE77" s="184"/>
      <c r="CF77" s="184"/>
      <c r="CG77" s="184"/>
      <c r="CH77" s="184"/>
      <c r="CI77" s="184"/>
      <c r="CJ77" s="184"/>
      <c r="CK77" s="184"/>
      <c r="CL77" s="184"/>
      <c r="CM77" s="184"/>
      <c r="CN77" s="184"/>
      <c r="CO77" s="35">
        <f>COUNTIF(Disponibilités!$H77:$AE77,"x")</f>
        <v>0</v>
      </c>
      <c r="CP77" s="35">
        <f>COUNTIF(Disponibilités!$H77:$AE77,"R")</f>
        <v>0</v>
      </c>
    </row>
    <row r="78" spans="1:94" ht="14.1" customHeight="1" x14ac:dyDescent="0.2">
      <c r="A78" s="20">
        <f>IFERROR(Form1!A79,"-")</f>
        <v>0</v>
      </c>
      <c r="B78" s="196" t="str">
        <f>_xlfn.XLOOKUP($A78,Bdd_Dispo[[ID]:[ID]],Bdd_Dispo[Nom :],"",0)</f>
        <v/>
      </c>
      <c r="C78" s="196" t="str">
        <f>_xlfn.XLOOKUP($A78,Bdd_Dispo[[ID]:[ID]],Bdd_Dispo[Prénom :],"",0)</f>
        <v/>
      </c>
      <c r="D78" s="196" t="str">
        <f>_xlfn.XLOOKUP($A78,Bdd_Dispo[[ID]:[ID]],Bdd_Dispo[Votre fonction :],"",0)</f>
        <v/>
      </c>
      <c r="E78" s="196" t="str">
        <f>_xlfn.XLOOKUP($A78,Bdd_Dispo[[ID]:[ID]],Bdd_Dispo[Votre fonction :],"",0)</f>
        <v/>
      </c>
      <c r="F78" s="196" t="str">
        <f>_xlfn.XLOOKUP($A78,Bdd_Dispo[[ID]:[ID]],Bdd_Dispo[CIS :],"",0)</f>
        <v/>
      </c>
      <c r="G78" s="196"/>
      <c r="H78" s="199"/>
      <c r="I78" s="194"/>
      <c r="J78" s="194"/>
      <c r="K78" s="184"/>
      <c r="L78" s="185"/>
      <c r="M78" s="184"/>
      <c r="N78" s="184"/>
      <c r="O78" s="193"/>
      <c r="P78" s="184"/>
      <c r="Q78" s="184"/>
      <c r="R78" s="193"/>
      <c r="S78" s="185"/>
      <c r="T78" s="184"/>
      <c r="U78" s="184"/>
      <c r="V78" s="184"/>
      <c r="W78" s="184"/>
      <c r="X78" s="193"/>
      <c r="Y78" s="184"/>
      <c r="Z78" s="185"/>
      <c r="AA78" s="193"/>
      <c r="AB78" s="184"/>
      <c r="AC78" s="184"/>
      <c r="AD78" s="193"/>
      <c r="AE78" s="193"/>
      <c r="AF78" s="206" t="str">
        <f>_xlfn.XLOOKUP($A78,Bdd_Dispo[[ID]:[ID]],Bdd_Dispo[1/5],"",0)</f>
        <v/>
      </c>
      <c r="AG78" s="191"/>
      <c r="AH78" s="206" t="str">
        <f>_xlfn.XLOOKUP($A78,Bdd_Dispo[[ID]:[ID]],Bdd_Dispo[2/5],"",0)</f>
        <v/>
      </c>
      <c r="AI78" s="185"/>
      <c r="AJ78" s="206" t="str">
        <f>_xlfn.XLOOKUP($A78,Bdd_Dispo[[ID]:[ID]],Bdd_Dispo[3/5],"",0)</f>
        <v/>
      </c>
      <c r="AK78" s="191"/>
      <c r="AL78" s="190"/>
      <c r="AM78" s="190"/>
      <c r="AN78" s="191"/>
      <c r="AO78" s="191"/>
      <c r="AP78" s="190"/>
      <c r="AQ78" s="190"/>
      <c r="AR78" s="191"/>
      <c r="AS78" s="191"/>
      <c r="AT78" s="190"/>
      <c r="AU78" s="190"/>
      <c r="AV78" s="185"/>
      <c r="AW78" s="185"/>
      <c r="AX78" s="198"/>
      <c r="AY78" s="198"/>
      <c r="AZ78" s="198"/>
      <c r="BA78" s="198"/>
      <c r="BB78" s="198"/>
      <c r="BC78" s="198"/>
      <c r="BD78" s="186"/>
      <c r="BE78" s="186"/>
      <c r="BF78" s="186"/>
      <c r="BG78" s="197"/>
      <c r="BH78" s="197"/>
      <c r="BI78" s="197"/>
      <c r="BJ78" s="185"/>
      <c r="BK78" s="185"/>
      <c r="BL78" s="184"/>
      <c r="BM78" s="184"/>
      <c r="BN78" s="184"/>
      <c r="BO78" s="184"/>
      <c r="BP78" s="184"/>
      <c r="BQ78" s="184"/>
      <c r="BR78" s="184"/>
      <c r="BS78" s="184"/>
      <c r="BT78" s="184"/>
      <c r="BU78" s="184"/>
      <c r="BV78" s="184"/>
      <c r="BW78" s="184"/>
      <c r="BX78" s="184"/>
      <c r="BY78" s="184"/>
      <c r="BZ78" s="184"/>
      <c r="CA78" s="184"/>
      <c r="CB78" s="184"/>
      <c r="CC78" s="184"/>
      <c r="CD78" s="184"/>
      <c r="CE78" s="184"/>
      <c r="CF78" s="184"/>
      <c r="CG78" s="184"/>
      <c r="CH78" s="184"/>
      <c r="CI78" s="184"/>
      <c r="CJ78" s="184"/>
      <c r="CK78" s="184"/>
      <c r="CL78" s="184"/>
      <c r="CM78" s="184"/>
      <c r="CN78" s="184"/>
      <c r="CO78" s="35">
        <f>COUNTIF(Disponibilités!$H78:$AE78,"x")</f>
        <v>0</v>
      </c>
      <c r="CP78" s="35">
        <f>COUNTIF(Disponibilités!$H78:$AE78,"R")</f>
        <v>0</v>
      </c>
    </row>
    <row r="79" spans="1:94" ht="14.1" customHeight="1" x14ac:dyDescent="0.2">
      <c r="A79" s="20">
        <f>IFERROR(Form1!A80,"-")</f>
        <v>0</v>
      </c>
      <c r="B79" s="196" t="str">
        <f>_xlfn.XLOOKUP($A79,Bdd_Dispo[[ID]:[ID]],Bdd_Dispo[Nom :],"",0)</f>
        <v/>
      </c>
      <c r="C79" s="196" t="str">
        <f>_xlfn.XLOOKUP($A79,Bdd_Dispo[[ID]:[ID]],Bdd_Dispo[Prénom :],"",0)</f>
        <v/>
      </c>
      <c r="D79" s="196" t="str">
        <f>_xlfn.XLOOKUP($A79,Bdd_Dispo[[ID]:[ID]],Bdd_Dispo[Votre fonction :],"",0)</f>
        <v/>
      </c>
      <c r="E79" s="196" t="str">
        <f>_xlfn.XLOOKUP($A79,Bdd_Dispo[[ID]:[ID]],Bdd_Dispo[Votre fonction :],"",0)</f>
        <v/>
      </c>
      <c r="F79" s="196" t="str">
        <f>_xlfn.XLOOKUP($A79,Bdd_Dispo[[ID]:[ID]],Bdd_Dispo[CIS :],"",0)</f>
        <v/>
      </c>
      <c r="G79" s="196"/>
      <c r="H79" s="199"/>
      <c r="I79" s="194"/>
      <c r="J79" s="194"/>
      <c r="K79" s="184"/>
      <c r="L79" s="185"/>
      <c r="M79" s="184"/>
      <c r="N79" s="184"/>
      <c r="O79" s="193"/>
      <c r="P79" s="184"/>
      <c r="Q79" s="184"/>
      <c r="R79" s="193"/>
      <c r="S79" s="185"/>
      <c r="T79" s="184"/>
      <c r="U79" s="184"/>
      <c r="V79" s="184"/>
      <c r="W79" s="184"/>
      <c r="X79" s="193"/>
      <c r="Y79" s="184"/>
      <c r="Z79" s="185"/>
      <c r="AA79" s="193"/>
      <c r="AB79" s="184"/>
      <c r="AC79" s="184"/>
      <c r="AD79" s="193"/>
      <c r="AE79" s="193"/>
      <c r="AF79" s="206" t="str">
        <f>_xlfn.XLOOKUP($A79,Bdd_Dispo[[ID]:[ID]],Bdd_Dispo[1/5],"",0)</f>
        <v/>
      </c>
      <c r="AG79" s="191"/>
      <c r="AH79" s="206" t="str">
        <f>_xlfn.XLOOKUP($A79,Bdd_Dispo[[ID]:[ID]],Bdd_Dispo[2/5],"",0)</f>
        <v/>
      </c>
      <c r="AI79" s="185"/>
      <c r="AJ79" s="206" t="str">
        <f>_xlfn.XLOOKUP($A79,Bdd_Dispo[[ID]:[ID]],Bdd_Dispo[3/5],"",0)</f>
        <v/>
      </c>
      <c r="AK79" s="191"/>
      <c r="AL79" s="190"/>
      <c r="AM79" s="190"/>
      <c r="AN79" s="191"/>
      <c r="AO79" s="191"/>
      <c r="AP79" s="190"/>
      <c r="AQ79" s="190"/>
      <c r="AR79" s="191"/>
      <c r="AS79" s="191"/>
      <c r="AT79" s="190"/>
      <c r="AU79" s="190"/>
      <c r="AV79" s="185"/>
      <c r="AW79" s="185"/>
      <c r="AX79" s="198"/>
      <c r="AY79" s="198"/>
      <c r="AZ79" s="198"/>
      <c r="BA79" s="198"/>
      <c r="BB79" s="198"/>
      <c r="BC79" s="198"/>
      <c r="BD79" s="186"/>
      <c r="BE79" s="186"/>
      <c r="BF79" s="186"/>
      <c r="BG79" s="197"/>
      <c r="BH79" s="197"/>
      <c r="BI79" s="197"/>
      <c r="BJ79" s="185"/>
      <c r="BK79" s="185"/>
      <c r="BL79" s="184"/>
      <c r="BM79" s="184"/>
      <c r="BN79" s="184"/>
      <c r="BO79" s="184"/>
      <c r="BP79" s="184"/>
      <c r="BQ79" s="184"/>
      <c r="BR79" s="184"/>
      <c r="BS79" s="184"/>
      <c r="BT79" s="184"/>
      <c r="BU79" s="184"/>
      <c r="BV79" s="184"/>
      <c r="BW79" s="184"/>
      <c r="BX79" s="184"/>
      <c r="BY79" s="184"/>
      <c r="BZ79" s="184"/>
      <c r="CA79" s="184"/>
      <c r="CB79" s="184"/>
      <c r="CC79" s="184"/>
      <c r="CD79" s="184"/>
      <c r="CE79" s="184"/>
      <c r="CF79" s="184"/>
      <c r="CG79" s="184"/>
      <c r="CH79" s="184"/>
      <c r="CI79" s="184"/>
      <c r="CJ79" s="184"/>
      <c r="CK79" s="184"/>
      <c r="CL79" s="184"/>
      <c r="CM79" s="184"/>
      <c r="CN79" s="184"/>
      <c r="CO79" s="35">
        <f>COUNTIF(Disponibilités!$H79:$AE79,"x")</f>
        <v>0</v>
      </c>
      <c r="CP79" s="35">
        <f>COUNTIF(Disponibilités!$H79:$AE79,"R")</f>
        <v>0</v>
      </c>
    </row>
    <row r="80" spans="1:94" ht="14.1" customHeight="1" x14ac:dyDescent="0.2">
      <c r="A80" s="20">
        <f>IFERROR(Form1!A81,"-")</f>
        <v>0</v>
      </c>
      <c r="B80" s="196" t="str">
        <f>_xlfn.XLOOKUP($A80,Bdd_Dispo[[ID]:[ID]],Bdd_Dispo[Nom :],"",0)</f>
        <v/>
      </c>
      <c r="C80" s="196" t="str">
        <f>_xlfn.XLOOKUP($A80,Bdd_Dispo[[ID]:[ID]],Bdd_Dispo[Prénom :],"",0)</f>
        <v/>
      </c>
      <c r="D80" s="196" t="str">
        <f>_xlfn.XLOOKUP($A80,Bdd_Dispo[[ID]:[ID]],Bdd_Dispo[Votre fonction :],"",0)</f>
        <v/>
      </c>
      <c r="E80" s="196" t="str">
        <f>_xlfn.XLOOKUP($A80,Bdd_Dispo[[ID]:[ID]],Bdd_Dispo[Votre fonction :],"",0)</f>
        <v/>
      </c>
      <c r="F80" s="196" t="str">
        <f>_xlfn.XLOOKUP($A80,Bdd_Dispo[[ID]:[ID]],Bdd_Dispo[CIS :],"",0)</f>
        <v/>
      </c>
      <c r="G80" s="196"/>
      <c r="H80" s="199"/>
      <c r="I80" s="194"/>
      <c r="J80" s="194"/>
      <c r="K80" s="184"/>
      <c r="L80" s="185"/>
      <c r="M80" s="184"/>
      <c r="N80" s="184"/>
      <c r="O80" s="193"/>
      <c r="P80" s="184"/>
      <c r="Q80" s="184"/>
      <c r="R80" s="193"/>
      <c r="S80" s="185"/>
      <c r="T80" s="184"/>
      <c r="U80" s="184"/>
      <c r="V80" s="184"/>
      <c r="W80" s="184"/>
      <c r="X80" s="193"/>
      <c r="Y80" s="184"/>
      <c r="Z80" s="185"/>
      <c r="AA80" s="193"/>
      <c r="AB80" s="184"/>
      <c r="AC80" s="184"/>
      <c r="AD80" s="193"/>
      <c r="AE80" s="193"/>
      <c r="AF80" s="206" t="str">
        <f>_xlfn.XLOOKUP($A80,Bdd_Dispo[[ID]:[ID]],Bdd_Dispo[1/5],"",0)</f>
        <v/>
      </c>
      <c r="AG80" s="191"/>
      <c r="AH80" s="206" t="str">
        <f>_xlfn.XLOOKUP($A80,Bdd_Dispo[[ID]:[ID]],Bdd_Dispo[2/5],"",0)</f>
        <v/>
      </c>
      <c r="AI80" s="185"/>
      <c r="AJ80" s="206" t="str">
        <f>_xlfn.XLOOKUP($A80,Bdd_Dispo[[ID]:[ID]],Bdd_Dispo[3/5],"",0)</f>
        <v/>
      </c>
      <c r="AK80" s="191"/>
      <c r="AL80" s="190"/>
      <c r="AM80" s="190"/>
      <c r="AN80" s="191"/>
      <c r="AO80" s="191"/>
      <c r="AP80" s="190"/>
      <c r="AQ80" s="190"/>
      <c r="AR80" s="191"/>
      <c r="AS80" s="191"/>
      <c r="AT80" s="190"/>
      <c r="AU80" s="190"/>
      <c r="AV80" s="185"/>
      <c r="AW80" s="185"/>
      <c r="AX80" s="198"/>
      <c r="AY80" s="198"/>
      <c r="AZ80" s="198"/>
      <c r="BA80" s="198"/>
      <c r="BB80" s="198"/>
      <c r="BC80" s="198"/>
      <c r="BD80" s="186"/>
      <c r="BE80" s="186"/>
      <c r="BF80" s="186"/>
      <c r="BG80" s="197"/>
      <c r="BH80" s="197"/>
      <c r="BI80" s="197"/>
      <c r="BJ80" s="185"/>
      <c r="BK80" s="185"/>
      <c r="BL80" s="184"/>
      <c r="BM80" s="184"/>
      <c r="BN80" s="184"/>
      <c r="BO80" s="184"/>
      <c r="BP80" s="184"/>
      <c r="BQ80" s="184"/>
      <c r="BR80" s="184"/>
      <c r="BS80" s="184"/>
      <c r="BT80" s="184"/>
      <c r="BU80" s="184"/>
      <c r="BV80" s="184"/>
      <c r="BW80" s="184"/>
      <c r="BX80" s="184"/>
      <c r="BY80" s="184"/>
      <c r="BZ80" s="184"/>
      <c r="CA80" s="184"/>
      <c r="CB80" s="184"/>
      <c r="CC80" s="184"/>
      <c r="CD80" s="184"/>
      <c r="CE80" s="184"/>
      <c r="CF80" s="184"/>
      <c r="CG80" s="184"/>
      <c r="CH80" s="184"/>
      <c r="CI80" s="184"/>
      <c r="CJ80" s="184"/>
      <c r="CK80" s="184"/>
      <c r="CL80" s="184"/>
      <c r="CM80" s="184"/>
      <c r="CN80" s="184"/>
      <c r="CO80" s="35">
        <f>COUNTIF(Disponibilités!$H80:$AE80,"x")</f>
        <v>0</v>
      </c>
      <c r="CP80" s="35">
        <f>COUNTIF(Disponibilités!$H80:$AE80,"R")</f>
        <v>0</v>
      </c>
    </row>
    <row r="81" spans="1:94" ht="14.1" customHeight="1" x14ac:dyDescent="0.2">
      <c r="A81" s="20">
        <f>IFERROR(Form1!A82,"-")</f>
        <v>0</v>
      </c>
      <c r="B81" s="196" t="str">
        <f>_xlfn.XLOOKUP($A81,Bdd_Dispo[[ID]:[ID]],Bdd_Dispo[Nom :],"",0)</f>
        <v/>
      </c>
      <c r="C81" s="196" t="str">
        <f>_xlfn.XLOOKUP($A81,Bdd_Dispo[[ID]:[ID]],Bdd_Dispo[Prénom :],"",0)</f>
        <v/>
      </c>
      <c r="D81" s="196" t="str">
        <f>_xlfn.XLOOKUP($A81,Bdd_Dispo[[ID]:[ID]],Bdd_Dispo[Votre fonction :],"",0)</f>
        <v/>
      </c>
      <c r="E81" s="196" t="str">
        <f>_xlfn.XLOOKUP($A81,Bdd_Dispo[[ID]:[ID]],Bdd_Dispo[Votre fonction :],"",0)</f>
        <v/>
      </c>
      <c r="F81" s="196" t="str">
        <f>_xlfn.XLOOKUP($A81,Bdd_Dispo[[ID]:[ID]],Bdd_Dispo[CIS :],"",0)</f>
        <v/>
      </c>
      <c r="G81" s="196"/>
      <c r="H81" s="199"/>
      <c r="I81" s="194"/>
      <c r="J81" s="194"/>
      <c r="K81" s="184"/>
      <c r="L81" s="185"/>
      <c r="M81" s="184"/>
      <c r="N81" s="184"/>
      <c r="O81" s="193"/>
      <c r="P81" s="184"/>
      <c r="Q81" s="184"/>
      <c r="R81" s="193"/>
      <c r="S81" s="185"/>
      <c r="T81" s="184"/>
      <c r="U81" s="184"/>
      <c r="V81" s="184"/>
      <c r="W81" s="184"/>
      <c r="X81" s="193"/>
      <c r="Y81" s="184"/>
      <c r="Z81" s="185"/>
      <c r="AA81" s="193"/>
      <c r="AB81" s="184"/>
      <c r="AC81" s="184"/>
      <c r="AD81" s="193"/>
      <c r="AE81" s="193"/>
      <c r="AF81" s="206" t="str">
        <f>_xlfn.XLOOKUP($A81,Bdd_Dispo[[ID]:[ID]],Bdd_Dispo[1/5],"",0)</f>
        <v/>
      </c>
      <c r="AG81" s="191"/>
      <c r="AH81" s="206" t="str">
        <f>_xlfn.XLOOKUP($A81,Bdd_Dispo[[ID]:[ID]],Bdd_Dispo[2/5],"",0)</f>
        <v/>
      </c>
      <c r="AI81" s="185"/>
      <c r="AJ81" s="206" t="str">
        <f>_xlfn.XLOOKUP($A81,Bdd_Dispo[[ID]:[ID]],Bdd_Dispo[3/5],"",0)</f>
        <v/>
      </c>
      <c r="AK81" s="191"/>
      <c r="AL81" s="190"/>
      <c r="AM81" s="190"/>
      <c r="AN81" s="191"/>
      <c r="AO81" s="191"/>
      <c r="AP81" s="190"/>
      <c r="AQ81" s="190"/>
      <c r="AR81" s="191"/>
      <c r="AS81" s="191"/>
      <c r="AT81" s="190"/>
      <c r="AU81" s="190"/>
      <c r="AV81" s="185"/>
      <c r="AW81" s="185"/>
      <c r="AX81" s="198"/>
      <c r="AY81" s="198"/>
      <c r="AZ81" s="198"/>
      <c r="BA81" s="198"/>
      <c r="BB81" s="198"/>
      <c r="BC81" s="198"/>
      <c r="BD81" s="186"/>
      <c r="BE81" s="186"/>
      <c r="BF81" s="186"/>
      <c r="BG81" s="197"/>
      <c r="BH81" s="197"/>
      <c r="BI81" s="197"/>
      <c r="BJ81" s="185"/>
      <c r="BK81" s="185"/>
      <c r="BL81" s="184"/>
      <c r="BM81" s="184"/>
      <c r="BN81" s="184"/>
      <c r="BO81" s="184"/>
      <c r="BP81" s="184"/>
      <c r="BQ81" s="184"/>
      <c r="BR81" s="184"/>
      <c r="BS81" s="184"/>
      <c r="BT81" s="184"/>
      <c r="BU81" s="184"/>
      <c r="BV81" s="184"/>
      <c r="BW81" s="184"/>
      <c r="BX81" s="184"/>
      <c r="BY81" s="184"/>
      <c r="BZ81" s="184"/>
      <c r="CA81" s="184"/>
      <c r="CB81" s="184"/>
      <c r="CC81" s="184"/>
      <c r="CD81" s="184"/>
      <c r="CE81" s="184"/>
      <c r="CF81" s="184"/>
      <c r="CG81" s="184"/>
      <c r="CH81" s="184"/>
      <c r="CI81" s="184"/>
      <c r="CJ81" s="184"/>
      <c r="CK81" s="184"/>
      <c r="CL81" s="184"/>
      <c r="CM81" s="184"/>
      <c r="CN81" s="184"/>
      <c r="CO81" s="35">
        <f>COUNTIF(Disponibilités!$H81:$AE81,"x")</f>
        <v>0</v>
      </c>
      <c r="CP81" s="35">
        <f>COUNTIF(Disponibilités!$H81:$AE81,"R")</f>
        <v>0</v>
      </c>
    </row>
    <row r="82" spans="1:94" ht="14.1" customHeight="1" x14ac:dyDescent="0.2">
      <c r="A82" s="20">
        <f>IFERROR(Form1!A83,"-")</f>
        <v>0</v>
      </c>
      <c r="B82" s="196" t="str">
        <f>_xlfn.XLOOKUP($A82,Bdd_Dispo[[ID]:[ID]],Bdd_Dispo[Nom :],"",0)</f>
        <v/>
      </c>
      <c r="C82" s="196" t="str">
        <f>_xlfn.XLOOKUP($A82,Bdd_Dispo[[ID]:[ID]],Bdd_Dispo[Prénom :],"",0)</f>
        <v/>
      </c>
      <c r="D82" s="196" t="str">
        <f>_xlfn.XLOOKUP($A82,Bdd_Dispo[[ID]:[ID]],Bdd_Dispo[Votre fonction :],"",0)</f>
        <v/>
      </c>
      <c r="E82" s="196" t="str">
        <f>_xlfn.XLOOKUP($A82,Bdd_Dispo[[ID]:[ID]],Bdd_Dispo[Votre fonction :],"",0)</f>
        <v/>
      </c>
      <c r="F82" s="196" t="str">
        <f>_xlfn.XLOOKUP($A82,Bdd_Dispo[[ID]:[ID]],Bdd_Dispo[CIS :],"",0)</f>
        <v/>
      </c>
      <c r="G82" s="196"/>
      <c r="H82" s="199"/>
      <c r="I82" s="194"/>
      <c r="J82" s="194"/>
      <c r="K82" s="184"/>
      <c r="L82" s="185"/>
      <c r="M82" s="184"/>
      <c r="N82" s="184"/>
      <c r="O82" s="193"/>
      <c r="P82" s="184"/>
      <c r="Q82" s="184"/>
      <c r="R82" s="193"/>
      <c r="S82" s="185"/>
      <c r="T82" s="184"/>
      <c r="U82" s="184"/>
      <c r="V82" s="184"/>
      <c r="W82" s="184"/>
      <c r="X82" s="193"/>
      <c r="Y82" s="184"/>
      <c r="Z82" s="185"/>
      <c r="AA82" s="193"/>
      <c r="AB82" s="184"/>
      <c r="AC82" s="184"/>
      <c r="AD82" s="193"/>
      <c r="AE82" s="193"/>
      <c r="AF82" s="206" t="str">
        <f>_xlfn.XLOOKUP($A82,Bdd_Dispo[[ID]:[ID]],Bdd_Dispo[1/5],"",0)</f>
        <v/>
      </c>
      <c r="AG82" s="191"/>
      <c r="AH82" s="206" t="str">
        <f>_xlfn.XLOOKUP($A82,Bdd_Dispo[[ID]:[ID]],Bdd_Dispo[2/5],"",0)</f>
        <v/>
      </c>
      <c r="AI82" s="185"/>
      <c r="AJ82" s="206" t="str">
        <f>_xlfn.XLOOKUP($A82,Bdd_Dispo[[ID]:[ID]],Bdd_Dispo[3/5],"",0)</f>
        <v/>
      </c>
      <c r="AK82" s="191"/>
      <c r="AL82" s="190"/>
      <c r="AM82" s="190"/>
      <c r="AN82" s="191"/>
      <c r="AO82" s="191"/>
      <c r="AP82" s="190"/>
      <c r="AQ82" s="190"/>
      <c r="AR82" s="191"/>
      <c r="AS82" s="191"/>
      <c r="AT82" s="190"/>
      <c r="AU82" s="190"/>
      <c r="AV82" s="185"/>
      <c r="AW82" s="185"/>
      <c r="AX82" s="198"/>
      <c r="AY82" s="198"/>
      <c r="AZ82" s="198"/>
      <c r="BA82" s="198"/>
      <c r="BB82" s="198"/>
      <c r="BC82" s="198"/>
      <c r="BD82" s="186"/>
      <c r="BE82" s="186"/>
      <c r="BF82" s="186"/>
      <c r="BG82" s="197"/>
      <c r="BH82" s="197"/>
      <c r="BI82" s="197"/>
      <c r="BJ82" s="185"/>
      <c r="BK82" s="185"/>
      <c r="BL82" s="184"/>
      <c r="BM82" s="184"/>
      <c r="BN82" s="184"/>
      <c r="BO82" s="184"/>
      <c r="BP82" s="184"/>
      <c r="BQ82" s="184"/>
      <c r="BR82" s="184"/>
      <c r="BS82" s="184"/>
      <c r="BT82" s="184"/>
      <c r="BU82" s="184"/>
      <c r="BV82" s="184"/>
      <c r="BW82" s="184"/>
      <c r="BX82" s="184"/>
      <c r="BY82" s="184"/>
      <c r="BZ82" s="184"/>
      <c r="CA82" s="184"/>
      <c r="CB82" s="184"/>
      <c r="CC82" s="184"/>
      <c r="CD82" s="184"/>
      <c r="CE82" s="184"/>
      <c r="CF82" s="184"/>
      <c r="CG82" s="184"/>
      <c r="CH82" s="184"/>
      <c r="CI82" s="184"/>
      <c r="CJ82" s="184"/>
      <c r="CK82" s="184"/>
      <c r="CL82" s="184"/>
      <c r="CM82" s="184"/>
      <c r="CN82" s="184"/>
      <c r="CO82" s="35">
        <f>COUNTIF(Disponibilités!$H82:$AE82,"x")</f>
        <v>0</v>
      </c>
      <c r="CP82" s="35">
        <f>COUNTIF(Disponibilités!$H82:$AE82,"R")</f>
        <v>0</v>
      </c>
    </row>
    <row r="83" spans="1:94" ht="14.1" customHeight="1" x14ac:dyDescent="0.2">
      <c r="A83" s="20">
        <f>IFERROR(Form1!A84,"-")</f>
        <v>0</v>
      </c>
      <c r="B83" s="196" t="str">
        <f>_xlfn.XLOOKUP($A83,Bdd_Dispo[[ID]:[ID]],Bdd_Dispo[Nom :],"",0)</f>
        <v/>
      </c>
      <c r="C83" s="196" t="str">
        <f>_xlfn.XLOOKUP($A83,Bdd_Dispo[[ID]:[ID]],Bdd_Dispo[Prénom :],"",0)</f>
        <v/>
      </c>
      <c r="D83" s="196" t="str">
        <f>_xlfn.XLOOKUP($A83,Bdd_Dispo[[ID]:[ID]],Bdd_Dispo[Votre fonction :],"",0)</f>
        <v/>
      </c>
      <c r="E83" s="196" t="str">
        <f>_xlfn.XLOOKUP($A83,Bdd_Dispo[[ID]:[ID]],Bdd_Dispo[Votre fonction :],"",0)</f>
        <v/>
      </c>
      <c r="F83" s="196" t="str">
        <f>_xlfn.XLOOKUP($A83,Bdd_Dispo[[ID]:[ID]],Bdd_Dispo[CIS :],"",0)</f>
        <v/>
      </c>
      <c r="G83" s="196"/>
      <c r="H83" s="199"/>
      <c r="I83" s="194"/>
      <c r="J83" s="194"/>
      <c r="K83" s="184"/>
      <c r="L83" s="185"/>
      <c r="M83" s="184"/>
      <c r="N83" s="184"/>
      <c r="O83" s="193"/>
      <c r="P83" s="184"/>
      <c r="Q83" s="184"/>
      <c r="R83" s="193"/>
      <c r="S83" s="185"/>
      <c r="T83" s="184"/>
      <c r="U83" s="184"/>
      <c r="V83" s="184"/>
      <c r="W83" s="184"/>
      <c r="X83" s="193"/>
      <c r="Y83" s="184"/>
      <c r="Z83" s="185"/>
      <c r="AA83" s="193"/>
      <c r="AB83" s="184"/>
      <c r="AC83" s="184"/>
      <c r="AD83" s="193"/>
      <c r="AE83" s="193"/>
      <c r="AF83" s="206" t="str">
        <f>_xlfn.XLOOKUP($A83,Bdd_Dispo[[ID]:[ID]],Bdd_Dispo[1/5],"",0)</f>
        <v/>
      </c>
      <c r="AG83" s="191"/>
      <c r="AH83" s="206" t="str">
        <f>_xlfn.XLOOKUP($A83,Bdd_Dispo[[ID]:[ID]],Bdd_Dispo[2/5],"",0)</f>
        <v/>
      </c>
      <c r="AI83" s="185"/>
      <c r="AJ83" s="206" t="str">
        <f>_xlfn.XLOOKUP($A83,Bdd_Dispo[[ID]:[ID]],Bdd_Dispo[3/5],"",0)</f>
        <v/>
      </c>
      <c r="AK83" s="191"/>
      <c r="AL83" s="190"/>
      <c r="AM83" s="190"/>
      <c r="AN83" s="191"/>
      <c r="AO83" s="191"/>
      <c r="AP83" s="190"/>
      <c r="AQ83" s="190"/>
      <c r="AR83" s="191"/>
      <c r="AS83" s="191"/>
      <c r="AT83" s="190"/>
      <c r="AU83" s="190"/>
      <c r="AV83" s="185"/>
      <c r="AW83" s="185"/>
      <c r="AX83" s="198"/>
      <c r="AY83" s="198"/>
      <c r="AZ83" s="198"/>
      <c r="BA83" s="198"/>
      <c r="BB83" s="198"/>
      <c r="BC83" s="198"/>
      <c r="BD83" s="186"/>
      <c r="BE83" s="186"/>
      <c r="BF83" s="186"/>
      <c r="BG83" s="197"/>
      <c r="BH83" s="197"/>
      <c r="BI83" s="197"/>
      <c r="BJ83" s="185"/>
      <c r="BK83" s="185"/>
      <c r="BL83" s="184"/>
      <c r="BM83" s="184"/>
      <c r="BN83" s="184"/>
      <c r="BO83" s="184"/>
      <c r="BP83" s="184"/>
      <c r="BQ83" s="184"/>
      <c r="BR83" s="184"/>
      <c r="BS83" s="184"/>
      <c r="BT83" s="184"/>
      <c r="BU83" s="184"/>
      <c r="BV83" s="184"/>
      <c r="BW83" s="184"/>
      <c r="BX83" s="184"/>
      <c r="BY83" s="184"/>
      <c r="BZ83" s="184"/>
      <c r="CA83" s="184"/>
      <c r="CB83" s="184"/>
      <c r="CC83" s="184"/>
      <c r="CD83" s="184"/>
      <c r="CE83" s="184"/>
      <c r="CF83" s="184"/>
      <c r="CG83" s="184"/>
      <c r="CH83" s="184"/>
      <c r="CI83" s="184"/>
      <c r="CJ83" s="184"/>
      <c r="CK83" s="184"/>
      <c r="CL83" s="184"/>
      <c r="CM83" s="184"/>
      <c r="CN83" s="184"/>
      <c r="CO83" s="35">
        <f>COUNTIF(Disponibilités!$H83:$AE83,"x")</f>
        <v>0</v>
      </c>
      <c r="CP83" s="35">
        <f>COUNTIF(Disponibilités!$H83:$AE83,"R")</f>
        <v>0</v>
      </c>
    </row>
    <row r="84" spans="1:94" ht="14.1" customHeight="1" x14ac:dyDescent="0.2">
      <c r="A84" s="20">
        <f>IFERROR(Form1!A85,"-")</f>
        <v>0</v>
      </c>
      <c r="B84" s="196" t="str">
        <f>_xlfn.XLOOKUP($A84,Bdd_Dispo[[ID]:[ID]],Bdd_Dispo[Nom :],"",0)</f>
        <v/>
      </c>
      <c r="C84" s="196" t="str">
        <f>_xlfn.XLOOKUP($A84,Bdd_Dispo[[ID]:[ID]],Bdd_Dispo[Prénom :],"",0)</f>
        <v/>
      </c>
      <c r="D84" s="196" t="str">
        <f>_xlfn.XLOOKUP($A84,Bdd_Dispo[[ID]:[ID]],Bdd_Dispo[Votre fonction :],"",0)</f>
        <v/>
      </c>
      <c r="E84" s="196" t="str">
        <f>_xlfn.XLOOKUP($A84,Bdd_Dispo[[ID]:[ID]],Bdd_Dispo[Votre fonction :],"",0)</f>
        <v/>
      </c>
      <c r="F84" s="196" t="str">
        <f>_xlfn.XLOOKUP($A84,Bdd_Dispo[[ID]:[ID]],Bdd_Dispo[CIS :],"",0)</f>
        <v/>
      </c>
      <c r="G84" s="196"/>
      <c r="H84" s="199"/>
      <c r="I84" s="194"/>
      <c r="J84" s="194"/>
      <c r="K84" s="184"/>
      <c r="L84" s="185"/>
      <c r="M84" s="184"/>
      <c r="N84" s="184"/>
      <c r="O84" s="193"/>
      <c r="P84" s="184"/>
      <c r="Q84" s="184"/>
      <c r="R84" s="193"/>
      <c r="S84" s="185"/>
      <c r="T84" s="184"/>
      <c r="U84" s="184"/>
      <c r="V84" s="184"/>
      <c r="W84" s="184"/>
      <c r="X84" s="193"/>
      <c r="Y84" s="184"/>
      <c r="Z84" s="185"/>
      <c r="AA84" s="193"/>
      <c r="AB84" s="184"/>
      <c r="AC84" s="184"/>
      <c r="AD84" s="193"/>
      <c r="AE84" s="193"/>
      <c r="AF84" s="206" t="str">
        <f>_xlfn.XLOOKUP($A84,Bdd_Dispo[[ID]:[ID]],Bdd_Dispo[1/5],"",0)</f>
        <v/>
      </c>
      <c r="AG84" s="191"/>
      <c r="AH84" s="206" t="str">
        <f>_xlfn.XLOOKUP($A84,Bdd_Dispo[[ID]:[ID]],Bdd_Dispo[2/5],"",0)</f>
        <v/>
      </c>
      <c r="AI84" s="185"/>
      <c r="AJ84" s="206" t="str">
        <f>_xlfn.XLOOKUP($A84,Bdd_Dispo[[ID]:[ID]],Bdd_Dispo[3/5],"",0)</f>
        <v/>
      </c>
      <c r="AK84" s="191"/>
      <c r="AL84" s="190"/>
      <c r="AM84" s="190"/>
      <c r="AN84" s="191"/>
      <c r="AO84" s="191"/>
      <c r="AP84" s="190"/>
      <c r="AQ84" s="190"/>
      <c r="AR84" s="191"/>
      <c r="AS84" s="191"/>
      <c r="AT84" s="190"/>
      <c r="AU84" s="190"/>
      <c r="AV84" s="185"/>
      <c r="AW84" s="185"/>
      <c r="AX84" s="198"/>
      <c r="AY84" s="198"/>
      <c r="AZ84" s="198"/>
      <c r="BA84" s="198"/>
      <c r="BB84" s="198"/>
      <c r="BC84" s="198"/>
      <c r="BD84" s="186"/>
      <c r="BE84" s="186"/>
      <c r="BF84" s="186"/>
      <c r="BG84" s="197"/>
      <c r="BH84" s="197"/>
      <c r="BI84" s="197"/>
      <c r="BJ84" s="185"/>
      <c r="BK84" s="185"/>
      <c r="BL84" s="184"/>
      <c r="BM84" s="184"/>
      <c r="BN84" s="184"/>
      <c r="BO84" s="184"/>
      <c r="BP84" s="184"/>
      <c r="BQ84" s="184"/>
      <c r="BR84" s="184"/>
      <c r="BS84" s="184"/>
      <c r="BT84" s="184"/>
      <c r="BU84" s="184"/>
      <c r="BV84" s="184"/>
      <c r="BW84" s="184"/>
      <c r="BX84" s="184"/>
      <c r="BY84" s="184"/>
      <c r="BZ84" s="184"/>
      <c r="CA84" s="184"/>
      <c r="CB84" s="184"/>
      <c r="CC84" s="184"/>
      <c r="CD84" s="184"/>
      <c r="CE84" s="184"/>
      <c r="CF84" s="184"/>
      <c r="CG84" s="184"/>
      <c r="CH84" s="184"/>
      <c r="CI84" s="184"/>
      <c r="CJ84" s="184"/>
      <c r="CK84" s="184"/>
      <c r="CL84" s="184"/>
      <c r="CM84" s="184"/>
      <c r="CN84" s="184"/>
      <c r="CO84" s="35">
        <f>COUNTIF(Disponibilités!$H84:$AE84,"x")</f>
        <v>0</v>
      </c>
      <c r="CP84" s="35">
        <f>COUNTIF(Disponibilités!$H84:$AE84,"R")</f>
        <v>0</v>
      </c>
    </row>
    <row r="85" spans="1:94" ht="14.1" customHeight="1" x14ac:dyDescent="0.2">
      <c r="A85" s="20">
        <f>IFERROR(Form1!A86,"-")</f>
        <v>0</v>
      </c>
      <c r="B85" s="196" t="str">
        <f>_xlfn.XLOOKUP($A85,Bdd_Dispo[[ID]:[ID]],Bdd_Dispo[Nom :],"",0)</f>
        <v/>
      </c>
      <c r="C85" s="196" t="str">
        <f>_xlfn.XLOOKUP($A85,Bdd_Dispo[[ID]:[ID]],Bdd_Dispo[Prénom :],"",0)</f>
        <v/>
      </c>
      <c r="D85" s="196" t="str">
        <f>_xlfn.XLOOKUP($A85,Bdd_Dispo[[ID]:[ID]],Bdd_Dispo[Votre fonction :],"",0)</f>
        <v/>
      </c>
      <c r="E85" s="196" t="str">
        <f>_xlfn.XLOOKUP($A85,Bdd_Dispo[[ID]:[ID]],Bdd_Dispo[Votre fonction :],"",0)</f>
        <v/>
      </c>
      <c r="F85" s="196" t="str">
        <f>_xlfn.XLOOKUP($A85,Bdd_Dispo[[ID]:[ID]],Bdd_Dispo[CIS :],"",0)</f>
        <v/>
      </c>
      <c r="G85" s="196"/>
      <c r="H85" s="199"/>
      <c r="I85" s="194"/>
      <c r="J85" s="194"/>
      <c r="K85" s="184"/>
      <c r="L85" s="185"/>
      <c r="M85" s="184"/>
      <c r="N85" s="184"/>
      <c r="O85" s="193"/>
      <c r="P85" s="184"/>
      <c r="Q85" s="184"/>
      <c r="R85" s="193"/>
      <c r="S85" s="185"/>
      <c r="T85" s="184"/>
      <c r="U85" s="184"/>
      <c r="V85" s="184"/>
      <c r="W85" s="184"/>
      <c r="X85" s="193"/>
      <c r="Y85" s="184"/>
      <c r="Z85" s="185"/>
      <c r="AA85" s="193"/>
      <c r="AB85" s="184"/>
      <c r="AC85" s="184"/>
      <c r="AD85" s="193"/>
      <c r="AE85" s="193"/>
      <c r="AF85" s="206" t="str">
        <f>_xlfn.XLOOKUP($A85,Bdd_Dispo[[ID]:[ID]],Bdd_Dispo[1/5],"",0)</f>
        <v/>
      </c>
      <c r="AG85" s="191"/>
      <c r="AH85" s="206" t="str">
        <f>_xlfn.XLOOKUP($A85,Bdd_Dispo[[ID]:[ID]],Bdd_Dispo[2/5],"",0)</f>
        <v/>
      </c>
      <c r="AI85" s="185"/>
      <c r="AJ85" s="206" t="str">
        <f>_xlfn.XLOOKUP($A85,Bdd_Dispo[[ID]:[ID]],Bdd_Dispo[3/5],"",0)</f>
        <v/>
      </c>
      <c r="AK85" s="191"/>
      <c r="AL85" s="190"/>
      <c r="AM85" s="190"/>
      <c r="AN85" s="191"/>
      <c r="AO85" s="191"/>
      <c r="AP85" s="190"/>
      <c r="AQ85" s="190"/>
      <c r="AR85" s="191"/>
      <c r="AS85" s="191"/>
      <c r="AT85" s="190"/>
      <c r="AU85" s="190"/>
      <c r="AV85" s="185"/>
      <c r="AW85" s="185"/>
      <c r="AX85" s="198"/>
      <c r="AY85" s="198"/>
      <c r="AZ85" s="198"/>
      <c r="BA85" s="198"/>
      <c r="BB85" s="198"/>
      <c r="BC85" s="198"/>
      <c r="BD85" s="186"/>
      <c r="BE85" s="186"/>
      <c r="BF85" s="186"/>
      <c r="BG85" s="197"/>
      <c r="BH85" s="197"/>
      <c r="BI85" s="197"/>
      <c r="BJ85" s="185"/>
      <c r="BK85" s="185"/>
      <c r="BL85" s="184"/>
      <c r="BM85" s="184"/>
      <c r="BN85" s="184"/>
      <c r="BO85" s="184"/>
      <c r="BP85" s="184"/>
      <c r="BQ85" s="184"/>
      <c r="BR85" s="184"/>
      <c r="BS85" s="184"/>
      <c r="BT85" s="184"/>
      <c r="BU85" s="184"/>
      <c r="BV85" s="184"/>
      <c r="BW85" s="184"/>
      <c r="BX85" s="184"/>
      <c r="BY85" s="184"/>
      <c r="BZ85" s="184"/>
      <c r="CA85" s="184"/>
      <c r="CB85" s="184"/>
      <c r="CC85" s="184"/>
      <c r="CD85" s="184"/>
      <c r="CE85" s="184"/>
      <c r="CF85" s="184"/>
      <c r="CG85" s="184"/>
      <c r="CH85" s="184"/>
      <c r="CI85" s="184"/>
      <c r="CJ85" s="184"/>
      <c r="CK85" s="184"/>
      <c r="CL85" s="184"/>
      <c r="CM85" s="184"/>
      <c r="CN85" s="184"/>
      <c r="CO85" s="35">
        <f>COUNTIF(Disponibilités!$H85:$AE85,"x")</f>
        <v>0</v>
      </c>
      <c r="CP85" s="35">
        <f>COUNTIF(Disponibilités!$H85:$AE85,"R")</f>
        <v>0</v>
      </c>
    </row>
    <row r="86" spans="1:94" ht="14.1" customHeight="1" x14ac:dyDescent="0.2">
      <c r="A86" s="20">
        <f>IFERROR(Form1!A87,"-")</f>
        <v>0</v>
      </c>
      <c r="B86" s="196" t="str">
        <f>_xlfn.XLOOKUP($A86,Bdd_Dispo[[ID]:[ID]],Bdd_Dispo[Nom :],"",0)</f>
        <v/>
      </c>
      <c r="C86" s="196" t="str">
        <f>_xlfn.XLOOKUP($A86,Bdd_Dispo[[ID]:[ID]],Bdd_Dispo[Prénom :],"",0)</f>
        <v/>
      </c>
      <c r="D86" s="196" t="str">
        <f>_xlfn.XLOOKUP($A86,Bdd_Dispo[[ID]:[ID]],Bdd_Dispo[Votre fonction :],"",0)</f>
        <v/>
      </c>
      <c r="E86" s="196" t="str">
        <f>_xlfn.XLOOKUP($A86,Bdd_Dispo[[ID]:[ID]],Bdd_Dispo[Votre fonction :],"",0)</f>
        <v/>
      </c>
      <c r="F86" s="196" t="str">
        <f>_xlfn.XLOOKUP($A86,Bdd_Dispo[[ID]:[ID]],Bdd_Dispo[CIS :],"",0)</f>
        <v/>
      </c>
      <c r="G86" s="196"/>
      <c r="H86" s="199"/>
      <c r="I86" s="194"/>
      <c r="J86" s="194"/>
      <c r="K86" s="184"/>
      <c r="L86" s="185"/>
      <c r="M86" s="184"/>
      <c r="N86" s="184"/>
      <c r="O86" s="193"/>
      <c r="P86" s="184"/>
      <c r="Q86" s="184"/>
      <c r="R86" s="193"/>
      <c r="S86" s="185"/>
      <c r="T86" s="184"/>
      <c r="U86" s="184"/>
      <c r="V86" s="184"/>
      <c r="W86" s="184"/>
      <c r="X86" s="193"/>
      <c r="Y86" s="184"/>
      <c r="Z86" s="185"/>
      <c r="AA86" s="193"/>
      <c r="AB86" s="184"/>
      <c r="AC86" s="184"/>
      <c r="AD86" s="193"/>
      <c r="AE86" s="193"/>
      <c r="AF86" s="206" t="str">
        <f>_xlfn.XLOOKUP($A86,Bdd_Dispo[[ID]:[ID]],Bdd_Dispo[1/5],"",0)</f>
        <v/>
      </c>
      <c r="AG86" s="191"/>
      <c r="AH86" s="206" t="str">
        <f>_xlfn.XLOOKUP($A86,Bdd_Dispo[[ID]:[ID]],Bdd_Dispo[2/5],"",0)</f>
        <v/>
      </c>
      <c r="AI86" s="185"/>
      <c r="AJ86" s="206" t="str">
        <f>_xlfn.XLOOKUP($A86,Bdd_Dispo[[ID]:[ID]],Bdd_Dispo[3/5],"",0)</f>
        <v/>
      </c>
      <c r="AK86" s="191"/>
      <c r="AL86" s="190"/>
      <c r="AM86" s="190"/>
      <c r="AN86" s="191"/>
      <c r="AO86" s="191"/>
      <c r="AP86" s="190"/>
      <c r="AQ86" s="190"/>
      <c r="AR86" s="191"/>
      <c r="AS86" s="191"/>
      <c r="AT86" s="190"/>
      <c r="AU86" s="190"/>
      <c r="AV86" s="185"/>
      <c r="AW86" s="185"/>
      <c r="AX86" s="198"/>
      <c r="AY86" s="198"/>
      <c r="AZ86" s="198"/>
      <c r="BA86" s="198"/>
      <c r="BB86" s="198"/>
      <c r="BC86" s="198"/>
      <c r="BD86" s="186"/>
      <c r="BE86" s="186"/>
      <c r="BF86" s="186"/>
      <c r="BG86" s="197"/>
      <c r="BH86" s="197"/>
      <c r="BI86" s="197"/>
      <c r="BJ86" s="185"/>
      <c r="BK86" s="185"/>
      <c r="BL86" s="184"/>
      <c r="BM86" s="184"/>
      <c r="BN86" s="184"/>
      <c r="BO86" s="184"/>
      <c r="BP86" s="184"/>
      <c r="BQ86" s="184"/>
      <c r="BR86" s="184"/>
      <c r="BS86" s="184"/>
      <c r="BT86" s="184"/>
      <c r="BU86" s="184"/>
      <c r="BV86" s="184"/>
      <c r="BW86" s="184"/>
      <c r="BX86" s="184"/>
      <c r="BY86" s="184"/>
      <c r="BZ86" s="184"/>
      <c r="CA86" s="184"/>
      <c r="CB86" s="184"/>
      <c r="CC86" s="184"/>
      <c r="CD86" s="184"/>
      <c r="CE86" s="184"/>
      <c r="CF86" s="184"/>
      <c r="CG86" s="184"/>
      <c r="CH86" s="184"/>
      <c r="CI86" s="184"/>
      <c r="CJ86" s="184"/>
      <c r="CK86" s="184"/>
      <c r="CL86" s="184"/>
      <c r="CM86" s="184"/>
      <c r="CN86" s="184"/>
      <c r="CO86" s="35">
        <f>COUNTIF(Disponibilités!$H86:$AE86,"x")</f>
        <v>0</v>
      </c>
      <c r="CP86" s="35">
        <f>COUNTIF(Disponibilités!$H86:$AE86,"R")</f>
        <v>0</v>
      </c>
    </row>
    <row r="87" spans="1:94" ht="14.1" customHeight="1" x14ac:dyDescent="0.2">
      <c r="A87" s="20">
        <f>IFERROR(Form1!A88,"-")</f>
        <v>0</v>
      </c>
      <c r="B87" s="196" t="str">
        <f>_xlfn.XLOOKUP($A87,Bdd_Dispo[[ID]:[ID]],Bdd_Dispo[Nom :],"",0)</f>
        <v/>
      </c>
      <c r="C87" s="196" t="str">
        <f>_xlfn.XLOOKUP($A87,Bdd_Dispo[[ID]:[ID]],Bdd_Dispo[Prénom :],"",0)</f>
        <v/>
      </c>
      <c r="D87" s="196" t="str">
        <f>_xlfn.XLOOKUP($A87,Bdd_Dispo[[ID]:[ID]],Bdd_Dispo[Votre fonction :],"",0)</f>
        <v/>
      </c>
      <c r="E87" s="196" t="str">
        <f>_xlfn.XLOOKUP($A87,Bdd_Dispo[[ID]:[ID]],Bdd_Dispo[Votre fonction :],"",0)</f>
        <v/>
      </c>
      <c r="F87" s="196" t="str">
        <f>_xlfn.XLOOKUP($A87,Bdd_Dispo[[ID]:[ID]],Bdd_Dispo[CIS :],"",0)</f>
        <v/>
      </c>
      <c r="G87" s="196"/>
      <c r="H87" s="199"/>
      <c r="I87" s="194"/>
      <c r="J87" s="194"/>
      <c r="K87" s="184"/>
      <c r="L87" s="185"/>
      <c r="M87" s="184"/>
      <c r="N87" s="184"/>
      <c r="O87" s="193"/>
      <c r="P87" s="184"/>
      <c r="Q87" s="184"/>
      <c r="R87" s="193"/>
      <c r="S87" s="185"/>
      <c r="T87" s="184"/>
      <c r="U87" s="184"/>
      <c r="V87" s="184"/>
      <c r="W87" s="184"/>
      <c r="X87" s="193"/>
      <c r="Y87" s="184"/>
      <c r="Z87" s="185"/>
      <c r="AA87" s="193"/>
      <c r="AB87" s="184"/>
      <c r="AC87" s="184"/>
      <c r="AD87" s="193"/>
      <c r="AE87" s="193"/>
      <c r="AF87" s="206" t="str">
        <f>_xlfn.XLOOKUP($A87,Bdd_Dispo[[ID]:[ID]],Bdd_Dispo[1/5],"",0)</f>
        <v/>
      </c>
      <c r="AG87" s="191"/>
      <c r="AH87" s="206" t="str">
        <f>_xlfn.XLOOKUP($A87,Bdd_Dispo[[ID]:[ID]],Bdd_Dispo[2/5],"",0)</f>
        <v/>
      </c>
      <c r="AI87" s="185"/>
      <c r="AJ87" s="206" t="str">
        <f>_xlfn.XLOOKUP($A87,Bdd_Dispo[[ID]:[ID]],Bdd_Dispo[3/5],"",0)</f>
        <v/>
      </c>
      <c r="AK87" s="191"/>
      <c r="AL87" s="190"/>
      <c r="AM87" s="190"/>
      <c r="AN87" s="191"/>
      <c r="AO87" s="191"/>
      <c r="AP87" s="190"/>
      <c r="AQ87" s="190"/>
      <c r="AR87" s="191"/>
      <c r="AS87" s="191"/>
      <c r="AT87" s="190"/>
      <c r="AU87" s="190"/>
      <c r="AV87" s="185"/>
      <c r="AW87" s="185"/>
      <c r="AX87" s="198"/>
      <c r="AY87" s="198"/>
      <c r="AZ87" s="198"/>
      <c r="BA87" s="198"/>
      <c r="BB87" s="198"/>
      <c r="BC87" s="198"/>
      <c r="BD87" s="186"/>
      <c r="BE87" s="186"/>
      <c r="BF87" s="186"/>
      <c r="BG87" s="197"/>
      <c r="BH87" s="197"/>
      <c r="BI87" s="197"/>
      <c r="BJ87" s="185"/>
      <c r="BK87" s="185"/>
      <c r="BL87" s="184"/>
      <c r="BM87" s="184"/>
      <c r="BN87" s="184"/>
      <c r="BO87" s="184"/>
      <c r="BP87" s="184"/>
      <c r="BQ87" s="184"/>
      <c r="BR87" s="184"/>
      <c r="BS87" s="184"/>
      <c r="BT87" s="184"/>
      <c r="BU87" s="184"/>
      <c r="BV87" s="184"/>
      <c r="BW87" s="184"/>
      <c r="BX87" s="184"/>
      <c r="BY87" s="184"/>
      <c r="BZ87" s="184"/>
      <c r="CA87" s="184"/>
      <c r="CB87" s="184"/>
      <c r="CC87" s="184"/>
      <c r="CD87" s="184"/>
      <c r="CE87" s="184"/>
      <c r="CF87" s="184"/>
      <c r="CG87" s="184"/>
      <c r="CH87" s="184"/>
      <c r="CI87" s="184"/>
      <c r="CJ87" s="184"/>
      <c r="CK87" s="184"/>
      <c r="CL87" s="184"/>
      <c r="CM87" s="184"/>
      <c r="CN87" s="184"/>
      <c r="CO87" s="35">
        <f>COUNTIF(Disponibilités!$H87:$AE87,"x")</f>
        <v>0</v>
      </c>
      <c r="CP87" s="35">
        <f>COUNTIF(Disponibilités!$H87:$AE87,"R")</f>
        <v>0</v>
      </c>
    </row>
    <row r="88" spans="1:94" ht="14.1" customHeight="1" x14ac:dyDescent="0.2">
      <c r="A88" s="20">
        <f>IFERROR(Form1!A89,"-")</f>
        <v>0</v>
      </c>
      <c r="B88" s="196" t="str">
        <f>_xlfn.XLOOKUP($A88,Bdd_Dispo[[ID]:[ID]],Bdd_Dispo[Nom :],"",0)</f>
        <v/>
      </c>
      <c r="C88" s="196" t="str">
        <f>_xlfn.XLOOKUP($A88,Bdd_Dispo[[ID]:[ID]],Bdd_Dispo[Prénom :],"",0)</f>
        <v/>
      </c>
      <c r="D88" s="196" t="str">
        <f>_xlfn.XLOOKUP($A88,Bdd_Dispo[[ID]:[ID]],Bdd_Dispo[Votre fonction :],"",0)</f>
        <v/>
      </c>
      <c r="E88" s="196" t="str">
        <f>_xlfn.XLOOKUP($A88,Bdd_Dispo[[ID]:[ID]],Bdd_Dispo[Votre fonction :],"",0)</f>
        <v/>
      </c>
      <c r="F88" s="196" t="str">
        <f>_xlfn.XLOOKUP($A88,Bdd_Dispo[[ID]:[ID]],Bdd_Dispo[CIS :],"",0)</f>
        <v/>
      </c>
      <c r="G88" s="196"/>
      <c r="H88" s="199"/>
      <c r="I88" s="194"/>
      <c r="J88" s="194"/>
      <c r="K88" s="202"/>
      <c r="L88" s="185"/>
      <c r="M88" s="184"/>
      <c r="N88" s="184"/>
      <c r="O88" s="193"/>
      <c r="P88" s="184"/>
      <c r="Q88" s="184"/>
      <c r="R88" s="201"/>
      <c r="S88" s="185"/>
      <c r="T88" s="184"/>
      <c r="U88" s="184"/>
      <c r="V88" s="184"/>
      <c r="W88" s="184"/>
      <c r="X88" s="193"/>
      <c r="Y88" s="184"/>
      <c r="Z88" s="185"/>
      <c r="AA88" s="193"/>
      <c r="AB88" s="184"/>
      <c r="AC88" s="184"/>
      <c r="AD88" s="193"/>
      <c r="AE88" s="193"/>
      <c r="AF88" s="206" t="str">
        <f>_xlfn.XLOOKUP($A88,Bdd_Dispo[[ID]:[ID]],Bdd_Dispo[1/5],"",0)</f>
        <v/>
      </c>
      <c r="AG88" s="191"/>
      <c r="AH88" s="206" t="str">
        <f>_xlfn.XLOOKUP($A88,Bdd_Dispo[[ID]:[ID]],Bdd_Dispo[2/5],"",0)</f>
        <v/>
      </c>
      <c r="AI88" s="185"/>
      <c r="AJ88" s="206" t="str">
        <f>_xlfn.XLOOKUP($A88,Bdd_Dispo[[ID]:[ID]],Bdd_Dispo[3/5],"",0)</f>
        <v/>
      </c>
      <c r="AK88" s="191"/>
      <c r="AL88" s="190"/>
      <c r="AM88" s="190"/>
      <c r="AN88" s="191"/>
      <c r="AO88" s="191"/>
      <c r="AP88" s="190"/>
      <c r="AQ88" s="190"/>
      <c r="AR88" s="191"/>
      <c r="AS88" s="191"/>
      <c r="AT88" s="190"/>
      <c r="AU88" s="190"/>
      <c r="AV88" s="185"/>
      <c r="AW88" s="185"/>
      <c r="AX88" s="198"/>
      <c r="AY88" s="198"/>
      <c r="AZ88" s="198"/>
      <c r="BA88" s="198"/>
      <c r="BB88" s="198"/>
      <c r="BC88" s="198"/>
      <c r="BD88" s="186"/>
      <c r="BE88" s="186"/>
      <c r="BF88" s="186"/>
      <c r="BG88" s="197"/>
      <c r="BH88" s="197"/>
      <c r="BI88" s="197"/>
      <c r="BJ88" s="185"/>
      <c r="BK88" s="185"/>
      <c r="BL88" s="184"/>
      <c r="BM88" s="184"/>
      <c r="BN88" s="184"/>
      <c r="BO88" s="184"/>
      <c r="BP88" s="184"/>
      <c r="BQ88" s="184"/>
      <c r="BR88" s="184"/>
      <c r="BS88" s="184"/>
      <c r="BT88" s="184"/>
      <c r="BU88" s="184"/>
      <c r="BV88" s="184"/>
      <c r="BW88" s="184"/>
      <c r="BX88" s="184"/>
      <c r="BY88" s="184"/>
      <c r="BZ88" s="184"/>
      <c r="CA88" s="184"/>
      <c r="CB88" s="184"/>
      <c r="CC88" s="184"/>
      <c r="CD88" s="184"/>
      <c r="CE88" s="184"/>
      <c r="CF88" s="184"/>
      <c r="CG88" s="184"/>
      <c r="CH88" s="184"/>
      <c r="CI88" s="184"/>
      <c r="CJ88" s="184"/>
      <c r="CK88" s="184"/>
      <c r="CL88" s="184"/>
      <c r="CM88" s="184"/>
      <c r="CN88" s="184"/>
      <c r="CO88" s="35">
        <f>COUNTIF(Disponibilités!$H88:$AE88,"x")</f>
        <v>0</v>
      </c>
      <c r="CP88" s="35">
        <f>COUNTIF(Disponibilités!$H88:$AE88,"R")</f>
        <v>0</v>
      </c>
    </row>
    <row r="89" spans="1:94" ht="14.1" customHeight="1" x14ac:dyDescent="0.2">
      <c r="A89" s="20">
        <f>IFERROR(Form1!A90,"-")</f>
        <v>0</v>
      </c>
      <c r="B89" s="196" t="str">
        <f>_xlfn.XLOOKUP($A89,Bdd_Dispo[[ID]:[ID]],Bdd_Dispo[Nom :],"",0)</f>
        <v/>
      </c>
      <c r="C89" s="196" t="str">
        <f>_xlfn.XLOOKUP($A89,Bdd_Dispo[[ID]:[ID]],Bdd_Dispo[Prénom :],"",0)</f>
        <v/>
      </c>
      <c r="D89" s="196" t="str">
        <f>_xlfn.XLOOKUP($A89,Bdd_Dispo[[ID]:[ID]],Bdd_Dispo[Votre fonction :],"",0)</f>
        <v/>
      </c>
      <c r="E89" s="196" t="str">
        <f>_xlfn.XLOOKUP($A89,Bdd_Dispo[[ID]:[ID]],Bdd_Dispo[Votre fonction :],"",0)</f>
        <v/>
      </c>
      <c r="F89" s="196" t="str">
        <f>_xlfn.XLOOKUP($A89,Bdd_Dispo[[ID]:[ID]],Bdd_Dispo[CIS :],"",0)</f>
        <v/>
      </c>
      <c r="G89" s="196"/>
      <c r="H89" s="199"/>
      <c r="I89" s="194"/>
      <c r="J89" s="194"/>
      <c r="K89" s="184"/>
      <c r="L89" s="185"/>
      <c r="M89" s="184"/>
      <c r="N89" s="184"/>
      <c r="O89" s="193"/>
      <c r="P89" s="184"/>
      <c r="Q89" s="184"/>
      <c r="R89" s="193"/>
      <c r="S89" s="185"/>
      <c r="T89" s="184"/>
      <c r="U89" s="184"/>
      <c r="V89" s="184"/>
      <c r="W89" s="184"/>
      <c r="X89" s="193"/>
      <c r="Y89" s="184"/>
      <c r="Z89" s="185"/>
      <c r="AA89" s="193"/>
      <c r="AB89" s="184"/>
      <c r="AC89" s="184"/>
      <c r="AD89" s="193"/>
      <c r="AE89" s="193"/>
      <c r="AF89" s="206" t="str">
        <f>_xlfn.XLOOKUP($A89,Bdd_Dispo[[ID]:[ID]],Bdd_Dispo[1/5],"",0)</f>
        <v/>
      </c>
      <c r="AG89" s="191"/>
      <c r="AH89" s="206" t="str">
        <f>_xlfn.XLOOKUP($A89,Bdd_Dispo[[ID]:[ID]],Bdd_Dispo[2/5],"",0)</f>
        <v/>
      </c>
      <c r="AI89" s="185"/>
      <c r="AJ89" s="206" t="str">
        <f>_xlfn.XLOOKUP($A89,Bdd_Dispo[[ID]:[ID]],Bdd_Dispo[3/5],"",0)</f>
        <v/>
      </c>
      <c r="AK89" s="191"/>
      <c r="AL89" s="190"/>
      <c r="AM89" s="190"/>
      <c r="AN89" s="191"/>
      <c r="AO89" s="191"/>
      <c r="AP89" s="190"/>
      <c r="AQ89" s="190"/>
      <c r="AR89" s="191"/>
      <c r="AS89" s="191"/>
      <c r="AT89" s="190"/>
      <c r="AU89" s="190"/>
      <c r="AV89" s="185"/>
      <c r="AW89" s="185"/>
      <c r="AX89" s="198"/>
      <c r="AY89" s="198"/>
      <c r="AZ89" s="198"/>
      <c r="BA89" s="198"/>
      <c r="BB89" s="198"/>
      <c r="BC89" s="198"/>
      <c r="BD89" s="186"/>
      <c r="BE89" s="186"/>
      <c r="BF89" s="186"/>
      <c r="BG89" s="197"/>
      <c r="BH89" s="197"/>
      <c r="BI89" s="197"/>
      <c r="BJ89" s="185"/>
      <c r="BK89" s="185"/>
      <c r="BL89" s="184"/>
      <c r="BM89" s="184"/>
      <c r="BN89" s="184"/>
      <c r="BO89" s="184"/>
      <c r="BP89" s="184"/>
      <c r="BQ89" s="184"/>
      <c r="BR89" s="184"/>
      <c r="BS89" s="184"/>
      <c r="BT89" s="184"/>
      <c r="BU89" s="184"/>
      <c r="BV89" s="184"/>
      <c r="BW89" s="184"/>
      <c r="BX89" s="184"/>
      <c r="BY89" s="184"/>
      <c r="BZ89" s="184"/>
      <c r="CA89" s="184"/>
      <c r="CB89" s="184"/>
      <c r="CC89" s="184"/>
      <c r="CD89" s="184"/>
      <c r="CE89" s="184"/>
      <c r="CF89" s="184"/>
      <c r="CG89" s="184"/>
      <c r="CH89" s="184"/>
      <c r="CI89" s="184"/>
      <c r="CJ89" s="184"/>
      <c r="CK89" s="184"/>
      <c r="CL89" s="184"/>
      <c r="CM89" s="184"/>
      <c r="CN89" s="184"/>
      <c r="CO89" s="35">
        <f>COUNTIF(Disponibilités!$H89:$AE89,"x")</f>
        <v>0</v>
      </c>
      <c r="CP89" s="35">
        <f>COUNTIF(Disponibilités!$H89:$AE89,"R")</f>
        <v>0</v>
      </c>
    </row>
    <row r="90" spans="1:94" ht="14.1" customHeight="1" x14ac:dyDescent="0.2">
      <c r="A90" s="20">
        <f>IFERROR(Form1!A91,"-")</f>
        <v>0</v>
      </c>
      <c r="B90" s="196" t="str">
        <f>_xlfn.XLOOKUP($A90,Bdd_Dispo[[ID]:[ID]],Bdd_Dispo[Nom :],"",0)</f>
        <v/>
      </c>
      <c r="C90" s="196" t="str">
        <f>_xlfn.XLOOKUP($A90,Bdd_Dispo[[ID]:[ID]],Bdd_Dispo[Prénom :],"",0)</f>
        <v/>
      </c>
      <c r="D90" s="196" t="str">
        <f>_xlfn.XLOOKUP($A90,Bdd_Dispo[[ID]:[ID]],Bdd_Dispo[Votre fonction :],"",0)</f>
        <v/>
      </c>
      <c r="E90" s="196" t="str">
        <f>_xlfn.XLOOKUP($A90,Bdd_Dispo[[ID]:[ID]],Bdd_Dispo[Votre fonction :],"",0)</f>
        <v/>
      </c>
      <c r="F90" s="196" t="str">
        <f>_xlfn.XLOOKUP($A90,Bdd_Dispo[[ID]:[ID]],Bdd_Dispo[CIS :],"",0)</f>
        <v/>
      </c>
      <c r="G90" s="196"/>
      <c r="H90" s="199"/>
      <c r="I90" s="194"/>
      <c r="J90" s="194"/>
      <c r="K90" s="184"/>
      <c r="L90" s="185"/>
      <c r="M90" s="184"/>
      <c r="N90" s="184"/>
      <c r="O90" s="193"/>
      <c r="P90" s="184"/>
      <c r="Q90" s="184"/>
      <c r="R90" s="193"/>
      <c r="S90" s="185"/>
      <c r="T90" s="184"/>
      <c r="U90" s="184"/>
      <c r="V90" s="184"/>
      <c r="W90" s="184"/>
      <c r="X90" s="193"/>
      <c r="Y90" s="184"/>
      <c r="Z90" s="185"/>
      <c r="AA90" s="193"/>
      <c r="AB90" s="184"/>
      <c r="AC90" s="184"/>
      <c r="AD90" s="193"/>
      <c r="AE90" s="193"/>
      <c r="AF90" s="206" t="str">
        <f>_xlfn.XLOOKUP($A90,Bdd_Dispo[[ID]:[ID]],Bdd_Dispo[1/5],"",0)</f>
        <v/>
      </c>
      <c r="AG90" s="191"/>
      <c r="AH90" s="206" t="str">
        <f>_xlfn.XLOOKUP($A90,Bdd_Dispo[[ID]:[ID]],Bdd_Dispo[2/5],"",0)</f>
        <v/>
      </c>
      <c r="AI90" s="185"/>
      <c r="AJ90" s="206" t="str">
        <f>_xlfn.XLOOKUP($A90,Bdd_Dispo[[ID]:[ID]],Bdd_Dispo[3/5],"",0)</f>
        <v/>
      </c>
      <c r="AK90" s="191"/>
      <c r="AL90" s="190"/>
      <c r="AM90" s="190"/>
      <c r="AN90" s="191"/>
      <c r="AO90" s="191"/>
      <c r="AP90" s="190"/>
      <c r="AQ90" s="190"/>
      <c r="AR90" s="191"/>
      <c r="AS90" s="191"/>
      <c r="AT90" s="190"/>
      <c r="AU90" s="190"/>
      <c r="AV90" s="185"/>
      <c r="AW90" s="185"/>
      <c r="AX90" s="198"/>
      <c r="AY90" s="198"/>
      <c r="AZ90" s="198"/>
      <c r="BA90" s="198"/>
      <c r="BB90" s="198"/>
      <c r="BC90" s="198"/>
      <c r="BD90" s="186"/>
      <c r="BE90" s="186"/>
      <c r="BF90" s="186"/>
      <c r="BG90" s="197"/>
      <c r="BH90" s="197"/>
      <c r="BI90" s="197"/>
      <c r="BJ90" s="185"/>
      <c r="BK90" s="185"/>
      <c r="BL90" s="184"/>
      <c r="BM90" s="184"/>
      <c r="BN90" s="184"/>
      <c r="BO90" s="184"/>
      <c r="BP90" s="184"/>
      <c r="BQ90" s="184"/>
      <c r="BR90" s="184"/>
      <c r="BS90" s="184"/>
      <c r="BT90" s="184"/>
      <c r="BU90" s="184"/>
      <c r="BV90" s="184"/>
      <c r="BW90" s="184"/>
      <c r="BX90" s="184"/>
      <c r="BY90" s="184"/>
      <c r="BZ90" s="184"/>
      <c r="CA90" s="184"/>
      <c r="CB90" s="184"/>
      <c r="CC90" s="184"/>
      <c r="CD90" s="184"/>
      <c r="CE90" s="184"/>
      <c r="CF90" s="184"/>
      <c r="CG90" s="184"/>
      <c r="CH90" s="184"/>
      <c r="CI90" s="184"/>
      <c r="CJ90" s="184"/>
      <c r="CK90" s="184"/>
      <c r="CL90" s="184"/>
      <c r="CM90" s="184"/>
      <c r="CN90" s="184"/>
      <c r="CO90" s="35">
        <f>COUNTIF(Disponibilités!$H90:$AE90,"x")</f>
        <v>0</v>
      </c>
      <c r="CP90" s="35">
        <f>COUNTIF(Disponibilités!$H90:$AE90,"R")</f>
        <v>0</v>
      </c>
    </row>
    <row r="91" spans="1:94" ht="14.1" customHeight="1" x14ac:dyDescent="0.2">
      <c r="A91" s="20">
        <f>IFERROR(Form1!A92,"-")</f>
        <v>0</v>
      </c>
      <c r="B91" s="196" t="str">
        <f>_xlfn.XLOOKUP($A91,Bdd_Dispo[[ID]:[ID]],Bdd_Dispo[Nom :],"",0)</f>
        <v/>
      </c>
      <c r="C91" s="196" t="str">
        <f>_xlfn.XLOOKUP($A91,Bdd_Dispo[[ID]:[ID]],Bdd_Dispo[Prénom :],"",0)</f>
        <v/>
      </c>
      <c r="D91" s="196" t="str">
        <f>_xlfn.XLOOKUP($A91,Bdd_Dispo[[ID]:[ID]],Bdd_Dispo[Votre fonction :],"",0)</f>
        <v/>
      </c>
      <c r="E91" s="196" t="str">
        <f>_xlfn.XLOOKUP($A91,Bdd_Dispo[[ID]:[ID]],Bdd_Dispo[Votre fonction :],"",0)</f>
        <v/>
      </c>
      <c r="F91" s="196" t="str">
        <f>_xlfn.XLOOKUP($A91,Bdd_Dispo[[ID]:[ID]],Bdd_Dispo[CIS :],"",0)</f>
        <v/>
      </c>
      <c r="G91" s="196"/>
      <c r="H91" s="199"/>
      <c r="I91" s="194"/>
      <c r="J91" s="194"/>
      <c r="K91" s="184"/>
      <c r="L91" s="185"/>
      <c r="M91" s="184"/>
      <c r="N91" s="184"/>
      <c r="O91" s="193"/>
      <c r="P91" s="184"/>
      <c r="Q91" s="184"/>
      <c r="R91" s="193"/>
      <c r="S91" s="185"/>
      <c r="T91" s="184"/>
      <c r="U91" s="184"/>
      <c r="V91" s="184"/>
      <c r="W91" s="184"/>
      <c r="X91" s="193"/>
      <c r="Y91" s="184"/>
      <c r="Z91" s="185"/>
      <c r="AA91" s="193"/>
      <c r="AB91" s="184"/>
      <c r="AC91" s="184"/>
      <c r="AD91" s="193"/>
      <c r="AE91" s="193"/>
      <c r="AF91" s="206" t="str">
        <f>_xlfn.XLOOKUP($A91,Bdd_Dispo[[ID]:[ID]],Bdd_Dispo[1/5],"",0)</f>
        <v/>
      </c>
      <c r="AG91" s="191"/>
      <c r="AH91" s="206" t="str">
        <f>_xlfn.XLOOKUP($A91,Bdd_Dispo[[ID]:[ID]],Bdd_Dispo[2/5],"",0)</f>
        <v/>
      </c>
      <c r="AI91" s="185"/>
      <c r="AJ91" s="206" t="str">
        <f>_xlfn.XLOOKUP($A91,Bdd_Dispo[[ID]:[ID]],Bdd_Dispo[3/5],"",0)</f>
        <v/>
      </c>
      <c r="AK91" s="191"/>
      <c r="AL91" s="190"/>
      <c r="AM91" s="190"/>
      <c r="AN91" s="191"/>
      <c r="AO91" s="191"/>
      <c r="AP91" s="190"/>
      <c r="AQ91" s="190"/>
      <c r="AR91" s="191"/>
      <c r="AS91" s="191"/>
      <c r="AT91" s="190"/>
      <c r="AU91" s="190"/>
      <c r="AV91" s="185"/>
      <c r="AW91" s="185"/>
      <c r="AX91" s="198"/>
      <c r="AY91" s="198"/>
      <c r="AZ91" s="198"/>
      <c r="BA91" s="198"/>
      <c r="BB91" s="198"/>
      <c r="BC91" s="198"/>
      <c r="BD91" s="186"/>
      <c r="BE91" s="186"/>
      <c r="BF91" s="186"/>
      <c r="BG91" s="197"/>
      <c r="BH91" s="197"/>
      <c r="BI91" s="197"/>
      <c r="BJ91" s="185"/>
      <c r="BK91" s="185"/>
      <c r="BL91" s="184"/>
      <c r="BM91" s="184"/>
      <c r="BN91" s="184"/>
      <c r="BO91" s="184"/>
      <c r="BP91" s="184"/>
      <c r="BQ91" s="184"/>
      <c r="BR91" s="184"/>
      <c r="BS91" s="184"/>
      <c r="BT91" s="184"/>
      <c r="BU91" s="184"/>
      <c r="BV91" s="184"/>
      <c r="BW91" s="184"/>
      <c r="BX91" s="184"/>
      <c r="BY91" s="184"/>
      <c r="BZ91" s="184"/>
      <c r="CA91" s="184"/>
      <c r="CB91" s="184"/>
      <c r="CC91" s="184"/>
      <c r="CD91" s="184"/>
      <c r="CE91" s="184"/>
      <c r="CF91" s="184"/>
      <c r="CG91" s="184"/>
      <c r="CH91" s="184"/>
      <c r="CI91" s="184"/>
      <c r="CJ91" s="184"/>
      <c r="CK91" s="184"/>
      <c r="CL91" s="184"/>
      <c r="CM91" s="184"/>
      <c r="CN91" s="184"/>
      <c r="CO91" s="35">
        <f>COUNTIF(Disponibilités!$H91:$AE91,"x")</f>
        <v>0</v>
      </c>
      <c r="CP91" s="35">
        <f>COUNTIF(Disponibilités!$H91:$AE91,"R")</f>
        <v>0</v>
      </c>
    </row>
    <row r="92" spans="1:94" ht="14.1" customHeight="1" x14ac:dyDescent="0.2">
      <c r="A92" s="20">
        <f>IFERROR(Form1!A93,"-")</f>
        <v>0</v>
      </c>
      <c r="B92" s="196" t="str">
        <f>_xlfn.XLOOKUP($A92,Bdd_Dispo[[ID]:[ID]],Bdd_Dispo[Nom :],"",0)</f>
        <v/>
      </c>
      <c r="C92" s="196" t="str">
        <f>_xlfn.XLOOKUP($A92,Bdd_Dispo[[ID]:[ID]],Bdd_Dispo[Prénom :],"",0)</f>
        <v/>
      </c>
      <c r="D92" s="196" t="str">
        <f>_xlfn.XLOOKUP($A92,Bdd_Dispo[[ID]:[ID]],Bdd_Dispo[Votre fonction :],"",0)</f>
        <v/>
      </c>
      <c r="E92" s="196" t="str">
        <f>_xlfn.XLOOKUP($A92,Bdd_Dispo[[ID]:[ID]],Bdd_Dispo[Votre fonction :],"",0)</f>
        <v/>
      </c>
      <c r="F92" s="196" t="str">
        <f>_xlfn.XLOOKUP($A92,Bdd_Dispo[[ID]:[ID]],Bdd_Dispo[CIS :],"",0)</f>
        <v/>
      </c>
      <c r="G92" s="196"/>
      <c r="H92" s="199"/>
      <c r="I92" s="194"/>
      <c r="J92" s="194"/>
      <c r="K92" s="184"/>
      <c r="L92" s="185"/>
      <c r="M92" s="184"/>
      <c r="N92" s="184"/>
      <c r="O92" s="193"/>
      <c r="P92" s="184"/>
      <c r="Q92" s="184"/>
      <c r="R92" s="193"/>
      <c r="S92" s="185"/>
      <c r="T92" s="184"/>
      <c r="U92" s="184"/>
      <c r="V92" s="184"/>
      <c r="W92" s="184"/>
      <c r="X92" s="193"/>
      <c r="Y92" s="184"/>
      <c r="Z92" s="185"/>
      <c r="AA92" s="193"/>
      <c r="AB92" s="184"/>
      <c r="AC92" s="184"/>
      <c r="AD92" s="193"/>
      <c r="AE92" s="193"/>
      <c r="AF92" s="206" t="str">
        <f>_xlfn.XLOOKUP($A92,Bdd_Dispo[[ID]:[ID]],Bdd_Dispo[1/5],"",0)</f>
        <v/>
      </c>
      <c r="AG92" s="191"/>
      <c r="AH92" s="206" t="str">
        <f>_xlfn.XLOOKUP($A92,Bdd_Dispo[[ID]:[ID]],Bdd_Dispo[2/5],"",0)</f>
        <v/>
      </c>
      <c r="AI92" s="185"/>
      <c r="AJ92" s="206" t="str">
        <f>_xlfn.XLOOKUP($A92,Bdd_Dispo[[ID]:[ID]],Bdd_Dispo[3/5],"",0)</f>
        <v/>
      </c>
      <c r="AK92" s="191"/>
      <c r="AL92" s="190"/>
      <c r="AM92" s="190"/>
      <c r="AN92" s="191"/>
      <c r="AO92" s="191"/>
      <c r="AP92" s="190"/>
      <c r="AQ92" s="190"/>
      <c r="AR92" s="191"/>
      <c r="AS92" s="191"/>
      <c r="AT92" s="190"/>
      <c r="AU92" s="190"/>
      <c r="AV92" s="185"/>
      <c r="AW92" s="185"/>
      <c r="AX92" s="198"/>
      <c r="AY92" s="198"/>
      <c r="AZ92" s="198"/>
      <c r="BA92" s="198"/>
      <c r="BB92" s="198"/>
      <c r="BC92" s="198"/>
      <c r="BD92" s="186"/>
      <c r="BE92" s="186"/>
      <c r="BF92" s="186"/>
      <c r="BG92" s="197"/>
      <c r="BH92" s="197"/>
      <c r="BI92" s="197"/>
      <c r="BJ92" s="185"/>
      <c r="BK92" s="185"/>
      <c r="BL92" s="184"/>
      <c r="BM92" s="184"/>
      <c r="BN92" s="184"/>
      <c r="BO92" s="184"/>
      <c r="BP92" s="184"/>
      <c r="BQ92" s="184"/>
      <c r="BR92" s="184"/>
      <c r="BS92" s="184"/>
      <c r="BT92" s="184"/>
      <c r="BU92" s="184"/>
      <c r="BV92" s="184"/>
      <c r="BW92" s="184"/>
      <c r="BX92" s="184"/>
      <c r="BY92" s="184"/>
      <c r="BZ92" s="184"/>
      <c r="CA92" s="184"/>
      <c r="CB92" s="184"/>
      <c r="CC92" s="184"/>
      <c r="CD92" s="184"/>
      <c r="CE92" s="184"/>
      <c r="CF92" s="184"/>
      <c r="CG92" s="184"/>
      <c r="CH92" s="184"/>
      <c r="CI92" s="184"/>
      <c r="CJ92" s="184"/>
      <c r="CK92" s="184"/>
      <c r="CL92" s="184"/>
      <c r="CM92" s="184"/>
      <c r="CN92" s="184"/>
      <c r="CO92" s="35">
        <f>COUNTIF(Disponibilités!$H92:$AE92,"x")</f>
        <v>0</v>
      </c>
      <c r="CP92" s="35">
        <f>COUNTIF(Disponibilités!$H92:$AE92,"R")</f>
        <v>0</v>
      </c>
    </row>
    <row r="93" spans="1:94" ht="14.1" customHeight="1" x14ac:dyDescent="0.2">
      <c r="A93" s="20">
        <f>IFERROR(Form1!A94,"-")</f>
        <v>0</v>
      </c>
      <c r="B93" s="196" t="str">
        <f>_xlfn.XLOOKUP($A93,Bdd_Dispo[[ID]:[ID]],Bdd_Dispo[Nom :],"",0)</f>
        <v/>
      </c>
      <c r="C93" s="196" t="str">
        <f>_xlfn.XLOOKUP($A93,Bdd_Dispo[[ID]:[ID]],Bdd_Dispo[Prénom :],"",0)</f>
        <v/>
      </c>
      <c r="D93" s="196" t="str">
        <f>_xlfn.XLOOKUP($A93,Bdd_Dispo[[ID]:[ID]],Bdd_Dispo[Votre fonction :],"",0)</f>
        <v/>
      </c>
      <c r="E93" s="196" t="str">
        <f>_xlfn.XLOOKUP($A93,Bdd_Dispo[[ID]:[ID]],Bdd_Dispo[Votre fonction :],"",0)</f>
        <v/>
      </c>
      <c r="F93" s="196" t="str">
        <f>_xlfn.XLOOKUP($A93,Bdd_Dispo[[ID]:[ID]],Bdd_Dispo[CIS :],"",0)</f>
        <v/>
      </c>
      <c r="G93" s="196"/>
      <c r="H93" s="199"/>
      <c r="I93" s="194"/>
      <c r="J93" s="194"/>
      <c r="K93" s="184"/>
      <c r="L93" s="185"/>
      <c r="M93" s="184"/>
      <c r="N93" s="184"/>
      <c r="O93" s="193"/>
      <c r="P93" s="184"/>
      <c r="Q93" s="184"/>
      <c r="R93" s="193"/>
      <c r="S93" s="185"/>
      <c r="T93" s="184"/>
      <c r="U93" s="184"/>
      <c r="V93" s="184"/>
      <c r="W93" s="184"/>
      <c r="X93" s="193"/>
      <c r="Y93" s="184"/>
      <c r="Z93" s="185"/>
      <c r="AA93" s="193"/>
      <c r="AB93" s="184"/>
      <c r="AC93" s="184"/>
      <c r="AD93" s="193"/>
      <c r="AE93" s="193"/>
      <c r="AF93" s="206" t="str">
        <f>_xlfn.XLOOKUP($A93,Bdd_Dispo[[ID]:[ID]],Bdd_Dispo[1/5],"",0)</f>
        <v/>
      </c>
      <c r="AG93" s="191"/>
      <c r="AH93" s="206" t="str">
        <f>_xlfn.XLOOKUP($A93,Bdd_Dispo[[ID]:[ID]],Bdd_Dispo[2/5],"",0)</f>
        <v/>
      </c>
      <c r="AI93" s="185"/>
      <c r="AJ93" s="206" t="str">
        <f>_xlfn.XLOOKUP($A93,Bdd_Dispo[[ID]:[ID]],Bdd_Dispo[3/5],"",0)</f>
        <v/>
      </c>
      <c r="AK93" s="191"/>
      <c r="AL93" s="190"/>
      <c r="AM93" s="190"/>
      <c r="AN93" s="191"/>
      <c r="AO93" s="191"/>
      <c r="AP93" s="190"/>
      <c r="AQ93" s="190"/>
      <c r="AR93" s="191"/>
      <c r="AS93" s="191"/>
      <c r="AT93" s="190"/>
      <c r="AU93" s="190"/>
      <c r="AV93" s="185"/>
      <c r="AW93" s="185"/>
      <c r="AX93" s="198"/>
      <c r="AY93" s="198"/>
      <c r="AZ93" s="198"/>
      <c r="BA93" s="198"/>
      <c r="BB93" s="198"/>
      <c r="BC93" s="198"/>
      <c r="BD93" s="186"/>
      <c r="BE93" s="186"/>
      <c r="BF93" s="186"/>
      <c r="BG93" s="197"/>
      <c r="BH93" s="197"/>
      <c r="BI93" s="197"/>
      <c r="BJ93" s="185"/>
      <c r="BK93" s="185"/>
      <c r="BL93" s="184"/>
      <c r="BM93" s="184"/>
      <c r="BN93" s="184"/>
      <c r="BO93" s="184"/>
      <c r="BP93" s="184"/>
      <c r="BQ93" s="184"/>
      <c r="BR93" s="184"/>
      <c r="BS93" s="184"/>
      <c r="BT93" s="184"/>
      <c r="BU93" s="184"/>
      <c r="BV93" s="184"/>
      <c r="BW93" s="184"/>
      <c r="BX93" s="184"/>
      <c r="BY93" s="184"/>
      <c r="BZ93" s="184"/>
      <c r="CA93" s="184"/>
      <c r="CB93" s="184"/>
      <c r="CC93" s="184"/>
      <c r="CD93" s="184"/>
      <c r="CE93" s="184"/>
      <c r="CF93" s="184"/>
      <c r="CG93" s="184"/>
      <c r="CH93" s="184"/>
      <c r="CI93" s="184"/>
      <c r="CJ93" s="184"/>
      <c r="CK93" s="184"/>
      <c r="CL93" s="184"/>
      <c r="CM93" s="184"/>
      <c r="CN93" s="184"/>
      <c r="CO93" s="35">
        <f>COUNTIF(Disponibilités!$H93:$AE93,"x")</f>
        <v>0</v>
      </c>
      <c r="CP93" s="35">
        <f>COUNTIF(Disponibilités!$H93:$AE93,"R")</f>
        <v>0</v>
      </c>
    </row>
    <row r="94" spans="1:94" ht="14.1" customHeight="1" x14ac:dyDescent="0.2">
      <c r="A94" s="20">
        <f>IFERROR(Form1!A95,"-")</f>
        <v>0</v>
      </c>
      <c r="B94" s="196" t="str">
        <f>_xlfn.XLOOKUP($A94,Bdd_Dispo[[ID]:[ID]],Bdd_Dispo[Nom :],"",0)</f>
        <v/>
      </c>
      <c r="C94" s="196" t="str">
        <f>_xlfn.XLOOKUP($A94,Bdd_Dispo[[ID]:[ID]],Bdd_Dispo[Prénom :],"",0)</f>
        <v/>
      </c>
      <c r="D94" s="196" t="str">
        <f>_xlfn.XLOOKUP($A94,Bdd_Dispo[[ID]:[ID]],Bdd_Dispo[Votre fonction :],"",0)</f>
        <v/>
      </c>
      <c r="E94" s="196" t="str">
        <f>_xlfn.XLOOKUP($A94,Bdd_Dispo[[ID]:[ID]],Bdd_Dispo[Votre fonction :],"",0)</f>
        <v/>
      </c>
      <c r="F94" s="196" t="str">
        <f>_xlfn.XLOOKUP($A94,Bdd_Dispo[[ID]:[ID]],Bdd_Dispo[CIS :],"",0)</f>
        <v/>
      </c>
      <c r="G94" s="196"/>
      <c r="H94" s="199"/>
      <c r="I94" s="194"/>
      <c r="J94" s="194"/>
      <c r="K94" s="184"/>
      <c r="L94" s="185"/>
      <c r="M94" s="184"/>
      <c r="N94" s="184"/>
      <c r="O94" s="193"/>
      <c r="P94" s="184"/>
      <c r="Q94" s="184"/>
      <c r="R94" s="193"/>
      <c r="S94" s="185"/>
      <c r="T94" s="184"/>
      <c r="U94" s="184"/>
      <c r="V94" s="184"/>
      <c r="W94" s="184"/>
      <c r="X94" s="193"/>
      <c r="Y94" s="184"/>
      <c r="Z94" s="185"/>
      <c r="AA94" s="193"/>
      <c r="AB94" s="184"/>
      <c r="AC94" s="184"/>
      <c r="AD94" s="193"/>
      <c r="AE94" s="193"/>
      <c r="AF94" s="206" t="str">
        <f>_xlfn.XLOOKUP($A94,Bdd_Dispo[[ID]:[ID]],Bdd_Dispo[1/5],"",0)</f>
        <v/>
      </c>
      <c r="AG94" s="191"/>
      <c r="AH94" s="206" t="str">
        <f>_xlfn.XLOOKUP($A94,Bdd_Dispo[[ID]:[ID]],Bdd_Dispo[2/5],"",0)</f>
        <v/>
      </c>
      <c r="AI94" s="185"/>
      <c r="AJ94" s="206" t="str">
        <f>_xlfn.XLOOKUP($A94,Bdd_Dispo[[ID]:[ID]],Bdd_Dispo[3/5],"",0)</f>
        <v/>
      </c>
      <c r="AK94" s="191"/>
      <c r="AL94" s="190"/>
      <c r="AM94" s="190"/>
      <c r="AN94" s="191"/>
      <c r="AO94" s="191"/>
      <c r="AP94" s="190"/>
      <c r="AQ94" s="190"/>
      <c r="AR94" s="191"/>
      <c r="AS94" s="191"/>
      <c r="AT94" s="190"/>
      <c r="AU94" s="190"/>
      <c r="AV94" s="185"/>
      <c r="AW94" s="185"/>
      <c r="AX94" s="198"/>
      <c r="AY94" s="198"/>
      <c r="AZ94" s="198"/>
      <c r="BA94" s="198"/>
      <c r="BB94" s="198"/>
      <c r="BC94" s="198"/>
      <c r="BD94" s="186"/>
      <c r="BE94" s="186"/>
      <c r="BF94" s="186"/>
      <c r="BG94" s="197"/>
      <c r="BH94" s="197"/>
      <c r="BI94" s="197"/>
      <c r="BJ94" s="185"/>
      <c r="BK94" s="185"/>
      <c r="BL94" s="184"/>
      <c r="BM94" s="184"/>
      <c r="BN94" s="184"/>
      <c r="BO94" s="184"/>
      <c r="BP94" s="184"/>
      <c r="BQ94" s="184"/>
      <c r="BR94" s="184"/>
      <c r="BS94" s="184"/>
      <c r="BT94" s="184"/>
      <c r="BU94" s="184"/>
      <c r="BV94" s="184"/>
      <c r="BW94" s="184"/>
      <c r="BX94" s="184"/>
      <c r="BY94" s="184"/>
      <c r="BZ94" s="184"/>
      <c r="CA94" s="184"/>
      <c r="CB94" s="184"/>
      <c r="CC94" s="184"/>
      <c r="CD94" s="184"/>
      <c r="CE94" s="184"/>
      <c r="CF94" s="184"/>
      <c r="CG94" s="184"/>
      <c r="CH94" s="184"/>
      <c r="CI94" s="184"/>
      <c r="CJ94" s="184"/>
      <c r="CK94" s="184"/>
      <c r="CL94" s="184"/>
      <c r="CM94" s="184"/>
      <c r="CN94" s="184"/>
      <c r="CO94" s="35">
        <f>COUNTIF(Disponibilités!$H94:$AE94,"x")</f>
        <v>0</v>
      </c>
      <c r="CP94" s="35">
        <f>COUNTIF(Disponibilités!$H94:$AE94,"R")</f>
        <v>0</v>
      </c>
    </row>
    <row r="95" spans="1:94" ht="14.1" customHeight="1" x14ac:dyDescent="0.2">
      <c r="A95" s="20">
        <f>IFERROR(Form1!A96,"-")</f>
        <v>0</v>
      </c>
      <c r="B95" s="196" t="str">
        <f>_xlfn.XLOOKUP($A95,Bdd_Dispo[[ID]:[ID]],Bdd_Dispo[Nom :],"",0)</f>
        <v/>
      </c>
      <c r="C95" s="196" t="str">
        <f>_xlfn.XLOOKUP($A95,Bdd_Dispo[[ID]:[ID]],Bdd_Dispo[Prénom :],"",0)</f>
        <v/>
      </c>
      <c r="D95" s="196" t="str">
        <f>_xlfn.XLOOKUP($A95,Bdd_Dispo[[ID]:[ID]],Bdd_Dispo[Votre fonction :],"",0)</f>
        <v/>
      </c>
      <c r="E95" s="196" t="str">
        <f>_xlfn.XLOOKUP($A95,Bdd_Dispo[[ID]:[ID]],Bdd_Dispo[Votre fonction :],"",0)</f>
        <v/>
      </c>
      <c r="F95" s="196" t="str">
        <f>_xlfn.XLOOKUP($A95,Bdd_Dispo[[ID]:[ID]],Bdd_Dispo[CIS :],"",0)</f>
        <v/>
      </c>
      <c r="G95" s="196"/>
      <c r="H95" s="199"/>
      <c r="I95" s="194"/>
      <c r="J95" s="194"/>
      <c r="K95" s="184"/>
      <c r="L95" s="185"/>
      <c r="M95" s="184"/>
      <c r="N95" s="184"/>
      <c r="O95" s="193"/>
      <c r="P95" s="184"/>
      <c r="Q95" s="184"/>
      <c r="R95" s="193"/>
      <c r="S95" s="185"/>
      <c r="T95" s="184"/>
      <c r="U95" s="184"/>
      <c r="V95" s="184"/>
      <c r="W95" s="184"/>
      <c r="X95" s="193"/>
      <c r="Y95" s="184"/>
      <c r="Z95" s="185"/>
      <c r="AA95" s="193"/>
      <c r="AB95" s="184"/>
      <c r="AC95" s="184"/>
      <c r="AD95" s="193"/>
      <c r="AE95" s="193"/>
      <c r="AF95" s="206" t="str">
        <f>_xlfn.XLOOKUP($A95,Bdd_Dispo[[ID]:[ID]],Bdd_Dispo[1/5],"",0)</f>
        <v/>
      </c>
      <c r="AG95" s="191"/>
      <c r="AH95" s="206" t="str">
        <f>_xlfn.XLOOKUP($A95,Bdd_Dispo[[ID]:[ID]],Bdd_Dispo[2/5],"",0)</f>
        <v/>
      </c>
      <c r="AI95" s="185"/>
      <c r="AJ95" s="206" t="str">
        <f>_xlfn.XLOOKUP($A95,Bdd_Dispo[[ID]:[ID]],Bdd_Dispo[3/5],"",0)</f>
        <v/>
      </c>
      <c r="AK95" s="191"/>
      <c r="AL95" s="190"/>
      <c r="AM95" s="190"/>
      <c r="AN95" s="191"/>
      <c r="AO95" s="191"/>
      <c r="AP95" s="190"/>
      <c r="AQ95" s="190"/>
      <c r="AR95" s="191"/>
      <c r="AS95" s="191"/>
      <c r="AT95" s="190"/>
      <c r="AU95" s="190"/>
      <c r="AV95" s="185"/>
      <c r="AW95" s="185"/>
      <c r="AX95" s="198"/>
      <c r="AY95" s="198"/>
      <c r="AZ95" s="198"/>
      <c r="BA95" s="198"/>
      <c r="BB95" s="198"/>
      <c r="BC95" s="198"/>
      <c r="BD95" s="186"/>
      <c r="BE95" s="186"/>
      <c r="BF95" s="186"/>
      <c r="BG95" s="197"/>
      <c r="BH95" s="197"/>
      <c r="BI95" s="197"/>
      <c r="BJ95" s="185"/>
      <c r="BK95" s="185"/>
      <c r="BL95" s="184"/>
      <c r="BM95" s="184"/>
      <c r="BN95" s="184"/>
      <c r="BO95" s="184"/>
      <c r="BP95" s="184"/>
      <c r="BQ95" s="184"/>
      <c r="BR95" s="184"/>
      <c r="BS95" s="184"/>
      <c r="BT95" s="184"/>
      <c r="BU95" s="184"/>
      <c r="BV95" s="184"/>
      <c r="BW95" s="184"/>
      <c r="BX95" s="184"/>
      <c r="BY95" s="184"/>
      <c r="BZ95" s="184"/>
      <c r="CA95" s="184"/>
      <c r="CB95" s="184"/>
      <c r="CC95" s="184"/>
      <c r="CD95" s="184"/>
      <c r="CE95" s="184"/>
      <c r="CF95" s="184"/>
      <c r="CG95" s="184"/>
      <c r="CH95" s="184"/>
      <c r="CI95" s="184"/>
      <c r="CJ95" s="184"/>
      <c r="CK95" s="184"/>
      <c r="CL95" s="184"/>
      <c r="CM95" s="184"/>
      <c r="CN95" s="184"/>
      <c r="CO95" s="35">
        <f>COUNTIF(Disponibilités!$H95:$AE95,"x")</f>
        <v>0</v>
      </c>
      <c r="CP95" s="35">
        <f>COUNTIF(Disponibilités!$H95:$AE95,"R")</f>
        <v>0</v>
      </c>
    </row>
    <row r="96" spans="1:94" ht="14.1" customHeight="1" x14ac:dyDescent="0.2">
      <c r="A96" s="20">
        <f>IFERROR(Form1!A97,"-")</f>
        <v>0</v>
      </c>
      <c r="B96" s="196" t="str">
        <f>_xlfn.XLOOKUP($A96,Bdd_Dispo[[ID]:[ID]],Bdd_Dispo[Nom :],"",0)</f>
        <v/>
      </c>
      <c r="C96" s="196" t="str">
        <f>_xlfn.XLOOKUP($A96,Bdd_Dispo[[ID]:[ID]],Bdd_Dispo[Prénom :],"",0)</f>
        <v/>
      </c>
      <c r="D96" s="196" t="str">
        <f>_xlfn.XLOOKUP($A96,Bdd_Dispo[[ID]:[ID]],Bdd_Dispo[Votre fonction :],"",0)</f>
        <v/>
      </c>
      <c r="E96" s="196" t="str">
        <f>_xlfn.XLOOKUP($A96,Bdd_Dispo[[ID]:[ID]],Bdd_Dispo[Votre fonction :],"",0)</f>
        <v/>
      </c>
      <c r="F96" s="196" t="str">
        <f>_xlfn.XLOOKUP($A96,Bdd_Dispo[[ID]:[ID]],Bdd_Dispo[CIS :],"",0)</f>
        <v/>
      </c>
      <c r="G96" s="196"/>
      <c r="H96" s="199"/>
      <c r="I96" s="194"/>
      <c r="J96" s="194"/>
      <c r="K96" s="184"/>
      <c r="L96" s="185"/>
      <c r="M96" s="184"/>
      <c r="N96" s="184"/>
      <c r="O96" s="193"/>
      <c r="P96" s="184"/>
      <c r="Q96" s="184"/>
      <c r="R96" s="193"/>
      <c r="S96" s="185"/>
      <c r="T96" s="184"/>
      <c r="U96" s="184"/>
      <c r="V96" s="184"/>
      <c r="W96" s="184"/>
      <c r="X96" s="193"/>
      <c r="Y96" s="184"/>
      <c r="Z96" s="185"/>
      <c r="AA96" s="193"/>
      <c r="AB96" s="184"/>
      <c r="AC96" s="184"/>
      <c r="AD96" s="193"/>
      <c r="AE96" s="193"/>
      <c r="AF96" s="206" t="str">
        <f>_xlfn.XLOOKUP($A96,Bdd_Dispo[[ID]:[ID]],Bdd_Dispo[1/5],"",0)</f>
        <v/>
      </c>
      <c r="AG96" s="191"/>
      <c r="AH96" s="206" t="str">
        <f>_xlfn.XLOOKUP($A96,Bdd_Dispo[[ID]:[ID]],Bdd_Dispo[2/5],"",0)</f>
        <v/>
      </c>
      <c r="AI96" s="185"/>
      <c r="AJ96" s="206" t="str">
        <f>_xlfn.XLOOKUP($A96,Bdd_Dispo[[ID]:[ID]],Bdd_Dispo[3/5],"",0)</f>
        <v/>
      </c>
      <c r="AK96" s="191"/>
      <c r="AL96" s="190"/>
      <c r="AM96" s="190"/>
      <c r="AN96" s="191"/>
      <c r="AO96" s="191"/>
      <c r="AP96" s="190"/>
      <c r="AQ96" s="190"/>
      <c r="AR96" s="191"/>
      <c r="AS96" s="191"/>
      <c r="AT96" s="190"/>
      <c r="AU96" s="190"/>
      <c r="AV96" s="185"/>
      <c r="AW96" s="185"/>
      <c r="AX96" s="198"/>
      <c r="AY96" s="198"/>
      <c r="AZ96" s="198"/>
      <c r="BA96" s="198"/>
      <c r="BB96" s="198"/>
      <c r="BC96" s="198"/>
      <c r="BD96" s="186"/>
      <c r="BE96" s="186"/>
      <c r="BF96" s="186"/>
      <c r="BG96" s="197"/>
      <c r="BH96" s="197"/>
      <c r="BI96" s="197"/>
      <c r="BJ96" s="185"/>
      <c r="BK96" s="185"/>
      <c r="BL96" s="184"/>
      <c r="BM96" s="184"/>
      <c r="BN96" s="184"/>
      <c r="BO96" s="184"/>
      <c r="BP96" s="184"/>
      <c r="BQ96" s="184"/>
      <c r="BR96" s="184"/>
      <c r="BS96" s="184"/>
      <c r="BT96" s="184"/>
      <c r="BU96" s="184"/>
      <c r="BV96" s="184"/>
      <c r="BW96" s="184"/>
      <c r="BX96" s="184"/>
      <c r="BY96" s="184"/>
      <c r="BZ96" s="184"/>
      <c r="CA96" s="184"/>
      <c r="CB96" s="184"/>
      <c r="CC96" s="184"/>
      <c r="CD96" s="184"/>
      <c r="CE96" s="184"/>
      <c r="CF96" s="184"/>
      <c r="CG96" s="184"/>
      <c r="CH96" s="184"/>
      <c r="CI96" s="184"/>
      <c r="CJ96" s="184"/>
      <c r="CK96" s="184"/>
      <c r="CL96" s="184"/>
      <c r="CM96" s="184"/>
      <c r="CN96" s="184"/>
      <c r="CO96" s="35">
        <f>COUNTIF(Disponibilités!$H96:$AE96,"x")</f>
        <v>0</v>
      </c>
      <c r="CP96" s="35">
        <f>COUNTIF(Disponibilités!$H96:$AE96,"R")</f>
        <v>0</v>
      </c>
    </row>
    <row r="97" spans="1:94" ht="14.1" customHeight="1" x14ac:dyDescent="0.2">
      <c r="A97" s="20">
        <f>IFERROR(Form1!A98,"-")</f>
        <v>0</v>
      </c>
      <c r="B97" s="196" t="str">
        <f>_xlfn.XLOOKUP($A97,Bdd_Dispo[[ID]:[ID]],Bdd_Dispo[Nom :],"",0)</f>
        <v/>
      </c>
      <c r="C97" s="196" t="str">
        <f>_xlfn.XLOOKUP($A97,Bdd_Dispo[[ID]:[ID]],Bdd_Dispo[Prénom :],"",0)</f>
        <v/>
      </c>
      <c r="D97" s="196" t="str">
        <f>_xlfn.XLOOKUP($A97,Bdd_Dispo[[ID]:[ID]],Bdd_Dispo[Votre fonction :],"",0)</f>
        <v/>
      </c>
      <c r="E97" s="196" t="str">
        <f>_xlfn.XLOOKUP($A97,Bdd_Dispo[[ID]:[ID]],Bdd_Dispo[Votre fonction :],"",0)</f>
        <v/>
      </c>
      <c r="F97" s="196" t="str">
        <f>_xlfn.XLOOKUP($A97,Bdd_Dispo[[ID]:[ID]],Bdd_Dispo[CIS :],"",0)</f>
        <v/>
      </c>
      <c r="G97" s="196"/>
      <c r="H97" s="199"/>
      <c r="I97" s="194"/>
      <c r="J97" s="194"/>
      <c r="K97" s="184"/>
      <c r="L97" s="185"/>
      <c r="M97" s="184"/>
      <c r="N97" s="184"/>
      <c r="O97" s="193"/>
      <c r="P97" s="184"/>
      <c r="Q97" s="184"/>
      <c r="R97" s="193"/>
      <c r="S97" s="185"/>
      <c r="T97" s="184"/>
      <c r="U97" s="184"/>
      <c r="V97" s="184"/>
      <c r="W97" s="184"/>
      <c r="X97" s="193"/>
      <c r="Y97" s="184"/>
      <c r="Z97" s="185"/>
      <c r="AA97" s="193"/>
      <c r="AB97" s="184"/>
      <c r="AC97" s="184"/>
      <c r="AD97" s="193"/>
      <c r="AE97" s="193"/>
      <c r="AF97" s="206" t="str">
        <f>_xlfn.XLOOKUP($A97,Bdd_Dispo[[ID]:[ID]],Bdd_Dispo[1/5],"",0)</f>
        <v/>
      </c>
      <c r="AG97" s="191"/>
      <c r="AH97" s="206" t="str">
        <f>_xlfn.XLOOKUP($A97,Bdd_Dispo[[ID]:[ID]],Bdd_Dispo[2/5],"",0)</f>
        <v/>
      </c>
      <c r="AI97" s="185"/>
      <c r="AJ97" s="206" t="str">
        <f>_xlfn.XLOOKUP($A97,Bdd_Dispo[[ID]:[ID]],Bdd_Dispo[3/5],"",0)</f>
        <v/>
      </c>
      <c r="AK97" s="191"/>
      <c r="AL97" s="190"/>
      <c r="AM97" s="190"/>
      <c r="AN97" s="191"/>
      <c r="AO97" s="191"/>
      <c r="AP97" s="190"/>
      <c r="AQ97" s="190"/>
      <c r="AR97" s="191"/>
      <c r="AS97" s="191"/>
      <c r="AT97" s="190"/>
      <c r="AU97" s="190"/>
      <c r="AV97" s="185"/>
      <c r="AW97" s="185"/>
      <c r="AX97" s="198"/>
      <c r="AY97" s="198"/>
      <c r="AZ97" s="198"/>
      <c r="BA97" s="198"/>
      <c r="BB97" s="198"/>
      <c r="BC97" s="198"/>
      <c r="BD97" s="186"/>
      <c r="BE97" s="186"/>
      <c r="BF97" s="186"/>
      <c r="BG97" s="197"/>
      <c r="BH97" s="197"/>
      <c r="BI97" s="197"/>
      <c r="BJ97" s="185"/>
      <c r="BK97" s="185"/>
      <c r="BL97" s="184"/>
      <c r="BM97" s="184"/>
      <c r="BN97" s="184"/>
      <c r="BO97" s="184"/>
      <c r="BP97" s="184"/>
      <c r="BQ97" s="184"/>
      <c r="BR97" s="184"/>
      <c r="BS97" s="184"/>
      <c r="BT97" s="184"/>
      <c r="BU97" s="184"/>
      <c r="BV97" s="184"/>
      <c r="BW97" s="184"/>
      <c r="BX97" s="184"/>
      <c r="BY97" s="184"/>
      <c r="BZ97" s="184"/>
      <c r="CA97" s="184"/>
      <c r="CB97" s="184"/>
      <c r="CC97" s="184"/>
      <c r="CD97" s="184"/>
      <c r="CE97" s="184"/>
      <c r="CF97" s="184"/>
      <c r="CG97" s="184"/>
      <c r="CH97" s="184"/>
      <c r="CI97" s="184"/>
      <c r="CJ97" s="184"/>
      <c r="CK97" s="184"/>
      <c r="CL97" s="184"/>
      <c r="CM97" s="184"/>
      <c r="CN97" s="184"/>
      <c r="CO97" s="35">
        <f>COUNTIF(Disponibilités!$H97:$AE97,"x")</f>
        <v>0</v>
      </c>
      <c r="CP97" s="35">
        <f>COUNTIF(Disponibilités!$H97:$AE97,"R")</f>
        <v>0</v>
      </c>
    </row>
    <row r="98" spans="1:94" ht="14.1" customHeight="1" x14ac:dyDescent="0.2">
      <c r="A98" s="20">
        <f>IFERROR(Form1!A99,"-")</f>
        <v>0</v>
      </c>
      <c r="B98" s="196" t="str">
        <f>_xlfn.XLOOKUP($A98,Bdd_Dispo[[ID]:[ID]],Bdd_Dispo[Nom :],"",0)</f>
        <v/>
      </c>
      <c r="C98" s="196" t="str">
        <f>_xlfn.XLOOKUP($A98,Bdd_Dispo[[ID]:[ID]],Bdd_Dispo[Prénom :],"",0)</f>
        <v/>
      </c>
      <c r="D98" s="196" t="str">
        <f>_xlfn.XLOOKUP($A98,Bdd_Dispo[[ID]:[ID]],Bdd_Dispo[Votre fonction :],"",0)</f>
        <v/>
      </c>
      <c r="E98" s="196" t="str">
        <f>_xlfn.XLOOKUP($A98,Bdd_Dispo[[ID]:[ID]],Bdd_Dispo[Votre fonction :],"",0)</f>
        <v/>
      </c>
      <c r="F98" s="196" t="str">
        <f>_xlfn.XLOOKUP($A98,Bdd_Dispo[[ID]:[ID]],Bdd_Dispo[CIS :],"",0)</f>
        <v/>
      </c>
      <c r="G98" s="196"/>
      <c r="H98" s="199"/>
      <c r="I98" s="194"/>
      <c r="J98" s="194"/>
      <c r="K98" s="184"/>
      <c r="L98" s="185"/>
      <c r="M98" s="184"/>
      <c r="N98" s="184"/>
      <c r="O98" s="193"/>
      <c r="P98" s="184"/>
      <c r="Q98" s="184"/>
      <c r="R98" s="193"/>
      <c r="S98" s="185"/>
      <c r="T98" s="184"/>
      <c r="U98" s="184"/>
      <c r="V98" s="184"/>
      <c r="W98" s="184"/>
      <c r="X98" s="193"/>
      <c r="Y98" s="184"/>
      <c r="Z98" s="185"/>
      <c r="AA98" s="193"/>
      <c r="AB98" s="184"/>
      <c r="AC98" s="184"/>
      <c r="AD98" s="193"/>
      <c r="AE98" s="193"/>
      <c r="AF98" s="206" t="str">
        <f>_xlfn.XLOOKUP($A98,Bdd_Dispo[[ID]:[ID]],Bdd_Dispo[1/5],"",0)</f>
        <v/>
      </c>
      <c r="AG98" s="191"/>
      <c r="AH98" s="206" t="str">
        <f>_xlfn.XLOOKUP($A98,Bdd_Dispo[[ID]:[ID]],Bdd_Dispo[2/5],"",0)</f>
        <v/>
      </c>
      <c r="AI98" s="185"/>
      <c r="AJ98" s="206" t="str">
        <f>_xlfn.XLOOKUP($A98,Bdd_Dispo[[ID]:[ID]],Bdd_Dispo[3/5],"",0)</f>
        <v/>
      </c>
      <c r="AK98" s="191"/>
      <c r="AL98" s="190"/>
      <c r="AM98" s="190"/>
      <c r="AN98" s="191"/>
      <c r="AO98" s="191"/>
      <c r="AP98" s="190"/>
      <c r="AQ98" s="190"/>
      <c r="AR98" s="191"/>
      <c r="AS98" s="191"/>
      <c r="AT98" s="190"/>
      <c r="AU98" s="190"/>
      <c r="AV98" s="185"/>
      <c r="AW98" s="185"/>
      <c r="AX98" s="198"/>
      <c r="AY98" s="198"/>
      <c r="AZ98" s="198"/>
      <c r="BA98" s="198"/>
      <c r="BB98" s="198"/>
      <c r="BC98" s="198"/>
      <c r="BD98" s="186"/>
      <c r="BE98" s="186"/>
      <c r="BF98" s="186"/>
      <c r="BG98" s="197"/>
      <c r="BH98" s="197"/>
      <c r="BI98" s="197"/>
      <c r="BJ98" s="185"/>
      <c r="BK98" s="185"/>
      <c r="BL98" s="184"/>
      <c r="BM98" s="184"/>
      <c r="BN98" s="184"/>
      <c r="BO98" s="184"/>
      <c r="BP98" s="184"/>
      <c r="BQ98" s="184"/>
      <c r="BR98" s="184"/>
      <c r="BS98" s="184"/>
      <c r="BT98" s="184"/>
      <c r="BU98" s="184"/>
      <c r="BV98" s="184"/>
      <c r="BW98" s="184"/>
      <c r="BX98" s="184"/>
      <c r="BY98" s="184"/>
      <c r="BZ98" s="184"/>
      <c r="CA98" s="184"/>
      <c r="CB98" s="184"/>
      <c r="CC98" s="184"/>
      <c r="CD98" s="184"/>
      <c r="CE98" s="184"/>
      <c r="CF98" s="184"/>
      <c r="CG98" s="184"/>
      <c r="CH98" s="184"/>
      <c r="CI98" s="184"/>
      <c r="CJ98" s="184"/>
      <c r="CK98" s="184"/>
      <c r="CL98" s="184"/>
      <c r="CM98" s="184"/>
      <c r="CN98" s="184"/>
      <c r="CO98" s="35">
        <f>COUNTIF(Disponibilités!$H98:$AE98,"x")</f>
        <v>0</v>
      </c>
      <c r="CP98" s="35">
        <f>COUNTIF(Disponibilités!$H98:$AE98,"R")</f>
        <v>0</v>
      </c>
    </row>
    <row r="99" spans="1:94" ht="14.1" customHeight="1" x14ac:dyDescent="0.2">
      <c r="A99" s="20">
        <f>IFERROR(Form1!A100,"-")</f>
        <v>0</v>
      </c>
      <c r="B99" s="196" t="str">
        <f>_xlfn.XLOOKUP($A99,Bdd_Dispo[[ID]:[ID]],Bdd_Dispo[Nom :],"",0)</f>
        <v/>
      </c>
      <c r="C99" s="196" t="str">
        <f>_xlfn.XLOOKUP($A99,Bdd_Dispo[[ID]:[ID]],Bdd_Dispo[Prénom :],"",0)</f>
        <v/>
      </c>
      <c r="D99" s="196" t="str">
        <f>_xlfn.XLOOKUP($A99,Bdd_Dispo[[ID]:[ID]],Bdd_Dispo[Votre fonction :],"",0)</f>
        <v/>
      </c>
      <c r="E99" s="196" t="str">
        <f>_xlfn.XLOOKUP($A99,Bdd_Dispo[[ID]:[ID]],Bdd_Dispo[Votre fonction :],"",0)</f>
        <v/>
      </c>
      <c r="F99" s="196" t="str">
        <f>_xlfn.XLOOKUP($A99,Bdd_Dispo[[ID]:[ID]],Bdd_Dispo[CIS :],"",0)</f>
        <v/>
      </c>
      <c r="G99" s="196"/>
      <c r="H99" s="199"/>
      <c r="I99" s="194"/>
      <c r="J99" s="194"/>
      <c r="K99" s="184"/>
      <c r="L99" s="185"/>
      <c r="M99" s="184"/>
      <c r="N99" s="184"/>
      <c r="O99" s="193"/>
      <c r="P99" s="184"/>
      <c r="Q99" s="184"/>
      <c r="R99" s="193"/>
      <c r="S99" s="185"/>
      <c r="T99" s="184"/>
      <c r="U99" s="184"/>
      <c r="V99" s="184"/>
      <c r="W99" s="184"/>
      <c r="X99" s="193"/>
      <c r="Y99" s="184"/>
      <c r="Z99" s="185"/>
      <c r="AA99" s="193"/>
      <c r="AB99" s="184"/>
      <c r="AC99" s="184"/>
      <c r="AD99" s="193"/>
      <c r="AE99" s="193"/>
      <c r="AF99" s="206" t="str">
        <f>_xlfn.XLOOKUP($A99,Bdd_Dispo[[ID]:[ID]],Bdd_Dispo[1/5],"",0)</f>
        <v/>
      </c>
      <c r="AG99" s="191"/>
      <c r="AH99" s="206" t="str">
        <f>_xlfn.XLOOKUP($A99,Bdd_Dispo[[ID]:[ID]],Bdd_Dispo[2/5],"",0)</f>
        <v/>
      </c>
      <c r="AI99" s="185"/>
      <c r="AJ99" s="206" t="str">
        <f>_xlfn.XLOOKUP($A99,Bdd_Dispo[[ID]:[ID]],Bdd_Dispo[3/5],"",0)</f>
        <v/>
      </c>
      <c r="AK99" s="191"/>
      <c r="AL99" s="190"/>
      <c r="AM99" s="190"/>
      <c r="AN99" s="191"/>
      <c r="AO99" s="191"/>
      <c r="AP99" s="190"/>
      <c r="AQ99" s="190"/>
      <c r="AR99" s="191"/>
      <c r="AS99" s="191"/>
      <c r="AT99" s="190"/>
      <c r="AU99" s="190"/>
      <c r="AV99" s="185"/>
      <c r="AW99" s="185"/>
      <c r="AX99" s="198"/>
      <c r="AY99" s="198"/>
      <c r="AZ99" s="198"/>
      <c r="BA99" s="198"/>
      <c r="BB99" s="198"/>
      <c r="BC99" s="198"/>
      <c r="BD99" s="186"/>
      <c r="BE99" s="186"/>
      <c r="BF99" s="186"/>
      <c r="BG99" s="197"/>
      <c r="BH99" s="197"/>
      <c r="BI99" s="197"/>
      <c r="BJ99" s="185"/>
      <c r="BK99" s="185"/>
      <c r="BL99" s="184"/>
      <c r="BM99" s="184"/>
      <c r="BN99" s="184"/>
      <c r="BO99" s="184"/>
      <c r="BP99" s="184"/>
      <c r="BQ99" s="184"/>
      <c r="BR99" s="184"/>
      <c r="BS99" s="184"/>
      <c r="BT99" s="184"/>
      <c r="BU99" s="184"/>
      <c r="BV99" s="184"/>
      <c r="BW99" s="184"/>
      <c r="BX99" s="184"/>
      <c r="BY99" s="184"/>
      <c r="BZ99" s="184"/>
      <c r="CA99" s="184"/>
      <c r="CB99" s="184"/>
      <c r="CC99" s="184"/>
      <c r="CD99" s="184"/>
      <c r="CE99" s="184"/>
      <c r="CF99" s="184"/>
      <c r="CG99" s="184"/>
      <c r="CH99" s="184"/>
      <c r="CI99" s="184"/>
      <c r="CJ99" s="184"/>
      <c r="CK99" s="184"/>
      <c r="CL99" s="184"/>
      <c r="CM99" s="184"/>
      <c r="CN99" s="184"/>
      <c r="CO99" s="35">
        <f>COUNTIF(Disponibilités!$H99:$AE99,"x")</f>
        <v>0</v>
      </c>
      <c r="CP99" s="35">
        <f>COUNTIF(Disponibilités!$H99:$AE99,"R")</f>
        <v>0</v>
      </c>
    </row>
    <row r="100" spans="1:94" ht="14.1" customHeight="1" x14ac:dyDescent="0.2">
      <c r="A100" s="20">
        <f>IFERROR(Form1!A101,"-")</f>
        <v>0</v>
      </c>
      <c r="B100" s="196" t="str">
        <f>_xlfn.XLOOKUP($A100,Bdd_Dispo[[ID]:[ID]],Bdd_Dispo[Nom :],"",0)</f>
        <v/>
      </c>
      <c r="C100" s="196" t="str">
        <f>_xlfn.XLOOKUP($A100,Bdd_Dispo[[ID]:[ID]],Bdd_Dispo[Prénom :],"",0)</f>
        <v/>
      </c>
      <c r="D100" s="196" t="str">
        <f>_xlfn.XLOOKUP($A100,Bdd_Dispo[[ID]:[ID]],Bdd_Dispo[Votre fonction :],"",0)</f>
        <v/>
      </c>
      <c r="E100" s="196" t="str">
        <f>_xlfn.XLOOKUP($A100,Bdd_Dispo[[ID]:[ID]],Bdd_Dispo[Votre fonction :],"",0)</f>
        <v/>
      </c>
      <c r="F100" s="196" t="str">
        <f>_xlfn.XLOOKUP($A100,Bdd_Dispo[[ID]:[ID]],Bdd_Dispo[CIS :],"",0)</f>
        <v/>
      </c>
      <c r="G100" s="196"/>
      <c r="H100" s="199"/>
      <c r="I100" s="194"/>
      <c r="J100" s="194"/>
      <c r="K100" s="184"/>
      <c r="L100" s="185"/>
      <c r="M100" s="184"/>
      <c r="N100" s="184"/>
      <c r="O100" s="193"/>
      <c r="P100" s="184"/>
      <c r="Q100" s="184"/>
      <c r="R100" s="193"/>
      <c r="S100" s="185"/>
      <c r="T100" s="184"/>
      <c r="U100" s="184"/>
      <c r="V100" s="184"/>
      <c r="W100" s="184"/>
      <c r="X100" s="193"/>
      <c r="Y100" s="184"/>
      <c r="Z100" s="185"/>
      <c r="AA100" s="193"/>
      <c r="AB100" s="184"/>
      <c r="AC100" s="184"/>
      <c r="AD100" s="193"/>
      <c r="AE100" s="193"/>
      <c r="AF100" s="206" t="str">
        <f>_xlfn.XLOOKUP($A100,Bdd_Dispo[[ID]:[ID]],Bdd_Dispo[1/5],"",0)</f>
        <v/>
      </c>
      <c r="AG100" s="191"/>
      <c r="AH100" s="206" t="str">
        <f>_xlfn.XLOOKUP($A100,Bdd_Dispo[[ID]:[ID]],Bdd_Dispo[2/5],"",0)</f>
        <v/>
      </c>
      <c r="AI100" s="185"/>
      <c r="AJ100" s="206" t="str">
        <f>_xlfn.XLOOKUP($A100,Bdd_Dispo[[ID]:[ID]],Bdd_Dispo[3/5],"",0)</f>
        <v/>
      </c>
      <c r="AK100" s="191"/>
      <c r="AL100" s="190"/>
      <c r="AM100" s="190"/>
      <c r="AN100" s="191"/>
      <c r="AO100" s="191"/>
      <c r="AP100" s="190"/>
      <c r="AQ100" s="190"/>
      <c r="AR100" s="191"/>
      <c r="AS100" s="191"/>
      <c r="AT100" s="190"/>
      <c r="AU100" s="190"/>
      <c r="AV100" s="185"/>
      <c r="AW100" s="185"/>
      <c r="AX100" s="198"/>
      <c r="AY100" s="198"/>
      <c r="AZ100" s="198"/>
      <c r="BA100" s="198"/>
      <c r="BB100" s="198"/>
      <c r="BC100" s="198"/>
      <c r="BD100" s="186"/>
      <c r="BE100" s="186"/>
      <c r="BF100" s="186"/>
      <c r="BG100" s="197"/>
      <c r="BH100" s="197"/>
      <c r="BI100" s="197"/>
      <c r="BJ100" s="185"/>
      <c r="BK100" s="185"/>
      <c r="BL100" s="184"/>
      <c r="BM100" s="184"/>
      <c r="BN100" s="184"/>
      <c r="BO100" s="184"/>
      <c r="BP100" s="184"/>
      <c r="BQ100" s="184"/>
      <c r="BR100" s="184"/>
      <c r="BS100" s="184"/>
      <c r="BT100" s="184"/>
      <c r="BU100" s="184"/>
      <c r="BV100" s="184"/>
      <c r="BW100" s="184"/>
      <c r="BX100" s="184"/>
      <c r="BY100" s="184"/>
      <c r="BZ100" s="184"/>
      <c r="CA100" s="184"/>
      <c r="CB100" s="184"/>
      <c r="CC100" s="184"/>
      <c r="CD100" s="184"/>
      <c r="CE100" s="184"/>
      <c r="CF100" s="184"/>
      <c r="CG100" s="184"/>
      <c r="CH100" s="184"/>
      <c r="CI100" s="184"/>
      <c r="CJ100" s="184"/>
      <c r="CK100" s="184"/>
      <c r="CL100" s="184"/>
      <c r="CM100" s="184"/>
      <c r="CN100" s="184"/>
      <c r="CO100" s="35">
        <f>COUNTIF(Disponibilités!$H100:$AE100,"x")</f>
        <v>0</v>
      </c>
      <c r="CP100" s="35">
        <f>COUNTIF(Disponibilités!$H100:$AE100,"R")</f>
        <v>0</v>
      </c>
    </row>
    <row r="101" spans="1:94" ht="14.1" customHeight="1" x14ac:dyDescent="0.2">
      <c r="A101" s="20">
        <f>IFERROR(Form1!A102,"-")</f>
        <v>0</v>
      </c>
      <c r="B101" s="196" t="str">
        <f>_xlfn.XLOOKUP($A101,Bdd_Dispo[[ID]:[ID]],Bdd_Dispo[Nom :],"",0)</f>
        <v/>
      </c>
      <c r="C101" s="196" t="str">
        <f>_xlfn.XLOOKUP($A101,Bdd_Dispo[[ID]:[ID]],Bdd_Dispo[Prénom :],"",0)</f>
        <v/>
      </c>
      <c r="D101" s="196" t="str">
        <f>_xlfn.XLOOKUP($A101,Bdd_Dispo[[ID]:[ID]],Bdd_Dispo[Votre fonction :],"",0)</f>
        <v/>
      </c>
      <c r="E101" s="196" t="str">
        <f>_xlfn.XLOOKUP($A101,Bdd_Dispo[[ID]:[ID]],Bdd_Dispo[Votre fonction :],"",0)</f>
        <v/>
      </c>
      <c r="F101" s="196" t="str">
        <f>_xlfn.XLOOKUP($A101,Bdd_Dispo[[ID]:[ID]],Bdd_Dispo[CIS :],"",0)</f>
        <v/>
      </c>
      <c r="G101" s="196"/>
      <c r="H101" s="199"/>
      <c r="I101" s="194"/>
      <c r="J101" s="194"/>
      <c r="K101" s="184"/>
      <c r="L101" s="185"/>
      <c r="M101" s="184"/>
      <c r="N101" s="184"/>
      <c r="O101" s="193"/>
      <c r="P101" s="184"/>
      <c r="Q101" s="184"/>
      <c r="R101" s="193"/>
      <c r="S101" s="185"/>
      <c r="T101" s="184"/>
      <c r="U101" s="184"/>
      <c r="V101" s="184"/>
      <c r="W101" s="184"/>
      <c r="X101" s="193"/>
      <c r="Y101" s="184"/>
      <c r="Z101" s="185"/>
      <c r="AA101" s="193"/>
      <c r="AB101" s="184"/>
      <c r="AC101" s="184"/>
      <c r="AD101" s="193"/>
      <c r="AE101" s="193"/>
      <c r="AF101" s="206" t="str">
        <f>_xlfn.XLOOKUP($A101,Bdd_Dispo[[ID]:[ID]],Bdd_Dispo[1/5],"",0)</f>
        <v/>
      </c>
      <c r="AG101" s="191"/>
      <c r="AH101" s="206" t="str">
        <f>_xlfn.XLOOKUP($A101,Bdd_Dispo[[ID]:[ID]],Bdd_Dispo[2/5],"",0)</f>
        <v/>
      </c>
      <c r="AI101" s="185"/>
      <c r="AJ101" s="206" t="str">
        <f>_xlfn.XLOOKUP($A101,Bdd_Dispo[[ID]:[ID]],Bdd_Dispo[3/5],"",0)</f>
        <v/>
      </c>
      <c r="AK101" s="191"/>
      <c r="AL101" s="190"/>
      <c r="AM101" s="190"/>
      <c r="AN101" s="191"/>
      <c r="AO101" s="191"/>
      <c r="AP101" s="190"/>
      <c r="AQ101" s="190"/>
      <c r="AR101" s="191"/>
      <c r="AS101" s="191"/>
      <c r="AT101" s="190"/>
      <c r="AU101" s="190"/>
      <c r="AV101" s="185"/>
      <c r="AW101" s="185"/>
      <c r="AX101" s="198"/>
      <c r="AY101" s="198"/>
      <c r="AZ101" s="198"/>
      <c r="BA101" s="198"/>
      <c r="BB101" s="198"/>
      <c r="BC101" s="198"/>
      <c r="BD101" s="186"/>
      <c r="BE101" s="186"/>
      <c r="BF101" s="186"/>
      <c r="BG101" s="197"/>
      <c r="BH101" s="197"/>
      <c r="BI101" s="197"/>
      <c r="BJ101" s="185"/>
      <c r="BK101" s="185"/>
      <c r="BL101" s="184"/>
      <c r="BM101" s="184"/>
      <c r="BN101" s="184"/>
      <c r="BO101" s="184"/>
      <c r="BP101" s="184"/>
      <c r="BQ101" s="184"/>
      <c r="BR101" s="184"/>
      <c r="BS101" s="184"/>
      <c r="BT101" s="184"/>
      <c r="BU101" s="184"/>
      <c r="BV101" s="184"/>
      <c r="BW101" s="184"/>
      <c r="BX101" s="184"/>
      <c r="BY101" s="184"/>
      <c r="BZ101" s="184"/>
      <c r="CA101" s="184"/>
      <c r="CB101" s="184"/>
      <c r="CC101" s="184"/>
      <c r="CD101" s="184"/>
      <c r="CE101" s="184"/>
      <c r="CF101" s="184"/>
      <c r="CG101" s="184"/>
      <c r="CH101" s="184"/>
      <c r="CI101" s="184"/>
      <c r="CJ101" s="184"/>
      <c r="CK101" s="184"/>
      <c r="CL101" s="184"/>
      <c r="CM101" s="184"/>
      <c r="CN101" s="184"/>
      <c r="CO101" s="35">
        <f>COUNTIF(Disponibilités!$H101:$AE101,"x")</f>
        <v>0</v>
      </c>
      <c r="CP101" s="35">
        <f>COUNTIF(Disponibilités!$H101:$AE101,"R")</f>
        <v>0</v>
      </c>
    </row>
    <row r="102" spans="1:94" ht="14.1" customHeight="1" x14ac:dyDescent="0.2">
      <c r="A102" s="20">
        <f>IFERROR(Form1!A103,"-")</f>
        <v>0</v>
      </c>
      <c r="B102" s="196" t="str">
        <f>_xlfn.XLOOKUP($A102,Bdd_Dispo[[ID]:[ID]],Bdd_Dispo[Nom :],"",0)</f>
        <v/>
      </c>
      <c r="C102" s="196" t="str">
        <f>_xlfn.XLOOKUP($A102,Bdd_Dispo[[ID]:[ID]],Bdd_Dispo[Prénom :],"",0)</f>
        <v/>
      </c>
      <c r="D102" s="196" t="str">
        <f>_xlfn.XLOOKUP($A102,Bdd_Dispo[[ID]:[ID]],Bdd_Dispo[Votre fonction :],"",0)</f>
        <v/>
      </c>
      <c r="E102" s="196" t="str">
        <f>_xlfn.XLOOKUP($A102,Bdd_Dispo[[ID]:[ID]],Bdd_Dispo[Votre fonction :],"",0)</f>
        <v/>
      </c>
      <c r="F102" s="196" t="str">
        <f>_xlfn.XLOOKUP($A102,Bdd_Dispo[[ID]:[ID]],Bdd_Dispo[CIS :],"",0)</f>
        <v/>
      </c>
      <c r="G102" s="196"/>
      <c r="H102" s="199"/>
      <c r="I102" s="194"/>
      <c r="J102" s="194"/>
      <c r="K102" s="184"/>
      <c r="L102" s="185"/>
      <c r="M102" s="184"/>
      <c r="N102" s="184"/>
      <c r="O102" s="193"/>
      <c r="P102" s="184"/>
      <c r="Q102" s="184"/>
      <c r="R102" s="193"/>
      <c r="S102" s="185"/>
      <c r="T102" s="184"/>
      <c r="U102" s="184"/>
      <c r="V102" s="184"/>
      <c r="W102" s="184"/>
      <c r="X102" s="193"/>
      <c r="Y102" s="184"/>
      <c r="Z102" s="185"/>
      <c r="AA102" s="193"/>
      <c r="AB102" s="184"/>
      <c r="AC102" s="184"/>
      <c r="AD102" s="193"/>
      <c r="AE102" s="193"/>
      <c r="AF102" s="206" t="str">
        <f>_xlfn.XLOOKUP($A102,Bdd_Dispo[[ID]:[ID]],Bdd_Dispo[1/5],"",0)</f>
        <v/>
      </c>
      <c r="AG102" s="191"/>
      <c r="AH102" s="206" t="str">
        <f>_xlfn.XLOOKUP($A102,Bdd_Dispo[[ID]:[ID]],Bdd_Dispo[2/5],"",0)</f>
        <v/>
      </c>
      <c r="AI102" s="185"/>
      <c r="AJ102" s="206" t="str">
        <f>_xlfn.XLOOKUP($A102,Bdd_Dispo[[ID]:[ID]],Bdd_Dispo[3/5],"",0)</f>
        <v/>
      </c>
      <c r="AK102" s="191"/>
      <c r="AL102" s="190"/>
      <c r="AM102" s="190"/>
      <c r="AN102" s="191"/>
      <c r="AO102" s="191"/>
      <c r="AP102" s="190"/>
      <c r="AQ102" s="190"/>
      <c r="AR102" s="191"/>
      <c r="AS102" s="191"/>
      <c r="AT102" s="190"/>
      <c r="AU102" s="190"/>
      <c r="AV102" s="185"/>
      <c r="AW102" s="185"/>
      <c r="AX102" s="198"/>
      <c r="AY102" s="198"/>
      <c r="AZ102" s="198"/>
      <c r="BA102" s="198"/>
      <c r="BB102" s="198"/>
      <c r="BC102" s="198"/>
      <c r="BD102" s="186"/>
      <c r="BE102" s="186"/>
      <c r="BF102" s="186"/>
      <c r="BG102" s="197"/>
      <c r="BH102" s="197"/>
      <c r="BI102" s="197"/>
      <c r="BJ102" s="185"/>
      <c r="BK102" s="185"/>
      <c r="BL102" s="184"/>
      <c r="BM102" s="184"/>
      <c r="BN102" s="184"/>
      <c r="BO102" s="184"/>
      <c r="BP102" s="184"/>
      <c r="BQ102" s="184"/>
      <c r="BR102" s="184"/>
      <c r="BS102" s="184"/>
      <c r="BT102" s="184"/>
      <c r="BU102" s="184"/>
      <c r="BV102" s="184"/>
      <c r="BW102" s="184"/>
      <c r="BX102" s="184"/>
      <c r="BY102" s="184"/>
      <c r="BZ102" s="184"/>
      <c r="CA102" s="184"/>
      <c r="CB102" s="184"/>
      <c r="CC102" s="184"/>
      <c r="CD102" s="184"/>
      <c r="CE102" s="184"/>
      <c r="CF102" s="184"/>
      <c r="CG102" s="184"/>
      <c r="CH102" s="184"/>
      <c r="CI102" s="184"/>
      <c r="CJ102" s="184"/>
      <c r="CK102" s="184"/>
      <c r="CL102" s="184"/>
      <c r="CM102" s="184"/>
      <c r="CN102" s="184"/>
      <c r="CO102" s="35">
        <f>COUNTIF(Disponibilités!$H102:$AE102,"x")</f>
        <v>0</v>
      </c>
      <c r="CP102" s="35">
        <f>COUNTIF(Disponibilités!$H102:$AE102,"R")</f>
        <v>0</v>
      </c>
    </row>
    <row r="103" spans="1:94" ht="14.1" customHeight="1" x14ac:dyDescent="0.2">
      <c r="A103" s="20">
        <f>IFERROR(Form1!A104,"-")</f>
        <v>0</v>
      </c>
      <c r="B103" s="196" t="str">
        <f>_xlfn.XLOOKUP($A103,Bdd_Dispo[[ID]:[ID]],Bdd_Dispo[Nom :],"",0)</f>
        <v/>
      </c>
      <c r="C103" s="196" t="str">
        <f>_xlfn.XLOOKUP($A103,Bdd_Dispo[[ID]:[ID]],Bdd_Dispo[Prénom :],"",0)</f>
        <v/>
      </c>
      <c r="D103" s="196" t="str">
        <f>_xlfn.XLOOKUP($A103,Bdd_Dispo[[ID]:[ID]],Bdd_Dispo[Votre fonction :],"",0)</f>
        <v/>
      </c>
      <c r="E103" s="196" t="str">
        <f>_xlfn.XLOOKUP($A103,Bdd_Dispo[[ID]:[ID]],Bdd_Dispo[Votre fonction :],"",0)</f>
        <v/>
      </c>
      <c r="F103" s="196" t="str">
        <f>_xlfn.XLOOKUP($A103,Bdd_Dispo[[ID]:[ID]],Bdd_Dispo[CIS :],"",0)</f>
        <v/>
      </c>
      <c r="G103" s="196"/>
      <c r="H103" s="199"/>
      <c r="I103" s="194"/>
      <c r="J103" s="194"/>
      <c r="K103" s="184"/>
      <c r="L103" s="185"/>
      <c r="M103" s="184"/>
      <c r="N103" s="184"/>
      <c r="O103" s="193"/>
      <c r="P103" s="184"/>
      <c r="Q103" s="184"/>
      <c r="R103" s="193"/>
      <c r="S103" s="185"/>
      <c r="T103" s="184"/>
      <c r="U103" s="184"/>
      <c r="V103" s="184"/>
      <c r="W103" s="184"/>
      <c r="X103" s="193"/>
      <c r="Y103" s="184"/>
      <c r="Z103" s="185"/>
      <c r="AA103" s="193"/>
      <c r="AB103" s="184"/>
      <c r="AC103" s="184"/>
      <c r="AD103" s="193"/>
      <c r="AE103" s="193"/>
      <c r="AF103" s="206" t="str">
        <f>_xlfn.XLOOKUP($A103,Bdd_Dispo[[ID]:[ID]],Bdd_Dispo[1/5],"",0)</f>
        <v/>
      </c>
      <c r="AG103" s="191"/>
      <c r="AH103" s="206" t="str">
        <f>_xlfn.XLOOKUP($A103,Bdd_Dispo[[ID]:[ID]],Bdd_Dispo[2/5],"",0)</f>
        <v/>
      </c>
      <c r="AI103" s="185"/>
      <c r="AJ103" s="206" t="str">
        <f>_xlfn.XLOOKUP($A103,Bdd_Dispo[[ID]:[ID]],Bdd_Dispo[3/5],"",0)</f>
        <v/>
      </c>
      <c r="AK103" s="191"/>
      <c r="AL103" s="190"/>
      <c r="AM103" s="190"/>
      <c r="AN103" s="191"/>
      <c r="AO103" s="191"/>
      <c r="AP103" s="190"/>
      <c r="AQ103" s="190"/>
      <c r="AR103" s="191"/>
      <c r="AS103" s="191"/>
      <c r="AT103" s="190"/>
      <c r="AU103" s="190"/>
      <c r="AV103" s="185"/>
      <c r="AW103" s="185"/>
      <c r="AX103" s="198"/>
      <c r="AY103" s="198"/>
      <c r="AZ103" s="198"/>
      <c r="BA103" s="198"/>
      <c r="BB103" s="198"/>
      <c r="BC103" s="198"/>
      <c r="BD103" s="186"/>
      <c r="BE103" s="186"/>
      <c r="BF103" s="186"/>
      <c r="BG103" s="197"/>
      <c r="BH103" s="197"/>
      <c r="BI103" s="197"/>
      <c r="BJ103" s="185"/>
      <c r="BK103" s="185"/>
      <c r="BL103" s="184"/>
      <c r="BM103" s="184"/>
      <c r="BN103" s="184"/>
      <c r="BO103" s="184"/>
      <c r="BP103" s="184"/>
      <c r="BQ103" s="184"/>
      <c r="BR103" s="184"/>
      <c r="BS103" s="184"/>
      <c r="BT103" s="184"/>
      <c r="BU103" s="184"/>
      <c r="BV103" s="184"/>
      <c r="BW103" s="184"/>
      <c r="BX103" s="184"/>
      <c r="BY103" s="184"/>
      <c r="BZ103" s="184"/>
      <c r="CA103" s="184"/>
      <c r="CB103" s="184"/>
      <c r="CC103" s="184"/>
      <c r="CD103" s="184"/>
      <c r="CE103" s="184"/>
      <c r="CF103" s="184"/>
      <c r="CG103" s="184"/>
      <c r="CH103" s="184"/>
      <c r="CI103" s="184"/>
      <c r="CJ103" s="184"/>
      <c r="CK103" s="184"/>
      <c r="CL103" s="184"/>
      <c r="CM103" s="184"/>
      <c r="CN103" s="184"/>
      <c r="CO103" s="35">
        <f>COUNTIF(Disponibilités!$H103:$AE103,"x")</f>
        <v>0</v>
      </c>
      <c r="CP103" s="35">
        <f>COUNTIF(Disponibilités!$H103:$AE103,"R")</f>
        <v>0</v>
      </c>
    </row>
    <row r="104" spans="1:94" ht="14.1" customHeight="1" x14ac:dyDescent="0.2">
      <c r="A104" s="20">
        <f>IFERROR(Form1!A105,"-")</f>
        <v>0</v>
      </c>
      <c r="B104" s="196" t="str">
        <f>_xlfn.XLOOKUP($A104,Bdd_Dispo[[ID]:[ID]],Bdd_Dispo[Nom :],"",0)</f>
        <v/>
      </c>
      <c r="C104" s="196" t="str">
        <f>_xlfn.XLOOKUP($A104,Bdd_Dispo[[ID]:[ID]],Bdd_Dispo[Prénom :],"",0)</f>
        <v/>
      </c>
      <c r="D104" s="196" t="str">
        <f>_xlfn.XLOOKUP($A104,Bdd_Dispo[[ID]:[ID]],Bdd_Dispo[Votre fonction :],"",0)</f>
        <v/>
      </c>
      <c r="E104" s="196" t="str">
        <f>_xlfn.XLOOKUP($A104,Bdd_Dispo[[ID]:[ID]],Bdd_Dispo[Votre fonction :],"",0)</f>
        <v/>
      </c>
      <c r="F104" s="196" t="str">
        <f>_xlfn.XLOOKUP($A104,Bdd_Dispo[[ID]:[ID]],Bdd_Dispo[CIS :],"",0)</f>
        <v/>
      </c>
      <c r="G104" s="196"/>
      <c r="H104" s="199"/>
      <c r="I104" s="194"/>
      <c r="J104" s="194"/>
      <c r="K104" s="184"/>
      <c r="L104" s="185"/>
      <c r="M104" s="184"/>
      <c r="N104" s="184"/>
      <c r="O104" s="193"/>
      <c r="P104" s="184"/>
      <c r="Q104" s="184"/>
      <c r="R104" s="193"/>
      <c r="S104" s="185"/>
      <c r="T104" s="184"/>
      <c r="U104" s="184"/>
      <c r="V104" s="184"/>
      <c r="W104" s="184"/>
      <c r="X104" s="193"/>
      <c r="Y104" s="184"/>
      <c r="Z104" s="185"/>
      <c r="AA104" s="193"/>
      <c r="AB104" s="184"/>
      <c r="AC104" s="184"/>
      <c r="AD104" s="193"/>
      <c r="AE104" s="193"/>
      <c r="AF104" s="206" t="str">
        <f>_xlfn.XLOOKUP($A104,Bdd_Dispo[[ID]:[ID]],Bdd_Dispo[1/5],"",0)</f>
        <v/>
      </c>
      <c r="AG104" s="191"/>
      <c r="AH104" s="206" t="str">
        <f>_xlfn.XLOOKUP($A104,Bdd_Dispo[[ID]:[ID]],Bdd_Dispo[2/5],"",0)</f>
        <v/>
      </c>
      <c r="AI104" s="185"/>
      <c r="AJ104" s="206" t="str">
        <f>_xlfn.XLOOKUP($A104,Bdd_Dispo[[ID]:[ID]],Bdd_Dispo[3/5],"",0)</f>
        <v/>
      </c>
      <c r="AK104" s="191"/>
      <c r="AL104" s="190"/>
      <c r="AM104" s="190"/>
      <c r="AN104" s="191"/>
      <c r="AO104" s="191"/>
      <c r="AP104" s="190"/>
      <c r="AQ104" s="190"/>
      <c r="AR104" s="191"/>
      <c r="AS104" s="191"/>
      <c r="AT104" s="190"/>
      <c r="AU104" s="190"/>
      <c r="AV104" s="185"/>
      <c r="AW104" s="185"/>
      <c r="AX104" s="198"/>
      <c r="AY104" s="198"/>
      <c r="AZ104" s="198"/>
      <c r="BA104" s="198"/>
      <c r="BB104" s="198"/>
      <c r="BC104" s="198"/>
      <c r="BD104" s="186"/>
      <c r="BE104" s="186"/>
      <c r="BF104" s="186"/>
      <c r="BG104" s="197"/>
      <c r="BH104" s="197"/>
      <c r="BI104" s="197"/>
      <c r="BJ104" s="185"/>
      <c r="BK104" s="185"/>
      <c r="BL104" s="184"/>
      <c r="BM104" s="184"/>
      <c r="BN104" s="184"/>
      <c r="BO104" s="184"/>
      <c r="BP104" s="184"/>
      <c r="BQ104" s="184"/>
      <c r="BR104" s="184"/>
      <c r="BS104" s="184"/>
      <c r="BT104" s="184"/>
      <c r="BU104" s="184"/>
      <c r="BV104" s="184"/>
      <c r="BW104" s="184"/>
      <c r="BX104" s="184"/>
      <c r="BY104" s="184"/>
      <c r="BZ104" s="184"/>
      <c r="CA104" s="184"/>
      <c r="CB104" s="184"/>
      <c r="CC104" s="184"/>
      <c r="CD104" s="184"/>
      <c r="CE104" s="184"/>
      <c r="CF104" s="184"/>
      <c r="CG104" s="184"/>
      <c r="CH104" s="184"/>
      <c r="CI104" s="184"/>
      <c r="CJ104" s="184"/>
      <c r="CK104" s="184"/>
      <c r="CL104" s="184"/>
      <c r="CM104" s="184"/>
      <c r="CN104" s="184"/>
      <c r="CO104" s="35">
        <f>COUNTIF(Disponibilités!$H104:$AE104,"x")</f>
        <v>0</v>
      </c>
      <c r="CP104" s="35">
        <f>COUNTIF(Disponibilités!$H104:$AE104,"R")</f>
        <v>0</v>
      </c>
    </row>
    <row r="105" spans="1:94" ht="14.1" customHeight="1" x14ac:dyDescent="0.2">
      <c r="A105" s="20">
        <f>IFERROR(Form1!A106,"-")</f>
        <v>0</v>
      </c>
      <c r="B105" s="196" t="str">
        <f>_xlfn.XLOOKUP($A105,Bdd_Dispo[[ID]:[ID]],Bdd_Dispo[Nom :],"",0)</f>
        <v/>
      </c>
      <c r="C105" s="196" t="str">
        <f>_xlfn.XLOOKUP($A105,Bdd_Dispo[[ID]:[ID]],Bdd_Dispo[Prénom :],"",0)</f>
        <v/>
      </c>
      <c r="D105" s="196" t="str">
        <f>_xlfn.XLOOKUP($A105,Bdd_Dispo[[ID]:[ID]],Bdd_Dispo[Votre fonction :],"",0)</f>
        <v/>
      </c>
      <c r="E105" s="196" t="str">
        <f>_xlfn.XLOOKUP($A105,Bdd_Dispo[[ID]:[ID]],Bdd_Dispo[Votre fonction :],"",0)</f>
        <v/>
      </c>
      <c r="F105" s="196" t="str">
        <f>_xlfn.XLOOKUP($A105,Bdd_Dispo[[ID]:[ID]],Bdd_Dispo[CIS :],"",0)</f>
        <v/>
      </c>
      <c r="G105" s="196"/>
      <c r="H105" s="199"/>
      <c r="I105" s="194"/>
      <c r="J105" s="194"/>
      <c r="K105" s="184"/>
      <c r="L105" s="185"/>
      <c r="M105" s="184"/>
      <c r="N105" s="184"/>
      <c r="O105" s="193"/>
      <c r="P105" s="184"/>
      <c r="Q105" s="184"/>
      <c r="R105" s="193"/>
      <c r="S105" s="185"/>
      <c r="T105" s="184"/>
      <c r="U105" s="184"/>
      <c r="V105" s="184"/>
      <c r="W105" s="184"/>
      <c r="X105" s="193"/>
      <c r="Y105" s="184"/>
      <c r="Z105" s="185"/>
      <c r="AA105" s="193"/>
      <c r="AB105" s="184"/>
      <c r="AC105" s="184"/>
      <c r="AD105" s="193"/>
      <c r="AE105" s="193"/>
      <c r="AF105" s="206" t="str">
        <f>_xlfn.XLOOKUP($A105,Bdd_Dispo[[ID]:[ID]],Bdd_Dispo[1/5],"",0)</f>
        <v/>
      </c>
      <c r="AG105" s="191"/>
      <c r="AH105" s="206" t="str">
        <f>_xlfn.XLOOKUP($A105,Bdd_Dispo[[ID]:[ID]],Bdd_Dispo[2/5],"",0)</f>
        <v/>
      </c>
      <c r="AI105" s="185"/>
      <c r="AJ105" s="206" t="str">
        <f>_xlfn.XLOOKUP($A105,Bdd_Dispo[[ID]:[ID]],Bdd_Dispo[3/5],"",0)</f>
        <v/>
      </c>
      <c r="AK105" s="191"/>
      <c r="AL105" s="190"/>
      <c r="AM105" s="190"/>
      <c r="AN105" s="191"/>
      <c r="AO105" s="191"/>
      <c r="AP105" s="190"/>
      <c r="AQ105" s="190"/>
      <c r="AR105" s="191"/>
      <c r="AS105" s="191"/>
      <c r="AT105" s="190"/>
      <c r="AU105" s="190"/>
      <c r="AV105" s="185"/>
      <c r="AW105" s="185"/>
      <c r="AX105" s="198"/>
      <c r="AY105" s="198"/>
      <c r="AZ105" s="198"/>
      <c r="BA105" s="198"/>
      <c r="BB105" s="198"/>
      <c r="BC105" s="198"/>
      <c r="BD105" s="186"/>
      <c r="BE105" s="186"/>
      <c r="BF105" s="186"/>
      <c r="BG105" s="197"/>
      <c r="BH105" s="197"/>
      <c r="BI105" s="197"/>
      <c r="BJ105" s="185"/>
      <c r="BK105" s="185"/>
      <c r="BL105" s="184"/>
      <c r="BM105" s="184"/>
      <c r="BN105" s="184"/>
      <c r="BO105" s="184"/>
      <c r="BP105" s="184"/>
      <c r="BQ105" s="184"/>
      <c r="BR105" s="184"/>
      <c r="BS105" s="184"/>
      <c r="BT105" s="184"/>
      <c r="BU105" s="184"/>
      <c r="BV105" s="184"/>
      <c r="BW105" s="184"/>
      <c r="BX105" s="184"/>
      <c r="BY105" s="184"/>
      <c r="BZ105" s="184"/>
      <c r="CA105" s="184"/>
      <c r="CB105" s="184"/>
      <c r="CC105" s="184"/>
      <c r="CD105" s="184"/>
      <c r="CE105" s="184"/>
      <c r="CF105" s="184"/>
      <c r="CG105" s="184"/>
      <c r="CH105" s="184"/>
      <c r="CI105" s="184"/>
      <c r="CJ105" s="184"/>
      <c r="CK105" s="184"/>
      <c r="CL105" s="184"/>
      <c r="CM105" s="184"/>
      <c r="CN105" s="184"/>
      <c r="CO105" s="35">
        <f>COUNTIF(Disponibilités!$H105:$AE105,"x")</f>
        <v>0</v>
      </c>
      <c r="CP105" s="35">
        <f>COUNTIF(Disponibilités!$H105:$AE105,"R")</f>
        <v>0</v>
      </c>
    </row>
    <row r="106" spans="1:94" ht="14.1" customHeight="1" x14ac:dyDescent="0.2">
      <c r="A106" s="20">
        <f>IFERROR(Form1!A107,"-")</f>
        <v>0</v>
      </c>
      <c r="B106" s="196" t="str">
        <f>_xlfn.XLOOKUP($A106,Bdd_Dispo[[ID]:[ID]],Bdd_Dispo[Nom :],"",0)</f>
        <v/>
      </c>
      <c r="C106" s="196" t="str">
        <f>_xlfn.XLOOKUP($A106,Bdd_Dispo[[ID]:[ID]],Bdd_Dispo[Prénom :],"",0)</f>
        <v/>
      </c>
      <c r="D106" s="196" t="str">
        <f>_xlfn.XLOOKUP($A106,Bdd_Dispo[[ID]:[ID]],Bdd_Dispo[Votre fonction :],"",0)</f>
        <v/>
      </c>
      <c r="E106" s="196" t="str">
        <f>_xlfn.XLOOKUP($A106,Bdd_Dispo[[ID]:[ID]],Bdd_Dispo[Votre fonction :],"",0)</f>
        <v/>
      </c>
      <c r="F106" s="196" t="str">
        <f>_xlfn.XLOOKUP($A106,Bdd_Dispo[[ID]:[ID]],Bdd_Dispo[CIS :],"",0)</f>
        <v/>
      </c>
      <c r="G106" s="196"/>
      <c r="H106" s="199"/>
      <c r="I106" s="194"/>
      <c r="J106" s="194"/>
      <c r="K106" s="184"/>
      <c r="L106" s="185"/>
      <c r="M106" s="184"/>
      <c r="N106" s="184"/>
      <c r="O106" s="193"/>
      <c r="P106" s="184"/>
      <c r="Q106" s="184"/>
      <c r="R106" s="193"/>
      <c r="S106" s="185"/>
      <c r="T106" s="184"/>
      <c r="U106" s="184"/>
      <c r="V106" s="184"/>
      <c r="W106" s="184"/>
      <c r="X106" s="193"/>
      <c r="Y106" s="184"/>
      <c r="Z106" s="185"/>
      <c r="AA106" s="193"/>
      <c r="AB106" s="184"/>
      <c r="AC106" s="184"/>
      <c r="AD106" s="193"/>
      <c r="AE106" s="193"/>
      <c r="AF106" s="206" t="str">
        <f>_xlfn.XLOOKUP($A106,Bdd_Dispo[[ID]:[ID]],Bdd_Dispo[1/5],"",0)</f>
        <v/>
      </c>
      <c r="AG106" s="191"/>
      <c r="AH106" s="206" t="str">
        <f>_xlfn.XLOOKUP($A106,Bdd_Dispo[[ID]:[ID]],Bdd_Dispo[2/5],"",0)</f>
        <v/>
      </c>
      <c r="AI106" s="185"/>
      <c r="AJ106" s="206" t="str">
        <f>_xlfn.XLOOKUP($A106,Bdd_Dispo[[ID]:[ID]],Bdd_Dispo[3/5],"",0)</f>
        <v/>
      </c>
      <c r="AK106" s="191"/>
      <c r="AL106" s="190"/>
      <c r="AM106" s="190"/>
      <c r="AN106" s="191"/>
      <c r="AO106" s="191"/>
      <c r="AP106" s="190"/>
      <c r="AQ106" s="190"/>
      <c r="AR106" s="191"/>
      <c r="AS106" s="191"/>
      <c r="AT106" s="190"/>
      <c r="AU106" s="190"/>
      <c r="AV106" s="185"/>
      <c r="AW106" s="185"/>
      <c r="AX106" s="198"/>
      <c r="AY106" s="198"/>
      <c r="AZ106" s="198"/>
      <c r="BA106" s="198"/>
      <c r="BB106" s="198"/>
      <c r="BC106" s="198"/>
      <c r="BD106" s="186"/>
      <c r="BE106" s="186"/>
      <c r="BF106" s="186"/>
      <c r="BG106" s="197"/>
      <c r="BH106" s="197"/>
      <c r="BI106" s="197"/>
      <c r="BJ106" s="185"/>
      <c r="BK106" s="185"/>
      <c r="BL106" s="184"/>
      <c r="BM106" s="184"/>
      <c r="BN106" s="184"/>
      <c r="BO106" s="184"/>
      <c r="BP106" s="184"/>
      <c r="BQ106" s="184"/>
      <c r="BR106" s="184"/>
      <c r="BS106" s="184"/>
      <c r="BT106" s="184"/>
      <c r="BU106" s="184"/>
      <c r="BV106" s="184"/>
      <c r="BW106" s="184"/>
      <c r="BX106" s="184"/>
      <c r="BY106" s="184"/>
      <c r="BZ106" s="184"/>
      <c r="CA106" s="184"/>
      <c r="CB106" s="184"/>
      <c r="CC106" s="184"/>
      <c r="CD106" s="184"/>
      <c r="CE106" s="184"/>
      <c r="CF106" s="184"/>
      <c r="CG106" s="184"/>
      <c r="CH106" s="184"/>
      <c r="CI106" s="184"/>
      <c r="CJ106" s="184"/>
      <c r="CK106" s="184"/>
      <c r="CL106" s="184"/>
      <c r="CM106" s="184"/>
      <c r="CN106" s="184"/>
      <c r="CO106" s="35">
        <f>COUNTIF(Disponibilités!$H106:$AE106,"x")</f>
        <v>0</v>
      </c>
      <c r="CP106" s="35">
        <f>COUNTIF(Disponibilités!$H106:$AE106,"R")</f>
        <v>0</v>
      </c>
    </row>
    <row r="107" spans="1:94" ht="14.1" customHeight="1" x14ac:dyDescent="0.2">
      <c r="A107" s="20">
        <f>IFERROR(Form1!A108,"-")</f>
        <v>0</v>
      </c>
      <c r="B107" s="196" t="str">
        <f>_xlfn.XLOOKUP($A107,Bdd_Dispo[[ID]:[ID]],Bdd_Dispo[Nom :],"",0)</f>
        <v/>
      </c>
      <c r="C107" s="196" t="str">
        <f>_xlfn.XLOOKUP($A107,Bdd_Dispo[[ID]:[ID]],Bdd_Dispo[Prénom :],"",0)</f>
        <v/>
      </c>
      <c r="D107" s="196" t="str">
        <f>_xlfn.XLOOKUP($A107,Bdd_Dispo[[ID]:[ID]],Bdd_Dispo[Votre fonction :],"",0)</f>
        <v/>
      </c>
      <c r="E107" s="196" t="str">
        <f>_xlfn.XLOOKUP($A107,Bdd_Dispo[[ID]:[ID]],Bdd_Dispo[Votre fonction :],"",0)</f>
        <v/>
      </c>
      <c r="F107" s="196" t="str">
        <f>_xlfn.XLOOKUP($A107,Bdd_Dispo[[ID]:[ID]],Bdd_Dispo[CIS :],"",0)</f>
        <v/>
      </c>
      <c r="G107" s="196"/>
      <c r="H107" s="199"/>
      <c r="I107" s="194"/>
      <c r="J107" s="194"/>
      <c r="K107" s="184"/>
      <c r="L107" s="185"/>
      <c r="M107" s="184"/>
      <c r="N107" s="184"/>
      <c r="O107" s="193"/>
      <c r="P107" s="184"/>
      <c r="Q107" s="184"/>
      <c r="R107" s="193"/>
      <c r="S107" s="185"/>
      <c r="T107" s="184"/>
      <c r="U107" s="184"/>
      <c r="V107" s="184"/>
      <c r="W107" s="184"/>
      <c r="X107" s="193"/>
      <c r="Y107" s="184"/>
      <c r="Z107" s="185"/>
      <c r="AA107" s="193"/>
      <c r="AB107" s="184"/>
      <c r="AC107" s="184"/>
      <c r="AD107" s="193"/>
      <c r="AE107" s="193"/>
      <c r="AF107" s="206" t="str">
        <f>_xlfn.XLOOKUP($A107,Bdd_Dispo[[ID]:[ID]],Bdd_Dispo[1/5],"",0)</f>
        <v/>
      </c>
      <c r="AG107" s="191"/>
      <c r="AH107" s="206" t="str">
        <f>_xlfn.XLOOKUP($A107,Bdd_Dispo[[ID]:[ID]],Bdd_Dispo[2/5],"",0)</f>
        <v/>
      </c>
      <c r="AI107" s="185"/>
      <c r="AJ107" s="206" t="str">
        <f>_xlfn.XLOOKUP($A107,Bdd_Dispo[[ID]:[ID]],Bdd_Dispo[3/5],"",0)</f>
        <v/>
      </c>
      <c r="AK107" s="191"/>
      <c r="AL107" s="190"/>
      <c r="AM107" s="190"/>
      <c r="AN107" s="191"/>
      <c r="AO107" s="191"/>
      <c r="AP107" s="190"/>
      <c r="AQ107" s="190"/>
      <c r="AR107" s="191"/>
      <c r="AS107" s="191"/>
      <c r="AT107" s="190"/>
      <c r="AU107" s="190"/>
      <c r="AV107" s="185"/>
      <c r="AW107" s="185"/>
      <c r="AX107" s="198"/>
      <c r="AY107" s="198"/>
      <c r="AZ107" s="198"/>
      <c r="BA107" s="198"/>
      <c r="BB107" s="198"/>
      <c r="BC107" s="198"/>
      <c r="BD107" s="186"/>
      <c r="BE107" s="186"/>
      <c r="BF107" s="186"/>
      <c r="BG107" s="197"/>
      <c r="BH107" s="197"/>
      <c r="BI107" s="197"/>
      <c r="BJ107" s="185"/>
      <c r="BK107" s="185"/>
      <c r="BL107" s="184"/>
      <c r="BM107" s="184"/>
      <c r="BN107" s="184"/>
      <c r="BO107" s="184"/>
      <c r="BP107" s="184"/>
      <c r="BQ107" s="184"/>
      <c r="BR107" s="184"/>
      <c r="BS107" s="184"/>
      <c r="BT107" s="184"/>
      <c r="BU107" s="184"/>
      <c r="BV107" s="184"/>
      <c r="BW107" s="184"/>
      <c r="BX107" s="184"/>
      <c r="BY107" s="184"/>
      <c r="BZ107" s="184"/>
      <c r="CA107" s="184"/>
      <c r="CB107" s="184"/>
      <c r="CC107" s="184"/>
      <c r="CD107" s="184"/>
      <c r="CE107" s="184"/>
      <c r="CF107" s="184"/>
      <c r="CG107" s="184"/>
      <c r="CH107" s="184"/>
      <c r="CI107" s="184"/>
      <c r="CJ107" s="184"/>
      <c r="CK107" s="184"/>
      <c r="CL107" s="184"/>
      <c r="CM107" s="184"/>
      <c r="CN107" s="184"/>
      <c r="CO107" s="35">
        <f>COUNTIF(Disponibilités!$H107:$AE107,"x")</f>
        <v>0</v>
      </c>
      <c r="CP107" s="35">
        <f>COUNTIF(Disponibilités!$H107:$AE107,"R")</f>
        <v>0</v>
      </c>
    </row>
    <row r="108" spans="1:94" ht="14.1" customHeight="1" x14ac:dyDescent="0.2">
      <c r="A108" s="20">
        <f>IFERROR(Form1!A109,"-")</f>
        <v>0</v>
      </c>
      <c r="B108" s="196" t="str">
        <f>_xlfn.XLOOKUP($A108,Bdd_Dispo[[ID]:[ID]],Bdd_Dispo[Nom :],"",0)</f>
        <v/>
      </c>
      <c r="C108" s="196" t="str">
        <f>_xlfn.XLOOKUP($A108,Bdd_Dispo[[ID]:[ID]],Bdd_Dispo[Prénom :],"",0)</f>
        <v/>
      </c>
      <c r="D108" s="196" t="str">
        <f>_xlfn.XLOOKUP($A108,Bdd_Dispo[[ID]:[ID]],Bdd_Dispo[Votre fonction :],"",0)</f>
        <v/>
      </c>
      <c r="E108" s="196" t="str">
        <f>_xlfn.XLOOKUP($A108,Bdd_Dispo[[ID]:[ID]],Bdd_Dispo[Votre fonction :],"",0)</f>
        <v/>
      </c>
      <c r="F108" s="196" t="str">
        <f>_xlfn.XLOOKUP($A108,Bdd_Dispo[[ID]:[ID]],Bdd_Dispo[CIS :],"",0)</f>
        <v/>
      </c>
      <c r="G108" s="196"/>
      <c r="H108" s="199"/>
      <c r="I108" s="194"/>
      <c r="J108" s="194"/>
      <c r="K108" s="184"/>
      <c r="L108" s="185"/>
      <c r="M108" s="184"/>
      <c r="N108" s="184"/>
      <c r="O108" s="193"/>
      <c r="P108" s="184"/>
      <c r="Q108" s="184"/>
      <c r="R108" s="193"/>
      <c r="S108" s="185"/>
      <c r="T108" s="184"/>
      <c r="U108" s="184"/>
      <c r="V108" s="184"/>
      <c r="W108" s="184"/>
      <c r="X108" s="193"/>
      <c r="Y108" s="184"/>
      <c r="Z108" s="185"/>
      <c r="AA108" s="193"/>
      <c r="AB108" s="184"/>
      <c r="AC108" s="184"/>
      <c r="AD108" s="193"/>
      <c r="AE108" s="193"/>
      <c r="AF108" s="206" t="str">
        <f>_xlfn.XLOOKUP($A108,Bdd_Dispo[[ID]:[ID]],Bdd_Dispo[1/5],"",0)</f>
        <v/>
      </c>
      <c r="AG108" s="191"/>
      <c r="AH108" s="206" t="str">
        <f>_xlfn.XLOOKUP($A108,Bdd_Dispo[[ID]:[ID]],Bdd_Dispo[2/5],"",0)</f>
        <v/>
      </c>
      <c r="AI108" s="185"/>
      <c r="AJ108" s="206" t="str">
        <f>_xlfn.XLOOKUP($A108,Bdd_Dispo[[ID]:[ID]],Bdd_Dispo[3/5],"",0)</f>
        <v/>
      </c>
      <c r="AK108" s="191"/>
      <c r="AL108" s="190"/>
      <c r="AM108" s="190"/>
      <c r="AN108" s="191"/>
      <c r="AO108" s="191"/>
      <c r="AP108" s="190"/>
      <c r="AQ108" s="190"/>
      <c r="AR108" s="191"/>
      <c r="AS108" s="191"/>
      <c r="AT108" s="190"/>
      <c r="AU108" s="190"/>
      <c r="AV108" s="185"/>
      <c r="AW108" s="185"/>
      <c r="AX108" s="198"/>
      <c r="AY108" s="198"/>
      <c r="AZ108" s="198"/>
      <c r="BA108" s="198"/>
      <c r="BB108" s="198"/>
      <c r="BC108" s="198"/>
      <c r="BD108" s="186"/>
      <c r="BE108" s="186"/>
      <c r="BF108" s="186"/>
      <c r="BG108" s="197"/>
      <c r="BH108" s="197"/>
      <c r="BI108" s="197"/>
      <c r="BJ108" s="185"/>
      <c r="BK108" s="185"/>
      <c r="BL108" s="184"/>
      <c r="BM108" s="184"/>
      <c r="BN108" s="184"/>
      <c r="BO108" s="184"/>
      <c r="BP108" s="184"/>
      <c r="BQ108" s="184"/>
      <c r="BR108" s="184"/>
      <c r="BS108" s="184"/>
      <c r="BT108" s="184"/>
      <c r="BU108" s="184"/>
      <c r="BV108" s="184"/>
      <c r="BW108" s="184"/>
      <c r="BX108" s="184"/>
      <c r="BY108" s="184"/>
      <c r="BZ108" s="184"/>
      <c r="CA108" s="184"/>
      <c r="CB108" s="184"/>
      <c r="CC108" s="184"/>
      <c r="CD108" s="184"/>
      <c r="CE108" s="184"/>
      <c r="CF108" s="184"/>
      <c r="CG108" s="184"/>
      <c r="CH108" s="184"/>
      <c r="CI108" s="184"/>
      <c r="CJ108" s="184"/>
      <c r="CK108" s="184"/>
      <c r="CL108" s="184"/>
      <c r="CM108" s="184"/>
      <c r="CN108" s="184"/>
      <c r="CO108" s="35">
        <f>COUNTIF(Disponibilités!$H108:$AE108,"x")</f>
        <v>0</v>
      </c>
      <c r="CP108" s="35">
        <f>COUNTIF(Disponibilités!$H108:$AE108,"R")</f>
        <v>0</v>
      </c>
    </row>
    <row r="109" spans="1:94" ht="14.1" customHeight="1" x14ac:dyDescent="0.2">
      <c r="A109" s="20">
        <f>IFERROR(Form1!A110,"-")</f>
        <v>0</v>
      </c>
      <c r="B109" s="196" t="str">
        <f>_xlfn.XLOOKUP($A109,Bdd_Dispo[[ID]:[ID]],Bdd_Dispo[Nom :],"",0)</f>
        <v/>
      </c>
      <c r="C109" s="196" t="str">
        <f>_xlfn.XLOOKUP($A109,Bdd_Dispo[[ID]:[ID]],Bdd_Dispo[Prénom :],"",0)</f>
        <v/>
      </c>
      <c r="D109" s="196" t="str">
        <f>_xlfn.XLOOKUP($A109,Bdd_Dispo[[ID]:[ID]],Bdd_Dispo[Votre fonction :],"",0)</f>
        <v/>
      </c>
      <c r="E109" s="196" t="str">
        <f>_xlfn.XLOOKUP($A109,Bdd_Dispo[[ID]:[ID]],Bdd_Dispo[Votre fonction :],"",0)</f>
        <v/>
      </c>
      <c r="F109" s="196" t="str">
        <f>_xlfn.XLOOKUP($A109,Bdd_Dispo[[ID]:[ID]],Bdd_Dispo[CIS :],"",0)</f>
        <v/>
      </c>
      <c r="G109" s="196"/>
      <c r="H109" s="199"/>
      <c r="I109" s="194"/>
      <c r="J109" s="194"/>
      <c r="K109" s="184"/>
      <c r="L109" s="185"/>
      <c r="M109" s="184"/>
      <c r="N109" s="184"/>
      <c r="O109" s="193"/>
      <c r="P109" s="184"/>
      <c r="Q109" s="184"/>
      <c r="R109" s="193"/>
      <c r="S109" s="185"/>
      <c r="T109" s="184"/>
      <c r="U109" s="184"/>
      <c r="V109" s="184"/>
      <c r="W109" s="184"/>
      <c r="X109" s="193"/>
      <c r="Y109" s="184"/>
      <c r="Z109" s="185"/>
      <c r="AA109" s="193"/>
      <c r="AB109" s="184"/>
      <c r="AC109" s="184"/>
      <c r="AD109" s="193"/>
      <c r="AE109" s="193"/>
      <c r="AF109" s="206" t="str">
        <f>_xlfn.XLOOKUP($A109,Bdd_Dispo[[ID]:[ID]],Bdd_Dispo[1/5],"",0)</f>
        <v/>
      </c>
      <c r="AG109" s="191"/>
      <c r="AH109" s="206" t="str">
        <f>_xlfn.XLOOKUP($A109,Bdd_Dispo[[ID]:[ID]],Bdd_Dispo[2/5],"",0)</f>
        <v/>
      </c>
      <c r="AI109" s="185"/>
      <c r="AJ109" s="206" t="str">
        <f>_xlfn.XLOOKUP($A109,Bdd_Dispo[[ID]:[ID]],Bdd_Dispo[3/5],"",0)</f>
        <v/>
      </c>
      <c r="AK109" s="191"/>
      <c r="AL109" s="190"/>
      <c r="AM109" s="190"/>
      <c r="AN109" s="191"/>
      <c r="AO109" s="191"/>
      <c r="AP109" s="190"/>
      <c r="AQ109" s="190"/>
      <c r="AR109" s="191"/>
      <c r="AS109" s="191"/>
      <c r="AT109" s="190"/>
      <c r="AU109" s="190"/>
      <c r="AV109" s="185"/>
      <c r="AW109" s="185"/>
      <c r="AX109" s="198"/>
      <c r="AY109" s="198"/>
      <c r="AZ109" s="198"/>
      <c r="BA109" s="198"/>
      <c r="BB109" s="198"/>
      <c r="BC109" s="198"/>
      <c r="BD109" s="186"/>
      <c r="BE109" s="186"/>
      <c r="BF109" s="186"/>
      <c r="BG109" s="197"/>
      <c r="BH109" s="197"/>
      <c r="BI109" s="197"/>
      <c r="BJ109" s="185"/>
      <c r="BK109" s="185"/>
      <c r="BL109" s="184"/>
      <c r="BM109" s="184"/>
      <c r="BN109" s="184"/>
      <c r="BO109" s="184"/>
      <c r="BP109" s="184"/>
      <c r="BQ109" s="184"/>
      <c r="BR109" s="184"/>
      <c r="BS109" s="184"/>
      <c r="BT109" s="184"/>
      <c r="BU109" s="184"/>
      <c r="BV109" s="184"/>
      <c r="BW109" s="184"/>
      <c r="BX109" s="184"/>
      <c r="BY109" s="184"/>
      <c r="BZ109" s="184"/>
      <c r="CA109" s="184"/>
      <c r="CB109" s="184"/>
      <c r="CC109" s="184"/>
      <c r="CD109" s="184"/>
      <c r="CE109" s="184"/>
      <c r="CF109" s="184"/>
      <c r="CG109" s="184"/>
      <c r="CH109" s="184"/>
      <c r="CI109" s="184"/>
      <c r="CJ109" s="184"/>
      <c r="CK109" s="184"/>
      <c r="CL109" s="184"/>
      <c r="CM109" s="184"/>
      <c r="CN109" s="184"/>
      <c r="CO109" s="35">
        <f>COUNTIF(Disponibilités!$H109:$AE109,"x")</f>
        <v>0</v>
      </c>
      <c r="CP109" s="35">
        <f>COUNTIF(Disponibilités!$H109:$AE109,"R")</f>
        <v>0</v>
      </c>
    </row>
    <row r="110" spans="1:94" ht="14.1" customHeight="1" x14ac:dyDescent="0.2">
      <c r="A110" s="20">
        <f>IFERROR(Form1!A111,"-")</f>
        <v>0</v>
      </c>
      <c r="B110" s="196" t="str">
        <f>_xlfn.XLOOKUP($A110,Bdd_Dispo[[ID]:[ID]],Bdd_Dispo[Nom :],"",0)</f>
        <v/>
      </c>
      <c r="C110" s="196" t="str">
        <f>_xlfn.XLOOKUP($A110,Bdd_Dispo[[ID]:[ID]],Bdd_Dispo[Prénom :],"",0)</f>
        <v/>
      </c>
      <c r="D110" s="196" t="str">
        <f>_xlfn.XLOOKUP($A110,Bdd_Dispo[[ID]:[ID]],Bdd_Dispo[Votre fonction :],"",0)</f>
        <v/>
      </c>
      <c r="E110" s="196" t="str">
        <f>_xlfn.XLOOKUP($A110,Bdd_Dispo[[ID]:[ID]],Bdd_Dispo[Votre fonction :],"",0)</f>
        <v/>
      </c>
      <c r="F110" s="196" t="str">
        <f>_xlfn.XLOOKUP($A110,Bdd_Dispo[[ID]:[ID]],Bdd_Dispo[CIS :],"",0)</f>
        <v/>
      </c>
      <c r="G110" s="196"/>
      <c r="H110" s="199"/>
      <c r="I110" s="194"/>
      <c r="J110" s="194"/>
      <c r="K110" s="184"/>
      <c r="L110" s="185"/>
      <c r="M110" s="184"/>
      <c r="N110" s="184"/>
      <c r="O110" s="193"/>
      <c r="P110" s="184"/>
      <c r="Q110" s="184"/>
      <c r="R110" s="193"/>
      <c r="S110" s="185"/>
      <c r="T110" s="184"/>
      <c r="U110" s="184"/>
      <c r="V110" s="184"/>
      <c r="W110" s="184"/>
      <c r="X110" s="193"/>
      <c r="Y110" s="184"/>
      <c r="Z110" s="185"/>
      <c r="AA110" s="193"/>
      <c r="AB110" s="184"/>
      <c r="AC110" s="184"/>
      <c r="AD110" s="193"/>
      <c r="AE110" s="193"/>
      <c r="AF110" s="206" t="str">
        <f>_xlfn.XLOOKUP($A110,Bdd_Dispo[[ID]:[ID]],Bdd_Dispo[1/5],"",0)</f>
        <v/>
      </c>
      <c r="AG110" s="191"/>
      <c r="AH110" s="206" t="str">
        <f>_xlfn.XLOOKUP($A110,Bdd_Dispo[[ID]:[ID]],Bdd_Dispo[2/5],"",0)</f>
        <v/>
      </c>
      <c r="AI110" s="185"/>
      <c r="AJ110" s="206" t="str">
        <f>_xlfn.XLOOKUP($A110,Bdd_Dispo[[ID]:[ID]],Bdd_Dispo[3/5],"",0)</f>
        <v/>
      </c>
      <c r="AK110" s="191"/>
      <c r="AL110" s="190"/>
      <c r="AM110" s="190"/>
      <c r="AN110" s="191"/>
      <c r="AO110" s="191"/>
      <c r="AP110" s="190"/>
      <c r="AQ110" s="190"/>
      <c r="AR110" s="191"/>
      <c r="AS110" s="191"/>
      <c r="AT110" s="190"/>
      <c r="AU110" s="190"/>
      <c r="AV110" s="185"/>
      <c r="AW110" s="185"/>
      <c r="AX110" s="198"/>
      <c r="AY110" s="198"/>
      <c r="AZ110" s="198"/>
      <c r="BA110" s="198"/>
      <c r="BB110" s="198"/>
      <c r="BC110" s="198"/>
      <c r="BD110" s="186"/>
      <c r="BE110" s="186"/>
      <c r="BF110" s="186"/>
      <c r="BG110" s="197"/>
      <c r="BH110" s="197"/>
      <c r="BI110" s="197"/>
      <c r="BJ110" s="185"/>
      <c r="BK110" s="185"/>
      <c r="BL110" s="184"/>
      <c r="BM110" s="184"/>
      <c r="BN110" s="184"/>
      <c r="BO110" s="184"/>
      <c r="BP110" s="184"/>
      <c r="BQ110" s="184"/>
      <c r="BR110" s="184"/>
      <c r="BS110" s="184"/>
      <c r="BT110" s="184"/>
      <c r="BU110" s="184"/>
      <c r="BV110" s="184"/>
      <c r="BW110" s="184"/>
      <c r="BX110" s="184"/>
      <c r="BY110" s="184"/>
      <c r="BZ110" s="184"/>
      <c r="CA110" s="184"/>
      <c r="CB110" s="184"/>
      <c r="CC110" s="184"/>
      <c r="CD110" s="184"/>
      <c r="CE110" s="184"/>
      <c r="CF110" s="184"/>
      <c r="CG110" s="184"/>
      <c r="CH110" s="184"/>
      <c r="CI110" s="184"/>
      <c r="CJ110" s="184"/>
      <c r="CK110" s="184"/>
      <c r="CL110" s="184"/>
      <c r="CM110" s="184"/>
      <c r="CN110" s="184"/>
      <c r="CO110" s="35">
        <f>COUNTIF(Disponibilités!$H110:$AE110,"x")</f>
        <v>0</v>
      </c>
      <c r="CP110" s="35">
        <f>COUNTIF(Disponibilités!$H110:$AE110,"R")</f>
        <v>0</v>
      </c>
    </row>
    <row r="111" spans="1:94" ht="14.1" customHeight="1" x14ac:dyDescent="0.2">
      <c r="A111" s="20">
        <f>IFERROR(Form1!A112,"-")</f>
        <v>0</v>
      </c>
      <c r="B111" s="196" t="str">
        <f>_xlfn.XLOOKUP($A111,Bdd_Dispo[[ID]:[ID]],Bdd_Dispo[Nom :],"",0)</f>
        <v/>
      </c>
      <c r="C111" s="196" t="str">
        <f>_xlfn.XLOOKUP($A111,Bdd_Dispo[[ID]:[ID]],Bdd_Dispo[Prénom :],"",0)</f>
        <v/>
      </c>
      <c r="D111" s="196" t="str">
        <f>_xlfn.XLOOKUP($A111,Bdd_Dispo[[ID]:[ID]],Bdd_Dispo[Votre fonction :],"",0)</f>
        <v/>
      </c>
      <c r="E111" s="196" t="str">
        <f>_xlfn.XLOOKUP($A111,Bdd_Dispo[[ID]:[ID]],Bdd_Dispo[Votre fonction :],"",0)</f>
        <v/>
      </c>
      <c r="F111" s="196" t="str">
        <f>_xlfn.XLOOKUP($A111,Bdd_Dispo[[ID]:[ID]],Bdd_Dispo[CIS :],"",0)</f>
        <v/>
      </c>
      <c r="G111" s="196"/>
      <c r="H111" s="199"/>
      <c r="I111" s="194"/>
      <c r="J111" s="194"/>
      <c r="K111" s="184"/>
      <c r="L111" s="185"/>
      <c r="M111" s="184"/>
      <c r="N111" s="184"/>
      <c r="O111" s="193"/>
      <c r="P111" s="184"/>
      <c r="Q111" s="184"/>
      <c r="R111" s="193"/>
      <c r="S111" s="185"/>
      <c r="T111" s="184"/>
      <c r="U111" s="184"/>
      <c r="V111" s="184"/>
      <c r="W111" s="184"/>
      <c r="X111" s="193"/>
      <c r="Y111" s="184"/>
      <c r="Z111" s="185"/>
      <c r="AA111" s="193"/>
      <c r="AB111" s="184"/>
      <c r="AC111" s="184"/>
      <c r="AD111" s="193"/>
      <c r="AE111" s="193"/>
      <c r="AF111" s="206" t="str">
        <f>_xlfn.XLOOKUP($A111,Bdd_Dispo[[ID]:[ID]],Bdd_Dispo[1/5],"",0)</f>
        <v/>
      </c>
      <c r="AG111" s="191"/>
      <c r="AH111" s="206" t="str">
        <f>_xlfn.XLOOKUP($A111,Bdd_Dispo[[ID]:[ID]],Bdd_Dispo[2/5],"",0)</f>
        <v/>
      </c>
      <c r="AI111" s="185"/>
      <c r="AJ111" s="206" t="str">
        <f>_xlfn.XLOOKUP($A111,Bdd_Dispo[[ID]:[ID]],Bdd_Dispo[3/5],"",0)</f>
        <v/>
      </c>
      <c r="AK111" s="191"/>
      <c r="AL111" s="190"/>
      <c r="AM111" s="190"/>
      <c r="AN111" s="191"/>
      <c r="AO111" s="191"/>
      <c r="AP111" s="190"/>
      <c r="AQ111" s="190"/>
      <c r="AR111" s="191"/>
      <c r="AS111" s="191"/>
      <c r="AT111" s="190"/>
      <c r="AU111" s="190"/>
      <c r="AV111" s="185"/>
      <c r="AW111" s="185"/>
      <c r="AX111" s="198"/>
      <c r="AY111" s="198"/>
      <c r="AZ111" s="198"/>
      <c r="BA111" s="198"/>
      <c r="BB111" s="198"/>
      <c r="BC111" s="198"/>
      <c r="BD111" s="186"/>
      <c r="BE111" s="186"/>
      <c r="BF111" s="186"/>
      <c r="BG111" s="197"/>
      <c r="BH111" s="197"/>
      <c r="BI111" s="197"/>
      <c r="BJ111" s="185"/>
      <c r="BK111" s="185"/>
      <c r="BL111" s="184"/>
      <c r="BM111" s="184"/>
      <c r="BN111" s="184"/>
      <c r="BO111" s="184"/>
      <c r="BP111" s="184"/>
      <c r="BQ111" s="184"/>
      <c r="BR111" s="184"/>
      <c r="BS111" s="184"/>
      <c r="BT111" s="184"/>
      <c r="BU111" s="184"/>
      <c r="BV111" s="184"/>
      <c r="BW111" s="184"/>
      <c r="BX111" s="184"/>
      <c r="BY111" s="184"/>
      <c r="BZ111" s="184"/>
      <c r="CA111" s="184"/>
      <c r="CB111" s="184"/>
      <c r="CC111" s="184"/>
      <c r="CD111" s="184"/>
      <c r="CE111" s="184"/>
      <c r="CF111" s="184"/>
      <c r="CG111" s="184"/>
      <c r="CH111" s="184"/>
      <c r="CI111" s="184"/>
      <c r="CJ111" s="184"/>
      <c r="CK111" s="184"/>
      <c r="CL111" s="184"/>
      <c r="CM111" s="184"/>
      <c r="CN111" s="184"/>
      <c r="CO111" s="35">
        <f>COUNTIF(Disponibilités!$H111:$AE111,"x")</f>
        <v>0</v>
      </c>
      <c r="CP111" s="35">
        <f>COUNTIF(Disponibilités!$H111:$AE111,"R")</f>
        <v>0</v>
      </c>
    </row>
    <row r="112" spans="1:94" ht="14.1" customHeight="1" x14ac:dyDescent="0.2">
      <c r="A112" s="20">
        <f>IFERROR(Form1!A113,"-")</f>
        <v>0</v>
      </c>
      <c r="B112" s="196" t="str">
        <f>_xlfn.XLOOKUP($A112,Bdd_Dispo[[ID]:[ID]],Bdd_Dispo[Nom :],"",0)</f>
        <v/>
      </c>
      <c r="C112" s="196" t="str">
        <f>_xlfn.XLOOKUP($A112,Bdd_Dispo[[ID]:[ID]],Bdd_Dispo[Prénom :],"",0)</f>
        <v/>
      </c>
      <c r="D112" s="196" t="str">
        <f>_xlfn.XLOOKUP($A112,Bdd_Dispo[[ID]:[ID]],Bdd_Dispo[Votre fonction :],"",0)</f>
        <v/>
      </c>
      <c r="E112" s="196" t="str">
        <f>_xlfn.XLOOKUP($A112,Bdd_Dispo[[ID]:[ID]],Bdd_Dispo[Votre fonction :],"",0)</f>
        <v/>
      </c>
      <c r="F112" s="196" t="str">
        <f>_xlfn.XLOOKUP($A112,Bdd_Dispo[[ID]:[ID]],Bdd_Dispo[CIS :],"",0)</f>
        <v/>
      </c>
      <c r="G112" s="196"/>
      <c r="H112" s="199"/>
      <c r="I112" s="194"/>
      <c r="J112" s="194"/>
      <c r="K112" s="184"/>
      <c r="L112" s="185"/>
      <c r="M112" s="184"/>
      <c r="N112" s="184"/>
      <c r="O112" s="193"/>
      <c r="P112" s="184"/>
      <c r="Q112" s="184"/>
      <c r="R112" s="193"/>
      <c r="S112" s="185"/>
      <c r="T112" s="184"/>
      <c r="U112" s="184"/>
      <c r="V112" s="184"/>
      <c r="W112" s="184"/>
      <c r="X112" s="193"/>
      <c r="Y112" s="184"/>
      <c r="Z112" s="185"/>
      <c r="AA112" s="193"/>
      <c r="AB112" s="184"/>
      <c r="AC112" s="184"/>
      <c r="AD112" s="193"/>
      <c r="AE112" s="193"/>
      <c r="AF112" s="206" t="str">
        <f>_xlfn.XLOOKUP($A112,Bdd_Dispo[[ID]:[ID]],Bdd_Dispo[1/5],"",0)</f>
        <v/>
      </c>
      <c r="AG112" s="191"/>
      <c r="AH112" s="206" t="str">
        <f>_xlfn.XLOOKUP($A112,Bdd_Dispo[[ID]:[ID]],Bdd_Dispo[2/5],"",0)</f>
        <v/>
      </c>
      <c r="AI112" s="185"/>
      <c r="AJ112" s="206" t="str">
        <f>_xlfn.XLOOKUP($A112,Bdd_Dispo[[ID]:[ID]],Bdd_Dispo[3/5],"",0)</f>
        <v/>
      </c>
      <c r="AK112" s="191"/>
      <c r="AL112" s="190"/>
      <c r="AM112" s="190"/>
      <c r="AN112" s="191"/>
      <c r="AO112" s="191"/>
      <c r="AP112" s="190"/>
      <c r="AQ112" s="190"/>
      <c r="AR112" s="191"/>
      <c r="AS112" s="191"/>
      <c r="AT112" s="190"/>
      <c r="AU112" s="190"/>
      <c r="AV112" s="185"/>
      <c r="AW112" s="185"/>
      <c r="AX112" s="198"/>
      <c r="AY112" s="198"/>
      <c r="AZ112" s="198"/>
      <c r="BA112" s="198"/>
      <c r="BB112" s="198"/>
      <c r="BC112" s="198"/>
      <c r="BD112" s="186"/>
      <c r="BE112" s="186"/>
      <c r="BF112" s="186"/>
      <c r="BG112" s="197"/>
      <c r="BH112" s="197"/>
      <c r="BI112" s="197"/>
      <c r="BJ112" s="185"/>
      <c r="BK112" s="185"/>
      <c r="BL112" s="184"/>
      <c r="BM112" s="184"/>
      <c r="BN112" s="184"/>
      <c r="BO112" s="184"/>
      <c r="BP112" s="184"/>
      <c r="BQ112" s="184"/>
      <c r="BR112" s="184"/>
      <c r="BS112" s="184"/>
      <c r="BT112" s="184"/>
      <c r="BU112" s="184"/>
      <c r="BV112" s="184"/>
      <c r="BW112" s="184"/>
      <c r="BX112" s="184"/>
      <c r="BY112" s="184"/>
      <c r="BZ112" s="184"/>
      <c r="CA112" s="184"/>
      <c r="CB112" s="184"/>
      <c r="CC112" s="184"/>
      <c r="CD112" s="184"/>
      <c r="CE112" s="184"/>
      <c r="CF112" s="184"/>
      <c r="CG112" s="184"/>
      <c r="CH112" s="184"/>
      <c r="CI112" s="184"/>
      <c r="CJ112" s="184"/>
      <c r="CK112" s="184"/>
      <c r="CL112" s="184"/>
      <c r="CM112" s="184"/>
      <c r="CN112" s="184"/>
      <c r="CO112" s="35">
        <f>COUNTIF(Disponibilités!$H112:$AE112,"x")</f>
        <v>0</v>
      </c>
      <c r="CP112" s="35">
        <f>COUNTIF(Disponibilités!$H112:$AE112,"R")</f>
        <v>0</v>
      </c>
    </row>
    <row r="113" spans="1:94" ht="14.1" customHeight="1" x14ac:dyDescent="0.2">
      <c r="A113" s="20">
        <f>IFERROR(Form1!A114,"-")</f>
        <v>0</v>
      </c>
      <c r="B113" s="196" t="str">
        <f>_xlfn.XLOOKUP($A113,Bdd_Dispo[[ID]:[ID]],Bdd_Dispo[Nom :],"",0)</f>
        <v/>
      </c>
      <c r="C113" s="196" t="str">
        <f>_xlfn.XLOOKUP($A113,Bdd_Dispo[[ID]:[ID]],Bdd_Dispo[Prénom :],"",0)</f>
        <v/>
      </c>
      <c r="D113" s="196" t="str">
        <f>_xlfn.XLOOKUP($A113,Bdd_Dispo[[ID]:[ID]],Bdd_Dispo[Votre fonction :],"",0)</f>
        <v/>
      </c>
      <c r="E113" s="196" t="str">
        <f>_xlfn.XLOOKUP($A113,Bdd_Dispo[[ID]:[ID]],Bdd_Dispo[Votre fonction :],"",0)</f>
        <v/>
      </c>
      <c r="F113" s="196" t="str">
        <f>_xlfn.XLOOKUP($A113,Bdd_Dispo[[ID]:[ID]],Bdd_Dispo[CIS :],"",0)</f>
        <v/>
      </c>
      <c r="G113" s="196"/>
      <c r="H113" s="199"/>
      <c r="I113" s="194"/>
      <c r="J113" s="194"/>
      <c r="K113" s="184"/>
      <c r="L113" s="185"/>
      <c r="M113" s="184"/>
      <c r="N113" s="184"/>
      <c r="O113" s="193"/>
      <c r="P113" s="184"/>
      <c r="Q113" s="184"/>
      <c r="R113" s="193"/>
      <c r="S113" s="185"/>
      <c r="T113" s="184"/>
      <c r="U113" s="184"/>
      <c r="V113" s="184"/>
      <c r="W113" s="184"/>
      <c r="X113" s="193"/>
      <c r="Y113" s="184"/>
      <c r="Z113" s="185"/>
      <c r="AA113" s="193"/>
      <c r="AB113" s="184"/>
      <c r="AC113" s="184"/>
      <c r="AD113" s="193"/>
      <c r="AE113" s="193"/>
      <c r="AF113" s="206" t="str">
        <f>_xlfn.XLOOKUP($A113,Bdd_Dispo[[ID]:[ID]],Bdd_Dispo[1/5],"",0)</f>
        <v/>
      </c>
      <c r="AG113" s="191"/>
      <c r="AH113" s="206" t="str">
        <f>_xlfn.XLOOKUP($A113,Bdd_Dispo[[ID]:[ID]],Bdd_Dispo[2/5],"",0)</f>
        <v/>
      </c>
      <c r="AI113" s="185"/>
      <c r="AJ113" s="206" t="str">
        <f>_xlfn.XLOOKUP($A113,Bdd_Dispo[[ID]:[ID]],Bdd_Dispo[3/5],"",0)</f>
        <v/>
      </c>
      <c r="AK113" s="191"/>
      <c r="AL113" s="190"/>
      <c r="AM113" s="190"/>
      <c r="AN113" s="191"/>
      <c r="AO113" s="191"/>
      <c r="AP113" s="190"/>
      <c r="AQ113" s="190"/>
      <c r="AR113" s="191"/>
      <c r="AS113" s="191"/>
      <c r="AT113" s="190"/>
      <c r="AU113" s="190"/>
      <c r="AV113" s="185"/>
      <c r="AW113" s="185"/>
      <c r="AX113" s="198"/>
      <c r="AY113" s="198"/>
      <c r="AZ113" s="198"/>
      <c r="BA113" s="198"/>
      <c r="BB113" s="198"/>
      <c r="BC113" s="198"/>
      <c r="BD113" s="186"/>
      <c r="BE113" s="186"/>
      <c r="BF113" s="186"/>
      <c r="BG113" s="197"/>
      <c r="BH113" s="197"/>
      <c r="BI113" s="197"/>
      <c r="BJ113" s="185"/>
      <c r="BK113" s="185"/>
      <c r="BL113" s="184"/>
      <c r="BM113" s="184"/>
      <c r="BN113" s="184"/>
      <c r="BO113" s="184"/>
      <c r="BP113" s="184"/>
      <c r="BQ113" s="184"/>
      <c r="BR113" s="184"/>
      <c r="BS113" s="184"/>
      <c r="BT113" s="184"/>
      <c r="BU113" s="184"/>
      <c r="BV113" s="184"/>
      <c r="BW113" s="184"/>
      <c r="BX113" s="184"/>
      <c r="BY113" s="184"/>
      <c r="BZ113" s="184"/>
      <c r="CA113" s="184"/>
      <c r="CB113" s="184"/>
      <c r="CC113" s="184"/>
      <c r="CD113" s="184"/>
      <c r="CE113" s="184"/>
      <c r="CF113" s="184"/>
      <c r="CG113" s="184"/>
      <c r="CH113" s="184"/>
      <c r="CI113" s="184"/>
      <c r="CJ113" s="184"/>
      <c r="CK113" s="184"/>
      <c r="CL113" s="184"/>
      <c r="CM113" s="184"/>
      <c r="CN113" s="184"/>
      <c r="CO113" s="35">
        <f>COUNTIF(Disponibilités!$H113:$AE113,"x")</f>
        <v>0</v>
      </c>
      <c r="CP113" s="35">
        <f>COUNTIF(Disponibilités!$H113:$AE113,"R")</f>
        <v>0</v>
      </c>
    </row>
    <row r="114" spans="1:94" ht="14.1" customHeight="1" x14ac:dyDescent="0.2">
      <c r="A114" s="20">
        <f>IFERROR(Form1!A115,"-")</f>
        <v>0</v>
      </c>
      <c r="B114" s="196" t="str">
        <f>_xlfn.XLOOKUP($A114,Bdd_Dispo[[ID]:[ID]],Bdd_Dispo[Nom :],"",0)</f>
        <v/>
      </c>
      <c r="C114" s="196" t="str">
        <f>_xlfn.XLOOKUP($A114,Bdd_Dispo[[ID]:[ID]],Bdd_Dispo[Prénom :],"",0)</f>
        <v/>
      </c>
      <c r="D114" s="196" t="str">
        <f>_xlfn.XLOOKUP($A114,Bdd_Dispo[[ID]:[ID]],Bdd_Dispo[Votre fonction :],"",0)</f>
        <v/>
      </c>
      <c r="E114" s="196" t="str">
        <f>_xlfn.XLOOKUP($A114,Bdd_Dispo[[ID]:[ID]],Bdd_Dispo[Votre fonction :],"",0)</f>
        <v/>
      </c>
      <c r="F114" s="196" t="str">
        <f>_xlfn.XLOOKUP($A114,Bdd_Dispo[[ID]:[ID]],Bdd_Dispo[CIS :],"",0)</f>
        <v/>
      </c>
      <c r="G114" s="196"/>
      <c r="H114" s="199"/>
      <c r="I114" s="194"/>
      <c r="J114" s="194"/>
      <c r="K114" s="184"/>
      <c r="L114" s="185"/>
      <c r="M114" s="184"/>
      <c r="N114" s="184"/>
      <c r="O114" s="193"/>
      <c r="P114" s="184"/>
      <c r="Q114" s="184"/>
      <c r="R114" s="193"/>
      <c r="S114" s="185"/>
      <c r="T114" s="184"/>
      <c r="U114" s="184"/>
      <c r="V114" s="184"/>
      <c r="W114" s="184"/>
      <c r="X114" s="193"/>
      <c r="Y114" s="184"/>
      <c r="Z114" s="185"/>
      <c r="AA114" s="193"/>
      <c r="AB114" s="184"/>
      <c r="AC114" s="184"/>
      <c r="AD114" s="193"/>
      <c r="AE114" s="193"/>
      <c r="AF114" s="206" t="str">
        <f>_xlfn.XLOOKUP($A114,Bdd_Dispo[[ID]:[ID]],Bdd_Dispo[1/5],"",0)</f>
        <v/>
      </c>
      <c r="AG114" s="191"/>
      <c r="AH114" s="206" t="str">
        <f>_xlfn.XLOOKUP($A114,Bdd_Dispo[[ID]:[ID]],Bdd_Dispo[2/5],"",0)</f>
        <v/>
      </c>
      <c r="AI114" s="185"/>
      <c r="AJ114" s="206" t="str">
        <f>_xlfn.XLOOKUP($A114,Bdd_Dispo[[ID]:[ID]],Bdd_Dispo[3/5],"",0)</f>
        <v/>
      </c>
      <c r="AK114" s="191"/>
      <c r="AL114" s="190"/>
      <c r="AM114" s="190"/>
      <c r="AN114" s="191"/>
      <c r="AO114" s="191"/>
      <c r="AP114" s="190"/>
      <c r="AQ114" s="190"/>
      <c r="AR114" s="191"/>
      <c r="AS114" s="191"/>
      <c r="AT114" s="190"/>
      <c r="AU114" s="190"/>
      <c r="AV114" s="185"/>
      <c r="AW114" s="185"/>
      <c r="AX114" s="198"/>
      <c r="AY114" s="198"/>
      <c r="AZ114" s="198"/>
      <c r="BA114" s="198"/>
      <c r="BB114" s="198"/>
      <c r="BC114" s="198"/>
      <c r="BD114" s="186"/>
      <c r="BE114" s="186"/>
      <c r="BF114" s="186"/>
      <c r="BG114" s="197"/>
      <c r="BH114" s="197"/>
      <c r="BI114" s="197"/>
      <c r="BJ114" s="185"/>
      <c r="BK114" s="185"/>
      <c r="BL114" s="184"/>
      <c r="BM114" s="184"/>
      <c r="BN114" s="184"/>
      <c r="BO114" s="184"/>
      <c r="BP114" s="184"/>
      <c r="BQ114" s="184"/>
      <c r="BR114" s="184"/>
      <c r="BS114" s="184"/>
      <c r="BT114" s="184"/>
      <c r="BU114" s="184"/>
      <c r="BV114" s="184"/>
      <c r="BW114" s="184"/>
      <c r="BX114" s="184"/>
      <c r="BY114" s="184"/>
      <c r="BZ114" s="184"/>
      <c r="CA114" s="184"/>
      <c r="CB114" s="184"/>
      <c r="CC114" s="184"/>
      <c r="CD114" s="184"/>
      <c r="CE114" s="184"/>
      <c r="CF114" s="184"/>
      <c r="CG114" s="184"/>
      <c r="CH114" s="184"/>
      <c r="CI114" s="184"/>
      <c r="CJ114" s="184"/>
      <c r="CK114" s="184"/>
      <c r="CL114" s="184"/>
      <c r="CM114" s="184"/>
      <c r="CN114" s="184"/>
      <c r="CO114" s="35">
        <f>COUNTIF(Disponibilités!$H114:$AE114,"x")</f>
        <v>0</v>
      </c>
      <c r="CP114" s="35">
        <f>COUNTIF(Disponibilités!$H114:$AE114,"R")</f>
        <v>0</v>
      </c>
    </row>
    <row r="115" spans="1:94" ht="14.1" customHeight="1" x14ac:dyDescent="0.2">
      <c r="A115" s="20">
        <f>IFERROR(Form1!A116,"-")</f>
        <v>0</v>
      </c>
      <c r="B115" s="196" t="str">
        <f>_xlfn.XLOOKUP($A115,Bdd_Dispo[[ID]:[ID]],Bdd_Dispo[Nom :],"",0)</f>
        <v/>
      </c>
      <c r="C115" s="196" t="str">
        <f>_xlfn.XLOOKUP($A115,Bdd_Dispo[[ID]:[ID]],Bdd_Dispo[Prénom :],"",0)</f>
        <v/>
      </c>
      <c r="D115" s="196" t="str">
        <f>_xlfn.XLOOKUP($A115,Bdd_Dispo[[ID]:[ID]],Bdd_Dispo[Votre fonction :],"",0)</f>
        <v/>
      </c>
      <c r="E115" s="196" t="str">
        <f>_xlfn.XLOOKUP($A115,Bdd_Dispo[[ID]:[ID]],Bdd_Dispo[Votre fonction :],"",0)</f>
        <v/>
      </c>
      <c r="F115" s="196" t="str">
        <f>_xlfn.XLOOKUP($A115,Bdd_Dispo[[ID]:[ID]],Bdd_Dispo[CIS :],"",0)</f>
        <v/>
      </c>
      <c r="G115" s="196"/>
      <c r="H115" s="199"/>
      <c r="I115" s="194"/>
      <c r="J115" s="194"/>
      <c r="K115" s="184"/>
      <c r="L115" s="185"/>
      <c r="M115" s="184"/>
      <c r="N115" s="184"/>
      <c r="O115" s="193"/>
      <c r="P115" s="184"/>
      <c r="Q115" s="184"/>
      <c r="R115" s="193"/>
      <c r="S115" s="185"/>
      <c r="T115" s="184"/>
      <c r="U115" s="184"/>
      <c r="V115" s="184"/>
      <c r="W115" s="184"/>
      <c r="X115" s="193"/>
      <c r="Y115" s="184"/>
      <c r="Z115" s="185"/>
      <c r="AA115" s="193"/>
      <c r="AB115" s="184"/>
      <c r="AC115" s="184"/>
      <c r="AD115" s="193"/>
      <c r="AE115" s="193"/>
      <c r="AF115" s="206" t="str">
        <f>_xlfn.XLOOKUP($A115,Bdd_Dispo[[ID]:[ID]],Bdd_Dispo[1/5],"",0)</f>
        <v/>
      </c>
      <c r="AG115" s="191"/>
      <c r="AH115" s="206" t="str">
        <f>_xlfn.XLOOKUP($A115,Bdd_Dispo[[ID]:[ID]],Bdd_Dispo[2/5],"",0)</f>
        <v/>
      </c>
      <c r="AI115" s="185"/>
      <c r="AJ115" s="206" t="str">
        <f>_xlfn.XLOOKUP($A115,Bdd_Dispo[[ID]:[ID]],Bdd_Dispo[3/5],"",0)</f>
        <v/>
      </c>
      <c r="AK115" s="191"/>
      <c r="AL115" s="190"/>
      <c r="AM115" s="190"/>
      <c r="AN115" s="191"/>
      <c r="AO115" s="191"/>
      <c r="AP115" s="190"/>
      <c r="AQ115" s="190"/>
      <c r="AR115" s="191"/>
      <c r="AS115" s="191"/>
      <c r="AT115" s="190"/>
      <c r="AU115" s="190"/>
      <c r="AV115" s="185"/>
      <c r="AW115" s="185"/>
      <c r="AX115" s="198"/>
      <c r="AY115" s="198"/>
      <c r="AZ115" s="198"/>
      <c r="BA115" s="198"/>
      <c r="BB115" s="198"/>
      <c r="BC115" s="198"/>
      <c r="BD115" s="186"/>
      <c r="BE115" s="186"/>
      <c r="BF115" s="186"/>
      <c r="BG115" s="197"/>
      <c r="BH115" s="197"/>
      <c r="BI115" s="197"/>
      <c r="BJ115" s="185"/>
      <c r="BK115" s="185"/>
      <c r="BL115" s="184"/>
      <c r="BM115" s="184"/>
      <c r="BN115" s="184"/>
      <c r="BO115" s="184"/>
      <c r="BP115" s="184"/>
      <c r="BQ115" s="184"/>
      <c r="BR115" s="184"/>
      <c r="BS115" s="184"/>
      <c r="BT115" s="184"/>
      <c r="BU115" s="184"/>
      <c r="BV115" s="184"/>
      <c r="BW115" s="184"/>
      <c r="BX115" s="184"/>
      <c r="BY115" s="184"/>
      <c r="BZ115" s="184"/>
      <c r="CA115" s="184"/>
      <c r="CB115" s="184"/>
      <c r="CC115" s="184"/>
      <c r="CD115" s="184"/>
      <c r="CE115" s="184"/>
      <c r="CF115" s="184"/>
      <c r="CG115" s="184"/>
      <c r="CH115" s="184"/>
      <c r="CI115" s="184"/>
      <c r="CJ115" s="184"/>
      <c r="CK115" s="184"/>
      <c r="CL115" s="184"/>
      <c r="CM115" s="184"/>
      <c r="CN115" s="184"/>
      <c r="CO115" s="35">
        <f>COUNTIF(Disponibilités!$H115:$AE115,"x")</f>
        <v>0</v>
      </c>
      <c r="CP115" s="35">
        <f>COUNTIF(Disponibilités!$H115:$AE115,"R")</f>
        <v>0</v>
      </c>
    </row>
    <row r="116" spans="1:94" ht="14.1" customHeight="1" x14ac:dyDescent="0.2">
      <c r="A116" s="20">
        <f>IFERROR(Form1!A117,"-")</f>
        <v>0</v>
      </c>
      <c r="B116" s="196" t="str">
        <f>_xlfn.XLOOKUP($A116,Bdd_Dispo[[ID]:[ID]],Bdd_Dispo[Nom :],"",0)</f>
        <v/>
      </c>
      <c r="C116" s="196" t="str">
        <f>_xlfn.XLOOKUP($A116,Bdd_Dispo[[ID]:[ID]],Bdd_Dispo[Prénom :],"",0)</f>
        <v/>
      </c>
      <c r="D116" s="196" t="str">
        <f>_xlfn.XLOOKUP($A116,Bdd_Dispo[[ID]:[ID]],Bdd_Dispo[Votre fonction :],"",0)</f>
        <v/>
      </c>
      <c r="E116" s="196" t="str">
        <f>_xlfn.XLOOKUP($A116,Bdd_Dispo[[ID]:[ID]],Bdd_Dispo[Votre fonction :],"",0)</f>
        <v/>
      </c>
      <c r="F116" s="196" t="str">
        <f>_xlfn.XLOOKUP($A116,Bdd_Dispo[[ID]:[ID]],Bdd_Dispo[CIS :],"",0)</f>
        <v/>
      </c>
      <c r="G116" s="196"/>
      <c r="H116" s="199"/>
      <c r="I116" s="194"/>
      <c r="J116" s="194"/>
      <c r="K116" s="184"/>
      <c r="L116" s="185"/>
      <c r="M116" s="184"/>
      <c r="N116" s="184"/>
      <c r="O116" s="193"/>
      <c r="P116" s="184"/>
      <c r="Q116" s="184"/>
      <c r="R116" s="193"/>
      <c r="S116" s="185"/>
      <c r="T116" s="184"/>
      <c r="U116" s="184"/>
      <c r="V116" s="184"/>
      <c r="W116" s="184"/>
      <c r="X116" s="193"/>
      <c r="Y116" s="184"/>
      <c r="Z116" s="185"/>
      <c r="AA116" s="193"/>
      <c r="AB116" s="184"/>
      <c r="AC116" s="184"/>
      <c r="AD116" s="193"/>
      <c r="AE116" s="193"/>
      <c r="AF116" s="206" t="str">
        <f>_xlfn.XLOOKUP($A116,Bdd_Dispo[[ID]:[ID]],Bdd_Dispo[1/5],"",0)</f>
        <v/>
      </c>
      <c r="AG116" s="191"/>
      <c r="AH116" s="206" t="str">
        <f>_xlfn.XLOOKUP($A116,Bdd_Dispo[[ID]:[ID]],Bdd_Dispo[2/5],"",0)</f>
        <v/>
      </c>
      <c r="AI116" s="185"/>
      <c r="AJ116" s="206" t="str">
        <f>_xlfn.XLOOKUP($A116,Bdd_Dispo[[ID]:[ID]],Bdd_Dispo[3/5],"",0)</f>
        <v/>
      </c>
      <c r="AK116" s="191"/>
      <c r="AL116" s="190"/>
      <c r="AM116" s="190"/>
      <c r="AN116" s="191"/>
      <c r="AO116" s="191"/>
      <c r="AP116" s="190"/>
      <c r="AQ116" s="190"/>
      <c r="AR116" s="191"/>
      <c r="AS116" s="191"/>
      <c r="AT116" s="190"/>
      <c r="AU116" s="190"/>
      <c r="AV116" s="185"/>
      <c r="AW116" s="185"/>
      <c r="AX116" s="198"/>
      <c r="AY116" s="198"/>
      <c r="AZ116" s="198"/>
      <c r="BA116" s="198"/>
      <c r="BB116" s="198"/>
      <c r="BC116" s="198"/>
      <c r="BD116" s="186"/>
      <c r="BE116" s="186"/>
      <c r="BF116" s="186"/>
      <c r="BG116" s="197"/>
      <c r="BH116" s="197"/>
      <c r="BI116" s="197"/>
      <c r="BJ116" s="185"/>
      <c r="BK116" s="185"/>
      <c r="BL116" s="184"/>
      <c r="BM116" s="184"/>
      <c r="BN116" s="184"/>
      <c r="BO116" s="184"/>
      <c r="BP116" s="184"/>
      <c r="BQ116" s="184"/>
      <c r="BR116" s="184"/>
      <c r="BS116" s="184"/>
      <c r="BT116" s="184"/>
      <c r="BU116" s="184"/>
      <c r="BV116" s="184"/>
      <c r="BW116" s="184"/>
      <c r="BX116" s="184"/>
      <c r="BY116" s="184"/>
      <c r="BZ116" s="184"/>
      <c r="CA116" s="184"/>
      <c r="CB116" s="184"/>
      <c r="CC116" s="184"/>
      <c r="CD116" s="184"/>
      <c r="CE116" s="184"/>
      <c r="CF116" s="184"/>
      <c r="CG116" s="184"/>
      <c r="CH116" s="184"/>
      <c r="CI116" s="184"/>
      <c r="CJ116" s="184"/>
      <c r="CK116" s="184"/>
      <c r="CL116" s="184"/>
      <c r="CM116" s="184"/>
      <c r="CN116" s="184"/>
      <c r="CO116" s="35">
        <f>COUNTIF(Disponibilités!$H116:$AE116,"x")</f>
        <v>0</v>
      </c>
      <c r="CP116" s="35">
        <f>COUNTIF(Disponibilités!$H116:$AE116,"R")</f>
        <v>0</v>
      </c>
    </row>
    <row r="117" spans="1:94" ht="14.1" customHeight="1" x14ac:dyDescent="0.2">
      <c r="A117" s="20">
        <f>IFERROR(Form1!A118,"-")</f>
        <v>0</v>
      </c>
      <c r="B117" s="196" t="str">
        <f>_xlfn.XLOOKUP($A117,Bdd_Dispo[[ID]:[ID]],Bdd_Dispo[Nom :],"",0)</f>
        <v/>
      </c>
      <c r="C117" s="196" t="str">
        <f>_xlfn.XLOOKUP($A117,Bdd_Dispo[[ID]:[ID]],Bdd_Dispo[Prénom :],"",0)</f>
        <v/>
      </c>
      <c r="D117" s="196" t="str">
        <f>_xlfn.XLOOKUP($A117,Bdd_Dispo[[ID]:[ID]],Bdd_Dispo[Votre fonction :],"",0)</f>
        <v/>
      </c>
      <c r="E117" s="196" t="str">
        <f>_xlfn.XLOOKUP($A117,Bdd_Dispo[[ID]:[ID]],Bdd_Dispo[Votre fonction :],"",0)</f>
        <v/>
      </c>
      <c r="F117" s="196" t="str">
        <f>_xlfn.XLOOKUP($A117,Bdd_Dispo[[ID]:[ID]],Bdd_Dispo[CIS :],"",0)</f>
        <v/>
      </c>
      <c r="G117" s="196"/>
      <c r="H117" s="199"/>
      <c r="I117" s="194"/>
      <c r="J117" s="194"/>
      <c r="K117" s="184"/>
      <c r="L117" s="185"/>
      <c r="M117" s="184"/>
      <c r="N117" s="184"/>
      <c r="O117" s="193"/>
      <c r="P117" s="184"/>
      <c r="Q117" s="184"/>
      <c r="R117" s="193"/>
      <c r="S117" s="185"/>
      <c r="T117" s="184"/>
      <c r="U117" s="184"/>
      <c r="V117" s="184"/>
      <c r="W117" s="184"/>
      <c r="X117" s="193"/>
      <c r="Y117" s="184"/>
      <c r="Z117" s="185"/>
      <c r="AA117" s="193"/>
      <c r="AB117" s="184"/>
      <c r="AC117" s="184"/>
      <c r="AD117" s="193"/>
      <c r="AE117" s="193"/>
      <c r="AF117" s="206" t="str">
        <f>_xlfn.XLOOKUP($A117,Bdd_Dispo[[ID]:[ID]],Bdd_Dispo[1/5],"",0)</f>
        <v/>
      </c>
      <c r="AG117" s="191"/>
      <c r="AH117" s="206" t="str">
        <f>_xlfn.XLOOKUP($A117,Bdd_Dispo[[ID]:[ID]],Bdd_Dispo[2/5],"",0)</f>
        <v/>
      </c>
      <c r="AI117" s="185"/>
      <c r="AJ117" s="206" t="str">
        <f>_xlfn.XLOOKUP($A117,Bdd_Dispo[[ID]:[ID]],Bdd_Dispo[3/5],"",0)</f>
        <v/>
      </c>
      <c r="AK117" s="191"/>
      <c r="AL117" s="190"/>
      <c r="AM117" s="190"/>
      <c r="AN117" s="191"/>
      <c r="AO117" s="191"/>
      <c r="AP117" s="190"/>
      <c r="AQ117" s="190"/>
      <c r="AR117" s="191"/>
      <c r="AS117" s="191"/>
      <c r="AT117" s="190"/>
      <c r="AU117" s="190"/>
      <c r="AV117" s="185"/>
      <c r="AW117" s="185"/>
      <c r="AX117" s="198"/>
      <c r="AY117" s="198"/>
      <c r="AZ117" s="198"/>
      <c r="BA117" s="198"/>
      <c r="BB117" s="198"/>
      <c r="BC117" s="198"/>
      <c r="BD117" s="186"/>
      <c r="BE117" s="186"/>
      <c r="BF117" s="186"/>
      <c r="BG117" s="197"/>
      <c r="BH117" s="197"/>
      <c r="BI117" s="197"/>
      <c r="BJ117" s="185"/>
      <c r="BK117" s="185"/>
      <c r="BL117" s="184"/>
      <c r="BM117" s="184"/>
      <c r="BN117" s="184"/>
      <c r="BO117" s="184"/>
      <c r="BP117" s="184"/>
      <c r="BQ117" s="184"/>
      <c r="BR117" s="184"/>
      <c r="BS117" s="184"/>
      <c r="BT117" s="184"/>
      <c r="BU117" s="184"/>
      <c r="BV117" s="184"/>
      <c r="BW117" s="184"/>
      <c r="BX117" s="184"/>
      <c r="BY117" s="184"/>
      <c r="BZ117" s="184"/>
      <c r="CA117" s="184"/>
      <c r="CB117" s="184"/>
      <c r="CC117" s="184"/>
      <c r="CD117" s="184"/>
      <c r="CE117" s="184"/>
      <c r="CF117" s="184"/>
      <c r="CG117" s="184"/>
      <c r="CH117" s="184"/>
      <c r="CI117" s="184"/>
      <c r="CJ117" s="184"/>
      <c r="CK117" s="184"/>
      <c r="CL117" s="184"/>
      <c r="CM117" s="184"/>
      <c r="CN117" s="184"/>
      <c r="CO117" s="35">
        <f>COUNTIF(Disponibilités!$H117:$AE117,"x")</f>
        <v>0</v>
      </c>
      <c r="CP117" s="35">
        <f>COUNTIF(Disponibilités!$H117:$AE117,"R")</f>
        <v>0</v>
      </c>
    </row>
    <row r="118" spans="1:94" ht="14.1" customHeight="1" x14ac:dyDescent="0.2">
      <c r="A118" s="20">
        <f>IFERROR(Form1!A119,"-")</f>
        <v>0</v>
      </c>
      <c r="B118" s="196" t="str">
        <f>_xlfn.XLOOKUP($A118,Bdd_Dispo[[ID]:[ID]],Bdd_Dispo[Nom :],"",0)</f>
        <v/>
      </c>
      <c r="C118" s="196" t="str">
        <f>_xlfn.XLOOKUP($A118,Bdd_Dispo[[ID]:[ID]],Bdd_Dispo[Prénom :],"",0)</f>
        <v/>
      </c>
      <c r="D118" s="196" t="str">
        <f>_xlfn.XLOOKUP($A118,Bdd_Dispo[[ID]:[ID]],Bdd_Dispo[Votre fonction :],"",0)</f>
        <v/>
      </c>
      <c r="E118" s="196" t="str">
        <f>_xlfn.XLOOKUP($A118,Bdd_Dispo[[ID]:[ID]],Bdd_Dispo[Votre fonction :],"",0)</f>
        <v/>
      </c>
      <c r="F118" s="196" t="str">
        <f>_xlfn.XLOOKUP($A118,Bdd_Dispo[[ID]:[ID]],Bdd_Dispo[CIS :],"",0)</f>
        <v/>
      </c>
      <c r="G118" s="196"/>
      <c r="H118" s="199"/>
      <c r="I118" s="194"/>
      <c r="J118" s="194"/>
      <c r="K118" s="184"/>
      <c r="L118" s="185"/>
      <c r="M118" s="184"/>
      <c r="N118" s="184"/>
      <c r="O118" s="193"/>
      <c r="P118" s="184"/>
      <c r="Q118" s="184"/>
      <c r="R118" s="193"/>
      <c r="S118" s="185"/>
      <c r="T118" s="184"/>
      <c r="U118" s="184"/>
      <c r="V118" s="184"/>
      <c r="W118" s="184"/>
      <c r="X118" s="193"/>
      <c r="Y118" s="184"/>
      <c r="Z118" s="185"/>
      <c r="AA118" s="193"/>
      <c r="AB118" s="184"/>
      <c r="AC118" s="184"/>
      <c r="AD118" s="193"/>
      <c r="AE118" s="193"/>
      <c r="AF118" s="206" t="str">
        <f>_xlfn.XLOOKUP($A118,Bdd_Dispo[[ID]:[ID]],Bdd_Dispo[1/5],"",0)</f>
        <v/>
      </c>
      <c r="AG118" s="191"/>
      <c r="AH118" s="206" t="str">
        <f>_xlfn.XLOOKUP($A118,Bdd_Dispo[[ID]:[ID]],Bdd_Dispo[2/5],"",0)</f>
        <v/>
      </c>
      <c r="AI118" s="185"/>
      <c r="AJ118" s="206" t="str">
        <f>_xlfn.XLOOKUP($A118,Bdd_Dispo[[ID]:[ID]],Bdd_Dispo[3/5],"",0)</f>
        <v/>
      </c>
      <c r="AK118" s="191"/>
      <c r="AL118" s="190"/>
      <c r="AM118" s="190"/>
      <c r="AN118" s="191"/>
      <c r="AO118" s="191"/>
      <c r="AP118" s="190"/>
      <c r="AQ118" s="190"/>
      <c r="AR118" s="191"/>
      <c r="AS118" s="191"/>
      <c r="AT118" s="190"/>
      <c r="AU118" s="190"/>
      <c r="AV118" s="185"/>
      <c r="AW118" s="185"/>
      <c r="AX118" s="198"/>
      <c r="AY118" s="198"/>
      <c r="AZ118" s="198"/>
      <c r="BA118" s="198"/>
      <c r="BB118" s="198"/>
      <c r="BC118" s="198"/>
      <c r="BD118" s="186"/>
      <c r="BE118" s="186"/>
      <c r="BF118" s="186"/>
      <c r="BG118" s="197"/>
      <c r="BH118" s="197"/>
      <c r="BI118" s="197"/>
      <c r="BJ118" s="185"/>
      <c r="BK118" s="185"/>
      <c r="BL118" s="184"/>
      <c r="BM118" s="184"/>
      <c r="BN118" s="184"/>
      <c r="BO118" s="184"/>
      <c r="BP118" s="184"/>
      <c r="BQ118" s="184"/>
      <c r="BR118" s="184"/>
      <c r="BS118" s="184"/>
      <c r="BT118" s="184"/>
      <c r="BU118" s="184"/>
      <c r="BV118" s="184"/>
      <c r="BW118" s="184"/>
      <c r="BX118" s="184"/>
      <c r="BY118" s="184"/>
      <c r="BZ118" s="184"/>
      <c r="CA118" s="184"/>
      <c r="CB118" s="184"/>
      <c r="CC118" s="184"/>
      <c r="CD118" s="184"/>
      <c r="CE118" s="184"/>
      <c r="CF118" s="184"/>
      <c r="CG118" s="184"/>
      <c r="CH118" s="184"/>
      <c r="CI118" s="184"/>
      <c r="CJ118" s="184"/>
      <c r="CK118" s="184"/>
      <c r="CL118" s="184"/>
      <c r="CM118" s="184"/>
      <c r="CN118" s="184"/>
      <c r="CO118" s="35">
        <f>COUNTIF(Disponibilités!$H118:$AE118,"x")</f>
        <v>0</v>
      </c>
      <c r="CP118" s="35">
        <f>COUNTIF(Disponibilités!$H118:$AE118,"R")</f>
        <v>0</v>
      </c>
    </row>
    <row r="119" spans="1:94" ht="14.1" customHeight="1" x14ac:dyDescent="0.2">
      <c r="A119" s="20">
        <f>IFERROR(Form1!A120,"-")</f>
        <v>0</v>
      </c>
      <c r="B119" s="196" t="str">
        <f>_xlfn.XLOOKUP($A119,Bdd_Dispo[[ID]:[ID]],Bdd_Dispo[Nom :],"",0)</f>
        <v/>
      </c>
      <c r="C119" s="196" t="str">
        <f>_xlfn.XLOOKUP($A119,Bdd_Dispo[[ID]:[ID]],Bdd_Dispo[Prénom :],"",0)</f>
        <v/>
      </c>
      <c r="D119" s="196" t="str">
        <f>_xlfn.XLOOKUP($A119,Bdd_Dispo[[ID]:[ID]],Bdd_Dispo[Votre fonction :],"",0)</f>
        <v/>
      </c>
      <c r="E119" s="196" t="str">
        <f>_xlfn.XLOOKUP($A119,Bdd_Dispo[[ID]:[ID]],Bdd_Dispo[Votre fonction :],"",0)</f>
        <v/>
      </c>
      <c r="F119" s="196" t="str">
        <f>_xlfn.XLOOKUP($A119,Bdd_Dispo[[ID]:[ID]],Bdd_Dispo[CIS :],"",0)</f>
        <v/>
      </c>
      <c r="G119" s="196"/>
      <c r="H119" s="199"/>
      <c r="I119" s="194"/>
      <c r="J119" s="194"/>
      <c r="K119" s="184"/>
      <c r="L119" s="185"/>
      <c r="M119" s="184"/>
      <c r="N119" s="184"/>
      <c r="O119" s="193"/>
      <c r="P119" s="184"/>
      <c r="Q119" s="184"/>
      <c r="R119" s="193"/>
      <c r="S119" s="185"/>
      <c r="T119" s="184"/>
      <c r="U119" s="184"/>
      <c r="V119" s="184"/>
      <c r="W119" s="184"/>
      <c r="X119" s="193"/>
      <c r="Y119" s="184"/>
      <c r="Z119" s="185"/>
      <c r="AA119" s="193"/>
      <c r="AB119" s="184"/>
      <c r="AC119" s="184"/>
      <c r="AD119" s="193"/>
      <c r="AE119" s="193"/>
      <c r="AF119" s="206" t="str">
        <f>_xlfn.XLOOKUP($A119,Bdd_Dispo[[ID]:[ID]],Bdd_Dispo[1/5],"",0)</f>
        <v/>
      </c>
      <c r="AG119" s="191"/>
      <c r="AH119" s="206" t="str">
        <f>_xlfn.XLOOKUP($A119,Bdd_Dispo[[ID]:[ID]],Bdd_Dispo[2/5],"",0)</f>
        <v/>
      </c>
      <c r="AI119" s="185"/>
      <c r="AJ119" s="206" t="str">
        <f>_xlfn.XLOOKUP($A119,Bdd_Dispo[[ID]:[ID]],Bdd_Dispo[3/5],"",0)</f>
        <v/>
      </c>
      <c r="AK119" s="191"/>
      <c r="AL119" s="190"/>
      <c r="AM119" s="190"/>
      <c r="AN119" s="191"/>
      <c r="AO119" s="191"/>
      <c r="AP119" s="190"/>
      <c r="AQ119" s="190"/>
      <c r="AR119" s="191"/>
      <c r="AS119" s="191"/>
      <c r="AT119" s="190"/>
      <c r="AU119" s="190"/>
      <c r="AV119" s="185"/>
      <c r="AW119" s="185"/>
      <c r="AX119" s="198"/>
      <c r="AY119" s="198"/>
      <c r="AZ119" s="198"/>
      <c r="BA119" s="198"/>
      <c r="BB119" s="198"/>
      <c r="BC119" s="198"/>
      <c r="BD119" s="186"/>
      <c r="BE119" s="186"/>
      <c r="BF119" s="186"/>
      <c r="BG119" s="197"/>
      <c r="BH119" s="197"/>
      <c r="BI119" s="197"/>
      <c r="BJ119" s="185"/>
      <c r="BK119" s="185"/>
      <c r="BL119" s="184"/>
      <c r="BM119" s="184"/>
      <c r="BN119" s="184"/>
      <c r="BO119" s="184"/>
      <c r="BP119" s="184"/>
      <c r="BQ119" s="184"/>
      <c r="BR119" s="184"/>
      <c r="BS119" s="184"/>
      <c r="BT119" s="184"/>
      <c r="BU119" s="184"/>
      <c r="BV119" s="184"/>
      <c r="BW119" s="184"/>
      <c r="BX119" s="184"/>
      <c r="BY119" s="184"/>
      <c r="BZ119" s="184"/>
      <c r="CA119" s="184"/>
      <c r="CB119" s="184"/>
      <c r="CC119" s="184"/>
      <c r="CD119" s="184"/>
      <c r="CE119" s="184"/>
      <c r="CF119" s="184"/>
      <c r="CG119" s="184"/>
      <c r="CH119" s="184"/>
      <c r="CI119" s="184"/>
      <c r="CJ119" s="184"/>
      <c r="CK119" s="184"/>
      <c r="CL119" s="184"/>
      <c r="CM119" s="184"/>
      <c r="CN119" s="184"/>
      <c r="CO119" s="35">
        <f>COUNTIF(Disponibilités!$H119:$AE119,"x")</f>
        <v>0</v>
      </c>
      <c r="CP119" s="35">
        <f>COUNTIF(Disponibilités!$H119:$AE119,"R")</f>
        <v>0</v>
      </c>
    </row>
    <row r="120" spans="1:94" ht="14.1" customHeight="1" x14ac:dyDescent="0.2">
      <c r="A120" s="20">
        <f>IFERROR(Form1!A121,"-")</f>
        <v>0</v>
      </c>
      <c r="B120" s="196" t="str">
        <f>_xlfn.XLOOKUP($A120,Bdd_Dispo[[ID]:[ID]],Bdd_Dispo[Nom :],"",0)</f>
        <v/>
      </c>
      <c r="C120" s="196" t="str">
        <f>_xlfn.XLOOKUP($A120,Bdd_Dispo[[ID]:[ID]],Bdd_Dispo[Prénom :],"",0)</f>
        <v/>
      </c>
      <c r="D120" s="196" t="str">
        <f>_xlfn.XLOOKUP($A120,Bdd_Dispo[[ID]:[ID]],Bdd_Dispo[Votre fonction :],"",0)</f>
        <v/>
      </c>
      <c r="E120" s="196" t="str">
        <f>_xlfn.XLOOKUP($A120,Bdd_Dispo[[ID]:[ID]],Bdd_Dispo[Votre fonction :],"",0)</f>
        <v/>
      </c>
      <c r="F120" s="196" t="str">
        <f>_xlfn.XLOOKUP($A120,Bdd_Dispo[[ID]:[ID]],Bdd_Dispo[CIS :],"",0)</f>
        <v/>
      </c>
      <c r="G120" s="196"/>
      <c r="H120" s="199"/>
      <c r="I120" s="194"/>
      <c r="J120" s="194"/>
      <c r="K120" s="184"/>
      <c r="L120" s="185"/>
      <c r="M120" s="184"/>
      <c r="N120" s="184"/>
      <c r="O120" s="193"/>
      <c r="P120" s="184"/>
      <c r="Q120" s="184"/>
      <c r="R120" s="193"/>
      <c r="S120" s="185"/>
      <c r="T120" s="184"/>
      <c r="U120" s="184"/>
      <c r="V120" s="184"/>
      <c r="W120" s="184"/>
      <c r="X120" s="193"/>
      <c r="Y120" s="184"/>
      <c r="Z120" s="185"/>
      <c r="AA120" s="193"/>
      <c r="AB120" s="184"/>
      <c r="AC120" s="184"/>
      <c r="AD120" s="193"/>
      <c r="AE120" s="193"/>
      <c r="AF120" s="206" t="str">
        <f>_xlfn.XLOOKUP($A120,Bdd_Dispo[[ID]:[ID]],Bdd_Dispo[1/5],"",0)</f>
        <v/>
      </c>
      <c r="AG120" s="191"/>
      <c r="AH120" s="206" t="str">
        <f>_xlfn.XLOOKUP($A120,Bdd_Dispo[[ID]:[ID]],Bdd_Dispo[2/5],"",0)</f>
        <v/>
      </c>
      <c r="AI120" s="185"/>
      <c r="AJ120" s="206" t="str">
        <f>_xlfn.XLOOKUP($A120,Bdd_Dispo[[ID]:[ID]],Bdd_Dispo[3/5],"",0)</f>
        <v/>
      </c>
      <c r="AK120" s="191"/>
      <c r="AL120" s="190"/>
      <c r="AM120" s="190"/>
      <c r="AN120" s="191"/>
      <c r="AO120" s="191"/>
      <c r="AP120" s="190"/>
      <c r="AQ120" s="190"/>
      <c r="AR120" s="191"/>
      <c r="AS120" s="191"/>
      <c r="AT120" s="190"/>
      <c r="AU120" s="190"/>
      <c r="AV120" s="185"/>
      <c r="AW120" s="185"/>
      <c r="AX120" s="198"/>
      <c r="AY120" s="198"/>
      <c r="AZ120" s="198"/>
      <c r="BA120" s="198"/>
      <c r="BB120" s="198"/>
      <c r="BC120" s="198"/>
      <c r="BD120" s="186"/>
      <c r="BE120" s="186"/>
      <c r="BF120" s="186"/>
      <c r="BG120" s="197"/>
      <c r="BH120" s="197"/>
      <c r="BI120" s="197"/>
      <c r="BJ120" s="185"/>
      <c r="BK120" s="185"/>
      <c r="BL120" s="184"/>
      <c r="BM120" s="184"/>
      <c r="BN120" s="184"/>
      <c r="BO120" s="184"/>
      <c r="BP120" s="184"/>
      <c r="BQ120" s="184"/>
      <c r="BR120" s="184"/>
      <c r="BS120" s="184"/>
      <c r="BT120" s="184"/>
      <c r="BU120" s="184"/>
      <c r="BV120" s="184"/>
      <c r="BW120" s="184"/>
      <c r="BX120" s="184"/>
      <c r="BY120" s="184"/>
      <c r="BZ120" s="184"/>
      <c r="CA120" s="184"/>
      <c r="CB120" s="184"/>
      <c r="CC120" s="184"/>
      <c r="CD120" s="184"/>
      <c r="CE120" s="184"/>
      <c r="CF120" s="184"/>
      <c r="CG120" s="184"/>
      <c r="CH120" s="184"/>
      <c r="CI120" s="184"/>
      <c r="CJ120" s="184"/>
      <c r="CK120" s="184"/>
      <c r="CL120" s="184"/>
      <c r="CM120" s="184"/>
      <c r="CN120" s="184"/>
      <c r="CO120" s="35">
        <f>COUNTIF(Disponibilités!$H120:$AE120,"x")</f>
        <v>0</v>
      </c>
      <c r="CP120" s="35">
        <f>COUNTIF(Disponibilités!$H120:$AE120,"R")</f>
        <v>0</v>
      </c>
    </row>
    <row r="121" spans="1:94" ht="14.1" customHeight="1" x14ac:dyDescent="0.2">
      <c r="A121" s="20">
        <f>IFERROR(Form1!A122,"-")</f>
        <v>0</v>
      </c>
      <c r="B121" s="196" t="str">
        <f>_xlfn.XLOOKUP($A121,Bdd_Dispo[[ID]:[ID]],Bdd_Dispo[Nom :],"",0)</f>
        <v/>
      </c>
      <c r="C121" s="196" t="str">
        <f>_xlfn.XLOOKUP($A121,Bdd_Dispo[[ID]:[ID]],Bdd_Dispo[Prénom :],"",0)</f>
        <v/>
      </c>
      <c r="D121" s="196" t="str">
        <f>_xlfn.XLOOKUP($A121,Bdd_Dispo[[ID]:[ID]],Bdd_Dispo[Votre fonction :],"",0)</f>
        <v/>
      </c>
      <c r="E121" s="196" t="str">
        <f>_xlfn.XLOOKUP($A121,Bdd_Dispo[[ID]:[ID]],Bdd_Dispo[Votre fonction :],"",0)</f>
        <v/>
      </c>
      <c r="F121" s="196" t="str">
        <f>_xlfn.XLOOKUP($A121,Bdd_Dispo[[ID]:[ID]],Bdd_Dispo[CIS :],"",0)</f>
        <v/>
      </c>
      <c r="G121" s="196"/>
      <c r="H121" s="199"/>
      <c r="I121" s="194"/>
      <c r="J121" s="194"/>
      <c r="K121" s="184"/>
      <c r="L121" s="185"/>
      <c r="M121" s="184"/>
      <c r="N121" s="184"/>
      <c r="O121" s="193"/>
      <c r="P121" s="184"/>
      <c r="Q121" s="184"/>
      <c r="R121" s="193"/>
      <c r="S121" s="185"/>
      <c r="T121" s="184"/>
      <c r="U121" s="184"/>
      <c r="V121" s="184"/>
      <c r="W121" s="184"/>
      <c r="X121" s="193"/>
      <c r="Y121" s="184"/>
      <c r="Z121" s="185"/>
      <c r="AA121" s="193"/>
      <c r="AB121" s="184"/>
      <c r="AC121" s="184"/>
      <c r="AD121" s="193"/>
      <c r="AE121" s="193"/>
      <c r="AF121" s="206" t="str">
        <f>_xlfn.XLOOKUP($A121,Bdd_Dispo[[ID]:[ID]],Bdd_Dispo[1/5],"",0)</f>
        <v/>
      </c>
      <c r="AG121" s="191"/>
      <c r="AH121" s="206" t="str">
        <f>_xlfn.XLOOKUP($A121,Bdd_Dispo[[ID]:[ID]],Bdd_Dispo[2/5],"",0)</f>
        <v/>
      </c>
      <c r="AI121" s="185"/>
      <c r="AJ121" s="206" t="str">
        <f>_xlfn.XLOOKUP($A121,Bdd_Dispo[[ID]:[ID]],Bdd_Dispo[3/5],"",0)</f>
        <v/>
      </c>
      <c r="AK121" s="191"/>
      <c r="AL121" s="190"/>
      <c r="AM121" s="190"/>
      <c r="AN121" s="191"/>
      <c r="AO121" s="191"/>
      <c r="AP121" s="190"/>
      <c r="AQ121" s="190"/>
      <c r="AR121" s="191"/>
      <c r="AS121" s="191"/>
      <c r="AT121" s="190"/>
      <c r="AU121" s="190"/>
      <c r="AV121" s="185"/>
      <c r="AW121" s="185"/>
      <c r="AX121" s="198"/>
      <c r="AY121" s="198"/>
      <c r="AZ121" s="198"/>
      <c r="BA121" s="198"/>
      <c r="BB121" s="198"/>
      <c r="BC121" s="198"/>
      <c r="BD121" s="186"/>
      <c r="BE121" s="186"/>
      <c r="BF121" s="186"/>
      <c r="BG121" s="197"/>
      <c r="BH121" s="197"/>
      <c r="BI121" s="197"/>
      <c r="BJ121" s="185"/>
      <c r="BK121" s="185"/>
      <c r="BL121" s="184"/>
      <c r="BM121" s="184"/>
      <c r="BN121" s="184"/>
      <c r="BO121" s="184"/>
      <c r="BP121" s="184"/>
      <c r="BQ121" s="184"/>
      <c r="BR121" s="184"/>
      <c r="BS121" s="184"/>
      <c r="BT121" s="184"/>
      <c r="BU121" s="184"/>
      <c r="BV121" s="184"/>
      <c r="BW121" s="184"/>
      <c r="BX121" s="184"/>
      <c r="BY121" s="184"/>
      <c r="BZ121" s="184"/>
      <c r="CA121" s="184"/>
      <c r="CB121" s="184"/>
      <c r="CC121" s="184"/>
      <c r="CD121" s="184"/>
      <c r="CE121" s="184"/>
      <c r="CF121" s="184"/>
      <c r="CG121" s="184"/>
      <c r="CH121" s="184"/>
      <c r="CI121" s="184"/>
      <c r="CJ121" s="184"/>
      <c r="CK121" s="184"/>
      <c r="CL121" s="184"/>
      <c r="CM121" s="184"/>
      <c r="CN121" s="184"/>
      <c r="CO121" s="35">
        <f>COUNTIF(Disponibilités!$H121:$AE121,"x")</f>
        <v>0</v>
      </c>
      <c r="CP121" s="35">
        <f>COUNTIF(Disponibilités!$H121:$AE121,"R")</f>
        <v>0</v>
      </c>
    </row>
    <row r="122" spans="1:94" ht="14.1" customHeight="1" x14ac:dyDescent="0.2">
      <c r="A122" s="20">
        <f>IFERROR(Form1!A123,"-")</f>
        <v>0</v>
      </c>
      <c r="B122" s="196" t="str">
        <f>_xlfn.XLOOKUP($A122,Bdd_Dispo[[ID]:[ID]],Bdd_Dispo[Nom :],"",0)</f>
        <v/>
      </c>
      <c r="C122" s="196" t="str">
        <f>_xlfn.XLOOKUP($A122,Bdd_Dispo[[ID]:[ID]],Bdd_Dispo[Prénom :],"",0)</f>
        <v/>
      </c>
      <c r="D122" s="196" t="str">
        <f>_xlfn.XLOOKUP($A122,Bdd_Dispo[[ID]:[ID]],Bdd_Dispo[Votre fonction :],"",0)</f>
        <v/>
      </c>
      <c r="E122" s="196" t="str">
        <f>_xlfn.XLOOKUP($A122,Bdd_Dispo[[ID]:[ID]],Bdd_Dispo[Votre fonction :],"",0)</f>
        <v/>
      </c>
      <c r="F122" s="196" t="str">
        <f>_xlfn.XLOOKUP($A122,Bdd_Dispo[[ID]:[ID]],Bdd_Dispo[CIS :],"",0)</f>
        <v/>
      </c>
      <c r="G122" s="196"/>
      <c r="H122" s="199"/>
      <c r="I122" s="194"/>
      <c r="J122" s="194"/>
      <c r="K122" s="184"/>
      <c r="L122" s="185"/>
      <c r="M122" s="184"/>
      <c r="N122" s="184"/>
      <c r="O122" s="193"/>
      <c r="P122" s="184"/>
      <c r="Q122" s="184"/>
      <c r="R122" s="193"/>
      <c r="S122" s="185"/>
      <c r="T122" s="184"/>
      <c r="U122" s="184"/>
      <c r="V122" s="184"/>
      <c r="W122" s="184"/>
      <c r="X122" s="193"/>
      <c r="Y122" s="184"/>
      <c r="Z122" s="185"/>
      <c r="AA122" s="193"/>
      <c r="AB122" s="184"/>
      <c r="AC122" s="184"/>
      <c r="AD122" s="193"/>
      <c r="AE122" s="193"/>
      <c r="AF122" s="206" t="str">
        <f>_xlfn.XLOOKUP($A122,Bdd_Dispo[[ID]:[ID]],Bdd_Dispo[1/5],"",0)</f>
        <v/>
      </c>
      <c r="AG122" s="191"/>
      <c r="AH122" s="206" t="str">
        <f>_xlfn.XLOOKUP($A122,Bdd_Dispo[[ID]:[ID]],Bdd_Dispo[2/5],"",0)</f>
        <v/>
      </c>
      <c r="AI122" s="185"/>
      <c r="AJ122" s="206" t="str">
        <f>_xlfn.XLOOKUP($A122,Bdd_Dispo[[ID]:[ID]],Bdd_Dispo[3/5],"",0)</f>
        <v/>
      </c>
      <c r="AK122" s="191"/>
      <c r="AL122" s="190"/>
      <c r="AM122" s="190"/>
      <c r="AN122" s="191"/>
      <c r="AO122" s="191"/>
      <c r="AP122" s="190"/>
      <c r="AQ122" s="190"/>
      <c r="AR122" s="191"/>
      <c r="AS122" s="191"/>
      <c r="AT122" s="190"/>
      <c r="AU122" s="190"/>
      <c r="AV122" s="185"/>
      <c r="AW122" s="185"/>
      <c r="AX122" s="198"/>
      <c r="AY122" s="198"/>
      <c r="AZ122" s="198"/>
      <c r="BA122" s="198"/>
      <c r="BB122" s="198"/>
      <c r="BC122" s="198"/>
      <c r="BD122" s="186"/>
      <c r="BE122" s="186"/>
      <c r="BF122" s="186"/>
      <c r="BG122" s="197"/>
      <c r="BH122" s="197"/>
      <c r="BI122" s="197"/>
      <c r="BJ122" s="185"/>
      <c r="BK122" s="185"/>
      <c r="BL122" s="184"/>
      <c r="BM122" s="184"/>
      <c r="BN122" s="184"/>
      <c r="BO122" s="184"/>
      <c r="BP122" s="184"/>
      <c r="BQ122" s="184"/>
      <c r="BR122" s="184"/>
      <c r="BS122" s="184"/>
      <c r="BT122" s="184"/>
      <c r="BU122" s="184"/>
      <c r="BV122" s="184"/>
      <c r="BW122" s="184"/>
      <c r="BX122" s="184"/>
      <c r="BY122" s="184"/>
      <c r="BZ122" s="184"/>
      <c r="CA122" s="184"/>
      <c r="CB122" s="184"/>
      <c r="CC122" s="184"/>
      <c r="CD122" s="184"/>
      <c r="CE122" s="184"/>
      <c r="CF122" s="184"/>
      <c r="CG122" s="184"/>
      <c r="CH122" s="184"/>
      <c r="CI122" s="184"/>
      <c r="CJ122" s="184"/>
      <c r="CK122" s="184"/>
      <c r="CL122" s="184"/>
      <c r="CM122" s="184"/>
      <c r="CN122" s="184"/>
      <c r="CO122" s="35">
        <f>COUNTIF(Disponibilités!$H122:$AE122,"x")</f>
        <v>0</v>
      </c>
      <c r="CP122" s="35">
        <f>COUNTIF(Disponibilités!$H122:$AE122,"R")</f>
        <v>0</v>
      </c>
    </row>
    <row r="123" spans="1:94" ht="14.1" customHeight="1" x14ac:dyDescent="0.2">
      <c r="A123" s="20">
        <f>IFERROR(Form1!A124,"-")</f>
        <v>0</v>
      </c>
      <c r="B123" s="196" t="str">
        <f>_xlfn.XLOOKUP($A123,Bdd_Dispo[[ID]:[ID]],Bdd_Dispo[Nom :],"",0)</f>
        <v/>
      </c>
      <c r="C123" s="196" t="str">
        <f>_xlfn.XLOOKUP($A123,Bdd_Dispo[[ID]:[ID]],Bdd_Dispo[Prénom :],"",0)</f>
        <v/>
      </c>
      <c r="D123" s="196" t="str">
        <f>_xlfn.XLOOKUP($A123,Bdd_Dispo[[ID]:[ID]],Bdd_Dispo[Votre fonction :],"",0)</f>
        <v/>
      </c>
      <c r="E123" s="196" t="str">
        <f>_xlfn.XLOOKUP($A123,Bdd_Dispo[[ID]:[ID]],Bdd_Dispo[Votre fonction :],"",0)</f>
        <v/>
      </c>
      <c r="F123" s="196" t="str">
        <f>_xlfn.XLOOKUP($A123,Bdd_Dispo[[ID]:[ID]],Bdd_Dispo[CIS :],"",0)</f>
        <v/>
      </c>
      <c r="G123" s="196"/>
      <c r="H123" s="199"/>
      <c r="I123" s="194"/>
      <c r="J123" s="194"/>
      <c r="K123" s="184"/>
      <c r="L123" s="185"/>
      <c r="M123" s="184"/>
      <c r="N123" s="184"/>
      <c r="O123" s="193"/>
      <c r="P123" s="184"/>
      <c r="Q123" s="184"/>
      <c r="R123" s="193"/>
      <c r="S123" s="185"/>
      <c r="T123" s="184"/>
      <c r="U123" s="184"/>
      <c r="V123" s="184"/>
      <c r="W123" s="184"/>
      <c r="X123" s="193"/>
      <c r="Y123" s="184"/>
      <c r="Z123" s="185"/>
      <c r="AA123" s="193"/>
      <c r="AB123" s="184"/>
      <c r="AC123" s="184"/>
      <c r="AD123" s="193"/>
      <c r="AE123" s="193"/>
      <c r="AF123" s="206" t="str">
        <f>_xlfn.XLOOKUP($A123,Bdd_Dispo[[ID]:[ID]],Bdd_Dispo[1/5],"",0)</f>
        <v/>
      </c>
      <c r="AG123" s="191"/>
      <c r="AH123" s="206" t="str">
        <f>_xlfn.XLOOKUP($A123,Bdd_Dispo[[ID]:[ID]],Bdd_Dispo[2/5],"",0)</f>
        <v/>
      </c>
      <c r="AI123" s="185"/>
      <c r="AJ123" s="206" t="str">
        <f>_xlfn.XLOOKUP($A123,Bdd_Dispo[[ID]:[ID]],Bdd_Dispo[3/5],"",0)</f>
        <v/>
      </c>
      <c r="AK123" s="191"/>
      <c r="AL123" s="190"/>
      <c r="AM123" s="190"/>
      <c r="AN123" s="191"/>
      <c r="AO123" s="191"/>
      <c r="AP123" s="190"/>
      <c r="AQ123" s="190"/>
      <c r="AR123" s="191"/>
      <c r="AS123" s="191"/>
      <c r="AT123" s="190"/>
      <c r="AU123" s="190"/>
      <c r="AV123" s="185"/>
      <c r="AW123" s="185"/>
      <c r="AX123" s="198"/>
      <c r="AY123" s="198"/>
      <c r="AZ123" s="198"/>
      <c r="BA123" s="198"/>
      <c r="BB123" s="198"/>
      <c r="BC123" s="198"/>
      <c r="BD123" s="186"/>
      <c r="BE123" s="186"/>
      <c r="BF123" s="186"/>
      <c r="BG123" s="197"/>
      <c r="BH123" s="197"/>
      <c r="BI123" s="197"/>
      <c r="BJ123" s="185"/>
      <c r="BK123" s="185"/>
      <c r="BL123" s="184"/>
      <c r="BM123" s="184"/>
      <c r="BN123" s="184"/>
      <c r="BO123" s="184"/>
      <c r="BP123" s="184"/>
      <c r="BQ123" s="184"/>
      <c r="BR123" s="184"/>
      <c r="BS123" s="184"/>
      <c r="BT123" s="184"/>
      <c r="BU123" s="184"/>
      <c r="BV123" s="184"/>
      <c r="BW123" s="184"/>
      <c r="BX123" s="184"/>
      <c r="BY123" s="184"/>
      <c r="BZ123" s="184"/>
      <c r="CA123" s="184"/>
      <c r="CB123" s="184"/>
      <c r="CC123" s="184"/>
      <c r="CD123" s="184"/>
      <c r="CE123" s="184"/>
      <c r="CF123" s="184"/>
      <c r="CG123" s="184"/>
      <c r="CH123" s="184"/>
      <c r="CI123" s="184"/>
      <c r="CJ123" s="184"/>
      <c r="CK123" s="184"/>
      <c r="CL123" s="184"/>
      <c r="CM123" s="184"/>
      <c r="CN123" s="184"/>
      <c r="CO123" s="35">
        <f>COUNTIF(Disponibilités!$H123:$AE123,"x")</f>
        <v>0</v>
      </c>
      <c r="CP123" s="35">
        <f>COUNTIF(Disponibilités!$H123:$AE123,"R")</f>
        <v>0</v>
      </c>
    </row>
    <row r="124" spans="1:94" ht="14.1" customHeight="1" x14ac:dyDescent="0.2">
      <c r="A124" s="20">
        <f>IFERROR(Form1!A125,"-")</f>
        <v>0</v>
      </c>
      <c r="B124" s="196" t="str">
        <f>_xlfn.XLOOKUP($A124,Bdd_Dispo[[ID]:[ID]],Bdd_Dispo[Nom :],"",0)</f>
        <v/>
      </c>
      <c r="C124" s="196" t="str">
        <f>_xlfn.XLOOKUP($A124,Bdd_Dispo[[ID]:[ID]],Bdd_Dispo[Prénom :],"",0)</f>
        <v/>
      </c>
      <c r="D124" s="196" t="str">
        <f>_xlfn.XLOOKUP($A124,Bdd_Dispo[[ID]:[ID]],Bdd_Dispo[Votre fonction :],"",0)</f>
        <v/>
      </c>
      <c r="E124" s="196" t="str">
        <f>_xlfn.XLOOKUP($A124,Bdd_Dispo[[ID]:[ID]],Bdd_Dispo[Votre fonction :],"",0)</f>
        <v/>
      </c>
      <c r="F124" s="196" t="str">
        <f>_xlfn.XLOOKUP($A124,Bdd_Dispo[[ID]:[ID]],Bdd_Dispo[CIS :],"",0)</f>
        <v/>
      </c>
      <c r="G124" s="196"/>
      <c r="H124" s="199"/>
      <c r="I124" s="194"/>
      <c r="J124" s="194"/>
      <c r="K124" s="184"/>
      <c r="L124" s="185"/>
      <c r="M124" s="184"/>
      <c r="N124" s="184"/>
      <c r="O124" s="193"/>
      <c r="P124" s="184"/>
      <c r="Q124" s="184"/>
      <c r="R124" s="193"/>
      <c r="S124" s="185"/>
      <c r="T124" s="184"/>
      <c r="U124" s="184"/>
      <c r="V124" s="184"/>
      <c r="W124" s="184"/>
      <c r="X124" s="193"/>
      <c r="Y124" s="184"/>
      <c r="Z124" s="185"/>
      <c r="AA124" s="193"/>
      <c r="AB124" s="184"/>
      <c r="AC124" s="184"/>
      <c r="AD124" s="193"/>
      <c r="AE124" s="193"/>
      <c r="AF124" s="206" t="str">
        <f>_xlfn.XLOOKUP($A124,Bdd_Dispo[[ID]:[ID]],Bdd_Dispo[1/5],"",0)</f>
        <v/>
      </c>
      <c r="AG124" s="191"/>
      <c r="AH124" s="206" t="str">
        <f>_xlfn.XLOOKUP($A124,Bdd_Dispo[[ID]:[ID]],Bdd_Dispo[2/5],"",0)</f>
        <v/>
      </c>
      <c r="AI124" s="185"/>
      <c r="AJ124" s="206" t="str">
        <f>_xlfn.XLOOKUP($A124,Bdd_Dispo[[ID]:[ID]],Bdd_Dispo[3/5],"",0)</f>
        <v/>
      </c>
      <c r="AK124" s="191"/>
      <c r="AL124" s="190"/>
      <c r="AM124" s="190"/>
      <c r="AN124" s="191"/>
      <c r="AO124" s="191"/>
      <c r="AP124" s="190"/>
      <c r="AQ124" s="190"/>
      <c r="AR124" s="191"/>
      <c r="AS124" s="191"/>
      <c r="AT124" s="190"/>
      <c r="AU124" s="190"/>
      <c r="AV124" s="185"/>
      <c r="AW124" s="185"/>
      <c r="AX124" s="198"/>
      <c r="AY124" s="198"/>
      <c r="AZ124" s="198"/>
      <c r="BA124" s="198"/>
      <c r="BB124" s="198"/>
      <c r="BC124" s="198"/>
      <c r="BD124" s="186"/>
      <c r="BE124" s="186"/>
      <c r="BF124" s="186"/>
      <c r="BG124" s="197"/>
      <c r="BH124" s="197"/>
      <c r="BI124" s="197"/>
      <c r="BJ124" s="185"/>
      <c r="BK124" s="185"/>
      <c r="BL124" s="184"/>
      <c r="BM124" s="184"/>
      <c r="BN124" s="184"/>
      <c r="BO124" s="184"/>
      <c r="BP124" s="184"/>
      <c r="BQ124" s="184"/>
      <c r="BR124" s="184"/>
      <c r="BS124" s="184"/>
      <c r="BT124" s="184"/>
      <c r="BU124" s="184"/>
      <c r="BV124" s="184"/>
      <c r="BW124" s="184"/>
      <c r="BX124" s="184"/>
      <c r="BY124" s="184"/>
      <c r="BZ124" s="184"/>
      <c r="CA124" s="184"/>
      <c r="CB124" s="184"/>
      <c r="CC124" s="184"/>
      <c r="CD124" s="184"/>
      <c r="CE124" s="184"/>
      <c r="CF124" s="184"/>
      <c r="CG124" s="184"/>
      <c r="CH124" s="184"/>
      <c r="CI124" s="184"/>
      <c r="CJ124" s="184"/>
      <c r="CK124" s="184"/>
      <c r="CL124" s="184"/>
      <c r="CM124" s="184"/>
      <c r="CN124" s="184"/>
      <c r="CO124" s="35">
        <f>COUNTIF(Disponibilités!$H124:$AE124,"x")</f>
        <v>0</v>
      </c>
      <c r="CP124" s="35">
        <f>COUNTIF(Disponibilités!$H124:$AE124,"R")</f>
        <v>0</v>
      </c>
    </row>
    <row r="125" spans="1:94" ht="14.1" customHeight="1" x14ac:dyDescent="0.2">
      <c r="A125" s="20">
        <f>IFERROR(Form1!A126,"-")</f>
        <v>0</v>
      </c>
      <c r="B125" s="196" t="str">
        <f>_xlfn.XLOOKUP($A125,Bdd_Dispo[[ID]:[ID]],Bdd_Dispo[Nom :],"",0)</f>
        <v/>
      </c>
      <c r="C125" s="196" t="str">
        <f>_xlfn.XLOOKUP($A125,Bdd_Dispo[[ID]:[ID]],Bdd_Dispo[Prénom :],"",0)</f>
        <v/>
      </c>
      <c r="D125" s="196" t="str">
        <f>_xlfn.XLOOKUP($A125,Bdd_Dispo[[ID]:[ID]],Bdd_Dispo[Votre fonction :],"",0)</f>
        <v/>
      </c>
      <c r="E125" s="196" t="str">
        <f>_xlfn.XLOOKUP($A125,Bdd_Dispo[[ID]:[ID]],Bdd_Dispo[Votre fonction :],"",0)</f>
        <v/>
      </c>
      <c r="F125" s="196" t="str">
        <f>_xlfn.XLOOKUP($A125,Bdd_Dispo[[ID]:[ID]],Bdd_Dispo[CIS :],"",0)</f>
        <v/>
      </c>
      <c r="G125" s="196"/>
      <c r="H125" s="199"/>
      <c r="I125" s="194"/>
      <c r="J125" s="194"/>
      <c r="K125" s="184"/>
      <c r="L125" s="185"/>
      <c r="M125" s="184"/>
      <c r="N125" s="184"/>
      <c r="O125" s="193"/>
      <c r="P125" s="184"/>
      <c r="Q125" s="184"/>
      <c r="R125" s="193"/>
      <c r="S125" s="185"/>
      <c r="T125" s="184"/>
      <c r="U125" s="184"/>
      <c r="V125" s="184"/>
      <c r="W125" s="184"/>
      <c r="X125" s="193"/>
      <c r="Y125" s="184"/>
      <c r="Z125" s="185"/>
      <c r="AA125" s="193"/>
      <c r="AB125" s="184"/>
      <c r="AC125" s="184"/>
      <c r="AD125" s="193"/>
      <c r="AE125" s="193"/>
      <c r="AF125" s="206" t="str">
        <f>_xlfn.XLOOKUP($A125,Bdd_Dispo[[ID]:[ID]],Bdd_Dispo[1/5],"",0)</f>
        <v/>
      </c>
      <c r="AG125" s="191"/>
      <c r="AH125" s="206" t="str">
        <f>_xlfn.XLOOKUP($A125,Bdd_Dispo[[ID]:[ID]],Bdd_Dispo[2/5],"",0)</f>
        <v/>
      </c>
      <c r="AI125" s="185"/>
      <c r="AJ125" s="206" t="str">
        <f>_xlfn.XLOOKUP($A125,Bdd_Dispo[[ID]:[ID]],Bdd_Dispo[3/5],"",0)</f>
        <v/>
      </c>
      <c r="AK125" s="191"/>
      <c r="AL125" s="190"/>
      <c r="AM125" s="190"/>
      <c r="AN125" s="191"/>
      <c r="AO125" s="191"/>
      <c r="AP125" s="190"/>
      <c r="AQ125" s="190"/>
      <c r="AR125" s="191"/>
      <c r="AS125" s="191"/>
      <c r="AT125" s="190"/>
      <c r="AU125" s="190"/>
      <c r="AV125" s="185"/>
      <c r="AW125" s="185"/>
      <c r="AX125" s="198"/>
      <c r="AY125" s="198"/>
      <c r="AZ125" s="198"/>
      <c r="BA125" s="198"/>
      <c r="BB125" s="198"/>
      <c r="BC125" s="198"/>
      <c r="BD125" s="186"/>
      <c r="BE125" s="186"/>
      <c r="BF125" s="186"/>
      <c r="BG125" s="197"/>
      <c r="BH125" s="197"/>
      <c r="BI125" s="197"/>
      <c r="BJ125" s="185"/>
      <c r="BK125" s="185"/>
      <c r="BL125" s="184"/>
      <c r="BM125" s="184"/>
      <c r="BN125" s="184"/>
      <c r="BO125" s="184"/>
      <c r="BP125" s="184"/>
      <c r="BQ125" s="184"/>
      <c r="BR125" s="184"/>
      <c r="BS125" s="184"/>
      <c r="BT125" s="184"/>
      <c r="BU125" s="184"/>
      <c r="BV125" s="184"/>
      <c r="BW125" s="184"/>
      <c r="BX125" s="184"/>
      <c r="BY125" s="184"/>
      <c r="BZ125" s="184"/>
      <c r="CA125" s="184"/>
      <c r="CB125" s="184"/>
      <c r="CC125" s="184"/>
      <c r="CD125" s="184"/>
      <c r="CE125" s="184"/>
      <c r="CF125" s="184"/>
      <c r="CG125" s="184"/>
      <c r="CH125" s="184"/>
      <c r="CI125" s="184"/>
      <c r="CJ125" s="184"/>
      <c r="CK125" s="184"/>
      <c r="CL125" s="184"/>
      <c r="CM125" s="184"/>
      <c r="CN125" s="184"/>
      <c r="CO125" s="35">
        <f>COUNTIF(Disponibilités!$H125:$AE125,"x")</f>
        <v>0</v>
      </c>
      <c r="CP125" s="35">
        <f>COUNTIF(Disponibilités!$H125:$AE125,"R")</f>
        <v>0</v>
      </c>
    </row>
    <row r="126" spans="1:94" ht="14.1" customHeight="1" x14ac:dyDescent="0.2">
      <c r="A126" s="20">
        <f>IFERROR(Form1!A127,"-")</f>
        <v>0</v>
      </c>
      <c r="B126" s="196" t="str">
        <f>_xlfn.XLOOKUP($A126,Bdd_Dispo[[ID]:[ID]],Bdd_Dispo[Nom :],"",0)</f>
        <v/>
      </c>
      <c r="C126" s="196" t="str">
        <f>_xlfn.XLOOKUP($A126,Bdd_Dispo[[ID]:[ID]],Bdd_Dispo[Prénom :],"",0)</f>
        <v/>
      </c>
      <c r="D126" s="196" t="str">
        <f>_xlfn.XLOOKUP($A126,Bdd_Dispo[[ID]:[ID]],Bdd_Dispo[Votre fonction :],"",0)</f>
        <v/>
      </c>
      <c r="E126" s="196" t="str">
        <f>_xlfn.XLOOKUP($A126,Bdd_Dispo[[ID]:[ID]],Bdd_Dispo[Votre fonction :],"",0)</f>
        <v/>
      </c>
      <c r="F126" s="196" t="str">
        <f>_xlfn.XLOOKUP($A126,Bdd_Dispo[[ID]:[ID]],Bdd_Dispo[CIS :],"",0)</f>
        <v/>
      </c>
      <c r="G126" s="196"/>
      <c r="H126" s="199"/>
      <c r="I126" s="194"/>
      <c r="J126" s="194"/>
      <c r="K126" s="184"/>
      <c r="L126" s="185"/>
      <c r="M126" s="184"/>
      <c r="N126" s="184"/>
      <c r="O126" s="193"/>
      <c r="P126" s="184"/>
      <c r="Q126" s="184"/>
      <c r="R126" s="193"/>
      <c r="S126" s="185"/>
      <c r="T126" s="184"/>
      <c r="U126" s="184"/>
      <c r="V126" s="184"/>
      <c r="W126" s="184"/>
      <c r="X126" s="193"/>
      <c r="Y126" s="184"/>
      <c r="Z126" s="185"/>
      <c r="AA126" s="193"/>
      <c r="AB126" s="184"/>
      <c r="AC126" s="184"/>
      <c r="AD126" s="193"/>
      <c r="AE126" s="193"/>
      <c r="AF126" s="206" t="str">
        <f>_xlfn.XLOOKUP($A126,Bdd_Dispo[[ID]:[ID]],Bdd_Dispo[1/5],"",0)</f>
        <v/>
      </c>
      <c r="AG126" s="191"/>
      <c r="AH126" s="206" t="str">
        <f>_xlfn.XLOOKUP($A126,Bdd_Dispo[[ID]:[ID]],Bdd_Dispo[2/5],"",0)</f>
        <v/>
      </c>
      <c r="AI126" s="185"/>
      <c r="AJ126" s="206" t="str">
        <f>_xlfn.XLOOKUP($A126,Bdd_Dispo[[ID]:[ID]],Bdd_Dispo[3/5],"",0)</f>
        <v/>
      </c>
      <c r="AK126" s="191"/>
      <c r="AL126" s="190"/>
      <c r="AM126" s="190"/>
      <c r="AN126" s="191"/>
      <c r="AO126" s="191"/>
      <c r="AP126" s="190"/>
      <c r="AQ126" s="190"/>
      <c r="AR126" s="191"/>
      <c r="AS126" s="191"/>
      <c r="AT126" s="190"/>
      <c r="AU126" s="190"/>
      <c r="AV126" s="185"/>
      <c r="AW126" s="185"/>
      <c r="AX126" s="198"/>
      <c r="AY126" s="198"/>
      <c r="AZ126" s="198"/>
      <c r="BA126" s="198"/>
      <c r="BB126" s="198"/>
      <c r="BC126" s="198"/>
      <c r="BD126" s="186"/>
      <c r="BE126" s="186"/>
      <c r="BF126" s="186"/>
      <c r="BG126" s="197"/>
      <c r="BH126" s="197"/>
      <c r="BI126" s="197"/>
      <c r="BJ126" s="185"/>
      <c r="BK126" s="185"/>
      <c r="BL126" s="184"/>
      <c r="BM126" s="184"/>
      <c r="BN126" s="184"/>
      <c r="BO126" s="184"/>
      <c r="BP126" s="184"/>
      <c r="BQ126" s="184"/>
      <c r="BR126" s="184"/>
      <c r="BS126" s="184"/>
      <c r="BT126" s="184"/>
      <c r="BU126" s="184"/>
      <c r="BV126" s="184"/>
      <c r="BW126" s="184"/>
      <c r="BX126" s="184"/>
      <c r="BY126" s="184"/>
      <c r="BZ126" s="184"/>
      <c r="CA126" s="184"/>
      <c r="CB126" s="184"/>
      <c r="CC126" s="184"/>
      <c r="CD126" s="184"/>
      <c r="CE126" s="184"/>
      <c r="CF126" s="184"/>
      <c r="CG126" s="184"/>
      <c r="CH126" s="184"/>
      <c r="CI126" s="184"/>
      <c r="CJ126" s="184"/>
      <c r="CK126" s="184"/>
      <c r="CL126" s="184"/>
      <c r="CM126" s="184"/>
      <c r="CN126" s="184"/>
      <c r="CO126" s="35">
        <f>COUNTIF(Disponibilités!$H126:$AE126,"x")</f>
        <v>0</v>
      </c>
      <c r="CP126" s="35">
        <f>COUNTIF(Disponibilités!$H126:$AE126,"R")</f>
        <v>0</v>
      </c>
    </row>
    <row r="127" spans="1:94" ht="14.1" customHeight="1" x14ac:dyDescent="0.2">
      <c r="A127" s="20">
        <f>IFERROR(Form1!A128,"-")</f>
        <v>0</v>
      </c>
      <c r="B127" s="196" t="str">
        <f>_xlfn.XLOOKUP($A127,Bdd_Dispo[[ID]:[ID]],Bdd_Dispo[Nom :],"",0)</f>
        <v/>
      </c>
      <c r="C127" s="196" t="str">
        <f>_xlfn.XLOOKUP($A127,Bdd_Dispo[[ID]:[ID]],Bdd_Dispo[Prénom :],"",0)</f>
        <v/>
      </c>
      <c r="D127" s="196" t="str">
        <f>_xlfn.XLOOKUP($A127,Bdd_Dispo[[ID]:[ID]],Bdd_Dispo[Votre fonction :],"",0)</f>
        <v/>
      </c>
      <c r="E127" s="196" t="str">
        <f>_xlfn.XLOOKUP($A127,Bdd_Dispo[[ID]:[ID]],Bdd_Dispo[Votre fonction :],"",0)</f>
        <v/>
      </c>
      <c r="F127" s="196" t="str">
        <f>_xlfn.XLOOKUP($A127,Bdd_Dispo[[ID]:[ID]],Bdd_Dispo[CIS :],"",0)</f>
        <v/>
      </c>
      <c r="G127" s="196"/>
      <c r="H127" s="199"/>
      <c r="I127" s="194"/>
      <c r="J127" s="194"/>
      <c r="K127" s="184"/>
      <c r="L127" s="185"/>
      <c r="M127" s="184"/>
      <c r="N127" s="184"/>
      <c r="O127" s="193"/>
      <c r="P127" s="184"/>
      <c r="Q127" s="184"/>
      <c r="R127" s="193"/>
      <c r="S127" s="185"/>
      <c r="T127" s="184"/>
      <c r="U127" s="184"/>
      <c r="V127" s="184"/>
      <c r="W127" s="184"/>
      <c r="X127" s="193"/>
      <c r="Y127" s="184"/>
      <c r="Z127" s="185"/>
      <c r="AA127" s="193"/>
      <c r="AB127" s="184"/>
      <c r="AC127" s="184"/>
      <c r="AD127" s="193"/>
      <c r="AE127" s="193"/>
      <c r="AF127" s="206" t="str">
        <f>_xlfn.XLOOKUP($A127,Bdd_Dispo[[ID]:[ID]],Bdd_Dispo[1/5],"",0)</f>
        <v/>
      </c>
      <c r="AG127" s="191"/>
      <c r="AH127" s="206" t="str">
        <f>_xlfn.XLOOKUP($A127,Bdd_Dispo[[ID]:[ID]],Bdd_Dispo[2/5],"",0)</f>
        <v/>
      </c>
      <c r="AI127" s="185"/>
      <c r="AJ127" s="206" t="str">
        <f>_xlfn.XLOOKUP($A127,Bdd_Dispo[[ID]:[ID]],Bdd_Dispo[3/5],"",0)</f>
        <v/>
      </c>
      <c r="AK127" s="191"/>
      <c r="AL127" s="190"/>
      <c r="AM127" s="190"/>
      <c r="AN127" s="191"/>
      <c r="AO127" s="191"/>
      <c r="AP127" s="190"/>
      <c r="AQ127" s="190"/>
      <c r="AR127" s="191"/>
      <c r="AS127" s="191"/>
      <c r="AT127" s="190"/>
      <c r="AU127" s="190"/>
      <c r="AV127" s="185"/>
      <c r="AW127" s="185"/>
      <c r="AX127" s="198"/>
      <c r="AY127" s="198"/>
      <c r="AZ127" s="198"/>
      <c r="BA127" s="198"/>
      <c r="BB127" s="198"/>
      <c r="BC127" s="198"/>
      <c r="BD127" s="186"/>
      <c r="BE127" s="186"/>
      <c r="BF127" s="186"/>
      <c r="BG127" s="197"/>
      <c r="BH127" s="197"/>
      <c r="BI127" s="197"/>
      <c r="BJ127" s="185"/>
      <c r="BK127" s="185"/>
      <c r="BL127" s="184"/>
      <c r="BM127" s="184"/>
      <c r="BN127" s="184"/>
      <c r="BO127" s="184"/>
      <c r="BP127" s="184"/>
      <c r="BQ127" s="184"/>
      <c r="BR127" s="184"/>
      <c r="BS127" s="184"/>
      <c r="BT127" s="184"/>
      <c r="BU127" s="184"/>
      <c r="BV127" s="184"/>
      <c r="BW127" s="184"/>
      <c r="BX127" s="184"/>
      <c r="BY127" s="184"/>
      <c r="BZ127" s="184"/>
      <c r="CA127" s="184"/>
      <c r="CB127" s="184"/>
      <c r="CC127" s="184"/>
      <c r="CD127" s="184"/>
      <c r="CE127" s="184"/>
      <c r="CF127" s="184"/>
      <c r="CG127" s="184"/>
      <c r="CH127" s="184"/>
      <c r="CI127" s="184"/>
      <c r="CJ127" s="184"/>
      <c r="CK127" s="184"/>
      <c r="CL127" s="184"/>
      <c r="CM127" s="184"/>
      <c r="CN127" s="184"/>
      <c r="CO127" s="35">
        <f>COUNTIF(Disponibilités!$H127:$AE127,"x")</f>
        <v>0</v>
      </c>
      <c r="CP127" s="35">
        <f>COUNTIF(Disponibilités!$H127:$AE127,"R")</f>
        <v>0</v>
      </c>
    </row>
    <row r="128" spans="1:94" ht="14.1" customHeight="1" x14ac:dyDescent="0.2">
      <c r="A128" s="20">
        <f>IFERROR(Form1!A129,"-")</f>
        <v>0</v>
      </c>
      <c r="B128" s="196" t="str">
        <f>_xlfn.XLOOKUP($A128,Bdd_Dispo[[ID]:[ID]],Bdd_Dispo[Nom :],"",0)</f>
        <v/>
      </c>
      <c r="C128" s="196" t="str">
        <f>_xlfn.XLOOKUP($A128,Bdd_Dispo[[ID]:[ID]],Bdd_Dispo[Prénom :],"",0)</f>
        <v/>
      </c>
      <c r="D128" s="196" t="str">
        <f>_xlfn.XLOOKUP($A128,Bdd_Dispo[[ID]:[ID]],Bdd_Dispo[Votre fonction :],"",0)</f>
        <v/>
      </c>
      <c r="E128" s="196" t="str">
        <f>_xlfn.XLOOKUP($A128,Bdd_Dispo[[ID]:[ID]],Bdd_Dispo[Votre fonction :],"",0)</f>
        <v/>
      </c>
      <c r="F128" s="196" t="str">
        <f>_xlfn.XLOOKUP($A128,Bdd_Dispo[[ID]:[ID]],Bdd_Dispo[CIS :],"",0)</f>
        <v/>
      </c>
      <c r="G128" s="196"/>
      <c r="H128" s="199"/>
      <c r="I128" s="194"/>
      <c r="J128" s="194"/>
      <c r="K128" s="184"/>
      <c r="L128" s="185"/>
      <c r="M128" s="184"/>
      <c r="N128" s="184"/>
      <c r="O128" s="193"/>
      <c r="P128" s="184"/>
      <c r="Q128" s="184"/>
      <c r="R128" s="193"/>
      <c r="S128" s="185"/>
      <c r="T128" s="184"/>
      <c r="U128" s="184"/>
      <c r="V128" s="184"/>
      <c r="W128" s="184"/>
      <c r="X128" s="193"/>
      <c r="Y128" s="184"/>
      <c r="Z128" s="185"/>
      <c r="AA128" s="193"/>
      <c r="AB128" s="184"/>
      <c r="AC128" s="184"/>
      <c r="AD128" s="193"/>
      <c r="AE128" s="193"/>
      <c r="AF128" s="206" t="str">
        <f>_xlfn.XLOOKUP($A128,Bdd_Dispo[[ID]:[ID]],Bdd_Dispo[1/5],"",0)</f>
        <v/>
      </c>
      <c r="AG128" s="191"/>
      <c r="AH128" s="206" t="str">
        <f>_xlfn.XLOOKUP($A128,Bdd_Dispo[[ID]:[ID]],Bdd_Dispo[2/5],"",0)</f>
        <v/>
      </c>
      <c r="AI128" s="185"/>
      <c r="AJ128" s="206" t="str">
        <f>_xlfn.XLOOKUP($A128,Bdd_Dispo[[ID]:[ID]],Bdd_Dispo[3/5],"",0)</f>
        <v/>
      </c>
      <c r="AK128" s="191"/>
      <c r="AL128" s="190"/>
      <c r="AM128" s="190"/>
      <c r="AN128" s="191"/>
      <c r="AO128" s="191"/>
      <c r="AP128" s="190"/>
      <c r="AQ128" s="190"/>
      <c r="AR128" s="191"/>
      <c r="AS128" s="191"/>
      <c r="AT128" s="190"/>
      <c r="AU128" s="190"/>
      <c r="AV128" s="185"/>
      <c r="AW128" s="185"/>
      <c r="AX128" s="198"/>
      <c r="AY128" s="198"/>
      <c r="AZ128" s="198"/>
      <c r="BA128" s="198"/>
      <c r="BB128" s="198"/>
      <c r="BC128" s="198"/>
      <c r="BD128" s="186"/>
      <c r="BE128" s="186"/>
      <c r="BF128" s="186"/>
      <c r="BG128" s="197"/>
      <c r="BH128" s="197"/>
      <c r="BI128" s="197"/>
      <c r="BJ128" s="185"/>
      <c r="BK128" s="185"/>
      <c r="BL128" s="184"/>
      <c r="BM128" s="184"/>
      <c r="BN128" s="184"/>
      <c r="BO128" s="184"/>
      <c r="BP128" s="184"/>
      <c r="BQ128" s="184"/>
      <c r="BR128" s="184"/>
      <c r="BS128" s="184"/>
      <c r="BT128" s="184"/>
      <c r="BU128" s="184"/>
      <c r="BV128" s="184"/>
      <c r="BW128" s="184"/>
      <c r="BX128" s="184"/>
      <c r="BY128" s="184"/>
      <c r="BZ128" s="184"/>
      <c r="CA128" s="184"/>
      <c r="CB128" s="184"/>
      <c r="CC128" s="184"/>
      <c r="CD128" s="184"/>
      <c r="CE128" s="184"/>
      <c r="CF128" s="184"/>
      <c r="CG128" s="184"/>
      <c r="CH128" s="184"/>
      <c r="CI128" s="184"/>
      <c r="CJ128" s="184"/>
      <c r="CK128" s="184"/>
      <c r="CL128" s="184"/>
      <c r="CM128" s="184"/>
      <c r="CN128" s="184"/>
      <c r="CO128" s="35">
        <f>COUNTIF(Disponibilités!$H128:$AE128,"x")</f>
        <v>0</v>
      </c>
      <c r="CP128" s="35">
        <f>COUNTIF(Disponibilités!$H128:$AE128,"R")</f>
        <v>0</v>
      </c>
    </row>
    <row r="129" spans="1:94" ht="14.1" customHeight="1" x14ac:dyDescent="0.2">
      <c r="A129" s="20">
        <f>IFERROR(Form1!A130,"-")</f>
        <v>0</v>
      </c>
      <c r="B129" s="196" t="str">
        <f>_xlfn.XLOOKUP($A129,Bdd_Dispo[[ID]:[ID]],Bdd_Dispo[Nom :],"",0)</f>
        <v/>
      </c>
      <c r="C129" s="196" t="str">
        <f>_xlfn.XLOOKUP($A129,Bdd_Dispo[[ID]:[ID]],Bdd_Dispo[Prénom :],"",0)</f>
        <v/>
      </c>
      <c r="D129" s="196" t="str">
        <f>_xlfn.XLOOKUP($A129,Bdd_Dispo[[ID]:[ID]],Bdd_Dispo[Votre fonction :],"",0)</f>
        <v/>
      </c>
      <c r="E129" s="196" t="str">
        <f>_xlfn.XLOOKUP($A129,Bdd_Dispo[[ID]:[ID]],Bdd_Dispo[Votre fonction :],"",0)</f>
        <v/>
      </c>
      <c r="F129" s="196" t="str">
        <f>_xlfn.XLOOKUP($A129,Bdd_Dispo[[ID]:[ID]],Bdd_Dispo[CIS :],"",0)</f>
        <v/>
      </c>
      <c r="G129" s="196"/>
      <c r="H129" s="199"/>
      <c r="I129" s="194"/>
      <c r="J129" s="194"/>
      <c r="K129" s="184"/>
      <c r="L129" s="185"/>
      <c r="M129" s="184"/>
      <c r="N129" s="184"/>
      <c r="O129" s="193"/>
      <c r="P129" s="184"/>
      <c r="Q129" s="184"/>
      <c r="R129" s="193"/>
      <c r="S129" s="185"/>
      <c r="T129" s="184"/>
      <c r="U129" s="184"/>
      <c r="V129" s="184"/>
      <c r="W129" s="184"/>
      <c r="X129" s="193"/>
      <c r="Y129" s="184"/>
      <c r="Z129" s="185"/>
      <c r="AA129" s="193"/>
      <c r="AB129" s="184"/>
      <c r="AC129" s="184"/>
      <c r="AD129" s="193"/>
      <c r="AE129" s="193"/>
      <c r="AF129" s="206" t="str">
        <f>_xlfn.XLOOKUP($A129,Bdd_Dispo[[ID]:[ID]],Bdd_Dispo[1/5],"",0)</f>
        <v/>
      </c>
      <c r="AG129" s="191"/>
      <c r="AH129" s="206" t="str">
        <f>_xlfn.XLOOKUP($A129,Bdd_Dispo[[ID]:[ID]],Bdd_Dispo[2/5],"",0)</f>
        <v/>
      </c>
      <c r="AI129" s="185"/>
      <c r="AJ129" s="206" t="str">
        <f>_xlfn.XLOOKUP($A129,Bdd_Dispo[[ID]:[ID]],Bdd_Dispo[3/5],"",0)</f>
        <v/>
      </c>
      <c r="AK129" s="191"/>
      <c r="AL129" s="190"/>
      <c r="AM129" s="190"/>
      <c r="AN129" s="191"/>
      <c r="AO129" s="191"/>
      <c r="AP129" s="190"/>
      <c r="AQ129" s="190"/>
      <c r="AR129" s="191"/>
      <c r="AS129" s="191"/>
      <c r="AT129" s="190"/>
      <c r="AU129" s="190"/>
      <c r="AV129" s="185"/>
      <c r="AW129" s="185"/>
      <c r="AX129" s="198"/>
      <c r="AY129" s="198"/>
      <c r="AZ129" s="198"/>
      <c r="BA129" s="198"/>
      <c r="BB129" s="198"/>
      <c r="BC129" s="198"/>
      <c r="BD129" s="186"/>
      <c r="BE129" s="186"/>
      <c r="BF129" s="186"/>
      <c r="BG129" s="197"/>
      <c r="BH129" s="197"/>
      <c r="BI129" s="197"/>
      <c r="BJ129" s="185"/>
      <c r="BK129" s="185"/>
      <c r="BL129" s="184"/>
      <c r="BM129" s="184"/>
      <c r="BN129" s="184"/>
      <c r="BO129" s="184"/>
      <c r="BP129" s="184"/>
      <c r="BQ129" s="184"/>
      <c r="BR129" s="184"/>
      <c r="BS129" s="184"/>
      <c r="BT129" s="184"/>
      <c r="BU129" s="184"/>
      <c r="BV129" s="184"/>
      <c r="BW129" s="184"/>
      <c r="BX129" s="184"/>
      <c r="BY129" s="184"/>
      <c r="BZ129" s="184"/>
      <c r="CA129" s="184"/>
      <c r="CB129" s="184"/>
      <c r="CC129" s="184"/>
      <c r="CD129" s="184"/>
      <c r="CE129" s="184"/>
      <c r="CF129" s="184"/>
      <c r="CG129" s="184"/>
      <c r="CH129" s="184"/>
      <c r="CI129" s="184"/>
      <c r="CJ129" s="184"/>
      <c r="CK129" s="184"/>
      <c r="CL129" s="184"/>
      <c r="CM129" s="184"/>
      <c r="CN129" s="184"/>
      <c r="CO129" s="35">
        <f>COUNTIF(Disponibilités!$H129:$AE129,"x")</f>
        <v>0</v>
      </c>
      <c r="CP129" s="35">
        <f>COUNTIF(Disponibilités!$H129:$AE129,"R")</f>
        <v>0</v>
      </c>
    </row>
    <row r="130" spans="1:94" ht="14.1" customHeight="1" x14ac:dyDescent="0.2">
      <c r="A130" s="20">
        <f>IFERROR(Form1!A131,"-")</f>
        <v>0</v>
      </c>
      <c r="B130" s="196" t="str">
        <f>_xlfn.XLOOKUP($A130,Bdd_Dispo[[ID]:[ID]],Bdd_Dispo[Nom :],"",0)</f>
        <v/>
      </c>
      <c r="C130" s="196" t="str">
        <f>_xlfn.XLOOKUP($A130,Bdd_Dispo[[ID]:[ID]],Bdd_Dispo[Prénom :],"",0)</f>
        <v/>
      </c>
      <c r="D130" s="196" t="str">
        <f>_xlfn.XLOOKUP($A130,Bdd_Dispo[[ID]:[ID]],Bdd_Dispo[Votre fonction :],"",0)</f>
        <v/>
      </c>
      <c r="E130" s="196" t="str">
        <f>_xlfn.XLOOKUP($A130,Bdd_Dispo[[ID]:[ID]],Bdd_Dispo[Votre fonction :],"",0)</f>
        <v/>
      </c>
      <c r="F130" s="196" t="str">
        <f>_xlfn.XLOOKUP($A130,Bdd_Dispo[[ID]:[ID]],Bdd_Dispo[CIS :],"",0)</f>
        <v/>
      </c>
      <c r="G130" s="196"/>
      <c r="H130" s="199"/>
      <c r="I130" s="194"/>
      <c r="J130" s="194"/>
      <c r="K130" s="184"/>
      <c r="L130" s="185"/>
      <c r="M130" s="184"/>
      <c r="N130" s="184"/>
      <c r="O130" s="193"/>
      <c r="P130" s="184"/>
      <c r="Q130" s="184"/>
      <c r="R130" s="193"/>
      <c r="S130" s="185"/>
      <c r="T130" s="184"/>
      <c r="U130" s="184"/>
      <c r="V130" s="184"/>
      <c r="W130" s="184"/>
      <c r="X130" s="193"/>
      <c r="Y130" s="184"/>
      <c r="Z130" s="185"/>
      <c r="AA130" s="193"/>
      <c r="AB130" s="184"/>
      <c r="AC130" s="184"/>
      <c r="AD130" s="193"/>
      <c r="AE130" s="193"/>
      <c r="AF130" s="206" t="str">
        <f>_xlfn.XLOOKUP($A130,Bdd_Dispo[[ID]:[ID]],Bdd_Dispo[1/5],"",0)</f>
        <v/>
      </c>
      <c r="AG130" s="191"/>
      <c r="AH130" s="206" t="str">
        <f>_xlfn.XLOOKUP($A130,Bdd_Dispo[[ID]:[ID]],Bdd_Dispo[2/5],"",0)</f>
        <v/>
      </c>
      <c r="AI130" s="185"/>
      <c r="AJ130" s="206" t="str">
        <f>_xlfn.XLOOKUP($A130,Bdd_Dispo[[ID]:[ID]],Bdd_Dispo[3/5],"",0)</f>
        <v/>
      </c>
      <c r="AK130" s="191"/>
      <c r="AL130" s="190"/>
      <c r="AM130" s="190"/>
      <c r="AN130" s="191"/>
      <c r="AO130" s="191"/>
      <c r="AP130" s="190"/>
      <c r="AQ130" s="190"/>
      <c r="AR130" s="191"/>
      <c r="AS130" s="191"/>
      <c r="AT130" s="190"/>
      <c r="AU130" s="190"/>
      <c r="AV130" s="185"/>
      <c r="AW130" s="185"/>
      <c r="AX130" s="198"/>
      <c r="AY130" s="198"/>
      <c r="AZ130" s="198"/>
      <c r="BA130" s="198"/>
      <c r="BB130" s="198"/>
      <c r="BC130" s="198"/>
      <c r="BD130" s="186"/>
      <c r="BE130" s="186"/>
      <c r="BF130" s="186"/>
      <c r="BG130" s="197"/>
      <c r="BH130" s="197"/>
      <c r="BI130" s="197"/>
      <c r="BJ130" s="185"/>
      <c r="BK130" s="185"/>
      <c r="BL130" s="184"/>
      <c r="BM130" s="184"/>
      <c r="BN130" s="184"/>
      <c r="BO130" s="184"/>
      <c r="BP130" s="184"/>
      <c r="BQ130" s="184"/>
      <c r="BR130" s="184"/>
      <c r="BS130" s="184"/>
      <c r="BT130" s="184"/>
      <c r="BU130" s="184"/>
      <c r="BV130" s="184"/>
      <c r="BW130" s="184"/>
      <c r="BX130" s="184"/>
      <c r="BY130" s="184"/>
      <c r="BZ130" s="184"/>
      <c r="CA130" s="184"/>
      <c r="CB130" s="184"/>
      <c r="CC130" s="184"/>
      <c r="CD130" s="184"/>
      <c r="CE130" s="184"/>
      <c r="CF130" s="184"/>
      <c r="CG130" s="184"/>
      <c r="CH130" s="184"/>
      <c r="CI130" s="184"/>
      <c r="CJ130" s="184"/>
      <c r="CK130" s="184"/>
      <c r="CL130" s="184"/>
      <c r="CM130" s="184"/>
      <c r="CN130" s="184"/>
      <c r="CO130" s="35">
        <f>COUNTIF(Disponibilités!$H130:$AE130,"x")</f>
        <v>0</v>
      </c>
      <c r="CP130" s="35">
        <f>COUNTIF(Disponibilités!$H130:$AE130,"R")</f>
        <v>0</v>
      </c>
    </row>
    <row r="131" spans="1:94" ht="14.1" customHeight="1" x14ac:dyDescent="0.2">
      <c r="A131" s="20">
        <f>IFERROR(Form1!A132,"-")</f>
        <v>0</v>
      </c>
      <c r="B131" s="196" t="str">
        <f>_xlfn.XLOOKUP($A131,Bdd_Dispo[[ID]:[ID]],Bdd_Dispo[Nom :],"",0)</f>
        <v/>
      </c>
      <c r="C131" s="196" t="str">
        <f>_xlfn.XLOOKUP($A131,Bdd_Dispo[[ID]:[ID]],Bdd_Dispo[Prénom :],"",0)</f>
        <v/>
      </c>
      <c r="D131" s="196" t="str">
        <f>_xlfn.XLOOKUP($A131,Bdd_Dispo[[ID]:[ID]],Bdd_Dispo[Votre fonction :],"",0)</f>
        <v/>
      </c>
      <c r="E131" s="196" t="str">
        <f>_xlfn.XLOOKUP($A131,Bdd_Dispo[[ID]:[ID]],Bdd_Dispo[Votre fonction :],"",0)</f>
        <v/>
      </c>
      <c r="F131" s="196" t="str">
        <f>_xlfn.XLOOKUP($A131,Bdd_Dispo[[ID]:[ID]],Bdd_Dispo[CIS :],"",0)</f>
        <v/>
      </c>
      <c r="G131" s="196"/>
      <c r="H131" s="199"/>
      <c r="I131" s="194"/>
      <c r="J131" s="194"/>
      <c r="K131" s="184"/>
      <c r="L131" s="185"/>
      <c r="M131" s="184"/>
      <c r="N131" s="184"/>
      <c r="O131" s="193"/>
      <c r="P131" s="184"/>
      <c r="Q131" s="184"/>
      <c r="R131" s="193"/>
      <c r="S131" s="185"/>
      <c r="T131" s="184"/>
      <c r="U131" s="184"/>
      <c r="V131" s="184"/>
      <c r="W131" s="184"/>
      <c r="X131" s="193"/>
      <c r="Y131" s="184"/>
      <c r="Z131" s="185"/>
      <c r="AA131" s="193"/>
      <c r="AB131" s="184"/>
      <c r="AC131" s="184"/>
      <c r="AD131" s="193"/>
      <c r="AE131" s="193"/>
      <c r="AF131" s="206" t="str">
        <f>_xlfn.XLOOKUP($A131,Bdd_Dispo[[ID]:[ID]],Bdd_Dispo[1/5],"",0)</f>
        <v/>
      </c>
      <c r="AG131" s="191"/>
      <c r="AH131" s="206" t="str">
        <f>_xlfn.XLOOKUP($A131,Bdd_Dispo[[ID]:[ID]],Bdd_Dispo[2/5],"",0)</f>
        <v/>
      </c>
      <c r="AI131" s="185"/>
      <c r="AJ131" s="206" t="str">
        <f>_xlfn.XLOOKUP($A131,Bdd_Dispo[[ID]:[ID]],Bdd_Dispo[3/5],"",0)</f>
        <v/>
      </c>
      <c r="AK131" s="191"/>
      <c r="AL131" s="190"/>
      <c r="AM131" s="190"/>
      <c r="AN131" s="191"/>
      <c r="AO131" s="191"/>
      <c r="AP131" s="190"/>
      <c r="AQ131" s="190"/>
      <c r="AR131" s="191"/>
      <c r="AS131" s="191"/>
      <c r="AT131" s="190"/>
      <c r="AU131" s="190"/>
      <c r="AV131" s="185"/>
      <c r="AW131" s="185"/>
      <c r="AX131" s="198"/>
      <c r="AY131" s="198"/>
      <c r="AZ131" s="198"/>
      <c r="BA131" s="198"/>
      <c r="BB131" s="198"/>
      <c r="BC131" s="198"/>
      <c r="BD131" s="186"/>
      <c r="BE131" s="186"/>
      <c r="BF131" s="186"/>
      <c r="BG131" s="197"/>
      <c r="BH131" s="197"/>
      <c r="BI131" s="197"/>
      <c r="BJ131" s="185"/>
      <c r="BK131" s="185"/>
      <c r="BL131" s="184"/>
      <c r="BM131" s="184"/>
      <c r="BN131" s="184"/>
      <c r="BO131" s="184"/>
      <c r="BP131" s="184"/>
      <c r="BQ131" s="184"/>
      <c r="BR131" s="184"/>
      <c r="BS131" s="184"/>
      <c r="BT131" s="184"/>
      <c r="BU131" s="184"/>
      <c r="BV131" s="184"/>
      <c r="BW131" s="184"/>
      <c r="BX131" s="184"/>
      <c r="BY131" s="184"/>
      <c r="BZ131" s="184"/>
      <c r="CA131" s="184"/>
      <c r="CB131" s="184"/>
      <c r="CC131" s="184"/>
      <c r="CD131" s="184"/>
      <c r="CE131" s="184"/>
      <c r="CF131" s="184"/>
      <c r="CG131" s="184"/>
      <c r="CH131" s="184"/>
      <c r="CI131" s="184"/>
      <c r="CJ131" s="184"/>
      <c r="CK131" s="184"/>
      <c r="CL131" s="184"/>
      <c r="CM131" s="184"/>
      <c r="CN131" s="184"/>
      <c r="CO131" s="35">
        <f>COUNTIF(Disponibilités!$H131:$AE131,"x")</f>
        <v>0</v>
      </c>
      <c r="CP131" s="35">
        <f>COUNTIF(Disponibilités!$H131:$AE131,"R")</f>
        <v>0</v>
      </c>
    </row>
    <row r="132" spans="1:94" ht="14.1" customHeight="1" x14ac:dyDescent="0.2">
      <c r="A132" s="20">
        <f>IFERROR(Form1!A133,"-")</f>
        <v>0</v>
      </c>
      <c r="B132" s="196" t="str">
        <f>_xlfn.XLOOKUP($A132,Bdd_Dispo[[ID]:[ID]],Bdd_Dispo[Nom :],"",0)</f>
        <v/>
      </c>
      <c r="C132" s="196" t="str">
        <f>_xlfn.XLOOKUP($A132,Bdd_Dispo[[ID]:[ID]],Bdd_Dispo[Prénom :],"",0)</f>
        <v/>
      </c>
      <c r="D132" s="196" t="str">
        <f>_xlfn.XLOOKUP($A132,Bdd_Dispo[[ID]:[ID]],Bdd_Dispo[Votre fonction :],"",0)</f>
        <v/>
      </c>
      <c r="E132" s="196" t="str">
        <f>_xlfn.XLOOKUP($A132,Bdd_Dispo[[ID]:[ID]],Bdd_Dispo[Votre fonction :],"",0)</f>
        <v/>
      </c>
      <c r="F132" s="196" t="str">
        <f>_xlfn.XLOOKUP($A132,Bdd_Dispo[[ID]:[ID]],Bdd_Dispo[CIS :],"",0)</f>
        <v/>
      </c>
      <c r="G132" s="196"/>
      <c r="H132" s="199"/>
      <c r="I132" s="194"/>
      <c r="J132" s="194"/>
      <c r="K132" s="184"/>
      <c r="L132" s="185"/>
      <c r="M132" s="184"/>
      <c r="N132" s="184"/>
      <c r="O132" s="193"/>
      <c r="P132" s="184"/>
      <c r="Q132" s="184"/>
      <c r="R132" s="193"/>
      <c r="S132" s="185"/>
      <c r="T132" s="184"/>
      <c r="U132" s="184"/>
      <c r="V132" s="184"/>
      <c r="W132" s="184"/>
      <c r="X132" s="193"/>
      <c r="Y132" s="184"/>
      <c r="Z132" s="185"/>
      <c r="AA132" s="193"/>
      <c r="AB132" s="184"/>
      <c r="AC132" s="184"/>
      <c r="AD132" s="193"/>
      <c r="AE132" s="193"/>
      <c r="AF132" s="206" t="str">
        <f>_xlfn.XLOOKUP($A132,Bdd_Dispo[[ID]:[ID]],Bdd_Dispo[1/5],"",0)</f>
        <v/>
      </c>
      <c r="AG132" s="191"/>
      <c r="AH132" s="206" t="str">
        <f>_xlfn.XLOOKUP($A132,Bdd_Dispo[[ID]:[ID]],Bdd_Dispo[2/5],"",0)</f>
        <v/>
      </c>
      <c r="AI132" s="185"/>
      <c r="AJ132" s="206" t="str">
        <f>_xlfn.XLOOKUP($A132,Bdd_Dispo[[ID]:[ID]],Bdd_Dispo[3/5],"",0)</f>
        <v/>
      </c>
      <c r="AK132" s="191"/>
      <c r="AL132" s="190"/>
      <c r="AM132" s="190"/>
      <c r="AN132" s="191"/>
      <c r="AO132" s="191"/>
      <c r="AP132" s="190"/>
      <c r="AQ132" s="190"/>
      <c r="AR132" s="191"/>
      <c r="AS132" s="191"/>
      <c r="AT132" s="190"/>
      <c r="AU132" s="190"/>
      <c r="AV132" s="185"/>
      <c r="AW132" s="185"/>
      <c r="AX132" s="198"/>
      <c r="AY132" s="198"/>
      <c r="AZ132" s="198"/>
      <c r="BA132" s="198"/>
      <c r="BB132" s="198"/>
      <c r="BC132" s="198"/>
      <c r="BD132" s="186"/>
      <c r="BE132" s="186"/>
      <c r="BF132" s="186"/>
      <c r="BG132" s="197"/>
      <c r="BH132" s="197"/>
      <c r="BI132" s="197"/>
      <c r="BJ132" s="185"/>
      <c r="BK132" s="185"/>
      <c r="BL132" s="184"/>
      <c r="BM132" s="184"/>
      <c r="BN132" s="184"/>
      <c r="BO132" s="184"/>
      <c r="BP132" s="184"/>
      <c r="BQ132" s="184"/>
      <c r="BR132" s="184"/>
      <c r="BS132" s="184"/>
      <c r="BT132" s="184"/>
      <c r="BU132" s="184"/>
      <c r="BV132" s="184"/>
      <c r="BW132" s="184"/>
      <c r="BX132" s="184"/>
      <c r="BY132" s="184"/>
      <c r="BZ132" s="184"/>
      <c r="CA132" s="184"/>
      <c r="CB132" s="184"/>
      <c r="CC132" s="184"/>
      <c r="CD132" s="184"/>
      <c r="CE132" s="184"/>
      <c r="CF132" s="184"/>
      <c r="CG132" s="184"/>
      <c r="CH132" s="184"/>
      <c r="CI132" s="184"/>
      <c r="CJ132" s="184"/>
      <c r="CK132" s="184"/>
      <c r="CL132" s="184"/>
      <c r="CM132" s="184"/>
      <c r="CN132" s="184"/>
      <c r="CO132" s="35">
        <f>COUNTIF(Disponibilités!$H132:$AE132,"x")</f>
        <v>0</v>
      </c>
      <c r="CP132" s="35">
        <f>COUNTIF(Disponibilités!$H132:$AE132,"R")</f>
        <v>0</v>
      </c>
    </row>
    <row r="133" spans="1:94" ht="14.1" customHeight="1" x14ac:dyDescent="0.2">
      <c r="A133" s="20">
        <f>IFERROR(Form1!A134,"-")</f>
        <v>0</v>
      </c>
      <c r="B133" s="196" t="str">
        <f>_xlfn.XLOOKUP($A133,Bdd_Dispo[[ID]:[ID]],Bdd_Dispo[Nom :],"",0)</f>
        <v/>
      </c>
      <c r="C133" s="196" t="str">
        <f>_xlfn.XLOOKUP($A133,Bdd_Dispo[[ID]:[ID]],Bdd_Dispo[Prénom :],"",0)</f>
        <v/>
      </c>
      <c r="D133" s="196" t="str">
        <f>_xlfn.XLOOKUP($A133,Bdd_Dispo[[ID]:[ID]],Bdd_Dispo[Votre fonction :],"",0)</f>
        <v/>
      </c>
      <c r="E133" s="196" t="str">
        <f>_xlfn.XLOOKUP($A133,Bdd_Dispo[[ID]:[ID]],Bdd_Dispo[Votre fonction :],"",0)</f>
        <v/>
      </c>
      <c r="F133" s="196" t="str">
        <f>_xlfn.XLOOKUP($A133,Bdd_Dispo[[ID]:[ID]],Bdd_Dispo[CIS :],"",0)</f>
        <v/>
      </c>
      <c r="G133" s="196"/>
      <c r="H133" s="199"/>
      <c r="I133" s="194"/>
      <c r="J133" s="194"/>
      <c r="K133" s="184"/>
      <c r="L133" s="185"/>
      <c r="M133" s="184"/>
      <c r="N133" s="184"/>
      <c r="O133" s="193"/>
      <c r="P133" s="184"/>
      <c r="Q133" s="184"/>
      <c r="R133" s="193"/>
      <c r="S133" s="185"/>
      <c r="T133" s="184"/>
      <c r="U133" s="184"/>
      <c r="V133" s="184"/>
      <c r="W133" s="184"/>
      <c r="X133" s="193"/>
      <c r="Y133" s="184"/>
      <c r="Z133" s="185"/>
      <c r="AA133" s="193"/>
      <c r="AB133" s="184"/>
      <c r="AC133" s="184"/>
      <c r="AD133" s="193"/>
      <c r="AE133" s="193"/>
      <c r="AF133" s="206" t="str">
        <f>_xlfn.XLOOKUP($A133,Bdd_Dispo[[ID]:[ID]],Bdd_Dispo[1/5],"",0)</f>
        <v/>
      </c>
      <c r="AG133" s="191"/>
      <c r="AH133" s="206" t="str">
        <f>_xlfn.XLOOKUP($A133,Bdd_Dispo[[ID]:[ID]],Bdd_Dispo[2/5],"",0)</f>
        <v/>
      </c>
      <c r="AI133" s="185"/>
      <c r="AJ133" s="206" t="str">
        <f>_xlfn.XLOOKUP($A133,Bdd_Dispo[[ID]:[ID]],Bdd_Dispo[3/5],"",0)</f>
        <v/>
      </c>
      <c r="AK133" s="191"/>
      <c r="AL133" s="190"/>
      <c r="AM133" s="190"/>
      <c r="AN133" s="191"/>
      <c r="AO133" s="191"/>
      <c r="AP133" s="190"/>
      <c r="AQ133" s="190"/>
      <c r="AR133" s="191"/>
      <c r="AS133" s="191"/>
      <c r="AT133" s="190"/>
      <c r="AU133" s="190"/>
      <c r="AV133" s="185"/>
      <c r="AW133" s="185"/>
      <c r="AX133" s="198"/>
      <c r="AY133" s="198"/>
      <c r="AZ133" s="198"/>
      <c r="BA133" s="198"/>
      <c r="BB133" s="198"/>
      <c r="BC133" s="198"/>
      <c r="BD133" s="186"/>
      <c r="BE133" s="186"/>
      <c r="BF133" s="186"/>
      <c r="BG133" s="197"/>
      <c r="BH133" s="197"/>
      <c r="BI133" s="197"/>
      <c r="BJ133" s="185"/>
      <c r="BK133" s="185"/>
      <c r="BL133" s="184"/>
      <c r="BM133" s="184"/>
      <c r="BN133" s="184"/>
      <c r="BO133" s="184"/>
      <c r="BP133" s="184"/>
      <c r="BQ133" s="184"/>
      <c r="BR133" s="184"/>
      <c r="BS133" s="184"/>
      <c r="BT133" s="184"/>
      <c r="BU133" s="184"/>
      <c r="BV133" s="184"/>
      <c r="BW133" s="184"/>
      <c r="BX133" s="184"/>
      <c r="BY133" s="184"/>
      <c r="BZ133" s="184"/>
      <c r="CA133" s="184"/>
      <c r="CB133" s="184"/>
      <c r="CC133" s="184"/>
      <c r="CD133" s="184"/>
      <c r="CE133" s="184"/>
      <c r="CF133" s="184"/>
      <c r="CG133" s="184"/>
      <c r="CH133" s="184"/>
      <c r="CI133" s="184"/>
      <c r="CJ133" s="184"/>
      <c r="CK133" s="184"/>
      <c r="CL133" s="184"/>
      <c r="CM133" s="184"/>
      <c r="CN133" s="184"/>
      <c r="CO133" s="35">
        <f>COUNTIF(Disponibilités!$H133:$AE133,"x")</f>
        <v>0</v>
      </c>
      <c r="CP133" s="35">
        <f>COUNTIF(Disponibilités!$H133:$AE133,"R")</f>
        <v>0</v>
      </c>
    </row>
    <row r="134" spans="1:94" ht="14.1" customHeight="1" x14ac:dyDescent="0.2">
      <c r="A134" s="20">
        <f>IFERROR(Form1!A135,"-")</f>
        <v>0</v>
      </c>
      <c r="B134" s="196" t="str">
        <f>_xlfn.XLOOKUP($A134,Bdd_Dispo[[ID]:[ID]],Bdd_Dispo[Nom :],"",0)</f>
        <v/>
      </c>
      <c r="C134" s="196" t="str">
        <f>_xlfn.XLOOKUP($A134,Bdd_Dispo[[ID]:[ID]],Bdd_Dispo[Prénom :],"",0)</f>
        <v/>
      </c>
      <c r="D134" s="196" t="str">
        <f>_xlfn.XLOOKUP($A134,Bdd_Dispo[[ID]:[ID]],Bdd_Dispo[Votre fonction :],"",0)</f>
        <v/>
      </c>
      <c r="E134" s="196" t="str">
        <f>_xlfn.XLOOKUP($A134,Bdd_Dispo[[ID]:[ID]],Bdd_Dispo[Votre fonction :],"",0)</f>
        <v/>
      </c>
      <c r="F134" s="196" t="str">
        <f>_xlfn.XLOOKUP($A134,Bdd_Dispo[[ID]:[ID]],Bdd_Dispo[CIS :],"",0)</f>
        <v/>
      </c>
      <c r="G134" s="196"/>
      <c r="H134" s="199"/>
      <c r="I134" s="194"/>
      <c r="J134" s="194"/>
      <c r="K134" s="184"/>
      <c r="L134" s="185"/>
      <c r="M134" s="184"/>
      <c r="N134" s="184"/>
      <c r="O134" s="193"/>
      <c r="P134" s="184"/>
      <c r="Q134" s="184"/>
      <c r="R134" s="193"/>
      <c r="S134" s="185"/>
      <c r="T134" s="184"/>
      <c r="U134" s="184"/>
      <c r="V134" s="184"/>
      <c r="W134" s="184"/>
      <c r="X134" s="193"/>
      <c r="Y134" s="184"/>
      <c r="Z134" s="185"/>
      <c r="AA134" s="193"/>
      <c r="AB134" s="184"/>
      <c r="AC134" s="184"/>
      <c r="AD134" s="193"/>
      <c r="AE134" s="193"/>
      <c r="AF134" s="206" t="str">
        <f>_xlfn.XLOOKUP($A134,Bdd_Dispo[[ID]:[ID]],Bdd_Dispo[1/5],"",0)</f>
        <v/>
      </c>
      <c r="AG134" s="191"/>
      <c r="AH134" s="206" t="str">
        <f>_xlfn.XLOOKUP($A134,Bdd_Dispo[[ID]:[ID]],Bdd_Dispo[2/5],"",0)</f>
        <v/>
      </c>
      <c r="AI134" s="185"/>
      <c r="AJ134" s="206" t="str">
        <f>_xlfn.XLOOKUP($A134,Bdd_Dispo[[ID]:[ID]],Bdd_Dispo[3/5],"",0)</f>
        <v/>
      </c>
      <c r="AK134" s="191"/>
      <c r="AL134" s="190"/>
      <c r="AM134" s="190"/>
      <c r="AN134" s="191"/>
      <c r="AO134" s="191"/>
      <c r="AP134" s="190"/>
      <c r="AQ134" s="190"/>
      <c r="AR134" s="191"/>
      <c r="AS134" s="191"/>
      <c r="AT134" s="190"/>
      <c r="AU134" s="190"/>
      <c r="AV134" s="185"/>
      <c r="AW134" s="185"/>
      <c r="AX134" s="198"/>
      <c r="AY134" s="198"/>
      <c r="AZ134" s="198"/>
      <c r="BA134" s="198"/>
      <c r="BB134" s="198"/>
      <c r="BC134" s="198"/>
      <c r="BD134" s="186"/>
      <c r="BE134" s="186"/>
      <c r="BF134" s="186"/>
      <c r="BG134" s="197"/>
      <c r="BH134" s="197"/>
      <c r="BI134" s="197"/>
      <c r="BJ134" s="185"/>
      <c r="BK134" s="185"/>
      <c r="BL134" s="184"/>
      <c r="BM134" s="184"/>
      <c r="BN134" s="184"/>
      <c r="BO134" s="184"/>
      <c r="BP134" s="184"/>
      <c r="BQ134" s="184"/>
      <c r="BR134" s="184"/>
      <c r="BS134" s="184"/>
      <c r="BT134" s="184"/>
      <c r="BU134" s="184"/>
      <c r="BV134" s="184"/>
      <c r="BW134" s="184"/>
      <c r="BX134" s="184"/>
      <c r="BY134" s="184"/>
      <c r="BZ134" s="184"/>
      <c r="CA134" s="184"/>
      <c r="CB134" s="184"/>
      <c r="CC134" s="184"/>
      <c r="CD134" s="184"/>
      <c r="CE134" s="184"/>
      <c r="CF134" s="184"/>
      <c r="CG134" s="184"/>
      <c r="CH134" s="184"/>
      <c r="CI134" s="184"/>
      <c r="CJ134" s="184"/>
      <c r="CK134" s="184"/>
      <c r="CL134" s="184"/>
      <c r="CM134" s="184"/>
      <c r="CN134" s="184"/>
      <c r="CO134" s="35">
        <f>COUNTIF(Disponibilités!$H134:$AE134,"x")</f>
        <v>0</v>
      </c>
      <c r="CP134" s="35">
        <f>COUNTIF(Disponibilités!$H134:$AE134,"R")</f>
        <v>0</v>
      </c>
    </row>
    <row r="135" spans="1:94" ht="14.1" customHeight="1" x14ac:dyDescent="0.2">
      <c r="A135" s="20">
        <f>IFERROR(Form1!A136,"-")</f>
        <v>0</v>
      </c>
      <c r="B135" s="196" t="str">
        <f>_xlfn.XLOOKUP($A135,Bdd_Dispo[[ID]:[ID]],Bdd_Dispo[Nom :],"",0)</f>
        <v/>
      </c>
      <c r="C135" s="196" t="str">
        <f>_xlfn.XLOOKUP($A135,Bdd_Dispo[[ID]:[ID]],Bdd_Dispo[Prénom :],"",0)</f>
        <v/>
      </c>
      <c r="D135" s="196" t="str">
        <f>_xlfn.XLOOKUP($A135,Bdd_Dispo[[ID]:[ID]],Bdd_Dispo[Votre fonction :],"",0)</f>
        <v/>
      </c>
      <c r="E135" s="196" t="str">
        <f>_xlfn.XLOOKUP($A135,Bdd_Dispo[[ID]:[ID]],Bdd_Dispo[Votre fonction :],"",0)</f>
        <v/>
      </c>
      <c r="F135" s="196" t="str">
        <f>_xlfn.XLOOKUP($A135,Bdd_Dispo[[ID]:[ID]],Bdd_Dispo[CIS :],"",0)</f>
        <v/>
      </c>
      <c r="G135" s="196"/>
      <c r="H135" s="199"/>
      <c r="I135" s="194"/>
      <c r="J135" s="194"/>
      <c r="K135" s="184"/>
      <c r="L135" s="185"/>
      <c r="M135" s="184"/>
      <c r="N135" s="184"/>
      <c r="O135" s="193"/>
      <c r="P135" s="184"/>
      <c r="Q135" s="184"/>
      <c r="R135" s="193"/>
      <c r="S135" s="185"/>
      <c r="T135" s="184"/>
      <c r="U135" s="184"/>
      <c r="V135" s="184"/>
      <c r="W135" s="184"/>
      <c r="X135" s="193"/>
      <c r="Y135" s="184"/>
      <c r="Z135" s="185"/>
      <c r="AA135" s="193"/>
      <c r="AB135" s="184"/>
      <c r="AC135" s="184"/>
      <c r="AD135" s="193"/>
      <c r="AE135" s="193"/>
      <c r="AF135" s="206" t="str">
        <f>_xlfn.XLOOKUP($A135,Bdd_Dispo[[ID]:[ID]],Bdd_Dispo[1/5],"",0)</f>
        <v/>
      </c>
      <c r="AG135" s="191"/>
      <c r="AH135" s="206" t="str">
        <f>_xlfn.XLOOKUP($A135,Bdd_Dispo[[ID]:[ID]],Bdd_Dispo[2/5],"",0)</f>
        <v/>
      </c>
      <c r="AI135" s="185"/>
      <c r="AJ135" s="206" t="str">
        <f>_xlfn.XLOOKUP($A135,Bdd_Dispo[[ID]:[ID]],Bdd_Dispo[3/5],"",0)</f>
        <v/>
      </c>
      <c r="AK135" s="191"/>
      <c r="AL135" s="190"/>
      <c r="AM135" s="190"/>
      <c r="AN135" s="191"/>
      <c r="AO135" s="191"/>
      <c r="AP135" s="190"/>
      <c r="AQ135" s="190"/>
      <c r="AR135" s="191"/>
      <c r="AS135" s="191"/>
      <c r="AT135" s="190"/>
      <c r="AU135" s="190"/>
      <c r="AV135" s="185"/>
      <c r="AW135" s="185"/>
      <c r="AX135" s="198"/>
      <c r="AY135" s="198"/>
      <c r="AZ135" s="198"/>
      <c r="BA135" s="198"/>
      <c r="BB135" s="198"/>
      <c r="BC135" s="198"/>
      <c r="BD135" s="186"/>
      <c r="BE135" s="186"/>
      <c r="BF135" s="186"/>
      <c r="BG135" s="197"/>
      <c r="BH135" s="197"/>
      <c r="BI135" s="197"/>
      <c r="BJ135" s="185"/>
      <c r="BK135" s="185"/>
      <c r="BL135" s="184"/>
      <c r="BM135" s="184"/>
      <c r="BN135" s="184"/>
      <c r="BO135" s="184"/>
      <c r="BP135" s="184"/>
      <c r="BQ135" s="184"/>
      <c r="BR135" s="184"/>
      <c r="BS135" s="184"/>
      <c r="BT135" s="184"/>
      <c r="BU135" s="184"/>
      <c r="BV135" s="184"/>
      <c r="BW135" s="184"/>
      <c r="BX135" s="184"/>
      <c r="BY135" s="184"/>
      <c r="BZ135" s="184"/>
      <c r="CA135" s="184"/>
      <c r="CB135" s="184"/>
      <c r="CC135" s="184"/>
      <c r="CD135" s="184"/>
      <c r="CE135" s="184"/>
      <c r="CF135" s="184"/>
      <c r="CG135" s="184"/>
      <c r="CH135" s="184"/>
      <c r="CI135" s="184"/>
      <c r="CJ135" s="184"/>
      <c r="CK135" s="184"/>
      <c r="CL135" s="184"/>
      <c r="CM135" s="184"/>
      <c r="CN135" s="184"/>
      <c r="CO135" s="35">
        <f>COUNTIF(Disponibilités!$H135:$AE135,"x")</f>
        <v>0</v>
      </c>
      <c r="CP135" s="35">
        <f>COUNTIF(Disponibilités!$H135:$AE135,"R")</f>
        <v>0</v>
      </c>
    </row>
    <row r="136" spans="1:94" ht="14.1" customHeight="1" x14ac:dyDescent="0.2">
      <c r="A136" s="20">
        <f>IFERROR(Form1!A137,"-")</f>
        <v>0</v>
      </c>
      <c r="B136" s="196" t="str">
        <f>_xlfn.XLOOKUP($A136,Bdd_Dispo[[ID]:[ID]],Bdd_Dispo[Nom :],"",0)</f>
        <v/>
      </c>
      <c r="C136" s="196" t="str">
        <f>_xlfn.XLOOKUP($A136,Bdd_Dispo[[ID]:[ID]],Bdd_Dispo[Prénom :],"",0)</f>
        <v/>
      </c>
      <c r="D136" s="196" t="str">
        <f>_xlfn.XLOOKUP($A136,Bdd_Dispo[[ID]:[ID]],Bdd_Dispo[Votre fonction :],"",0)</f>
        <v/>
      </c>
      <c r="E136" s="196" t="str">
        <f>_xlfn.XLOOKUP($A136,Bdd_Dispo[[ID]:[ID]],Bdd_Dispo[Votre fonction :],"",0)</f>
        <v/>
      </c>
      <c r="F136" s="196" t="str">
        <f>_xlfn.XLOOKUP($A136,Bdd_Dispo[[ID]:[ID]],Bdd_Dispo[CIS :],"",0)</f>
        <v/>
      </c>
      <c r="G136" s="196"/>
      <c r="H136" s="199"/>
      <c r="I136" s="194"/>
      <c r="J136" s="194"/>
      <c r="K136" s="184"/>
      <c r="L136" s="185"/>
      <c r="M136" s="184"/>
      <c r="N136" s="184"/>
      <c r="O136" s="193"/>
      <c r="P136" s="184"/>
      <c r="Q136" s="184"/>
      <c r="R136" s="193"/>
      <c r="S136" s="185"/>
      <c r="T136" s="184"/>
      <c r="U136" s="184"/>
      <c r="V136" s="184"/>
      <c r="W136" s="184"/>
      <c r="X136" s="193"/>
      <c r="Y136" s="184"/>
      <c r="Z136" s="185"/>
      <c r="AA136" s="193"/>
      <c r="AB136" s="184"/>
      <c r="AC136" s="184"/>
      <c r="AD136" s="193"/>
      <c r="AE136" s="193"/>
      <c r="AF136" s="206" t="str">
        <f>_xlfn.XLOOKUP($A136,Bdd_Dispo[[ID]:[ID]],Bdd_Dispo[1/5],"",0)</f>
        <v/>
      </c>
      <c r="AG136" s="191"/>
      <c r="AH136" s="206" t="str">
        <f>_xlfn.XLOOKUP($A136,Bdd_Dispo[[ID]:[ID]],Bdd_Dispo[2/5],"",0)</f>
        <v/>
      </c>
      <c r="AI136" s="185"/>
      <c r="AJ136" s="206" t="str">
        <f>_xlfn.XLOOKUP($A136,Bdd_Dispo[[ID]:[ID]],Bdd_Dispo[3/5],"",0)</f>
        <v/>
      </c>
      <c r="AK136" s="191"/>
      <c r="AL136" s="190"/>
      <c r="AM136" s="190"/>
      <c r="AN136" s="191"/>
      <c r="AO136" s="191"/>
      <c r="AP136" s="190"/>
      <c r="AQ136" s="190"/>
      <c r="AR136" s="191"/>
      <c r="AS136" s="191"/>
      <c r="AT136" s="190"/>
      <c r="AU136" s="190"/>
      <c r="AV136" s="185"/>
      <c r="AW136" s="185"/>
      <c r="AX136" s="198"/>
      <c r="AY136" s="198"/>
      <c r="AZ136" s="198"/>
      <c r="BA136" s="198"/>
      <c r="BB136" s="198"/>
      <c r="BC136" s="198"/>
      <c r="BD136" s="186"/>
      <c r="BE136" s="186"/>
      <c r="BF136" s="186"/>
      <c r="BG136" s="197"/>
      <c r="BH136" s="197"/>
      <c r="BI136" s="197"/>
      <c r="BJ136" s="185"/>
      <c r="BK136" s="185"/>
      <c r="BL136" s="184"/>
      <c r="BM136" s="184"/>
      <c r="BN136" s="184"/>
      <c r="BO136" s="184"/>
      <c r="BP136" s="184"/>
      <c r="BQ136" s="184"/>
      <c r="BR136" s="184"/>
      <c r="BS136" s="184"/>
      <c r="BT136" s="184"/>
      <c r="BU136" s="184"/>
      <c r="BV136" s="184"/>
      <c r="BW136" s="184"/>
      <c r="BX136" s="184"/>
      <c r="BY136" s="184"/>
      <c r="BZ136" s="184"/>
      <c r="CA136" s="184"/>
      <c r="CB136" s="184"/>
      <c r="CC136" s="184"/>
      <c r="CD136" s="184"/>
      <c r="CE136" s="184"/>
      <c r="CF136" s="184"/>
      <c r="CG136" s="184"/>
      <c r="CH136" s="184"/>
      <c r="CI136" s="184"/>
      <c r="CJ136" s="184"/>
      <c r="CK136" s="184"/>
      <c r="CL136" s="184"/>
      <c r="CM136" s="184"/>
      <c r="CN136" s="184"/>
      <c r="CO136" s="35">
        <f>COUNTIF(Disponibilités!$H136:$AE136,"x")</f>
        <v>0</v>
      </c>
      <c r="CP136" s="35">
        <f>COUNTIF(Disponibilités!$H136:$AE136,"R")</f>
        <v>0</v>
      </c>
    </row>
    <row r="137" spans="1:94" ht="14.1" customHeight="1" x14ac:dyDescent="0.2">
      <c r="A137" s="20">
        <f>IFERROR(Form1!A138,"-")</f>
        <v>0</v>
      </c>
      <c r="B137" s="196" t="str">
        <f>_xlfn.XLOOKUP($A137,Bdd_Dispo[[ID]:[ID]],Bdd_Dispo[Nom :],"",0)</f>
        <v/>
      </c>
      <c r="C137" s="196" t="str">
        <f>_xlfn.XLOOKUP($A137,Bdd_Dispo[[ID]:[ID]],Bdd_Dispo[Prénom :],"",0)</f>
        <v/>
      </c>
      <c r="D137" s="196" t="str">
        <f>_xlfn.XLOOKUP($A137,Bdd_Dispo[[ID]:[ID]],Bdd_Dispo[Votre fonction :],"",0)</f>
        <v/>
      </c>
      <c r="E137" s="196" t="str">
        <f>_xlfn.XLOOKUP($A137,Bdd_Dispo[[ID]:[ID]],Bdd_Dispo[Votre fonction :],"",0)</f>
        <v/>
      </c>
      <c r="F137" s="196" t="str">
        <f>_xlfn.XLOOKUP($A137,Bdd_Dispo[[ID]:[ID]],Bdd_Dispo[CIS :],"",0)</f>
        <v/>
      </c>
      <c r="G137" s="196"/>
      <c r="H137" s="199"/>
      <c r="I137" s="194"/>
      <c r="J137" s="194"/>
      <c r="K137" s="184"/>
      <c r="L137" s="185"/>
      <c r="M137" s="184"/>
      <c r="N137" s="184"/>
      <c r="O137" s="193"/>
      <c r="P137" s="184"/>
      <c r="Q137" s="184"/>
      <c r="R137" s="193"/>
      <c r="S137" s="185"/>
      <c r="T137" s="184"/>
      <c r="U137" s="184"/>
      <c r="V137" s="184"/>
      <c r="W137" s="184"/>
      <c r="X137" s="193"/>
      <c r="Y137" s="184"/>
      <c r="Z137" s="185"/>
      <c r="AA137" s="193"/>
      <c r="AB137" s="184"/>
      <c r="AC137" s="184"/>
      <c r="AD137" s="193"/>
      <c r="AE137" s="193"/>
      <c r="AF137" s="206" t="str">
        <f>_xlfn.XLOOKUP($A137,Bdd_Dispo[[ID]:[ID]],Bdd_Dispo[1/5],"",0)</f>
        <v/>
      </c>
      <c r="AG137" s="191"/>
      <c r="AH137" s="206" t="str">
        <f>_xlfn.XLOOKUP($A137,Bdd_Dispo[[ID]:[ID]],Bdd_Dispo[2/5],"",0)</f>
        <v/>
      </c>
      <c r="AI137" s="185"/>
      <c r="AJ137" s="206" t="str">
        <f>_xlfn.XLOOKUP($A137,Bdd_Dispo[[ID]:[ID]],Bdd_Dispo[3/5],"",0)</f>
        <v/>
      </c>
      <c r="AK137" s="191"/>
      <c r="AL137" s="190"/>
      <c r="AM137" s="190"/>
      <c r="AN137" s="191"/>
      <c r="AO137" s="191"/>
      <c r="AP137" s="190"/>
      <c r="AQ137" s="190"/>
      <c r="AR137" s="191"/>
      <c r="AS137" s="191"/>
      <c r="AT137" s="190"/>
      <c r="AU137" s="190"/>
      <c r="AV137" s="185"/>
      <c r="AW137" s="185"/>
      <c r="AX137" s="198"/>
      <c r="AY137" s="198"/>
      <c r="AZ137" s="198"/>
      <c r="BA137" s="198"/>
      <c r="BB137" s="198"/>
      <c r="BC137" s="198"/>
      <c r="BD137" s="186"/>
      <c r="BE137" s="186"/>
      <c r="BF137" s="186"/>
      <c r="BG137" s="197"/>
      <c r="BH137" s="197"/>
      <c r="BI137" s="197"/>
      <c r="BJ137" s="185"/>
      <c r="BK137" s="185"/>
      <c r="BL137" s="184"/>
      <c r="BM137" s="184"/>
      <c r="BN137" s="184"/>
      <c r="BO137" s="184"/>
      <c r="BP137" s="184"/>
      <c r="BQ137" s="184"/>
      <c r="BR137" s="184"/>
      <c r="BS137" s="184"/>
      <c r="BT137" s="184"/>
      <c r="BU137" s="184"/>
      <c r="BV137" s="184"/>
      <c r="BW137" s="184"/>
      <c r="BX137" s="184"/>
      <c r="BY137" s="184"/>
      <c r="BZ137" s="184"/>
      <c r="CA137" s="184"/>
      <c r="CB137" s="184"/>
      <c r="CC137" s="184"/>
      <c r="CD137" s="184"/>
      <c r="CE137" s="184"/>
      <c r="CF137" s="184"/>
      <c r="CG137" s="184"/>
      <c r="CH137" s="184"/>
      <c r="CI137" s="184"/>
      <c r="CJ137" s="184"/>
      <c r="CK137" s="184"/>
      <c r="CL137" s="184"/>
      <c r="CM137" s="184"/>
      <c r="CN137" s="184"/>
      <c r="CO137" s="35">
        <f>COUNTIF(Disponibilités!$H137:$AE137,"x")</f>
        <v>0</v>
      </c>
      <c r="CP137" s="35">
        <f>COUNTIF(Disponibilités!$H137:$AE137,"R")</f>
        <v>0</v>
      </c>
    </row>
    <row r="138" spans="1:94" ht="14.1" customHeight="1" x14ac:dyDescent="0.2">
      <c r="A138" s="20">
        <f>IFERROR(Form1!A139,"-")</f>
        <v>0</v>
      </c>
      <c r="B138" s="196" t="str">
        <f>_xlfn.XLOOKUP($A138,Bdd_Dispo[[ID]:[ID]],Bdd_Dispo[Nom :],"",0)</f>
        <v/>
      </c>
      <c r="C138" s="196" t="str">
        <f>_xlfn.XLOOKUP($A138,Bdd_Dispo[[ID]:[ID]],Bdd_Dispo[Prénom :],"",0)</f>
        <v/>
      </c>
      <c r="D138" s="196" t="str">
        <f>_xlfn.XLOOKUP($A138,Bdd_Dispo[[ID]:[ID]],Bdd_Dispo[Votre fonction :],"",0)</f>
        <v/>
      </c>
      <c r="E138" s="196" t="str">
        <f>_xlfn.XLOOKUP($A138,Bdd_Dispo[[ID]:[ID]],Bdd_Dispo[Votre fonction :],"",0)</f>
        <v/>
      </c>
      <c r="F138" s="196" t="str">
        <f>_xlfn.XLOOKUP($A138,Bdd_Dispo[[ID]:[ID]],Bdd_Dispo[CIS :],"",0)</f>
        <v/>
      </c>
      <c r="G138" s="196"/>
      <c r="H138" s="199"/>
      <c r="I138" s="194"/>
      <c r="J138" s="194"/>
      <c r="K138" s="184"/>
      <c r="L138" s="185"/>
      <c r="M138" s="184"/>
      <c r="N138" s="184"/>
      <c r="O138" s="193"/>
      <c r="P138" s="184"/>
      <c r="Q138" s="184"/>
      <c r="R138" s="193"/>
      <c r="S138" s="185"/>
      <c r="T138" s="184"/>
      <c r="U138" s="184"/>
      <c r="V138" s="184"/>
      <c r="W138" s="184"/>
      <c r="X138" s="193"/>
      <c r="Y138" s="184"/>
      <c r="Z138" s="185"/>
      <c r="AA138" s="193"/>
      <c r="AB138" s="184"/>
      <c r="AC138" s="184"/>
      <c r="AD138" s="193"/>
      <c r="AE138" s="193"/>
      <c r="AF138" s="206" t="str">
        <f>_xlfn.XLOOKUP($A138,Bdd_Dispo[[ID]:[ID]],Bdd_Dispo[1/5],"",0)</f>
        <v/>
      </c>
      <c r="AG138" s="191"/>
      <c r="AH138" s="206" t="str">
        <f>_xlfn.XLOOKUP($A138,Bdd_Dispo[[ID]:[ID]],Bdd_Dispo[2/5],"",0)</f>
        <v/>
      </c>
      <c r="AI138" s="185"/>
      <c r="AJ138" s="206" t="str">
        <f>_xlfn.XLOOKUP($A138,Bdd_Dispo[[ID]:[ID]],Bdd_Dispo[3/5],"",0)</f>
        <v/>
      </c>
      <c r="AK138" s="191"/>
      <c r="AL138" s="190"/>
      <c r="AM138" s="190"/>
      <c r="AN138" s="191"/>
      <c r="AO138" s="191"/>
      <c r="AP138" s="190"/>
      <c r="AQ138" s="190"/>
      <c r="AR138" s="191"/>
      <c r="AS138" s="191"/>
      <c r="AT138" s="190"/>
      <c r="AU138" s="190"/>
      <c r="AV138" s="185"/>
      <c r="AW138" s="185"/>
      <c r="AX138" s="198"/>
      <c r="AY138" s="198"/>
      <c r="AZ138" s="198"/>
      <c r="BA138" s="198"/>
      <c r="BB138" s="198"/>
      <c r="BC138" s="198"/>
      <c r="BD138" s="186"/>
      <c r="BE138" s="186"/>
      <c r="BF138" s="186"/>
      <c r="BG138" s="197"/>
      <c r="BH138" s="197"/>
      <c r="BI138" s="197"/>
      <c r="BJ138" s="185"/>
      <c r="BK138" s="185"/>
      <c r="BL138" s="184"/>
      <c r="BM138" s="184"/>
      <c r="BN138" s="184"/>
      <c r="BO138" s="184"/>
      <c r="BP138" s="184"/>
      <c r="BQ138" s="184"/>
      <c r="BR138" s="184"/>
      <c r="BS138" s="184"/>
      <c r="BT138" s="184"/>
      <c r="BU138" s="184"/>
      <c r="BV138" s="184"/>
      <c r="BW138" s="184"/>
      <c r="BX138" s="184"/>
      <c r="BY138" s="184"/>
      <c r="BZ138" s="184"/>
      <c r="CA138" s="184"/>
      <c r="CB138" s="184"/>
      <c r="CC138" s="184"/>
      <c r="CD138" s="184"/>
      <c r="CE138" s="184"/>
      <c r="CF138" s="184"/>
      <c r="CG138" s="184"/>
      <c r="CH138" s="184"/>
      <c r="CI138" s="184"/>
      <c r="CJ138" s="184"/>
      <c r="CK138" s="184"/>
      <c r="CL138" s="184"/>
      <c r="CM138" s="184"/>
      <c r="CN138" s="184"/>
      <c r="CO138" s="35">
        <f>COUNTIF(Disponibilités!$H138:$AE138,"x")</f>
        <v>0</v>
      </c>
      <c r="CP138" s="35">
        <f>COUNTIF(Disponibilités!$H138:$AE138,"R")</f>
        <v>0</v>
      </c>
    </row>
    <row r="139" spans="1:94" ht="14.1" customHeight="1" x14ac:dyDescent="0.2">
      <c r="A139" s="20">
        <f>IFERROR(Form1!A140,"-")</f>
        <v>0</v>
      </c>
      <c r="B139" s="196" t="str">
        <f>_xlfn.XLOOKUP($A139,Bdd_Dispo[[ID]:[ID]],Bdd_Dispo[Nom :],"",0)</f>
        <v/>
      </c>
      <c r="C139" s="196" t="str">
        <f>_xlfn.XLOOKUP($A139,Bdd_Dispo[[ID]:[ID]],Bdd_Dispo[Prénom :],"",0)</f>
        <v/>
      </c>
      <c r="D139" s="196" t="str">
        <f>_xlfn.XLOOKUP($A139,Bdd_Dispo[[ID]:[ID]],Bdd_Dispo[Votre fonction :],"",0)</f>
        <v/>
      </c>
      <c r="E139" s="196" t="str">
        <f>_xlfn.XLOOKUP($A139,Bdd_Dispo[[ID]:[ID]],Bdd_Dispo[Votre fonction :],"",0)</f>
        <v/>
      </c>
      <c r="F139" s="196" t="str">
        <f>_xlfn.XLOOKUP($A139,Bdd_Dispo[[ID]:[ID]],Bdd_Dispo[CIS :],"",0)</f>
        <v/>
      </c>
      <c r="G139" s="196"/>
      <c r="H139" s="199"/>
      <c r="I139" s="194"/>
      <c r="J139" s="194"/>
      <c r="K139" s="184"/>
      <c r="L139" s="185"/>
      <c r="M139" s="184"/>
      <c r="N139" s="184"/>
      <c r="O139" s="193"/>
      <c r="P139" s="184"/>
      <c r="Q139" s="184"/>
      <c r="R139" s="193"/>
      <c r="S139" s="185"/>
      <c r="T139" s="184"/>
      <c r="U139" s="184"/>
      <c r="V139" s="184"/>
      <c r="W139" s="184"/>
      <c r="X139" s="193"/>
      <c r="Y139" s="184"/>
      <c r="Z139" s="185"/>
      <c r="AA139" s="193"/>
      <c r="AB139" s="184"/>
      <c r="AC139" s="184"/>
      <c r="AD139" s="193"/>
      <c r="AE139" s="193"/>
      <c r="AF139" s="206" t="str">
        <f>_xlfn.XLOOKUP($A139,Bdd_Dispo[[ID]:[ID]],Bdd_Dispo[1/5],"",0)</f>
        <v/>
      </c>
      <c r="AG139" s="191"/>
      <c r="AH139" s="206" t="str">
        <f>_xlfn.XLOOKUP($A139,Bdd_Dispo[[ID]:[ID]],Bdd_Dispo[2/5],"",0)</f>
        <v/>
      </c>
      <c r="AI139" s="185"/>
      <c r="AJ139" s="206" t="str">
        <f>_xlfn.XLOOKUP($A139,Bdd_Dispo[[ID]:[ID]],Bdd_Dispo[3/5],"",0)</f>
        <v/>
      </c>
      <c r="AK139" s="191"/>
      <c r="AL139" s="190"/>
      <c r="AM139" s="190"/>
      <c r="AN139" s="191"/>
      <c r="AO139" s="191"/>
      <c r="AP139" s="190"/>
      <c r="AQ139" s="190"/>
      <c r="AR139" s="191"/>
      <c r="AS139" s="191"/>
      <c r="AT139" s="190"/>
      <c r="AU139" s="190"/>
      <c r="AV139" s="185"/>
      <c r="AW139" s="185"/>
      <c r="AX139" s="198"/>
      <c r="AY139" s="198"/>
      <c r="AZ139" s="198"/>
      <c r="BA139" s="198"/>
      <c r="BB139" s="198"/>
      <c r="BC139" s="198"/>
      <c r="BD139" s="186"/>
      <c r="BE139" s="186"/>
      <c r="BF139" s="186"/>
      <c r="BG139" s="197"/>
      <c r="BH139" s="197"/>
      <c r="BI139" s="197"/>
      <c r="BJ139" s="185"/>
      <c r="BK139" s="185"/>
      <c r="BL139" s="184"/>
      <c r="BM139" s="184"/>
      <c r="BN139" s="184"/>
      <c r="BO139" s="184"/>
      <c r="BP139" s="184"/>
      <c r="BQ139" s="184"/>
      <c r="BR139" s="184"/>
      <c r="BS139" s="184"/>
      <c r="BT139" s="184"/>
      <c r="BU139" s="184"/>
      <c r="BV139" s="184"/>
      <c r="BW139" s="184"/>
      <c r="BX139" s="184"/>
      <c r="BY139" s="184"/>
      <c r="BZ139" s="184"/>
      <c r="CA139" s="184"/>
      <c r="CB139" s="184"/>
      <c r="CC139" s="184"/>
      <c r="CD139" s="184"/>
      <c r="CE139" s="184"/>
      <c r="CF139" s="184"/>
      <c r="CG139" s="184"/>
      <c r="CH139" s="184"/>
      <c r="CI139" s="184"/>
      <c r="CJ139" s="184"/>
      <c r="CK139" s="184"/>
      <c r="CL139" s="184"/>
      <c r="CM139" s="184"/>
      <c r="CN139" s="184"/>
      <c r="CO139" s="35">
        <f>COUNTIF(Disponibilités!$H139:$AE139,"x")</f>
        <v>0</v>
      </c>
      <c r="CP139" s="35">
        <f>COUNTIF(Disponibilités!$H139:$AE139,"R")</f>
        <v>0</v>
      </c>
    </row>
    <row r="140" spans="1:94" ht="14.1" customHeight="1" x14ac:dyDescent="0.2">
      <c r="A140" s="20">
        <f>IFERROR(Form1!A141,"-")</f>
        <v>0</v>
      </c>
      <c r="B140" s="196" t="str">
        <f>_xlfn.XLOOKUP($A140,Bdd_Dispo[[ID]:[ID]],Bdd_Dispo[Nom :],"",0)</f>
        <v/>
      </c>
      <c r="C140" s="196" t="str">
        <f>_xlfn.XLOOKUP($A140,Bdd_Dispo[[ID]:[ID]],Bdd_Dispo[Prénom :],"",0)</f>
        <v/>
      </c>
      <c r="D140" s="196" t="str">
        <f>_xlfn.XLOOKUP($A140,Bdd_Dispo[[ID]:[ID]],Bdd_Dispo[Votre fonction :],"",0)</f>
        <v/>
      </c>
      <c r="E140" s="196" t="str">
        <f>_xlfn.XLOOKUP($A140,Bdd_Dispo[[ID]:[ID]],Bdd_Dispo[Votre fonction :],"",0)</f>
        <v/>
      </c>
      <c r="F140" s="196" t="str">
        <f>_xlfn.XLOOKUP($A140,Bdd_Dispo[[ID]:[ID]],Bdd_Dispo[CIS :],"",0)</f>
        <v/>
      </c>
      <c r="G140" s="196"/>
      <c r="H140" s="199"/>
      <c r="I140" s="194"/>
      <c r="J140" s="194"/>
      <c r="K140" s="184"/>
      <c r="L140" s="185"/>
      <c r="M140" s="184"/>
      <c r="N140" s="184"/>
      <c r="O140" s="193"/>
      <c r="P140" s="184"/>
      <c r="Q140" s="184"/>
      <c r="R140" s="193"/>
      <c r="S140" s="185"/>
      <c r="T140" s="184"/>
      <c r="U140" s="184"/>
      <c r="V140" s="184"/>
      <c r="W140" s="184"/>
      <c r="X140" s="193"/>
      <c r="Y140" s="184"/>
      <c r="Z140" s="185"/>
      <c r="AA140" s="193"/>
      <c r="AB140" s="184"/>
      <c r="AC140" s="184"/>
      <c r="AD140" s="193"/>
      <c r="AE140" s="193"/>
      <c r="AF140" s="206" t="str">
        <f>_xlfn.XLOOKUP($A140,Bdd_Dispo[[ID]:[ID]],Bdd_Dispo[1/5],"",0)</f>
        <v/>
      </c>
      <c r="AG140" s="191"/>
      <c r="AH140" s="206" t="str">
        <f>_xlfn.XLOOKUP($A140,Bdd_Dispo[[ID]:[ID]],Bdd_Dispo[2/5],"",0)</f>
        <v/>
      </c>
      <c r="AI140" s="185"/>
      <c r="AJ140" s="206" t="str">
        <f>_xlfn.XLOOKUP($A140,Bdd_Dispo[[ID]:[ID]],Bdd_Dispo[3/5],"",0)</f>
        <v/>
      </c>
      <c r="AK140" s="191"/>
      <c r="AL140" s="190"/>
      <c r="AM140" s="190"/>
      <c r="AN140" s="191"/>
      <c r="AO140" s="191"/>
      <c r="AP140" s="190"/>
      <c r="AQ140" s="190"/>
      <c r="AR140" s="191"/>
      <c r="AS140" s="191"/>
      <c r="AT140" s="190"/>
      <c r="AU140" s="190"/>
      <c r="AV140" s="185"/>
      <c r="AW140" s="185"/>
      <c r="AX140" s="198"/>
      <c r="AY140" s="198"/>
      <c r="AZ140" s="198"/>
      <c r="BA140" s="198"/>
      <c r="BB140" s="198"/>
      <c r="BC140" s="198"/>
      <c r="BD140" s="186"/>
      <c r="BE140" s="186"/>
      <c r="BF140" s="186"/>
      <c r="BG140" s="197"/>
      <c r="BH140" s="197"/>
      <c r="BI140" s="197"/>
      <c r="BJ140" s="185"/>
      <c r="BK140" s="185"/>
      <c r="BL140" s="184"/>
      <c r="BM140" s="184"/>
      <c r="BN140" s="184"/>
      <c r="BO140" s="184"/>
      <c r="BP140" s="184"/>
      <c r="BQ140" s="184"/>
      <c r="BR140" s="184"/>
      <c r="BS140" s="184"/>
      <c r="BT140" s="184"/>
      <c r="BU140" s="184"/>
      <c r="BV140" s="184"/>
      <c r="BW140" s="184"/>
      <c r="BX140" s="184"/>
      <c r="BY140" s="184"/>
      <c r="BZ140" s="184"/>
      <c r="CA140" s="184"/>
      <c r="CB140" s="184"/>
      <c r="CC140" s="184"/>
      <c r="CD140" s="184"/>
      <c r="CE140" s="184"/>
      <c r="CF140" s="184"/>
      <c r="CG140" s="184"/>
      <c r="CH140" s="184"/>
      <c r="CI140" s="184"/>
      <c r="CJ140" s="184"/>
      <c r="CK140" s="184"/>
      <c r="CL140" s="184"/>
      <c r="CM140" s="184"/>
      <c r="CN140" s="184"/>
      <c r="CO140" s="35">
        <f>COUNTIF(Disponibilités!$H140:$AE140,"x")</f>
        <v>0</v>
      </c>
      <c r="CP140" s="35">
        <f>COUNTIF(Disponibilités!$H140:$AE140,"R")</f>
        <v>0</v>
      </c>
    </row>
    <row r="141" spans="1:94" ht="14.1" customHeight="1" x14ac:dyDescent="0.2">
      <c r="A141" s="20">
        <f>IFERROR(Form1!A142,"-")</f>
        <v>0</v>
      </c>
      <c r="B141" s="196" t="str">
        <f>_xlfn.XLOOKUP($A141,Bdd_Dispo[[ID]:[ID]],Bdd_Dispo[Nom :],"",0)</f>
        <v/>
      </c>
      <c r="C141" s="196" t="str">
        <f>_xlfn.XLOOKUP($A141,Bdd_Dispo[[ID]:[ID]],Bdd_Dispo[Prénom :],"",0)</f>
        <v/>
      </c>
      <c r="D141" s="196" t="str">
        <f>_xlfn.XLOOKUP($A141,Bdd_Dispo[[ID]:[ID]],Bdd_Dispo[Votre fonction :],"",0)</f>
        <v/>
      </c>
      <c r="E141" s="196" t="str">
        <f>_xlfn.XLOOKUP($A141,Bdd_Dispo[[ID]:[ID]],Bdd_Dispo[Votre fonction :],"",0)</f>
        <v/>
      </c>
      <c r="F141" s="196" t="str">
        <f>_xlfn.XLOOKUP($A141,Bdd_Dispo[[ID]:[ID]],Bdd_Dispo[CIS :],"",0)</f>
        <v/>
      </c>
      <c r="G141" s="196"/>
      <c r="H141" s="199"/>
      <c r="I141" s="194"/>
      <c r="J141" s="194"/>
      <c r="K141" s="184"/>
      <c r="L141" s="185"/>
      <c r="M141" s="184"/>
      <c r="N141" s="184"/>
      <c r="O141" s="193"/>
      <c r="P141" s="184"/>
      <c r="Q141" s="184"/>
      <c r="R141" s="193"/>
      <c r="S141" s="185"/>
      <c r="T141" s="184"/>
      <c r="U141" s="184"/>
      <c r="V141" s="184"/>
      <c r="W141" s="184"/>
      <c r="X141" s="193"/>
      <c r="Y141" s="184"/>
      <c r="Z141" s="185"/>
      <c r="AA141" s="193"/>
      <c r="AB141" s="184"/>
      <c r="AC141" s="184"/>
      <c r="AD141" s="193"/>
      <c r="AE141" s="193"/>
      <c r="AF141" s="206" t="str">
        <f>_xlfn.XLOOKUP($A141,Bdd_Dispo[[ID]:[ID]],Bdd_Dispo[1/5],"",0)</f>
        <v/>
      </c>
      <c r="AG141" s="191"/>
      <c r="AH141" s="206" t="str">
        <f>_xlfn.XLOOKUP($A141,Bdd_Dispo[[ID]:[ID]],Bdd_Dispo[2/5],"",0)</f>
        <v/>
      </c>
      <c r="AI141" s="185"/>
      <c r="AJ141" s="206" t="str">
        <f>_xlfn.XLOOKUP($A141,Bdd_Dispo[[ID]:[ID]],Bdd_Dispo[3/5],"",0)</f>
        <v/>
      </c>
      <c r="AK141" s="191"/>
      <c r="AL141" s="190"/>
      <c r="AM141" s="190"/>
      <c r="AN141" s="191"/>
      <c r="AO141" s="191"/>
      <c r="AP141" s="190"/>
      <c r="AQ141" s="190"/>
      <c r="AR141" s="191"/>
      <c r="AS141" s="191"/>
      <c r="AT141" s="190"/>
      <c r="AU141" s="190"/>
      <c r="AV141" s="185"/>
      <c r="AW141" s="185"/>
      <c r="AX141" s="198"/>
      <c r="AY141" s="198"/>
      <c r="AZ141" s="198"/>
      <c r="BA141" s="198"/>
      <c r="BB141" s="198"/>
      <c r="BC141" s="198"/>
      <c r="BD141" s="186"/>
      <c r="BE141" s="186"/>
      <c r="BF141" s="186"/>
      <c r="BG141" s="197"/>
      <c r="BH141" s="197"/>
      <c r="BI141" s="197"/>
      <c r="BJ141" s="185"/>
      <c r="BK141" s="185"/>
      <c r="BL141" s="184"/>
      <c r="BM141" s="184"/>
      <c r="BN141" s="184"/>
      <c r="BO141" s="184"/>
      <c r="BP141" s="184"/>
      <c r="BQ141" s="184"/>
      <c r="BR141" s="184"/>
      <c r="BS141" s="184"/>
      <c r="BT141" s="184"/>
      <c r="BU141" s="184"/>
      <c r="BV141" s="184"/>
      <c r="BW141" s="184"/>
      <c r="BX141" s="184"/>
      <c r="BY141" s="184"/>
      <c r="BZ141" s="184"/>
      <c r="CA141" s="184"/>
      <c r="CB141" s="184"/>
      <c r="CC141" s="184"/>
      <c r="CD141" s="184"/>
      <c r="CE141" s="184"/>
      <c r="CF141" s="184"/>
      <c r="CG141" s="184"/>
      <c r="CH141" s="184"/>
      <c r="CI141" s="184"/>
      <c r="CJ141" s="184"/>
      <c r="CK141" s="184"/>
      <c r="CL141" s="184"/>
      <c r="CM141" s="184"/>
      <c r="CN141" s="184"/>
      <c r="CO141" s="35">
        <f>COUNTIF(Disponibilités!$H141:$AE141,"x")</f>
        <v>0</v>
      </c>
      <c r="CP141" s="35">
        <f>COUNTIF(Disponibilités!$H141:$AE141,"R")</f>
        <v>0</v>
      </c>
    </row>
    <row r="142" spans="1:94" ht="14.1" customHeight="1" x14ac:dyDescent="0.2">
      <c r="A142" s="20">
        <f>IFERROR(Form1!A143,"-")</f>
        <v>0</v>
      </c>
      <c r="B142" s="196" t="str">
        <f>_xlfn.XLOOKUP($A142,Bdd_Dispo[[ID]:[ID]],Bdd_Dispo[Nom :],"",0)</f>
        <v/>
      </c>
      <c r="C142" s="196" t="str">
        <f>_xlfn.XLOOKUP($A142,Bdd_Dispo[[ID]:[ID]],Bdd_Dispo[Prénom :],"",0)</f>
        <v/>
      </c>
      <c r="D142" s="196" t="str">
        <f>_xlfn.XLOOKUP($A142,Bdd_Dispo[[ID]:[ID]],Bdd_Dispo[Votre fonction :],"",0)</f>
        <v/>
      </c>
      <c r="E142" s="196" t="str">
        <f>_xlfn.XLOOKUP($A142,Bdd_Dispo[[ID]:[ID]],Bdd_Dispo[Votre fonction :],"",0)</f>
        <v/>
      </c>
      <c r="F142" s="196" t="str">
        <f>_xlfn.XLOOKUP($A142,Bdd_Dispo[[ID]:[ID]],Bdd_Dispo[CIS :],"",0)</f>
        <v/>
      </c>
      <c r="G142" s="196"/>
      <c r="H142" s="199"/>
      <c r="I142" s="194"/>
      <c r="J142" s="194"/>
      <c r="K142" s="184"/>
      <c r="L142" s="185"/>
      <c r="M142" s="184"/>
      <c r="N142" s="184"/>
      <c r="O142" s="193"/>
      <c r="P142" s="184"/>
      <c r="Q142" s="184"/>
      <c r="R142" s="193"/>
      <c r="S142" s="185"/>
      <c r="T142" s="184"/>
      <c r="U142" s="184"/>
      <c r="V142" s="184"/>
      <c r="W142" s="184"/>
      <c r="X142" s="193"/>
      <c r="Y142" s="184"/>
      <c r="Z142" s="185"/>
      <c r="AA142" s="193"/>
      <c r="AB142" s="184"/>
      <c r="AC142" s="184"/>
      <c r="AD142" s="193"/>
      <c r="AE142" s="193"/>
      <c r="AF142" s="206" t="str">
        <f>_xlfn.XLOOKUP($A142,Bdd_Dispo[[ID]:[ID]],Bdd_Dispo[1/5],"",0)</f>
        <v/>
      </c>
      <c r="AG142" s="191"/>
      <c r="AH142" s="206" t="str">
        <f>_xlfn.XLOOKUP($A142,Bdd_Dispo[[ID]:[ID]],Bdd_Dispo[2/5],"",0)</f>
        <v/>
      </c>
      <c r="AI142" s="185"/>
      <c r="AJ142" s="206" t="str">
        <f>_xlfn.XLOOKUP($A142,Bdd_Dispo[[ID]:[ID]],Bdd_Dispo[3/5],"",0)</f>
        <v/>
      </c>
      <c r="AK142" s="191"/>
      <c r="AL142" s="190"/>
      <c r="AM142" s="190"/>
      <c r="AN142" s="191"/>
      <c r="AO142" s="191"/>
      <c r="AP142" s="190"/>
      <c r="AQ142" s="190"/>
      <c r="AR142" s="191"/>
      <c r="AS142" s="191"/>
      <c r="AT142" s="190"/>
      <c r="AU142" s="190"/>
      <c r="AV142" s="185"/>
      <c r="AW142" s="185"/>
      <c r="AX142" s="198"/>
      <c r="AY142" s="198"/>
      <c r="AZ142" s="198"/>
      <c r="BA142" s="198"/>
      <c r="BB142" s="198"/>
      <c r="BC142" s="198"/>
      <c r="BD142" s="186"/>
      <c r="BE142" s="186"/>
      <c r="BF142" s="186"/>
      <c r="BG142" s="197"/>
      <c r="BH142" s="197"/>
      <c r="BI142" s="197"/>
      <c r="BJ142" s="185"/>
      <c r="BK142" s="185"/>
      <c r="BL142" s="184"/>
      <c r="BM142" s="184"/>
      <c r="BN142" s="184"/>
      <c r="BO142" s="184"/>
      <c r="BP142" s="184"/>
      <c r="BQ142" s="184"/>
      <c r="BR142" s="184"/>
      <c r="BS142" s="184"/>
      <c r="BT142" s="184"/>
      <c r="BU142" s="184"/>
      <c r="BV142" s="184"/>
      <c r="BW142" s="184"/>
      <c r="BX142" s="184"/>
      <c r="BY142" s="184"/>
      <c r="BZ142" s="184"/>
      <c r="CA142" s="184"/>
      <c r="CB142" s="184"/>
      <c r="CC142" s="184"/>
      <c r="CD142" s="184"/>
      <c r="CE142" s="184"/>
      <c r="CF142" s="184"/>
      <c r="CG142" s="184"/>
      <c r="CH142" s="184"/>
      <c r="CI142" s="184"/>
      <c r="CJ142" s="184"/>
      <c r="CK142" s="184"/>
      <c r="CL142" s="184"/>
      <c r="CM142" s="184"/>
      <c r="CN142" s="184"/>
      <c r="CO142" s="35">
        <f>COUNTIF(Disponibilités!$H142:$AE142,"x")</f>
        <v>0</v>
      </c>
      <c r="CP142" s="35">
        <f>COUNTIF(Disponibilités!$H142:$AE142,"R")</f>
        <v>0</v>
      </c>
    </row>
    <row r="143" spans="1:94" ht="14.1" customHeight="1" x14ac:dyDescent="0.2">
      <c r="A143" s="20">
        <f>IFERROR(Form1!A144,"-")</f>
        <v>0</v>
      </c>
      <c r="B143" s="196" t="str">
        <f>_xlfn.XLOOKUP($A143,Bdd_Dispo[[ID]:[ID]],Bdd_Dispo[Nom :],"",0)</f>
        <v/>
      </c>
      <c r="C143" s="196" t="str">
        <f>_xlfn.XLOOKUP($A143,Bdd_Dispo[[ID]:[ID]],Bdd_Dispo[Prénom :],"",0)</f>
        <v/>
      </c>
      <c r="D143" s="196" t="str">
        <f>_xlfn.XLOOKUP($A143,Bdd_Dispo[[ID]:[ID]],Bdd_Dispo[Votre fonction :],"",0)</f>
        <v/>
      </c>
      <c r="E143" s="196" t="str">
        <f>_xlfn.XLOOKUP($A143,Bdd_Dispo[[ID]:[ID]],Bdd_Dispo[Votre fonction :],"",0)</f>
        <v/>
      </c>
      <c r="F143" s="196" t="str">
        <f>_xlfn.XLOOKUP($A143,Bdd_Dispo[[ID]:[ID]],Bdd_Dispo[CIS :],"",0)</f>
        <v/>
      </c>
      <c r="G143" s="196"/>
      <c r="H143" s="199"/>
      <c r="I143" s="194"/>
      <c r="J143" s="194"/>
      <c r="K143" s="184"/>
      <c r="L143" s="185"/>
      <c r="M143" s="184"/>
      <c r="N143" s="184"/>
      <c r="O143" s="193"/>
      <c r="P143" s="184"/>
      <c r="Q143" s="184"/>
      <c r="R143" s="193"/>
      <c r="S143" s="185"/>
      <c r="T143" s="184"/>
      <c r="U143" s="184"/>
      <c r="V143" s="184"/>
      <c r="W143" s="184"/>
      <c r="X143" s="193"/>
      <c r="Y143" s="184"/>
      <c r="Z143" s="185"/>
      <c r="AA143" s="193"/>
      <c r="AB143" s="184"/>
      <c r="AC143" s="184"/>
      <c r="AD143" s="193"/>
      <c r="AE143" s="193"/>
      <c r="AF143" s="206" t="str">
        <f>_xlfn.XLOOKUP($A143,Bdd_Dispo[[ID]:[ID]],Bdd_Dispo[1/5],"",0)</f>
        <v/>
      </c>
      <c r="AG143" s="191"/>
      <c r="AH143" s="206" t="str">
        <f>_xlfn.XLOOKUP($A143,Bdd_Dispo[[ID]:[ID]],Bdd_Dispo[2/5],"",0)</f>
        <v/>
      </c>
      <c r="AI143" s="185"/>
      <c r="AJ143" s="206" t="str">
        <f>_xlfn.XLOOKUP($A143,Bdd_Dispo[[ID]:[ID]],Bdd_Dispo[3/5],"",0)</f>
        <v/>
      </c>
      <c r="AK143" s="191"/>
      <c r="AL143" s="190"/>
      <c r="AM143" s="190"/>
      <c r="AN143" s="191"/>
      <c r="AO143" s="191"/>
      <c r="AP143" s="190"/>
      <c r="AQ143" s="190"/>
      <c r="AR143" s="191"/>
      <c r="AS143" s="191"/>
      <c r="AT143" s="190"/>
      <c r="AU143" s="190"/>
      <c r="AV143" s="185"/>
      <c r="AW143" s="185"/>
      <c r="AX143" s="198"/>
      <c r="AY143" s="198"/>
      <c r="AZ143" s="198"/>
      <c r="BA143" s="198"/>
      <c r="BB143" s="198"/>
      <c r="BC143" s="198"/>
      <c r="BD143" s="186"/>
      <c r="BE143" s="186"/>
      <c r="BF143" s="186"/>
      <c r="BG143" s="197"/>
      <c r="BH143" s="197"/>
      <c r="BI143" s="197"/>
      <c r="BJ143" s="185"/>
      <c r="BK143" s="185"/>
      <c r="BL143" s="184"/>
      <c r="BM143" s="184"/>
      <c r="BN143" s="184"/>
      <c r="BO143" s="184"/>
      <c r="BP143" s="184"/>
      <c r="BQ143" s="184"/>
      <c r="BR143" s="184"/>
      <c r="BS143" s="184"/>
      <c r="BT143" s="184"/>
      <c r="BU143" s="184"/>
      <c r="BV143" s="184"/>
      <c r="BW143" s="184"/>
      <c r="BX143" s="184"/>
      <c r="BY143" s="184"/>
      <c r="BZ143" s="184"/>
      <c r="CA143" s="184"/>
      <c r="CB143" s="184"/>
      <c r="CC143" s="184"/>
      <c r="CD143" s="184"/>
      <c r="CE143" s="184"/>
      <c r="CF143" s="184"/>
      <c r="CG143" s="184"/>
      <c r="CH143" s="184"/>
      <c r="CI143" s="184"/>
      <c r="CJ143" s="184"/>
      <c r="CK143" s="184"/>
      <c r="CL143" s="184"/>
      <c r="CM143" s="184"/>
      <c r="CN143" s="184"/>
      <c r="CO143" s="35">
        <f>COUNTIF(Disponibilités!$H143:$AE143,"x")</f>
        <v>0</v>
      </c>
      <c r="CP143" s="35">
        <f>COUNTIF(Disponibilités!$H143:$AE143,"R")</f>
        <v>0</v>
      </c>
    </row>
    <row r="144" spans="1:94" ht="14.1" customHeight="1" x14ac:dyDescent="0.2">
      <c r="A144" s="20">
        <f>IFERROR(Form1!A145,"-")</f>
        <v>0</v>
      </c>
      <c r="B144" s="196" t="str">
        <f>_xlfn.XLOOKUP($A144,Bdd_Dispo[[ID]:[ID]],Bdd_Dispo[Nom :],"",0)</f>
        <v/>
      </c>
      <c r="C144" s="196" t="str">
        <f>_xlfn.XLOOKUP($A144,Bdd_Dispo[[ID]:[ID]],Bdd_Dispo[Prénom :],"",0)</f>
        <v/>
      </c>
      <c r="D144" s="196" t="str">
        <f>_xlfn.XLOOKUP($A144,Bdd_Dispo[[ID]:[ID]],Bdd_Dispo[Votre fonction :],"",0)</f>
        <v/>
      </c>
      <c r="E144" s="196" t="str">
        <f>_xlfn.XLOOKUP($A144,Bdd_Dispo[[ID]:[ID]],Bdd_Dispo[Votre fonction :],"",0)</f>
        <v/>
      </c>
      <c r="F144" s="196" t="str">
        <f>_xlfn.XLOOKUP($A144,Bdd_Dispo[[ID]:[ID]],Bdd_Dispo[CIS :],"",0)</f>
        <v/>
      </c>
      <c r="G144" s="196"/>
      <c r="H144" s="199"/>
      <c r="I144" s="194"/>
      <c r="J144" s="194"/>
      <c r="K144" s="184"/>
      <c r="L144" s="185"/>
      <c r="M144" s="184"/>
      <c r="N144" s="184"/>
      <c r="O144" s="193"/>
      <c r="P144" s="184"/>
      <c r="Q144" s="184"/>
      <c r="R144" s="193"/>
      <c r="S144" s="185"/>
      <c r="T144" s="184"/>
      <c r="U144" s="184"/>
      <c r="V144" s="184"/>
      <c r="W144" s="184"/>
      <c r="X144" s="193"/>
      <c r="Y144" s="184"/>
      <c r="Z144" s="185"/>
      <c r="AA144" s="193"/>
      <c r="AB144" s="184"/>
      <c r="AC144" s="184"/>
      <c r="AD144" s="193"/>
      <c r="AE144" s="193"/>
      <c r="AF144" s="206" t="str">
        <f>_xlfn.XLOOKUP($A144,Bdd_Dispo[[ID]:[ID]],Bdd_Dispo[1/5],"",0)</f>
        <v/>
      </c>
      <c r="AG144" s="191"/>
      <c r="AH144" s="206" t="str">
        <f>_xlfn.XLOOKUP($A144,Bdd_Dispo[[ID]:[ID]],Bdd_Dispo[2/5],"",0)</f>
        <v/>
      </c>
      <c r="AI144" s="185"/>
      <c r="AJ144" s="206" t="str">
        <f>_xlfn.XLOOKUP($A144,Bdd_Dispo[[ID]:[ID]],Bdd_Dispo[3/5],"",0)</f>
        <v/>
      </c>
      <c r="AK144" s="191"/>
      <c r="AL144" s="190"/>
      <c r="AM144" s="190"/>
      <c r="AN144" s="191"/>
      <c r="AO144" s="191"/>
      <c r="AP144" s="190"/>
      <c r="AQ144" s="190"/>
      <c r="AR144" s="191"/>
      <c r="AS144" s="191"/>
      <c r="AT144" s="190"/>
      <c r="AU144" s="190"/>
      <c r="AV144" s="185"/>
      <c r="AW144" s="185"/>
      <c r="AX144" s="198"/>
      <c r="AY144" s="198"/>
      <c r="AZ144" s="198"/>
      <c r="BA144" s="198"/>
      <c r="BB144" s="198"/>
      <c r="BC144" s="198"/>
      <c r="BD144" s="186"/>
      <c r="BE144" s="186"/>
      <c r="BF144" s="186"/>
      <c r="BG144" s="197"/>
      <c r="BH144" s="197"/>
      <c r="BI144" s="197"/>
      <c r="BJ144" s="185"/>
      <c r="BK144" s="185"/>
      <c r="BL144" s="184"/>
      <c r="BM144" s="184"/>
      <c r="BN144" s="184"/>
      <c r="BO144" s="184"/>
      <c r="BP144" s="184"/>
      <c r="BQ144" s="184"/>
      <c r="BR144" s="184"/>
      <c r="BS144" s="184"/>
      <c r="BT144" s="184"/>
      <c r="BU144" s="184"/>
      <c r="BV144" s="184"/>
      <c r="BW144" s="184"/>
      <c r="BX144" s="184"/>
      <c r="BY144" s="184"/>
      <c r="BZ144" s="184"/>
      <c r="CA144" s="184"/>
      <c r="CB144" s="184"/>
      <c r="CC144" s="184"/>
      <c r="CD144" s="184"/>
      <c r="CE144" s="184"/>
      <c r="CF144" s="184"/>
      <c r="CG144" s="184"/>
      <c r="CH144" s="184"/>
      <c r="CI144" s="184"/>
      <c r="CJ144" s="184"/>
      <c r="CK144" s="184"/>
      <c r="CL144" s="184"/>
      <c r="CM144" s="184"/>
      <c r="CN144" s="184"/>
      <c r="CO144" s="35">
        <f>COUNTIF(Disponibilités!$H144:$AE144,"x")</f>
        <v>0</v>
      </c>
      <c r="CP144" s="35">
        <f>COUNTIF(Disponibilités!$H144:$AE144,"R")</f>
        <v>0</v>
      </c>
    </row>
    <row r="145" spans="1:94" ht="14.1" customHeight="1" x14ac:dyDescent="0.2">
      <c r="A145" s="20">
        <f>IFERROR(Form1!A146,"-")</f>
        <v>0</v>
      </c>
      <c r="B145" s="196" t="str">
        <f>_xlfn.XLOOKUP($A145,Bdd_Dispo[[ID]:[ID]],Bdd_Dispo[Nom :],"",0)</f>
        <v/>
      </c>
      <c r="C145" s="196" t="str">
        <f>_xlfn.XLOOKUP($A145,Bdd_Dispo[[ID]:[ID]],Bdd_Dispo[Prénom :],"",0)</f>
        <v/>
      </c>
      <c r="D145" s="196" t="str">
        <f>_xlfn.XLOOKUP($A145,Bdd_Dispo[[ID]:[ID]],Bdd_Dispo[Votre fonction :],"",0)</f>
        <v/>
      </c>
      <c r="E145" s="196" t="str">
        <f>_xlfn.XLOOKUP($A145,Bdd_Dispo[[ID]:[ID]],Bdd_Dispo[Votre fonction :],"",0)</f>
        <v/>
      </c>
      <c r="F145" s="196" t="str">
        <f>_xlfn.XLOOKUP($A145,Bdd_Dispo[[ID]:[ID]],Bdd_Dispo[CIS :],"",0)</f>
        <v/>
      </c>
      <c r="G145" s="196"/>
      <c r="H145" s="199"/>
      <c r="I145" s="194"/>
      <c r="J145" s="194"/>
      <c r="K145" s="184"/>
      <c r="L145" s="185"/>
      <c r="M145" s="184"/>
      <c r="N145" s="184"/>
      <c r="O145" s="193"/>
      <c r="P145" s="184"/>
      <c r="Q145" s="184"/>
      <c r="R145" s="193"/>
      <c r="S145" s="185"/>
      <c r="T145" s="184"/>
      <c r="U145" s="184"/>
      <c r="V145" s="184"/>
      <c r="W145" s="184"/>
      <c r="X145" s="193"/>
      <c r="Y145" s="184"/>
      <c r="Z145" s="185"/>
      <c r="AA145" s="193"/>
      <c r="AB145" s="184"/>
      <c r="AC145" s="184"/>
      <c r="AD145" s="193"/>
      <c r="AE145" s="193"/>
      <c r="AF145" s="206" t="str">
        <f>_xlfn.XLOOKUP($A145,Bdd_Dispo[[ID]:[ID]],Bdd_Dispo[1/5],"",0)</f>
        <v/>
      </c>
      <c r="AG145" s="191"/>
      <c r="AH145" s="206" t="str">
        <f>_xlfn.XLOOKUP($A145,Bdd_Dispo[[ID]:[ID]],Bdd_Dispo[2/5],"",0)</f>
        <v/>
      </c>
      <c r="AI145" s="185"/>
      <c r="AJ145" s="206" t="str">
        <f>_xlfn.XLOOKUP($A145,Bdd_Dispo[[ID]:[ID]],Bdd_Dispo[3/5],"",0)</f>
        <v/>
      </c>
      <c r="AK145" s="191"/>
      <c r="AL145" s="190"/>
      <c r="AM145" s="190"/>
      <c r="AN145" s="191"/>
      <c r="AO145" s="191"/>
      <c r="AP145" s="190"/>
      <c r="AQ145" s="190"/>
      <c r="AR145" s="191"/>
      <c r="AS145" s="191"/>
      <c r="AT145" s="190"/>
      <c r="AU145" s="190"/>
      <c r="AV145" s="185"/>
      <c r="AW145" s="185"/>
      <c r="AX145" s="198"/>
      <c r="AY145" s="198"/>
      <c r="AZ145" s="198"/>
      <c r="BA145" s="198"/>
      <c r="BB145" s="198"/>
      <c r="BC145" s="198"/>
      <c r="BD145" s="186"/>
      <c r="BE145" s="186"/>
      <c r="BF145" s="186"/>
      <c r="BG145" s="197"/>
      <c r="BH145" s="197"/>
      <c r="BI145" s="197"/>
      <c r="BJ145" s="185"/>
      <c r="BK145" s="185"/>
      <c r="BL145" s="184"/>
      <c r="BM145" s="184"/>
      <c r="BN145" s="184"/>
      <c r="BO145" s="184"/>
      <c r="BP145" s="184"/>
      <c r="BQ145" s="184"/>
      <c r="BR145" s="184"/>
      <c r="BS145" s="184"/>
      <c r="BT145" s="184"/>
      <c r="BU145" s="184"/>
      <c r="BV145" s="184"/>
      <c r="BW145" s="184"/>
      <c r="BX145" s="184"/>
      <c r="BY145" s="184"/>
      <c r="BZ145" s="184"/>
      <c r="CA145" s="184"/>
      <c r="CB145" s="184"/>
      <c r="CC145" s="184"/>
      <c r="CD145" s="184"/>
      <c r="CE145" s="184"/>
      <c r="CF145" s="184"/>
      <c r="CG145" s="184"/>
      <c r="CH145" s="184"/>
      <c r="CI145" s="184"/>
      <c r="CJ145" s="184"/>
      <c r="CK145" s="184"/>
      <c r="CL145" s="184"/>
      <c r="CM145" s="184"/>
      <c r="CN145" s="184"/>
      <c r="CO145" s="35">
        <f>COUNTIF(Disponibilités!$H145:$AE145,"x")</f>
        <v>0</v>
      </c>
      <c r="CP145" s="35">
        <f>COUNTIF(Disponibilités!$H145:$AE145,"R")</f>
        <v>0</v>
      </c>
    </row>
    <row r="146" spans="1:94" ht="14.1" customHeight="1" x14ac:dyDescent="0.2">
      <c r="A146" s="20">
        <f>IFERROR(Form1!A147,"-")</f>
        <v>0</v>
      </c>
      <c r="B146" s="196" t="str">
        <f>_xlfn.XLOOKUP($A146,Bdd_Dispo[[ID]:[ID]],Bdd_Dispo[Nom :],"",0)</f>
        <v/>
      </c>
      <c r="C146" s="196" t="str">
        <f>_xlfn.XLOOKUP($A146,Bdd_Dispo[[ID]:[ID]],Bdd_Dispo[Prénom :],"",0)</f>
        <v/>
      </c>
      <c r="D146" s="196" t="str">
        <f>_xlfn.XLOOKUP($A146,Bdd_Dispo[[ID]:[ID]],Bdd_Dispo[Votre fonction :],"",0)</f>
        <v/>
      </c>
      <c r="E146" s="196" t="str">
        <f>_xlfn.XLOOKUP($A146,Bdd_Dispo[[ID]:[ID]],Bdd_Dispo[Votre fonction :],"",0)</f>
        <v/>
      </c>
      <c r="F146" s="196" t="str">
        <f>_xlfn.XLOOKUP($A146,Bdd_Dispo[[ID]:[ID]],Bdd_Dispo[CIS :],"",0)</f>
        <v/>
      </c>
      <c r="G146" s="196"/>
      <c r="H146" s="199"/>
      <c r="I146" s="194"/>
      <c r="J146" s="194"/>
      <c r="K146" s="184"/>
      <c r="L146" s="185"/>
      <c r="M146" s="184"/>
      <c r="N146" s="184"/>
      <c r="O146" s="193"/>
      <c r="P146" s="184"/>
      <c r="Q146" s="184"/>
      <c r="R146" s="193"/>
      <c r="S146" s="185"/>
      <c r="T146" s="184"/>
      <c r="U146" s="184"/>
      <c r="V146" s="184"/>
      <c r="W146" s="184"/>
      <c r="X146" s="193"/>
      <c r="Y146" s="184"/>
      <c r="Z146" s="185"/>
      <c r="AA146" s="193"/>
      <c r="AB146" s="184"/>
      <c r="AC146" s="184"/>
      <c r="AD146" s="193"/>
      <c r="AE146" s="193"/>
      <c r="AF146" s="206" t="str">
        <f>_xlfn.XLOOKUP($A146,Bdd_Dispo[[ID]:[ID]],Bdd_Dispo[1/5],"",0)</f>
        <v/>
      </c>
      <c r="AG146" s="191"/>
      <c r="AH146" s="206" t="str">
        <f>_xlfn.XLOOKUP($A146,Bdd_Dispo[[ID]:[ID]],Bdd_Dispo[2/5],"",0)</f>
        <v/>
      </c>
      <c r="AI146" s="185"/>
      <c r="AJ146" s="206" t="str">
        <f>_xlfn.XLOOKUP($A146,Bdd_Dispo[[ID]:[ID]],Bdd_Dispo[3/5],"",0)</f>
        <v/>
      </c>
      <c r="AK146" s="191"/>
      <c r="AL146" s="190"/>
      <c r="AM146" s="190"/>
      <c r="AN146" s="191"/>
      <c r="AO146" s="191"/>
      <c r="AP146" s="190"/>
      <c r="AQ146" s="190"/>
      <c r="AR146" s="191"/>
      <c r="AS146" s="191"/>
      <c r="AT146" s="190"/>
      <c r="AU146" s="190"/>
      <c r="AV146" s="185"/>
      <c r="AW146" s="185"/>
      <c r="AX146" s="198"/>
      <c r="AY146" s="198"/>
      <c r="AZ146" s="198"/>
      <c r="BA146" s="198"/>
      <c r="BB146" s="198"/>
      <c r="BC146" s="198"/>
      <c r="BD146" s="186"/>
      <c r="BE146" s="186"/>
      <c r="BF146" s="186"/>
      <c r="BG146" s="197"/>
      <c r="BH146" s="197"/>
      <c r="BI146" s="197"/>
      <c r="BJ146" s="185"/>
      <c r="BK146" s="185"/>
      <c r="BL146" s="184"/>
      <c r="BM146" s="184"/>
      <c r="BN146" s="184"/>
      <c r="BO146" s="184"/>
      <c r="BP146" s="184"/>
      <c r="BQ146" s="184"/>
      <c r="BR146" s="184"/>
      <c r="BS146" s="184"/>
      <c r="BT146" s="184"/>
      <c r="BU146" s="184"/>
      <c r="BV146" s="184"/>
      <c r="BW146" s="184"/>
      <c r="BX146" s="184"/>
      <c r="BY146" s="184"/>
      <c r="BZ146" s="184"/>
      <c r="CA146" s="184"/>
      <c r="CB146" s="184"/>
      <c r="CC146" s="184"/>
      <c r="CD146" s="184"/>
      <c r="CE146" s="184"/>
      <c r="CF146" s="184"/>
      <c r="CG146" s="184"/>
      <c r="CH146" s="184"/>
      <c r="CI146" s="184"/>
      <c r="CJ146" s="184"/>
      <c r="CK146" s="184"/>
      <c r="CL146" s="184"/>
      <c r="CM146" s="184"/>
      <c r="CN146" s="184"/>
      <c r="CO146" s="35">
        <f>COUNTIF(Disponibilités!$H146:$AE146,"x")</f>
        <v>0</v>
      </c>
      <c r="CP146" s="35">
        <f>COUNTIF(Disponibilités!$H146:$AE146,"R")</f>
        <v>0</v>
      </c>
    </row>
    <row r="147" spans="1:94" ht="14.1" customHeight="1" x14ac:dyDescent="0.2">
      <c r="A147" s="20">
        <f>IFERROR(Form1!A148,"-")</f>
        <v>0</v>
      </c>
      <c r="B147" s="196" t="str">
        <f>_xlfn.XLOOKUP($A147,Bdd_Dispo[[ID]:[ID]],Bdd_Dispo[Nom :],"",0)</f>
        <v/>
      </c>
      <c r="C147" s="196" t="str">
        <f>_xlfn.XLOOKUP($A147,Bdd_Dispo[[ID]:[ID]],Bdd_Dispo[Prénom :],"",0)</f>
        <v/>
      </c>
      <c r="D147" s="196" t="str">
        <f>_xlfn.XLOOKUP($A147,Bdd_Dispo[[ID]:[ID]],Bdd_Dispo[Votre fonction :],"",0)</f>
        <v/>
      </c>
      <c r="E147" s="196" t="str">
        <f>_xlfn.XLOOKUP($A147,Bdd_Dispo[[ID]:[ID]],Bdd_Dispo[Votre fonction :],"",0)</f>
        <v/>
      </c>
      <c r="F147" s="196" t="str">
        <f>_xlfn.XLOOKUP($A147,Bdd_Dispo[[ID]:[ID]],Bdd_Dispo[CIS :],"",0)</f>
        <v/>
      </c>
      <c r="G147" s="196"/>
      <c r="H147" s="199"/>
      <c r="I147" s="194"/>
      <c r="J147" s="194"/>
      <c r="K147" s="184"/>
      <c r="L147" s="185"/>
      <c r="M147" s="184"/>
      <c r="N147" s="184"/>
      <c r="O147" s="193"/>
      <c r="P147" s="184"/>
      <c r="Q147" s="184"/>
      <c r="R147" s="193"/>
      <c r="S147" s="185"/>
      <c r="T147" s="184"/>
      <c r="U147" s="184"/>
      <c r="V147" s="184"/>
      <c r="W147" s="184"/>
      <c r="X147" s="193"/>
      <c r="Y147" s="184"/>
      <c r="Z147" s="185"/>
      <c r="AA147" s="193"/>
      <c r="AB147" s="184"/>
      <c r="AC147" s="184"/>
      <c r="AD147" s="193"/>
      <c r="AE147" s="193"/>
      <c r="AF147" s="206" t="str">
        <f>_xlfn.XLOOKUP($A147,Bdd_Dispo[[ID]:[ID]],Bdd_Dispo[1/5],"",0)</f>
        <v/>
      </c>
      <c r="AG147" s="191"/>
      <c r="AH147" s="206" t="str">
        <f>_xlfn.XLOOKUP($A147,Bdd_Dispo[[ID]:[ID]],Bdd_Dispo[2/5],"",0)</f>
        <v/>
      </c>
      <c r="AI147" s="185"/>
      <c r="AJ147" s="206" t="str">
        <f>_xlfn.XLOOKUP($A147,Bdd_Dispo[[ID]:[ID]],Bdd_Dispo[3/5],"",0)</f>
        <v/>
      </c>
      <c r="AK147" s="191"/>
      <c r="AL147" s="190"/>
      <c r="AM147" s="190"/>
      <c r="AN147" s="191"/>
      <c r="AO147" s="191"/>
      <c r="AP147" s="190"/>
      <c r="AQ147" s="190"/>
      <c r="AR147" s="191"/>
      <c r="AS147" s="191"/>
      <c r="AT147" s="190"/>
      <c r="AU147" s="190"/>
      <c r="AV147" s="185"/>
      <c r="AW147" s="185"/>
      <c r="AX147" s="198"/>
      <c r="AY147" s="198"/>
      <c r="AZ147" s="198"/>
      <c r="BA147" s="198"/>
      <c r="BB147" s="198"/>
      <c r="BC147" s="198"/>
      <c r="BD147" s="186"/>
      <c r="BE147" s="186"/>
      <c r="BF147" s="186"/>
      <c r="BG147" s="197"/>
      <c r="BH147" s="197"/>
      <c r="BI147" s="197"/>
      <c r="BJ147" s="185"/>
      <c r="BK147" s="185"/>
      <c r="BL147" s="184"/>
      <c r="BM147" s="184"/>
      <c r="BN147" s="184"/>
      <c r="BO147" s="184"/>
      <c r="BP147" s="184"/>
      <c r="BQ147" s="184"/>
      <c r="BR147" s="184"/>
      <c r="BS147" s="184"/>
      <c r="BT147" s="184"/>
      <c r="BU147" s="184"/>
      <c r="BV147" s="184"/>
      <c r="BW147" s="184"/>
      <c r="BX147" s="184"/>
      <c r="BY147" s="184"/>
      <c r="BZ147" s="184"/>
      <c r="CA147" s="184"/>
      <c r="CB147" s="184"/>
      <c r="CC147" s="184"/>
      <c r="CD147" s="184"/>
      <c r="CE147" s="184"/>
      <c r="CF147" s="184"/>
      <c r="CG147" s="184"/>
      <c r="CH147" s="184"/>
      <c r="CI147" s="184"/>
      <c r="CJ147" s="184"/>
      <c r="CK147" s="184"/>
      <c r="CL147" s="184"/>
      <c r="CM147" s="184"/>
      <c r="CN147" s="184"/>
      <c r="CO147" s="35">
        <f>COUNTIF(Disponibilités!$H147:$AE147,"x")</f>
        <v>0</v>
      </c>
      <c r="CP147" s="200">
        <f>COUNTIF(Disponibilités!$H147:$AE147,"R")</f>
        <v>0</v>
      </c>
    </row>
    <row r="148" spans="1:94" ht="14.1" customHeight="1" x14ac:dyDescent="0.2">
      <c r="A148" s="20">
        <f>IFERROR(Form1!A149,"-")</f>
        <v>0</v>
      </c>
      <c r="B148" s="196" t="str">
        <f>_xlfn.XLOOKUP($A148,Bdd_Dispo[[ID]:[ID]],Bdd_Dispo[Nom :],"",0)</f>
        <v/>
      </c>
      <c r="C148" s="196" t="str">
        <f>_xlfn.XLOOKUP($A148,Bdd_Dispo[[ID]:[ID]],Bdd_Dispo[Prénom :],"",0)</f>
        <v/>
      </c>
      <c r="D148" s="196" t="str">
        <f>_xlfn.XLOOKUP($A148,Bdd_Dispo[[ID]:[ID]],Bdd_Dispo[Votre fonction :],"",0)</f>
        <v/>
      </c>
      <c r="E148" s="196" t="str">
        <f>_xlfn.XLOOKUP($A148,Bdd_Dispo[[ID]:[ID]],Bdd_Dispo[Votre fonction :],"",0)</f>
        <v/>
      </c>
      <c r="F148" s="196" t="str">
        <f>_xlfn.XLOOKUP($A148,Bdd_Dispo[[ID]:[ID]],Bdd_Dispo[CIS :],"",0)</f>
        <v/>
      </c>
      <c r="G148" s="196"/>
      <c r="H148" s="199"/>
      <c r="I148" s="194"/>
      <c r="J148" s="194"/>
      <c r="K148" s="184"/>
      <c r="L148" s="185"/>
      <c r="M148" s="184"/>
      <c r="N148" s="184"/>
      <c r="O148" s="193"/>
      <c r="P148" s="184"/>
      <c r="Q148" s="184"/>
      <c r="R148" s="193"/>
      <c r="S148" s="185"/>
      <c r="T148" s="184"/>
      <c r="U148" s="184"/>
      <c r="V148" s="184"/>
      <c r="W148" s="184"/>
      <c r="X148" s="193"/>
      <c r="Y148" s="184"/>
      <c r="Z148" s="185"/>
      <c r="AA148" s="193"/>
      <c r="AB148" s="184"/>
      <c r="AC148" s="184"/>
      <c r="AD148" s="193"/>
      <c r="AE148" s="193"/>
      <c r="AF148" s="206" t="str">
        <f>_xlfn.XLOOKUP($A148,Bdd_Dispo[[ID]:[ID]],Bdd_Dispo[1/5],"",0)</f>
        <v/>
      </c>
      <c r="AG148" s="191"/>
      <c r="AH148" s="206" t="str">
        <f>_xlfn.XLOOKUP($A148,Bdd_Dispo[[ID]:[ID]],Bdd_Dispo[2/5],"",0)</f>
        <v/>
      </c>
      <c r="AI148" s="185"/>
      <c r="AJ148" s="206" t="str">
        <f>_xlfn.XLOOKUP($A148,Bdd_Dispo[[ID]:[ID]],Bdd_Dispo[3/5],"",0)</f>
        <v/>
      </c>
      <c r="AK148" s="191"/>
      <c r="AL148" s="190"/>
      <c r="AM148" s="190"/>
      <c r="AN148" s="191"/>
      <c r="AO148" s="191"/>
      <c r="AP148" s="190"/>
      <c r="AQ148" s="190"/>
      <c r="AR148" s="191"/>
      <c r="AS148" s="191"/>
      <c r="AT148" s="190"/>
      <c r="AU148" s="190"/>
      <c r="AV148" s="185"/>
      <c r="AW148" s="185"/>
      <c r="AX148" s="198"/>
      <c r="AY148" s="198"/>
      <c r="AZ148" s="198"/>
      <c r="BA148" s="198"/>
      <c r="BB148" s="198"/>
      <c r="BC148" s="198"/>
      <c r="BD148" s="186"/>
      <c r="BE148" s="186"/>
      <c r="BF148" s="186"/>
      <c r="BG148" s="197"/>
      <c r="BH148" s="197"/>
      <c r="BI148" s="197"/>
      <c r="BJ148" s="185"/>
      <c r="BK148" s="185"/>
      <c r="BL148" s="184"/>
      <c r="BM148" s="184"/>
      <c r="BN148" s="184"/>
      <c r="BO148" s="184"/>
      <c r="BP148" s="184"/>
      <c r="BQ148" s="184"/>
      <c r="BR148" s="184"/>
      <c r="BS148" s="184"/>
      <c r="BT148" s="184"/>
      <c r="BU148" s="184"/>
      <c r="BV148" s="184"/>
      <c r="BW148" s="184"/>
      <c r="BX148" s="184"/>
      <c r="BY148" s="184"/>
      <c r="BZ148" s="184"/>
      <c r="CA148" s="184"/>
      <c r="CB148" s="184"/>
      <c r="CC148" s="184"/>
      <c r="CD148" s="184"/>
      <c r="CE148" s="184"/>
      <c r="CF148" s="184"/>
      <c r="CG148" s="184"/>
      <c r="CH148" s="184"/>
      <c r="CI148" s="184"/>
      <c r="CJ148" s="184"/>
      <c r="CK148" s="184"/>
      <c r="CL148" s="184"/>
      <c r="CM148" s="184"/>
      <c r="CN148" s="184"/>
      <c r="CO148" s="35">
        <f>COUNTIF(Disponibilités!$H148:$AE148,"x")</f>
        <v>0</v>
      </c>
      <c r="CP148" s="35">
        <f>COUNTIF(Disponibilités!$H148:$AE148,"R")</f>
        <v>0</v>
      </c>
    </row>
    <row r="149" spans="1:94" ht="14.1" customHeight="1" x14ac:dyDescent="0.2">
      <c r="A149" s="20">
        <f>IFERROR(Form1!A150,"-")</f>
        <v>0</v>
      </c>
      <c r="B149" s="196" t="str">
        <f>_xlfn.XLOOKUP($A149,Bdd_Dispo[[ID]:[ID]],Bdd_Dispo[Nom :],"",0)</f>
        <v/>
      </c>
      <c r="C149" s="196" t="str">
        <f>_xlfn.XLOOKUP($A149,Bdd_Dispo[[ID]:[ID]],Bdd_Dispo[Prénom :],"",0)</f>
        <v/>
      </c>
      <c r="D149" s="196" t="str">
        <f>_xlfn.XLOOKUP($A149,Bdd_Dispo[[ID]:[ID]],Bdd_Dispo[Votre fonction :],"",0)</f>
        <v/>
      </c>
      <c r="E149" s="196" t="str">
        <f>_xlfn.XLOOKUP($A149,Bdd_Dispo[[ID]:[ID]],Bdd_Dispo[Votre fonction :],"",0)</f>
        <v/>
      </c>
      <c r="F149" s="196" t="str">
        <f>_xlfn.XLOOKUP($A149,Bdd_Dispo[[ID]:[ID]],Bdd_Dispo[CIS :],"",0)</f>
        <v/>
      </c>
      <c r="G149" s="196"/>
      <c r="H149" s="199"/>
      <c r="I149" s="194"/>
      <c r="J149" s="194"/>
      <c r="K149" s="184"/>
      <c r="L149" s="185"/>
      <c r="M149" s="184"/>
      <c r="N149" s="184"/>
      <c r="O149" s="193"/>
      <c r="P149" s="184"/>
      <c r="Q149" s="184"/>
      <c r="R149" s="193"/>
      <c r="S149" s="185"/>
      <c r="T149" s="184"/>
      <c r="U149" s="184"/>
      <c r="V149" s="184"/>
      <c r="W149" s="184"/>
      <c r="X149" s="193"/>
      <c r="Y149" s="184"/>
      <c r="Z149" s="185"/>
      <c r="AA149" s="193"/>
      <c r="AB149" s="184"/>
      <c r="AC149" s="184"/>
      <c r="AD149" s="193"/>
      <c r="AE149" s="193"/>
      <c r="AF149" s="206" t="str">
        <f>_xlfn.XLOOKUP($A149,Bdd_Dispo[[ID]:[ID]],Bdd_Dispo[1/5],"",0)</f>
        <v/>
      </c>
      <c r="AG149" s="191"/>
      <c r="AH149" s="206" t="str">
        <f>_xlfn.XLOOKUP($A149,Bdd_Dispo[[ID]:[ID]],Bdd_Dispo[2/5],"",0)</f>
        <v/>
      </c>
      <c r="AI149" s="185"/>
      <c r="AJ149" s="206" t="str">
        <f>_xlfn.XLOOKUP($A149,Bdd_Dispo[[ID]:[ID]],Bdd_Dispo[3/5],"",0)</f>
        <v/>
      </c>
      <c r="AK149" s="191"/>
      <c r="AL149" s="190"/>
      <c r="AM149" s="190"/>
      <c r="AN149" s="191"/>
      <c r="AO149" s="191"/>
      <c r="AP149" s="190"/>
      <c r="AQ149" s="190"/>
      <c r="AR149" s="191"/>
      <c r="AS149" s="191"/>
      <c r="AT149" s="190"/>
      <c r="AU149" s="190"/>
      <c r="AV149" s="185"/>
      <c r="AW149" s="185"/>
      <c r="AX149" s="198"/>
      <c r="AY149" s="198"/>
      <c r="AZ149" s="198"/>
      <c r="BA149" s="198"/>
      <c r="BB149" s="198"/>
      <c r="BC149" s="198"/>
      <c r="BD149" s="186"/>
      <c r="BE149" s="186"/>
      <c r="BF149" s="186"/>
      <c r="BG149" s="197"/>
      <c r="BH149" s="197"/>
      <c r="BI149" s="197"/>
      <c r="BJ149" s="185"/>
      <c r="BK149" s="185"/>
      <c r="BL149" s="184"/>
      <c r="BM149" s="184"/>
      <c r="BN149" s="184"/>
      <c r="BO149" s="184"/>
      <c r="BP149" s="184"/>
      <c r="BQ149" s="184"/>
      <c r="BR149" s="184"/>
      <c r="BS149" s="184"/>
      <c r="BT149" s="184"/>
      <c r="BU149" s="184"/>
      <c r="BV149" s="184"/>
      <c r="BW149" s="184"/>
      <c r="BX149" s="184"/>
      <c r="BY149" s="184"/>
      <c r="BZ149" s="184"/>
      <c r="CA149" s="184"/>
      <c r="CB149" s="184"/>
      <c r="CC149" s="184"/>
      <c r="CD149" s="184"/>
      <c r="CE149" s="184"/>
      <c r="CF149" s="184"/>
      <c r="CG149" s="184"/>
      <c r="CH149" s="184"/>
      <c r="CI149" s="184"/>
      <c r="CJ149" s="184"/>
      <c r="CK149" s="184"/>
      <c r="CL149" s="184"/>
      <c r="CM149" s="184"/>
      <c r="CN149" s="184"/>
      <c r="CO149" s="35">
        <f>COUNTIF(Disponibilités!$H149:$AE149,"x")</f>
        <v>0</v>
      </c>
      <c r="CP149" s="35">
        <f>COUNTIF(Disponibilités!$H149:$AE149,"R")</f>
        <v>0</v>
      </c>
    </row>
    <row r="150" spans="1:94" ht="14.1" customHeight="1" x14ac:dyDescent="0.2">
      <c r="A150" s="20">
        <f>IFERROR(Form1!A151,"-")</f>
        <v>0</v>
      </c>
      <c r="B150" s="196" t="str">
        <f>_xlfn.XLOOKUP($A150,Bdd_Dispo[[ID]:[ID]],Bdd_Dispo[Nom :],"",0)</f>
        <v/>
      </c>
      <c r="C150" s="196" t="str">
        <f>_xlfn.XLOOKUP($A150,Bdd_Dispo[[ID]:[ID]],Bdd_Dispo[Prénom :],"",0)</f>
        <v/>
      </c>
      <c r="D150" s="196" t="str">
        <f>_xlfn.XLOOKUP($A150,Bdd_Dispo[[ID]:[ID]],Bdd_Dispo[Votre fonction :],"",0)</f>
        <v/>
      </c>
      <c r="E150" s="196" t="str">
        <f>_xlfn.XLOOKUP($A150,Bdd_Dispo[[ID]:[ID]],Bdd_Dispo[Votre fonction :],"",0)</f>
        <v/>
      </c>
      <c r="F150" s="196" t="str">
        <f>_xlfn.XLOOKUP($A150,Bdd_Dispo[[ID]:[ID]],Bdd_Dispo[CIS :],"",0)</f>
        <v/>
      </c>
      <c r="G150" s="196"/>
      <c r="H150" s="199"/>
      <c r="I150" s="194"/>
      <c r="J150" s="194"/>
      <c r="K150" s="184"/>
      <c r="L150" s="185"/>
      <c r="M150" s="184"/>
      <c r="N150" s="184"/>
      <c r="O150" s="193"/>
      <c r="P150" s="184"/>
      <c r="Q150" s="184"/>
      <c r="R150" s="193"/>
      <c r="S150" s="185"/>
      <c r="T150" s="184"/>
      <c r="U150" s="184"/>
      <c r="V150" s="184"/>
      <c r="W150" s="184"/>
      <c r="X150" s="193"/>
      <c r="Y150" s="184"/>
      <c r="Z150" s="185"/>
      <c r="AA150" s="193"/>
      <c r="AB150" s="184"/>
      <c r="AC150" s="184"/>
      <c r="AD150" s="193"/>
      <c r="AE150" s="193"/>
      <c r="AF150" s="206" t="str">
        <f>_xlfn.XLOOKUP($A150,Bdd_Dispo[[ID]:[ID]],Bdd_Dispo[1/5],"",0)</f>
        <v/>
      </c>
      <c r="AG150" s="191"/>
      <c r="AH150" s="206" t="str">
        <f>_xlfn.XLOOKUP($A150,Bdd_Dispo[[ID]:[ID]],Bdd_Dispo[2/5],"",0)</f>
        <v/>
      </c>
      <c r="AI150" s="185"/>
      <c r="AJ150" s="206" t="str">
        <f>_xlfn.XLOOKUP($A150,Bdd_Dispo[[ID]:[ID]],Bdd_Dispo[3/5],"",0)</f>
        <v/>
      </c>
      <c r="AK150" s="191"/>
      <c r="AL150" s="190"/>
      <c r="AM150" s="190"/>
      <c r="AN150" s="191"/>
      <c r="AO150" s="191"/>
      <c r="AP150" s="190"/>
      <c r="AQ150" s="190"/>
      <c r="AR150" s="191"/>
      <c r="AS150" s="191"/>
      <c r="AT150" s="190"/>
      <c r="AU150" s="190"/>
      <c r="AV150" s="185"/>
      <c r="AW150" s="185"/>
      <c r="AX150" s="198"/>
      <c r="AY150" s="198"/>
      <c r="AZ150" s="198"/>
      <c r="BA150" s="198"/>
      <c r="BB150" s="198"/>
      <c r="BC150" s="198"/>
      <c r="BD150" s="186"/>
      <c r="BE150" s="186"/>
      <c r="BF150" s="186"/>
      <c r="BG150" s="197"/>
      <c r="BH150" s="197"/>
      <c r="BI150" s="197"/>
      <c r="BJ150" s="185"/>
      <c r="BK150" s="185"/>
      <c r="BL150" s="184"/>
      <c r="BM150" s="184"/>
      <c r="BN150" s="184"/>
      <c r="BO150" s="184"/>
      <c r="BP150" s="184"/>
      <c r="BQ150" s="184"/>
      <c r="BR150" s="184"/>
      <c r="BS150" s="184"/>
      <c r="BT150" s="184"/>
      <c r="BU150" s="184"/>
      <c r="BV150" s="184"/>
      <c r="BW150" s="184"/>
      <c r="BX150" s="184"/>
      <c r="BY150" s="184"/>
      <c r="BZ150" s="184"/>
      <c r="CA150" s="184"/>
      <c r="CB150" s="184"/>
      <c r="CC150" s="184"/>
      <c r="CD150" s="184"/>
      <c r="CE150" s="184"/>
      <c r="CF150" s="184"/>
      <c r="CG150" s="184"/>
      <c r="CH150" s="184"/>
      <c r="CI150" s="184"/>
      <c r="CJ150" s="184"/>
      <c r="CK150" s="184"/>
      <c r="CL150" s="184"/>
      <c r="CM150" s="184"/>
      <c r="CN150" s="184"/>
      <c r="CO150" s="35">
        <f>COUNTIF(Disponibilités!$H150:$AE150,"x")</f>
        <v>0</v>
      </c>
      <c r="CP150" s="35">
        <f>COUNTIF(Disponibilités!$H150:$AE150,"R")</f>
        <v>0</v>
      </c>
    </row>
    <row r="151" spans="1:94" ht="14.1" customHeight="1" x14ac:dyDescent="0.2">
      <c r="A151" s="20">
        <f>IFERROR(Form1!A152,"-")</f>
        <v>0</v>
      </c>
      <c r="B151" s="196" t="str">
        <f>_xlfn.XLOOKUP($A151,Bdd_Dispo[[ID]:[ID]],Bdd_Dispo[Nom :],"",0)</f>
        <v/>
      </c>
      <c r="C151" s="196" t="str">
        <f>_xlfn.XLOOKUP($A151,Bdd_Dispo[[ID]:[ID]],Bdd_Dispo[Prénom :],"",0)</f>
        <v/>
      </c>
      <c r="D151" s="196" t="str">
        <f>_xlfn.XLOOKUP($A151,Bdd_Dispo[[ID]:[ID]],Bdd_Dispo[Votre fonction :],"",0)</f>
        <v/>
      </c>
      <c r="E151" s="196" t="str">
        <f>_xlfn.XLOOKUP($A151,Bdd_Dispo[[ID]:[ID]],Bdd_Dispo[Votre fonction :],"",0)</f>
        <v/>
      </c>
      <c r="F151" s="196" t="str">
        <f>_xlfn.XLOOKUP($A151,Bdd_Dispo[[ID]:[ID]],Bdd_Dispo[CIS :],"",0)</f>
        <v/>
      </c>
      <c r="G151" s="196"/>
      <c r="H151" s="199"/>
      <c r="I151" s="194"/>
      <c r="J151" s="194"/>
      <c r="K151" s="184"/>
      <c r="L151" s="185"/>
      <c r="M151" s="184"/>
      <c r="N151" s="184"/>
      <c r="O151" s="193"/>
      <c r="P151" s="184"/>
      <c r="Q151" s="184"/>
      <c r="R151" s="193"/>
      <c r="S151" s="185"/>
      <c r="T151" s="184"/>
      <c r="U151" s="184"/>
      <c r="V151" s="184"/>
      <c r="W151" s="184"/>
      <c r="X151" s="193"/>
      <c r="Y151" s="184"/>
      <c r="Z151" s="185"/>
      <c r="AA151" s="193"/>
      <c r="AB151" s="184"/>
      <c r="AC151" s="184"/>
      <c r="AD151" s="193"/>
      <c r="AE151" s="193"/>
      <c r="AF151" s="206" t="str">
        <f>_xlfn.XLOOKUP($A151,Bdd_Dispo[[ID]:[ID]],Bdd_Dispo[1/5],"",0)</f>
        <v/>
      </c>
      <c r="AG151" s="191"/>
      <c r="AH151" s="206" t="str">
        <f>_xlfn.XLOOKUP($A151,Bdd_Dispo[[ID]:[ID]],Bdd_Dispo[2/5],"",0)</f>
        <v/>
      </c>
      <c r="AI151" s="185"/>
      <c r="AJ151" s="206" t="str">
        <f>_xlfn.XLOOKUP($A151,Bdd_Dispo[[ID]:[ID]],Bdd_Dispo[3/5],"",0)</f>
        <v/>
      </c>
      <c r="AK151" s="191"/>
      <c r="AL151" s="190"/>
      <c r="AM151" s="190"/>
      <c r="AN151" s="191"/>
      <c r="AO151" s="191"/>
      <c r="AP151" s="190"/>
      <c r="AQ151" s="190"/>
      <c r="AR151" s="191"/>
      <c r="AS151" s="191"/>
      <c r="AT151" s="190"/>
      <c r="AU151" s="190"/>
      <c r="AV151" s="185"/>
      <c r="AW151" s="185"/>
      <c r="AX151" s="198"/>
      <c r="AY151" s="198"/>
      <c r="AZ151" s="198"/>
      <c r="BA151" s="198"/>
      <c r="BB151" s="198"/>
      <c r="BC151" s="198"/>
      <c r="BD151" s="186"/>
      <c r="BE151" s="186"/>
      <c r="BF151" s="186"/>
      <c r="BG151" s="197"/>
      <c r="BH151" s="197"/>
      <c r="BI151" s="197"/>
      <c r="BJ151" s="185"/>
      <c r="BK151" s="185"/>
      <c r="BL151" s="184"/>
      <c r="BM151" s="184"/>
      <c r="BN151" s="184"/>
      <c r="BO151" s="184"/>
      <c r="BP151" s="184"/>
      <c r="BQ151" s="184"/>
      <c r="BR151" s="184"/>
      <c r="BS151" s="184"/>
      <c r="BT151" s="184"/>
      <c r="BU151" s="184"/>
      <c r="BV151" s="184"/>
      <c r="BW151" s="184"/>
      <c r="BX151" s="184"/>
      <c r="BY151" s="184"/>
      <c r="BZ151" s="184"/>
      <c r="CA151" s="184"/>
      <c r="CB151" s="184"/>
      <c r="CC151" s="184"/>
      <c r="CD151" s="184"/>
      <c r="CE151" s="184"/>
      <c r="CF151" s="184"/>
      <c r="CG151" s="184"/>
      <c r="CH151" s="184"/>
      <c r="CI151" s="184"/>
      <c r="CJ151" s="184"/>
      <c r="CK151" s="184"/>
      <c r="CL151" s="184"/>
      <c r="CM151" s="184"/>
      <c r="CN151" s="184"/>
      <c r="CO151" s="35">
        <f>COUNTIF(Disponibilités!$H151:$AE151,"x")</f>
        <v>0</v>
      </c>
      <c r="CP151" s="35">
        <f>COUNTIF(Disponibilités!$H151:$AE151,"R")</f>
        <v>0</v>
      </c>
    </row>
    <row r="152" spans="1:94" ht="14.1" customHeight="1" x14ac:dyDescent="0.2">
      <c r="A152" s="20">
        <f>IFERROR(Form1!A153,"-")</f>
        <v>0</v>
      </c>
      <c r="B152" s="196" t="str">
        <f>_xlfn.XLOOKUP($A152,Bdd_Dispo[[ID]:[ID]],Bdd_Dispo[Nom :],"",0)</f>
        <v/>
      </c>
      <c r="C152" s="196" t="str">
        <f>_xlfn.XLOOKUP($A152,Bdd_Dispo[[ID]:[ID]],Bdd_Dispo[Prénom :],"",0)</f>
        <v/>
      </c>
      <c r="D152" s="196" t="str">
        <f>_xlfn.XLOOKUP($A152,Bdd_Dispo[[ID]:[ID]],Bdd_Dispo[Votre fonction :],"",0)</f>
        <v/>
      </c>
      <c r="E152" s="196" t="str">
        <f>_xlfn.XLOOKUP($A152,Bdd_Dispo[[ID]:[ID]],Bdd_Dispo[Votre fonction :],"",0)</f>
        <v/>
      </c>
      <c r="F152" s="196" t="str">
        <f>_xlfn.XLOOKUP($A152,Bdd_Dispo[[ID]:[ID]],Bdd_Dispo[CIS :],"",0)</f>
        <v/>
      </c>
      <c r="G152" s="196"/>
      <c r="H152" s="199"/>
      <c r="I152" s="194"/>
      <c r="J152" s="194"/>
      <c r="K152" s="184"/>
      <c r="L152" s="185"/>
      <c r="M152" s="184"/>
      <c r="N152" s="184"/>
      <c r="O152" s="193"/>
      <c r="P152" s="184"/>
      <c r="Q152" s="184"/>
      <c r="R152" s="193"/>
      <c r="S152" s="185"/>
      <c r="T152" s="184"/>
      <c r="U152" s="184"/>
      <c r="V152" s="184"/>
      <c r="W152" s="184"/>
      <c r="X152" s="193"/>
      <c r="Y152" s="184"/>
      <c r="Z152" s="185"/>
      <c r="AA152" s="193"/>
      <c r="AB152" s="184"/>
      <c r="AC152" s="184"/>
      <c r="AD152" s="193"/>
      <c r="AE152" s="193"/>
      <c r="AF152" s="206" t="str">
        <f>_xlfn.XLOOKUP($A152,Bdd_Dispo[[ID]:[ID]],Bdd_Dispo[1/5],"",0)</f>
        <v/>
      </c>
      <c r="AG152" s="191"/>
      <c r="AH152" s="206" t="str">
        <f>_xlfn.XLOOKUP($A152,Bdd_Dispo[[ID]:[ID]],Bdd_Dispo[2/5],"",0)</f>
        <v/>
      </c>
      <c r="AI152" s="185"/>
      <c r="AJ152" s="206" t="str">
        <f>_xlfn.XLOOKUP($A152,Bdd_Dispo[[ID]:[ID]],Bdd_Dispo[3/5],"",0)</f>
        <v/>
      </c>
      <c r="AK152" s="191"/>
      <c r="AL152" s="190"/>
      <c r="AM152" s="190"/>
      <c r="AN152" s="191"/>
      <c r="AO152" s="191"/>
      <c r="AP152" s="190"/>
      <c r="AQ152" s="190"/>
      <c r="AR152" s="191"/>
      <c r="AS152" s="191"/>
      <c r="AT152" s="190"/>
      <c r="AU152" s="190"/>
      <c r="AV152" s="185"/>
      <c r="AW152" s="185"/>
      <c r="AX152" s="198"/>
      <c r="AY152" s="198"/>
      <c r="AZ152" s="198"/>
      <c r="BA152" s="198"/>
      <c r="BB152" s="198"/>
      <c r="BC152" s="198"/>
      <c r="BD152" s="186"/>
      <c r="BE152" s="186"/>
      <c r="BF152" s="186"/>
      <c r="BG152" s="197"/>
      <c r="BH152" s="197"/>
      <c r="BI152" s="197"/>
      <c r="BJ152" s="185"/>
      <c r="BK152" s="185"/>
      <c r="BL152" s="184"/>
      <c r="BM152" s="184"/>
      <c r="BN152" s="184"/>
      <c r="BO152" s="184"/>
      <c r="BP152" s="184"/>
      <c r="BQ152" s="184"/>
      <c r="BR152" s="184"/>
      <c r="BS152" s="184"/>
      <c r="BT152" s="184"/>
      <c r="BU152" s="184"/>
      <c r="BV152" s="184"/>
      <c r="BW152" s="184"/>
      <c r="BX152" s="184"/>
      <c r="BY152" s="184"/>
      <c r="BZ152" s="184"/>
      <c r="CA152" s="184"/>
      <c r="CB152" s="184"/>
      <c r="CC152" s="184"/>
      <c r="CD152" s="184"/>
      <c r="CE152" s="184"/>
      <c r="CF152" s="184"/>
      <c r="CG152" s="184"/>
      <c r="CH152" s="184"/>
      <c r="CI152" s="184"/>
      <c r="CJ152" s="184"/>
      <c r="CK152" s="184"/>
      <c r="CL152" s="184"/>
      <c r="CM152" s="184"/>
      <c r="CN152" s="184"/>
      <c r="CO152" s="35">
        <f>COUNTIF(Disponibilités!$H152:$AE152,"x")</f>
        <v>0</v>
      </c>
      <c r="CP152" s="35">
        <f>COUNTIF(Disponibilités!$H152:$AE152,"R")</f>
        <v>0</v>
      </c>
    </row>
    <row r="153" spans="1:94" ht="14.1" customHeight="1" x14ac:dyDescent="0.2">
      <c r="A153" s="20">
        <f>IFERROR(Form1!A154,"-")</f>
        <v>0</v>
      </c>
      <c r="B153" s="196" t="str">
        <f>_xlfn.XLOOKUP($A153,Bdd_Dispo[[ID]:[ID]],Bdd_Dispo[Nom :],"",0)</f>
        <v/>
      </c>
      <c r="C153" s="196" t="str">
        <f>_xlfn.XLOOKUP($A153,Bdd_Dispo[[ID]:[ID]],Bdd_Dispo[Prénom :],"",0)</f>
        <v/>
      </c>
      <c r="D153" s="196" t="str">
        <f>_xlfn.XLOOKUP($A153,Bdd_Dispo[[ID]:[ID]],Bdd_Dispo[Votre fonction :],"",0)</f>
        <v/>
      </c>
      <c r="E153" s="196" t="str">
        <f>_xlfn.XLOOKUP($A153,Bdd_Dispo[[ID]:[ID]],Bdd_Dispo[Votre fonction :],"",0)</f>
        <v/>
      </c>
      <c r="F153" s="196" t="str">
        <f>_xlfn.XLOOKUP($A153,Bdd_Dispo[[ID]:[ID]],Bdd_Dispo[CIS :],"",0)</f>
        <v/>
      </c>
      <c r="G153" s="196"/>
      <c r="H153" s="199"/>
      <c r="I153" s="194"/>
      <c r="J153" s="194"/>
      <c r="K153" s="184"/>
      <c r="L153" s="185"/>
      <c r="M153" s="184"/>
      <c r="N153" s="184"/>
      <c r="O153" s="193"/>
      <c r="P153" s="184"/>
      <c r="Q153" s="184"/>
      <c r="R153" s="193"/>
      <c r="S153" s="185"/>
      <c r="T153" s="184"/>
      <c r="U153" s="184"/>
      <c r="V153" s="184"/>
      <c r="W153" s="184"/>
      <c r="X153" s="193"/>
      <c r="Y153" s="184"/>
      <c r="Z153" s="185"/>
      <c r="AA153" s="193"/>
      <c r="AB153" s="184"/>
      <c r="AC153" s="184"/>
      <c r="AD153" s="193"/>
      <c r="AE153" s="193"/>
      <c r="AF153" s="206" t="str">
        <f>_xlfn.XLOOKUP($A153,Bdd_Dispo[[ID]:[ID]],Bdd_Dispo[1/5],"",0)</f>
        <v/>
      </c>
      <c r="AG153" s="191"/>
      <c r="AH153" s="206" t="str">
        <f>_xlfn.XLOOKUP($A153,Bdd_Dispo[[ID]:[ID]],Bdd_Dispo[2/5],"",0)</f>
        <v/>
      </c>
      <c r="AI153" s="185"/>
      <c r="AJ153" s="206" t="str">
        <f>_xlfn.XLOOKUP($A153,Bdd_Dispo[[ID]:[ID]],Bdd_Dispo[3/5],"",0)</f>
        <v/>
      </c>
      <c r="AK153" s="191"/>
      <c r="AL153" s="190"/>
      <c r="AM153" s="190"/>
      <c r="AN153" s="191"/>
      <c r="AO153" s="191"/>
      <c r="AP153" s="190"/>
      <c r="AQ153" s="190"/>
      <c r="AR153" s="191"/>
      <c r="AS153" s="191"/>
      <c r="AT153" s="190"/>
      <c r="AU153" s="190"/>
      <c r="AV153" s="185"/>
      <c r="AW153" s="185"/>
      <c r="AX153" s="198"/>
      <c r="AY153" s="198"/>
      <c r="AZ153" s="198"/>
      <c r="BA153" s="198"/>
      <c r="BB153" s="198"/>
      <c r="BC153" s="198"/>
      <c r="BD153" s="186"/>
      <c r="BE153" s="186"/>
      <c r="BF153" s="186"/>
      <c r="BG153" s="197"/>
      <c r="BH153" s="197"/>
      <c r="BI153" s="197"/>
      <c r="BJ153" s="185"/>
      <c r="BK153" s="185"/>
      <c r="BL153" s="184"/>
      <c r="BM153" s="184"/>
      <c r="BN153" s="184"/>
      <c r="BO153" s="184"/>
      <c r="BP153" s="184"/>
      <c r="BQ153" s="184"/>
      <c r="BR153" s="184"/>
      <c r="BS153" s="184"/>
      <c r="BT153" s="184"/>
      <c r="BU153" s="184"/>
      <c r="BV153" s="184"/>
      <c r="BW153" s="184"/>
      <c r="BX153" s="184"/>
      <c r="BY153" s="184"/>
      <c r="BZ153" s="184"/>
      <c r="CA153" s="184"/>
      <c r="CB153" s="184"/>
      <c r="CC153" s="184"/>
      <c r="CD153" s="184"/>
      <c r="CE153" s="184"/>
      <c r="CF153" s="184"/>
      <c r="CG153" s="184"/>
      <c r="CH153" s="184"/>
      <c r="CI153" s="184"/>
      <c r="CJ153" s="184"/>
      <c r="CK153" s="184"/>
      <c r="CL153" s="184"/>
      <c r="CM153" s="184"/>
      <c r="CN153" s="184"/>
      <c r="CO153" s="35">
        <f>COUNTIF(Disponibilités!$H153:$AE153,"x")</f>
        <v>0</v>
      </c>
      <c r="CP153" s="35">
        <f>COUNTIF(Disponibilités!$H153:$AE153,"R")</f>
        <v>0</v>
      </c>
    </row>
    <row r="154" spans="1:94" ht="14.1" customHeight="1" x14ac:dyDescent="0.2">
      <c r="A154" s="20">
        <f>IFERROR(Form1!A155,"-")</f>
        <v>0</v>
      </c>
      <c r="B154" s="196" t="str">
        <f>_xlfn.XLOOKUP($A154,Bdd_Dispo[[ID]:[ID]],Bdd_Dispo[Nom :],"",0)</f>
        <v/>
      </c>
      <c r="C154" s="196" t="str">
        <f>_xlfn.XLOOKUP($A154,Bdd_Dispo[[ID]:[ID]],Bdd_Dispo[Prénom :],"",0)</f>
        <v/>
      </c>
      <c r="D154" s="196" t="str">
        <f>_xlfn.XLOOKUP($A154,Bdd_Dispo[[ID]:[ID]],Bdd_Dispo[Votre fonction :],"",0)</f>
        <v/>
      </c>
      <c r="E154" s="196" t="str">
        <f>_xlfn.XLOOKUP($A154,Bdd_Dispo[[ID]:[ID]],Bdd_Dispo[Votre fonction :],"",0)</f>
        <v/>
      </c>
      <c r="F154" s="196" t="str">
        <f>_xlfn.XLOOKUP($A154,Bdd_Dispo[[ID]:[ID]],Bdd_Dispo[CIS :],"",0)</f>
        <v/>
      </c>
      <c r="G154" s="196"/>
      <c r="H154" s="199"/>
      <c r="I154" s="194"/>
      <c r="J154" s="194"/>
      <c r="K154" s="184"/>
      <c r="L154" s="185"/>
      <c r="M154" s="184"/>
      <c r="N154" s="184"/>
      <c r="O154" s="193"/>
      <c r="P154" s="184"/>
      <c r="Q154" s="184"/>
      <c r="R154" s="193"/>
      <c r="S154" s="185"/>
      <c r="T154" s="184"/>
      <c r="U154" s="184"/>
      <c r="V154" s="184"/>
      <c r="W154" s="184"/>
      <c r="X154" s="193"/>
      <c r="Y154" s="184"/>
      <c r="Z154" s="185"/>
      <c r="AA154" s="193"/>
      <c r="AB154" s="184"/>
      <c r="AC154" s="184"/>
      <c r="AD154" s="193"/>
      <c r="AE154" s="193"/>
      <c r="AF154" s="206" t="str">
        <f>_xlfn.XLOOKUP($A154,Bdd_Dispo[[ID]:[ID]],Bdd_Dispo[1/5],"",0)</f>
        <v/>
      </c>
      <c r="AG154" s="191"/>
      <c r="AH154" s="206" t="str">
        <f>_xlfn.XLOOKUP($A154,Bdd_Dispo[[ID]:[ID]],Bdd_Dispo[2/5],"",0)</f>
        <v/>
      </c>
      <c r="AI154" s="185"/>
      <c r="AJ154" s="206" t="str">
        <f>_xlfn.XLOOKUP($A154,Bdd_Dispo[[ID]:[ID]],Bdd_Dispo[3/5],"",0)</f>
        <v/>
      </c>
      <c r="AK154" s="191"/>
      <c r="AL154" s="190"/>
      <c r="AM154" s="190"/>
      <c r="AN154" s="191"/>
      <c r="AO154" s="191"/>
      <c r="AP154" s="190"/>
      <c r="AQ154" s="190"/>
      <c r="AR154" s="191"/>
      <c r="AS154" s="191"/>
      <c r="AT154" s="190"/>
      <c r="AU154" s="190"/>
      <c r="AV154" s="185"/>
      <c r="AW154" s="185"/>
      <c r="AX154" s="198"/>
      <c r="AY154" s="198"/>
      <c r="AZ154" s="198"/>
      <c r="BA154" s="198"/>
      <c r="BB154" s="198"/>
      <c r="BC154" s="198"/>
      <c r="BD154" s="186"/>
      <c r="BE154" s="186"/>
      <c r="BF154" s="186"/>
      <c r="BG154" s="197"/>
      <c r="BH154" s="197"/>
      <c r="BI154" s="197"/>
      <c r="BJ154" s="185"/>
      <c r="BK154" s="185"/>
      <c r="BL154" s="184"/>
      <c r="BM154" s="184"/>
      <c r="BN154" s="184"/>
      <c r="BO154" s="184"/>
      <c r="BP154" s="184"/>
      <c r="BQ154" s="184"/>
      <c r="BR154" s="184"/>
      <c r="BS154" s="184"/>
      <c r="BT154" s="184"/>
      <c r="BU154" s="184"/>
      <c r="BV154" s="184"/>
      <c r="BW154" s="184"/>
      <c r="BX154" s="184"/>
      <c r="BY154" s="184"/>
      <c r="BZ154" s="184"/>
      <c r="CA154" s="184"/>
      <c r="CB154" s="184"/>
      <c r="CC154" s="184"/>
      <c r="CD154" s="184"/>
      <c r="CE154" s="184"/>
      <c r="CF154" s="184"/>
      <c r="CG154" s="184"/>
      <c r="CH154" s="184"/>
      <c r="CI154" s="184"/>
      <c r="CJ154" s="184"/>
      <c r="CK154" s="184"/>
      <c r="CL154" s="184"/>
      <c r="CM154" s="184"/>
      <c r="CN154" s="184"/>
      <c r="CO154" s="35">
        <f>COUNTIF(Disponibilités!$H154:$AE154,"x")</f>
        <v>0</v>
      </c>
      <c r="CP154" s="35">
        <f>COUNTIF(Disponibilités!$H154:$AE154,"R")</f>
        <v>0</v>
      </c>
    </row>
    <row r="155" spans="1:94" ht="14.1" customHeight="1" x14ac:dyDescent="0.2">
      <c r="A155" s="20">
        <f>IFERROR(Form1!A156,"-")</f>
        <v>0</v>
      </c>
      <c r="B155" s="196" t="str">
        <f>_xlfn.XLOOKUP($A155,Bdd_Dispo[[ID]:[ID]],Bdd_Dispo[Nom :],"",0)</f>
        <v/>
      </c>
      <c r="C155" s="196" t="str">
        <f>_xlfn.XLOOKUP($A155,Bdd_Dispo[[ID]:[ID]],Bdd_Dispo[Prénom :],"",0)</f>
        <v/>
      </c>
      <c r="D155" s="196" t="str">
        <f>_xlfn.XLOOKUP($A155,Bdd_Dispo[[ID]:[ID]],Bdd_Dispo[Votre fonction :],"",0)</f>
        <v/>
      </c>
      <c r="E155" s="196" t="str">
        <f>_xlfn.XLOOKUP($A155,Bdd_Dispo[[ID]:[ID]],Bdd_Dispo[Votre fonction :],"",0)</f>
        <v/>
      </c>
      <c r="F155" s="196" t="str">
        <f>_xlfn.XLOOKUP($A155,Bdd_Dispo[[ID]:[ID]],Bdd_Dispo[CIS :],"",0)</f>
        <v/>
      </c>
      <c r="G155" s="196"/>
      <c r="H155" s="199"/>
      <c r="I155" s="194"/>
      <c r="J155" s="194"/>
      <c r="K155" s="184"/>
      <c r="L155" s="185"/>
      <c r="M155" s="184"/>
      <c r="N155" s="184"/>
      <c r="O155" s="193"/>
      <c r="P155" s="184"/>
      <c r="Q155" s="184"/>
      <c r="R155" s="193"/>
      <c r="S155" s="185"/>
      <c r="T155" s="184"/>
      <c r="U155" s="184"/>
      <c r="V155" s="184"/>
      <c r="W155" s="184"/>
      <c r="X155" s="193"/>
      <c r="Y155" s="184"/>
      <c r="Z155" s="185"/>
      <c r="AA155" s="193"/>
      <c r="AB155" s="184"/>
      <c r="AC155" s="184"/>
      <c r="AD155" s="193"/>
      <c r="AE155" s="193"/>
      <c r="AF155" s="206" t="str">
        <f>_xlfn.XLOOKUP($A155,Bdd_Dispo[[ID]:[ID]],Bdd_Dispo[1/5],"",0)</f>
        <v/>
      </c>
      <c r="AG155" s="191"/>
      <c r="AH155" s="206" t="str">
        <f>_xlfn.XLOOKUP($A155,Bdd_Dispo[[ID]:[ID]],Bdd_Dispo[2/5],"",0)</f>
        <v/>
      </c>
      <c r="AI155" s="185"/>
      <c r="AJ155" s="206" t="str">
        <f>_xlfn.XLOOKUP($A155,Bdd_Dispo[[ID]:[ID]],Bdd_Dispo[3/5],"",0)</f>
        <v/>
      </c>
      <c r="AK155" s="191"/>
      <c r="AL155" s="190"/>
      <c r="AM155" s="190"/>
      <c r="AN155" s="191"/>
      <c r="AO155" s="191"/>
      <c r="AP155" s="190"/>
      <c r="AQ155" s="190"/>
      <c r="AR155" s="191"/>
      <c r="AS155" s="191"/>
      <c r="AT155" s="190"/>
      <c r="AU155" s="190"/>
      <c r="AV155" s="185"/>
      <c r="AW155" s="185"/>
      <c r="AX155" s="198"/>
      <c r="AY155" s="198"/>
      <c r="AZ155" s="198"/>
      <c r="BA155" s="198"/>
      <c r="BB155" s="198"/>
      <c r="BC155" s="198"/>
      <c r="BD155" s="186"/>
      <c r="BE155" s="186"/>
      <c r="BF155" s="186"/>
      <c r="BG155" s="197"/>
      <c r="BH155" s="197"/>
      <c r="BI155" s="197"/>
      <c r="BJ155" s="185"/>
      <c r="BK155" s="185"/>
      <c r="BL155" s="184"/>
      <c r="BM155" s="184"/>
      <c r="BN155" s="184"/>
      <c r="BO155" s="184"/>
      <c r="BP155" s="184"/>
      <c r="BQ155" s="184"/>
      <c r="BR155" s="184"/>
      <c r="BS155" s="184"/>
      <c r="BT155" s="184"/>
      <c r="BU155" s="184"/>
      <c r="BV155" s="184"/>
      <c r="BW155" s="184"/>
      <c r="BX155" s="184"/>
      <c r="BY155" s="184"/>
      <c r="BZ155" s="184"/>
      <c r="CA155" s="184"/>
      <c r="CB155" s="184"/>
      <c r="CC155" s="184"/>
      <c r="CD155" s="184"/>
      <c r="CE155" s="184"/>
      <c r="CF155" s="184"/>
      <c r="CG155" s="184"/>
      <c r="CH155" s="184"/>
      <c r="CI155" s="184"/>
      <c r="CJ155" s="184"/>
      <c r="CK155" s="184"/>
      <c r="CL155" s="184"/>
      <c r="CM155" s="184"/>
      <c r="CN155" s="184"/>
      <c r="CO155" s="35">
        <f>COUNTIF(Disponibilités!$H155:$AE155,"x")</f>
        <v>0</v>
      </c>
      <c r="CP155" s="35">
        <f>COUNTIF(Disponibilités!$H155:$AE155,"R")</f>
        <v>0</v>
      </c>
    </row>
    <row r="156" spans="1:94" ht="14.1" customHeight="1" x14ac:dyDescent="0.2">
      <c r="A156" s="20">
        <f>IFERROR(Form1!A157,"-")</f>
        <v>0</v>
      </c>
      <c r="B156" s="196" t="str">
        <f>_xlfn.XLOOKUP($A156,Bdd_Dispo[[ID]:[ID]],Bdd_Dispo[Nom :],"",0)</f>
        <v/>
      </c>
      <c r="C156" s="196" t="str">
        <f>_xlfn.XLOOKUP($A156,Bdd_Dispo[[ID]:[ID]],Bdd_Dispo[Prénom :],"",0)</f>
        <v/>
      </c>
      <c r="D156" s="196" t="str">
        <f>_xlfn.XLOOKUP($A156,Bdd_Dispo[[ID]:[ID]],Bdd_Dispo[Votre fonction :],"",0)</f>
        <v/>
      </c>
      <c r="E156" s="196" t="str">
        <f>_xlfn.XLOOKUP($A156,Bdd_Dispo[[ID]:[ID]],Bdd_Dispo[Votre fonction :],"",0)</f>
        <v/>
      </c>
      <c r="F156" s="196" t="str">
        <f>_xlfn.XLOOKUP($A156,Bdd_Dispo[[ID]:[ID]],Bdd_Dispo[CIS :],"",0)</f>
        <v/>
      </c>
      <c r="G156" s="196"/>
      <c r="H156" s="199"/>
      <c r="I156" s="194"/>
      <c r="J156" s="194"/>
      <c r="K156" s="184"/>
      <c r="L156" s="185"/>
      <c r="M156" s="184"/>
      <c r="N156" s="184"/>
      <c r="O156" s="193"/>
      <c r="P156" s="184"/>
      <c r="Q156" s="184"/>
      <c r="R156" s="193"/>
      <c r="S156" s="185"/>
      <c r="T156" s="184"/>
      <c r="U156" s="184"/>
      <c r="V156" s="184"/>
      <c r="W156" s="184"/>
      <c r="X156" s="193"/>
      <c r="Y156" s="184"/>
      <c r="Z156" s="185"/>
      <c r="AA156" s="193"/>
      <c r="AB156" s="184"/>
      <c r="AC156" s="184"/>
      <c r="AD156" s="193"/>
      <c r="AE156" s="193"/>
      <c r="AF156" s="206" t="str">
        <f>_xlfn.XLOOKUP($A156,Bdd_Dispo[[ID]:[ID]],Bdd_Dispo[1/5],"",0)</f>
        <v/>
      </c>
      <c r="AG156" s="191"/>
      <c r="AH156" s="206" t="str">
        <f>_xlfn.XLOOKUP($A156,Bdd_Dispo[[ID]:[ID]],Bdd_Dispo[2/5],"",0)</f>
        <v/>
      </c>
      <c r="AI156" s="185"/>
      <c r="AJ156" s="206" t="str">
        <f>_xlfn.XLOOKUP($A156,Bdd_Dispo[[ID]:[ID]],Bdd_Dispo[3/5],"",0)</f>
        <v/>
      </c>
      <c r="AK156" s="191"/>
      <c r="AL156" s="190"/>
      <c r="AM156" s="190"/>
      <c r="AN156" s="191"/>
      <c r="AO156" s="191"/>
      <c r="AP156" s="190"/>
      <c r="AQ156" s="190"/>
      <c r="AR156" s="191"/>
      <c r="AS156" s="191"/>
      <c r="AT156" s="190"/>
      <c r="AU156" s="190"/>
      <c r="AV156" s="185"/>
      <c r="AW156" s="185"/>
      <c r="AX156" s="198"/>
      <c r="AY156" s="198"/>
      <c r="AZ156" s="198"/>
      <c r="BA156" s="198"/>
      <c r="BB156" s="198"/>
      <c r="BC156" s="198"/>
      <c r="BD156" s="186"/>
      <c r="BE156" s="186"/>
      <c r="BF156" s="186"/>
      <c r="BG156" s="197"/>
      <c r="BH156" s="197"/>
      <c r="BI156" s="197"/>
      <c r="BJ156" s="185"/>
      <c r="BK156" s="185"/>
      <c r="BL156" s="184"/>
      <c r="BM156" s="184"/>
      <c r="BN156" s="184"/>
      <c r="BO156" s="184"/>
      <c r="BP156" s="184"/>
      <c r="BQ156" s="184"/>
      <c r="BR156" s="184"/>
      <c r="BS156" s="184"/>
      <c r="BT156" s="184"/>
      <c r="BU156" s="184"/>
      <c r="BV156" s="184"/>
      <c r="BW156" s="184"/>
      <c r="BX156" s="184"/>
      <c r="BY156" s="184"/>
      <c r="BZ156" s="184"/>
      <c r="CA156" s="184"/>
      <c r="CB156" s="184"/>
      <c r="CC156" s="184"/>
      <c r="CD156" s="184"/>
      <c r="CE156" s="184"/>
      <c r="CF156" s="184"/>
      <c r="CG156" s="184"/>
      <c r="CH156" s="184"/>
      <c r="CI156" s="184"/>
      <c r="CJ156" s="184"/>
      <c r="CK156" s="184"/>
      <c r="CL156" s="184"/>
      <c r="CM156" s="184"/>
      <c r="CN156" s="184"/>
      <c r="CO156" s="35">
        <f>COUNTIF(Disponibilités!$H156:$AE156,"x")</f>
        <v>0</v>
      </c>
      <c r="CP156" s="35">
        <f>COUNTIF(Disponibilités!$H156:$AE156,"R")</f>
        <v>0</v>
      </c>
    </row>
    <row r="157" spans="1:94" ht="14.1" customHeight="1" x14ac:dyDescent="0.2">
      <c r="A157" s="20">
        <f>IFERROR(Form1!A158,"-")</f>
        <v>0</v>
      </c>
      <c r="B157" s="196" t="str">
        <f>_xlfn.XLOOKUP($A157,Bdd_Dispo[[ID]:[ID]],Bdd_Dispo[Nom :],"",0)</f>
        <v/>
      </c>
      <c r="C157" s="196" t="str">
        <f>_xlfn.XLOOKUP($A157,Bdd_Dispo[[ID]:[ID]],Bdd_Dispo[Prénom :],"",0)</f>
        <v/>
      </c>
      <c r="D157" s="196" t="str">
        <f>_xlfn.XLOOKUP($A157,Bdd_Dispo[[ID]:[ID]],Bdd_Dispo[Votre fonction :],"",0)</f>
        <v/>
      </c>
      <c r="E157" s="196" t="str">
        <f>_xlfn.XLOOKUP($A157,Bdd_Dispo[[ID]:[ID]],Bdd_Dispo[Votre fonction :],"",0)</f>
        <v/>
      </c>
      <c r="F157" s="196" t="str">
        <f>_xlfn.XLOOKUP($A157,Bdd_Dispo[[ID]:[ID]],Bdd_Dispo[CIS :],"",0)</f>
        <v/>
      </c>
      <c r="G157" s="196"/>
      <c r="H157" s="199"/>
      <c r="I157" s="194"/>
      <c r="J157" s="194"/>
      <c r="K157" s="184"/>
      <c r="L157" s="185"/>
      <c r="M157" s="184"/>
      <c r="N157" s="184"/>
      <c r="O157" s="193"/>
      <c r="P157" s="184"/>
      <c r="Q157" s="184"/>
      <c r="R157" s="193"/>
      <c r="S157" s="185"/>
      <c r="T157" s="184"/>
      <c r="U157" s="184"/>
      <c r="V157" s="184"/>
      <c r="W157" s="184"/>
      <c r="X157" s="193"/>
      <c r="Y157" s="184"/>
      <c r="Z157" s="185"/>
      <c r="AA157" s="193"/>
      <c r="AB157" s="184"/>
      <c r="AC157" s="184"/>
      <c r="AD157" s="193"/>
      <c r="AE157" s="193"/>
      <c r="AF157" s="206" t="str">
        <f>_xlfn.XLOOKUP($A157,Bdd_Dispo[[ID]:[ID]],Bdd_Dispo[1/5],"",0)</f>
        <v/>
      </c>
      <c r="AG157" s="191"/>
      <c r="AH157" s="206" t="str">
        <f>_xlfn.XLOOKUP($A157,Bdd_Dispo[[ID]:[ID]],Bdd_Dispo[2/5],"",0)</f>
        <v/>
      </c>
      <c r="AI157" s="185"/>
      <c r="AJ157" s="206" t="str">
        <f>_xlfn.XLOOKUP($A157,Bdd_Dispo[[ID]:[ID]],Bdd_Dispo[3/5],"",0)</f>
        <v/>
      </c>
      <c r="AK157" s="191"/>
      <c r="AL157" s="190"/>
      <c r="AM157" s="190"/>
      <c r="AN157" s="191"/>
      <c r="AO157" s="191"/>
      <c r="AP157" s="190"/>
      <c r="AQ157" s="190"/>
      <c r="AR157" s="191"/>
      <c r="AS157" s="191"/>
      <c r="AT157" s="190"/>
      <c r="AU157" s="190"/>
      <c r="AV157" s="185"/>
      <c r="AW157" s="185"/>
      <c r="AX157" s="198"/>
      <c r="AY157" s="198"/>
      <c r="AZ157" s="198"/>
      <c r="BA157" s="198"/>
      <c r="BB157" s="198"/>
      <c r="BC157" s="198"/>
      <c r="BD157" s="186"/>
      <c r="BE157" s="186"/>
      <c r="BF157" s="186"/>
      <c r="BG157" s="197"/>
      <c r="BH157" s="197"/>
      <c r="BI157" s="197"/>
      <c r="BJ157" s="185"/>
      <c r="BK157" s="185"/>
      <c r="BL157" s="184"/>
      <c r="BM157" s="184"/>
      <c r="BN157" s="184"/>
      <c r="BO157" s="184"/>
      <c r="BP157" s="184"/>
      <c r="BQ157" s="184"/>
      <c r="BR157" s="184"/>
      <c r="BS157" s="184"/>
      <c r="BT157" s="184"/>
      <c r="BU157" s="184"/>
      <c r="BV157" s="184"/>
      <c r="BW157" s="184"/>
      <c r="BX157" s="184"/>
      <c r="BY157" s="184"/>
      <c r="BZ157" s="184"/>
      <c r="CA157" s="184"/>
      <c r="CB157" s="184"/>
      <c r="CC157" s="184"/>
      <c r="CD157" s="184"/>
      <c r="CE157" s="184"/>
      <c r="CF157" s="184"/>
      <c r="CG157" s="184"/>
      <c r="CH157" s="184"/>
      <c r="CI157" s="184"/>
      <c r="CJ157" s="184"/>
      <c r="CK157" s="184"/>
      <c r="CL157" s="184"/>
      <c r="CM157" s="184"/>
      <c r="CN157" s="184"/>
      <c r="CO157" s="35">
        <f>COUNTIF(Disponibilités!$H157:$AE157,"x")</f>
        <v>0</v>
      </c>
      <c r="CP157" s="35">
        <f>COUNTIF(Disponibilités!$H157:$AE157,"R")</f>
        <v>0</v>
      </c>
    </row>
    <row r="158" spans="1:94" ht="14.1" customHeight="1" x14ac:dyDescent="0.2">
      <c r="A158" s="20">
        <f>IFERROR(Form1!A159,"-")</f>
        <v>0</v>
      </c>
      <c r="B158" s="196" t="str">
        <f>_xlfn.XLOOKUP($A158,Bdd_Dispo[[ID]:[ID]],Bdd_Dispo[Nom :],"",0)</f>
        <v/>
      </c>
      <c r="C158" s="196" t="str">
        <f>_xlfn.XLOOKUP($A158,Bdd_Dispo[[ID]:[ID]],Bdd_Dispo[Prénom :],"",0)</f>
        <v/>
      </c>
      <c r="D158" s="196" t="str">
        <f>_xlfn.XLOOKUP($A158,Bdd_Dispo[[ID]:[ID]],Bdd_Dispo[Votre fonction :],"",0)</f>
        <v/>
      </c>
      <c r="E158" s="196" t="str">
        <f>_xlfn.XLOOKUP($A158,Bdd_Dispo[[ID]:[ID]],Bdd_Dispo[Votre fonction :],"",0)</f>
        <v/>
      </c>
      <c r="F158" s="196" t="str">
        <f>_xlfn.XLOOKUP($A158,Bdd_Dispo[[ID]:[ID]],Bdd_Dispo[CIS :],"",0)</f>
        <v/>
      </c>
      <c r="G158" s="196"/>
      <c r="H158" s="199"/>
      <c r="I158" s="194"/>
      <c r="J158" s="194"/>
      <c r="K158" s="184"/>
      <c r="L158" s="185"/>
      <c r="M158" s="184"/>
      <c r="N158" s="184"/>
      <c r="O158" s="193"/>
      <c r="P158" s="184"/>
      <c r="Q158" s="184"/>
      <c r="R158" s="193"/>
      <c r="S158" s="185"/>
      <c r="T158" s="184"/>
      <c r="U158" s="184"/>
      <c r="V158" s="184"/>
      <c r="W158" s="184"/>
      <c r="X158" s="193"/>
      <c r="Y158" s="184"/>
      <c r="Z158" s="185"/>
      <c r="AA158" s="193"/>
      <c r="AB158" s="184"/>
      <c r="AC158" s="184"/>
      <c r="AD158" s="193"/>
      <c r="AE158" s="193"/>
      <c r="AF158" s="206" t="str">
        <f>_xlfn.XLOOKUP($A158,Bdd_Dispo[[ID]:[ID]],Bdd_Dispo[1/5],"",0)</f>
        <v/>
      </c>
      <c r="AG158" s="191"/>
      <c r="AH158" s="206" t="str">
        <f>_xlfn.XLOOKUP($A158,Bdd_Dispo[[ID]:[ID]],Bdd_Dispo[2/5],"",0)</f>
        <v/>
      </c>
      <c r="AI158" s="185"/>
      <c r="AJ158" s="206" t="str">
        <f>_xlfn.XLOOKUP($A158,Bdd_Dispo[[ID]:[ID]],Bdd_Dispo[3/5],"",0)</f>
        <v/>
      </c>
      <c r="AK158" s="191"/>
      <c r="AL158" s="190"/>
      <c r="AM158" s="190"/>
      <c r="AN158" s="191"/>
      <c r="AO158" s="191"/>
      <c r="AP158" s="190"/>
      <c r="AQ158" s="190"/>
      <c r="AR158" s="191"/>
      <c r="AS158" s="191"/>
      <c r="AT158" s="190"/>
      <c r="AU158" s="190"/>
      <c r="AV158" s="185"/>
      <c r="AW158" s="185"/>
      <c r="AX158" s="198"/>
      <c r="AY158" s="198"/>
      <c r="AZ158" s="198"/>
      <c r="BA158" s="198"/>
      <c r="BB158" s="198"/>
      <c r="BC158" s="198"/>
      <c r="BD158" s="186"/>
      <c r="BE158" s="186"/>
      <c r="BF158" s="186"/>
      <c r="BG158" s="197"/>
      <c r="BH158" s="197"/>
      <c r="BI158" s="197"/>
      <c r="BJ158" s="185"/>
      <c r="BK158" s="185"/>
      <c r="BL158" s="184"/>
      <c r="BM158" s="184"/>
      <c r="BN158" s="184"/>
      <c r="BO158" s="184"/>
      <c r="BP158" s="184"/>
      <c r="BQ158" s="184"/>
      <c r="BR158" s="184"/>
      <c r="BS158" s="184"/>
      <c r="BT158" s="184"/>
      <c r="BU158" s="184"/>
      <c r="BV158" s="184"/>
      <c r="BW158" s="184"/>
      <c r="BX158" s="184"/>
      <c r="BY158" s="184"/>
      <c r="BZ158" s="184"/>
      <c r="CA158" s="184"/>
      <c r="CB158" s="184"/>
      <c r="CC158" s="184"/>
      <c r="CD158" s="184"/>
      <c r="CE158" s="184"/>
      <c r="CF158" s="184"/>
      <c r="CG158" s="184"/>
      <c r="CH158" s="184"/>
      <c r="CI158" s="184"/>
      <c r="CJ158" s="184"/>
      <c r="CK158" s="184"/>
      <c r="CL158" s="184"/>
      <c r="CM158" s="184"/>
      <c r="CN158" s="184"/>
      <c r="CO158" s="35">
        <f>COUNTIF(Disponibilités!$H158:$AE158,"x")</f>
        <v>0</v>
      </c>
      <c r="CP158" s="35">
        <f>COUNTIF(Disponibilités!$H158:$AE158,"R")</f>
        <v>0</v>
      </c>
    </row>
    <row r="159" spans="1:94" ht="14.1" customHeight="1" x14ac:dyDescent="0.2">
      <c r="A159" s="20">
        <f>IFERROR(Form1!A160,"-")</f>
        <v>0</v>
      </c>
      <c r="B159" s="196" t="str">
        <f>_xlfn.XLOOKUP($A159,Bdd_Dispo[[ID]:[ID]],Bdd_Dispo[Nom :],"",0)</f>
        <v/>
      </c>
      <c r="C159" s="196" t="str">
        <f>_xlfn.XLOOKUP($A159,Bdd_Dispo[[ID]:[ID]],Bdd_Dispo[Prénom :],"",0)</f>
        <v/>
      </c>
      <c r="D159" s="196" t="str">
        <f>_xlfn.XLOOKUP($A159,Bdd_Dispo[[ID]:[ID]],Bdd_Dispo[Votre fonction :],"",0)</f>
        <v/>
      </c>
      <c r="E159" s="196" t="str">
        <f>_xlfn.XLOOKUP($A159,Bdd_Dispo[[ID]:[ID]],Bdd_Dispo[Votre fonction :],"",0)</f>
        <v/>
      </c>
      <c r="F159" s="196" t="str">
        <f>_xlfn.XLOOKUP($A159,Bdd_Dispo[[ID]:[ID]],Bdd_Dispo[CIS :],"",0)</f>
        <v/>
      </c>
      <c r="G159" s="196"/>
      <c r="H159" s="199"/>
      <c r="I159" s="194"/>
      <c r="J159" s="194"/>
      <c r="K159" s="184"/>
      <c r="L159" s="185"/>
      <c r="M159" s="184"/>
      <c r="N159" s="184"/>
      <c r="O159" s="193"/>
      <c r="P159" s="184"/>
      <c r="Q159" s="184"/>
      <c r="R159" s="193"/>
      <c r="S159" s="185"/>
      <c r="T159" s="184"/>
      <c r="U159" s="184"/>
      <c r="V159" s="184"/>
      <c r="W159" s="184"/>
      <c r="X159" s="193"/>
      <c r="Y159" s="184"/>
      <c r="Z159" s="185"/>
      <c r="AA159" s="193"/>
      <c r="AB159" s="184"/>
      <c r="AC159" s="184"/>
      <c r="AD159" s="193"/>
      <c r="AE159" s="193"/>
      <c r="AF159" s="206" t="str">
        <f>_xlfn.XLOOKUP($A159,Bdd_Dispo[[ID]:[ID]],Bdd_Dispo[1/5],"",0)</f>
        <v/>
      </c>
      <c r="AG159" s="191"/>
      <c r="AH159" s="206" t="str">
        <f>_xlfn.XLOOKUP($A159,Bdd_Dispo[[ID]:[ID]],Bdd_Dispo[2/5],"",0)</f>
        <v/>
      </c>
      <c r="AI159" s="185"/>
      <c r="AJ159" s="206" t="str">
        <f>_xlfn.XLOOKUP($A159,Bdd_Dispo[[ID]:[ID]],Bdd_Dispo[3/5],"",0)</f>
        <v/>
      </c>
      <c r="AK159" s="191"/>
      <c r="AL159" s="190"/>
      <c r="AM159" s="190"/>
      <c r="AN159" s="191"/>
      <c r="AO159" s="191"/>
      <c r="AP159" s="190"/>
      <c r="AQ159" s="190"/>
      <c r="AR159" s="191"/>
      <c r="AS159" s="191"/>
      <c r="AT159" s="190"/>
      <c r="AU159" s="190"/>
      <c r="AV159" s="185"/>
      <c r="AW159" s="185"/>
      <c r="AX159" s="198"/>
      <c r="AY159" s="198"/>
      <c r="AZ159" s="198"/>
      <c r="BA159" s="198"/>
      <c r="BB159" s="198"/>
      <c r="BC159" s="198"/>
      <c r="BD159" s="186"/>
      <c r="BE159" s="186"/>
      <c r="BF159" s="186"/>
      <c r="BG159" s="197"/>
      <c r="BH159" s="197"/>
      <c r="BI159" s="197"/>
      <c r="BJ159" s="185"/>
      <c r="BK159" s="185"/>
      <c r="BL159" s="184"/>
      <c r="BM159" s="184"/>
      <c r="BN159" s="184"/>
      <c r="BO159" s="184"/>
      <c r="BP159" s="184"/>
      <c r="BQ159" s="184"/>
      <c r="BR159" s="184"/>
      <c r="BS159" s="184"/>
      <c r="BT159" s="184"/>
      <c r="BU159" s="184"/>
      <c r="BV159" s="184"/>
      <c r="BW159" s="184"/>
      <c r="BX159" s="184"/>
      <c r="BY159" s="184"/>
      <c r="BZ159" s="184"/>
      <c r="CA159" s="184"/>
      <c r="CB159" s="184"/>
      <c r="CC159" s="184"/>
      <c r="CD159" s="184"/>
      <c r="CE159" s="184"/>
      <c r="CF159" s="184"/>
      <c r="CG159" s="184"/>
      <c r="CH159" s="184"/>
      <c r="CI159" s="184"/>
      <c r="CJ159" s="184"/>
      <c r="CK159" s="184"/>
      <c r="CL159" s="184"/>
      <c r="CM159" s="184"/>
      <c r="CN159" s="184"/>
      <c r="CO159" s="35">
        <f>COUNTIF(Disponibilités!$H159:$AE159,"x")</f>
        <v>0</v>
      </c>
      <c r="CP159" s="35">
        <f>COUNTIF(Disponibilités!$H159:$AE159,"R")</f>
        <v>0</v>
      </c>
    </row>
    <row r="160" spans="1:94" ht="14.1" customHeight="1" x14ac:dyDescent="0.2">
      <c r="A160" s="20">
        <f>IFERROR(Form1!A161,"-")</f>
        <v>0</v>
      </c>
      <c r="B160" s="196" t="str">
        <f>_xlfn.XLOOKUP($A160,Bdd_Dispo[[ID]:[ID]],Bdd_Dispo[Nom :],"",0)</f>
        <v/>
      </c>
      <c r="C160" s="196" t="str">
        <f>_xlfn.XLOOKUP($A160,Bdd_Dispo[[ID]:[ID]],Bdd_Dispo[Prénom :],"",0)</f>
        <v/>
      </c>
      <c r="D160" s="196" t="str">
        <f>_xlfn.XLOOKUP($A160,Bdd_Dispo[[ID]:[ID]],Bdd_Dispo[Votre fonction :],"",0)</f>
        <v/>
      </c>
      <c r="E160" s="196" t="str">
        <f>_xlfn.XLOOKUP($A160,Bdd_Dispo[[ID]:[ID]],Bdd_Dispo[Votre fonction :],"",0)</f>
        <v/>
      </c>
      <c r="F160" s="196" t="str">
        <f>_xlfn.XLOOKUP($A160,Bdd_Dispo[[ID]:[ID]],Bdd_Dispo[CIS :],"",0)</f>
        <v/>
      </c>
      <c r="G160" s="196"/>
      <c r="H160" s="199"/>
      <c r="I160" s="194"/>
      <c r="J160" s="194"/>
      <c r="K160" s="184"/>
      <c r="L160" s="185"/>
      <c r="M160" s="184"/>
      <c r="N160" s="184"/>
      <c r="O160" s="193"/>
      <c r="P160" s="184"/>
      <c r="Q160" s="184"/>
      <c r="R160" s="193"/>
      <c r="S160" s="185"/>
      <c r="T160" s="184"/>
      <c r="U160" s="184"/>
      <c r="V160" s="184"/>
      <c r="W160" s="184"/>
      <c r="X160" s="193"/>
      <c r="Y160" s="184"/>
      <c r="Z160" s="185"/>
      <c r="AA160" s="193"/>
      <c r="AB160" s="184"/>
      <c r="AC160" s="184"/>
      <c r="AD160" s="193"/>
      <c r="AE160" s="193"/>
      <c r="AF160" s="206" t="str">
        <f>_xlfn.XLOOKUP($A160,Bdd_Dispo[[ID]:[ID]],Bdd_Dispo[1/5],"",0)</f>
        <v/>
      </c>
      <c r="AG160" s="191"/>
      <c r="AH160" s="206" t="str">
        <f>_xlfn.XLOOKUP($A160,Bdd_Dispo[[ID]:[ID]],Bdd_Dispo[2/5],"",0)</f>
        <v/>
      </c>
      <c r="AI160" s="185"/>
      <c r="AJ160" s="206" t="str">
        <f>_xlfn.XLOOKUP($A160,Bdd_Dispo[[ID]:[ID]],Bdd_Dispo[3/5],"",0)</f>
        <v/>
      </c>
      <c r="AK160" s="191"/>
      <c r="AL160" s="190"/>
      <c r="AM160" s="190"/>
      <c r="AN160" s="191"/>
      <c r="AO160" s="191"/>
      <c r="AP160" s="190"/>
      <c r="AQ160" s="190"/>
      <c r="AR160" s="191"/>
      <c r="AS160" s="191"/>
      <c r="AT160" s="190"/>
      <c r="AU160" s="190"/>
      <c r="AV160" s="185"/>
      <c r="AW160" s="185"/>
      <c r="AX160" s="198"/>
      <c r="AY160" s="198"/>
      <c r="AZ160" s="198"/>
      <c r="BA160" s="198"/>
      <c r="BB160" s="198"/>
      <c r="BC160" s="198"/>
      <c r="BD160" s="186"/>
      <c r="BE160" s="186"/>
      <c r="BF160" s="186"/>
      <c r="BG160" s="197"/>
      <c r="BH160" s="197"/>
      <c r="BI160" s="197"/>
      <c r="BJ160" s="185"/>
      <c r="BK160" s="185"/>
      <c r="BL160" s="184"/>
      <c r="BM160" s="184"/>
      <c r="BN160" s="184"/>
      <c r="BO160" s="184"/>
      <c r="BP160" s="184"/>
      <c r="BQ160" s="184"/>
      <c r="BR160" s="184"/>
      <c r="BS160" s="184"/>
      <c r="BT160" s="184"/>
      <c r="BU160" s="184"/>
      <c r="BV160" s="184"/>
      <c r="BW160" s="184"/>
      <c r="BX160" s="184"/>
      <c r="BY160" s="184"/>
      <c r="BZ160" s="184"/>
      <c r="CA160" s="184"/>
      <c r="CB160" s="184"/>
      <c r="CC160" s="184"/>
      <c r="CD160" s="184"/>
      <c r="CE160" s="184"/>
      <c r="CF160" s="184"/>
      <c r="CG160" s="184"/>
      <c r="CH160" s="184"/>
      <c r="CI160" s="184"/>
      <c r="CJ160" s="184"/>
      <c r="CK160" s="184"/>
      <c r="CL160" s="184"/>
      <c r="CM160" s="184"/>
      <c r="CN160" s="184"/>
      <c r="CO160" s="35">
        <f>COUNTIF(Disponibilités!$H160:$AE160,"x")</f>
        <v>0</v>
      </c>
      <c r="CP160" s="35">
        <f>COUNTIF(Disponibilités!$H160:$AE160,"R")</f>
        <v>0</v>
      </c>
    </row>
    <row r="161" spans="1:94" ht="14.1" customHeight="1" x14ac:dyDescent="0.2">
      <c r="A161" s="20">
        <f>IFERROR(Form1!A162,"-")</f>
        <v>0</v>
      </c>
      <c r="B161" s="196" t="str">
        <f>_xlfn.XLOOKUP($A161,Bdd_Dispo[[ID]:[ID]],Bdd_Dispo[Nom :],"",0)</f>
        <v/>
      </c>
      <c r="C161" s="196" t="str">
        <f>_xlfn.XLOOKUP($A161,Bdd_Dispo[[ID]:[ID]],Bdd_Dispo[Prénom :],"",0)</f>
        <v/>
      </c>
      <c r="D161" s="196" t="str">
        <f>_xlfn.XLOOKUP($A161,Bdd_Dispo[[ID]:[ID]],Bdd_Dispo[Votre fonction :],"",0)</f>
        <v/>
      </c>
      <c r="E161" s="196" t="str">
        <f>_xlfn.XLOOKUP($A161,Bdd_Dispo[[ID]:[ID]],Bdd_Dispo[Votre fonction :],"",0)</f>
        <v/>
      </c>
      <c r="F161" s="196" t="str">
        <f>_xlfn.XLOOKUP($A161,Bdd_Dispo[[ID]:[ID]],Bdd_Dispo[CIS :],"",0)</f>
        <v/>
      </c>
      <c r="G161" s="196"/>
      <c r="H161" s="199"/>
      <c r="I161" s="194"/>
      <c r="J161" s="194"/>
      <c r="K161" s="184"/>
      <c r="L161" s="185"/>
      <c r="M161" s="184"/>
      <c r="N161" s="184"/>
      <c r="O161" s="193"/>
      <c r="P161" s="184"/>
      <c r="Q161" s="184"/>
      <c r="R161" s="193"/>
      <c r="S161" s="185"/>
      <c r="T161" s="184"/>
      <c r="U161" s="184"/>
      <c r="V161" s="184"/>
      <c r="W161" s="184"/>
      <c r="X161" s="193"/>
      <c r="Y161" s="184"/>
      <c r="Z161" s="185"/>
      <c r="AA161" s="193"/>
      <c r="AB161" s="184"/>
      <c r="AC161" s="184"/>
      <c r="AD161" s="193"/>
      <c r="AE161" s="193"/>
      <c r="AF161" s="206" t="str">
        <f>_xlfn.XLOOKUP($A161,Bdd_Dispo[[ID]:[ID]],Bdd_Dispo[1/5],"",0)</f>
        <v/>
      </c>
      <c r="AG161" s="191"/>
      <c r="AH161" s="206" t="str">
        <f>_xlfn.XLOOKUP($A161,Bdd_Dispo[[ID]:[ID]],Bdd_Dispo[2/5],"",0)</f>
        <v/>
      </c>
      <c r="AI161" s="185"/>
      <c r="AJ161" s="206" t="str">
        <f>_xlfn.XLOOKUP($A161,Bdd_Dispo[[ID]:[ID]],Bdd_Dispo[3/5],"",0)</f>
        <v/>
      </c>
      <c r="AK161" s="191"/>
      <c r="AL161" s="190"/>
      <c r="AM161" s="190"/>
      <c r="AN161" s="191"/>
      <c r="AO161" s="191"/>
      <c r="AP161" s="190"/>
      <c r="AQ161" s="190"/>
      <c r="AR161" s="191"/>
      <c r="AS161" s="191"/>
      <c r="AT161" s="190"/>
      <c r="AU161" s="190"/>
      <c r="AV161" s="185"/>
      <c r="AW161" s="185"/>
      <c r="AX161" s="198"/>
      <c r="AY161" s="198"/>
      <c r="AZ161" s="198"/>
      <c r="BA161" s="198"/>
      <c r="BB161" s="198"/>
      <c r="BC161" s="198"/>
      <c r="BD161" s="186"/>
      <c r="BE161" s="186"/>
      <c r="BF161" s="186"/>
      <c r="BG161" s="197"/>
      <c r="BH161" s="197"/>
      <c r="BI161" s="197"/>
      <c r="BJ161" s="185"/>
      <c r="BK161" s="185"/>
      <c r="BL161" s="184"/>
      <c r="BM161" s="184"/>
      <c r="BN161" s="184"/>
      <c r="BO161" s="184"/>
      <c r="BP161" s="184"/>
      <c r="BQ161" s="184"/>
      <c r="BR161" s="184"/>
      <c r="BS161" s="184"/>
      <c r="BT161" s="184"/>
      <c r="BU161" s="184"/>
      <c r="BV161" s="184"/>
      <c r="BW161" s="184"/>
      <c r="BX161" s="184"/>
      <c r="BY161" s="184"/>
      <c r="BZ161" s="184"/>
      <c r="CA161" s="184"/>
      <c r="CB161" s="184"/>
      <c r="CC161" s="184"/>
      <c r="CD161" s="184"/>
      <c r="CE161" s="184"/>
      <c r="CF161" s="184"/>
      <c r="CG161" s="184"/>
      <c r="CH161" s="184"/>
      <c r="CI161" s="184"/>
      <c r="CJ161" s="184"/>
      <c r="CK161" s="184"/>
      <c r="CL161" s="184"/>
      <c r="CM161" s="184"/>
      <c r="CN161" s="184"/>
      <c r="CO161" s="35">
        <f>COUNTIF(Disponibilités!$H161:$AE161,"x")</f>
        <v>0</v>
      </c>
      <c r="CP161" s="35">
        <f>COUNTIF(Disponibilités!$H161:$AE161,"R")</f>
        <v>0</v>
      </c>
    </row>
    <row r="162" spans="1:94" ht="14.1" customHeight="1" x14ac:dyDescent="0.2">
      <c r="A162" s="20">
        <f>IFERROR(Form1!A163,"-")</f>
        <v>0</v>
      </c>
      <c r="B162" s="196" t="str">
        <f>_xlfn.XLOOKUP($A162,Bdd_Dispo[[ID]:[ID]],Bdd_Dispo[Nom :],"",0)</f>
        <v/>
      </c>
      <c r="C162" s="196" t="str">
        <f>_xlfn.XLOOKUP($A162,Bdd_Dispo[[ID]:[ID]],Bdd_Dispo[Prénom :],"",0)</f>
        <v/>
      </c>
      <c r="D162" s="196" t="str">
        <f>_xlfn.XLOOKUP($A162,Bdd_Dispo[[ID]:[ID]],Bdd_Dispo[Votre fonction :],"",0)</f>
        <v/>
      </c>
      <c r="E162" s="196" t="str">
        <f>_xlfn.XLOOKUP($A162,Bdd_Dispo[[ID]:[ID]],Bdd_Dispo[Votre fonction :],"",0)</f>
        <v/>
      </c>
      <c r="F162" s="196" t="str">
        <f>_xlfn.XLOOKUP($A162,Bdd_Dispo[[ID]:[ID]],Bdd_Dispo[CIS :],"",0)</f>
        <v/>
      </c>
      <c r="G162" s="196"/>
      <c r="H162" s="199"/>
      <c r="I162" s="194"/>
      <c r="J162" s="194"/>
      <c r="K162" s="184"/>
      <c r="L162" s="185"/>
      <c r="M162" s="184"/>
      <c r="N162" s="184"/>
      <c r="O162" s="193"/>
      <c r="P162" s="184"/>
      <c r="Q162" s="184"/>
      <c r="R162" s="193"/>
      <c r="S162" s="185"/>
      <c r="T162" s="184"/>
      <c r="U162" s="184"/>
      <c r="V162" s="184"/>
      <c r="W162" s="184"/>
      <c r="X162" s="193"/>
      <c r="Y162" s="184"/>
      <c r="Z162" s="185"/>
      <c r="AA162" s="193"/>
      <c r="AB162" s="184"/>
      <c r="AC162" s="184"/>
      <c r="AD162" s="193"/>
      <c r="AE162" s="193"/>
      <c r="AF162" s="206" t="str">
        <f>_xlfn.XLOOKUP($A162,Bdd_Dispo[[ID]:[ID]],Bdd_Dispo[1/5],"",0)</f>
        <v/>
      </c>
      <c r="AG162" s="191"/>
      <c r="AH162" s="206" t="str">
        <f>_xlfn.XLOOKUP($A162,Bdd_Dispo[[ID]:[ID]],Bdd_Dispo[2/5],"",0)</f>
        <v/>
      </c>
      <c r="AI162" s="185"/>
      <c r="AJ162" s="206" t="str">
        <f>_xlfn.XLOOKUP($A162,Bdd_Dispo[[ID]:[ID]],Bdd_Dispo[3/5],"",0)</f>
        <v/>
      </c>
      <c r="AK162" s="191"/>
      <c r="AL162" s="190"/>
      <c r="AM162" s="190"/>
      <c r="AN162" s="191"/>
      <c r="AO162" s="191"/>
      <c r="AP162" s="190"/>
      <c r="AQ162" s="190"/>
      <c r="AR162" s="191"/>
      <c r="AS162" s="191"/>
      <c r="AT162" s="190"/>
      <c r="AU162" s="190"/>
      <c r="AV162" s="185"/>
      <c r="AW162" s="185"/>
      <c r="AX162" s="198"/>
      <c r="AY162" s="198"/>
      <c r="AZ162" s="198"/>
      <c r="BA162" s="198"/>
      <c r="BB162" s="198"/>
      <c r="BC162" s="198"/>
      <c r="BD162" s="186"/>
      <c r="BE162" s="186"/>
      <c r="BF162" s="186"/>
      <c r="BG162" s="197"/>
      <c r="BH162" s="197"/>
      <c r="BI162" s="197"/>
      <c r="BJ162" s="185"/>
      <c r="BK162" s="185"/>
      <c r="BL162" s="184"/>
      <c r="BM162" s="184"/>
      <c r="BN162" s="184"/>
      <c r="BO162" s="184"/>
      <c r="BP162" s="184"/>
      <c r="BQ162" s="184"/>
      <c r="BR162" s="184"/>
      <c r="BS162" s="184"/>
      <c r="BT162" s="184"/>
      <c r="BU162" s="184"/>
      <c r="BV162" s="184"/>
      <c r="BW162" s="184"/>
      <c r="BX162" s="184"/>
      <c r="BY162" s="184"/>
      <c r="BZ162" s="184"/>
      <c r="CA162" s="184"/>
      <c r="CB162" s="184"/>
      <c r="CC162" s="184"/>
      <c r="CD162" s="184"/>
      <c r="CE162" s="184"/>
      <c r="CF162" s="184"/>
      <c r="CG162" s="184"/>
      <c r="CH162" s="184"/>
      <c r="CI162" s="184"/>
      <c r="CJ162" s="184"/>
      <c r="CK162" s="184"/>
      <c r="CL162" s="184"/>
      <c r="CM162" s="184"/>
      <c r="CN162" s="184"/>
      <c r="CO162" s="35">
        <f>COUNTIF(Disponibilités!$H162:$AE162,"x")</f>
        <v>0</v>
      </c>
      <c r="CP162" s="35">
        <f>COUNTIF(Disponibilités!$H162:$AE162,"R")</f>
        <v>0</v>
      </c>
    </row>
    <row r="163" spans="1:94" ht="14.1" customHeight="1" x14ac:dyDescent="0.2">
      <c r="A163" s="20">
        <f>IFERROR(Form1!A164,"-")</f>
        <v>0</v>
      </c>
      <c r="B163" s="196" t="str">
        <f>_xlfn.XLOOKUP($A163,Bdd_Dispo[[ID]:[ID]],Bdd_Dispo[Nom :],"",0)</f>
        <v/>
      </c>
      <c r="C163" s="196" t="str">
        <f>_xlfn.XLOOKUP($A163,Bdd_Dispo[[ID]:[ID]],Bdd_Dispo[Prénom :],"",0)</f>
        <v/>
      </c>
      <c r="D163" s="196" t="str">
        <f>_xlfn.XLOOKUP($A163,Bdd_Dispo[[ID]:[ID]],Bdd_Dispo[Votre fonction :],"",0)</f>
        <v/>
      </c>
      <c r="E163" s="196" t="str">
        <f>_xlfn.XLOOKUP($A163,Bdd_Dispo[[ID]:[ID]],Bdd_Dispo[Votre fonction :],"",0)</f>
        <v/>
      </c>
      <c r="F163" s="196" t="str">
        <f>_xlfn.XLOOKUP($A163,Bdd_Dispo[[ID]:[ID]],Bdd_Dispo[CIS :],"",0)</f>
        <v/>
      </c>
      <c r="G163" s="196"/>
      <c r="H163" s="199"/>
      <c r="I163" s="194"/>
      <c r="J163" s="194"/>
      <c r="K163" s="184"/>
      <c r="L163" s="185"/>
      <c r="M163" s="184"/>
      <c r="N163" s="184"/>
      <c r="O163" s="193"/>
      <c r="P163" s="184"/>
      <c r="Q163" s="184"/>
      <c r="R163" s="193"/>
      <c r="S163" s="185"/>
      <c r="T163" s="184"/>
      <c r="U163" s="184"/>
      <c r="V163" s="184"/>
      <c r="W163" s="184"/>
      <c r="X163" s="193"/>
      <c r="Y163" s="184"/>
      <c r="Z163" s="185"/>
      <c r="AA163" s="193"/>
      <c r="AB163" s="184"/>
      <c r="AC163" s="184"/>
      <c r="AD163" s="193"/>
      <c r="AE163" s="193"/>
      <c r="AF163" s="206" t="str">
        <f>_xlfn.XLOOKUP($A163,Bdd_Dispo[[ID]:[ID]],Bdd_Dispo[1/5],"",0)</f>
        <v/>
      </c>
      <c r="AG163" s="191"/>
      <c r="AH163" s="206" t="str">
        <f>_xlfn.XLOOKUP($A163,Bdd_Dispo[[ID]:[ID]],Bdd_Dispo[2/5],"",0)</f>
        <v/>
      </c>
      <c r="AI163" s="185"/>
      <c r="AJ163" s="206" t="str">
        <f>_xlfn.XLOOKUP($A163,Bdd_Dispo[[ID]:[ID]],Bdd_Dispo[3/5],"",0)</f>
        <v/>
      </c>
      <c r="AK163" s="191"/>
      <c r="AL163" s="190"/>
      <c r="AM163" s="190"/>
      <c r="AN163" s="191"/>
      <c r="AO163" s="191"/>
      <c r="AP163" s="190"/>
      <c r="AQ163" s="190"/>
      <c r="AR163" s="191"/>
      <c r="AS163" s="191"/>
      <c r="AT163" s="190"/>
      <c r="AU163" s="190"/>
      <c r="AV163" s="185"/>
      <c r="AW163" s="185"/>
      <c r="AX163" s="198"/>
      <c r="AY163" s="198"/>
      <c r="AZ163" s="198"/>
      <c r="BA163" s="198"/>
      <c r="BB163" s="198"/>
      <c r="BC163" s="198"/>
      <c r="BD163" s="186"/>
      <c r="BE163" s="186"/>
      <c r="BF163" s="186"/>
      <c r="BG163" s="197"/>
      <c r="BH163" s="197"/>
      <c r="BI163" s="197"/>
      <c r="BJ163" s="185"/>
      <c r="BK163" s="185"/>
      <c r="BL163" s="184"/>
      <c r="BM163" s="184"/>
      <c r="BN163" s="184"/>
      <c r="BO163" s="184"/>
      <c r="BP163" s="184"/>
      <c r="BQ163" s="184"/>
      <c r="BR163" s="184"/>
      <c r="BS163" s="184"/>
      <c r="BT163" s="184"/>
      <c r="BU163" s="184"/>
      <c r="BV163" s="184"/>
      <c r="BW163" s="184"/>
      <c r="BX163" s="184"/>
      <c r="BY163" s="184"/>
      <c r="BZ163" s="184"/>
      <c r="CA163" s="184"/>
      <c r="CB163" s="184"/>
      <c r="CC163" s="184"/>
      <c r="CD163" s="184"/>
      <c r="CE163" s="184"/>
      <c r="CF163" s="184"/>
      <c r="CG163" s="184"/>
      <c r="CH163" s="184"/>
      <c r="CI163" s="184"/>
      <c r="CJ163" s="184"/>
      <c r="CK163" s="184"/>
      <c r="CL163" s="184"/>
      <c r="CM163" s="184"/>
      <c r="CN163" s="184"/>
      <c r="CO163" s="35">
        <f>COUNTIF(Disponibilités!$H163:$AE163,"x")</f>
        <v>0</v>
      </c>
      <c r="CP163" s="35">
        <f>COUNTIF(Disponibilités!$H163:$AE163,"R")</f>
        <v>0</v>
      </c>
    </row>
    <row r="164" spans="1:94" ht="14.1" customHeight="1" x14ac:dyDescent="0.2">
      <c r="A164" s="20">
        <f>IFERROR(Form1!A165,"-")</f>
        <v>0</v>
      </c>
      <c r="B164" s="196" t="str">
        <f>_xlfn.XLOOKUP($A164,Bdd_Dispo[[ID]:[ID]],Bdd_Dispo[Nom :],"",0)</f>
        <v/>
      </c>
      <c r="C164" s="196" t="str">
        <f>_xlfn.XLOOKUP($A164,Bdd_Dispo[[ID]:[ID]],Bdd_Dispo[Prénom :],"",0)</f>
        <v/>
      </c>
      <c r="D164" s="196" t="str">
        <f>_xlfn.XLOOKUP($A164,Bdd_Dispo[[ID]:[ID]],Bdd_Dispo[Votre fonction :],"",0)</f>
        <v/>
      </c>
      <c r="E164" s="196" t="str">
        <f>_xlfn.XLOOKUP($A164,Bdd_Dispo[[ID]:[ID]],Bdd_Dispo[Votre fonction :],"",0)</f>
        <v/>
      </c>
      <c r="F164" s="196" t="str">
        <f>_xlfn.XLOOKUP($A164,Bdd_Dispo[[ID]:[ID]],Bdd_Dispo[CIS :],"",0)</f>
        <v/>
      </c>
      <c r="G164" s="196"/>
      <c r="H164" s="199"/>
      <c r="I164" s="194"/>
      <c r="J164" s="194"/>
      <c r="K164" s="184"/>
      <c r="L164" s="185"/>
      <c r="M164" s="184"/>
      <c r="N164" s="184"/>
      <c r="O164" s="193"/>
      <c r="P164" s="184"/>
      <c r="Q164" s="184"/>
      <c r="R164" s="193"/>
      <c r="S164" s="185"/>
      <c r="T164" s="184"/>
      <c r="U164" s="184"/>
      <c r="V164" s="184"/>
      <c r="W164" s="184"/>
      <c r="X164" s="193"/>
      <c r="Y164" s="184"/>
      <c r="Z164" s="185"/>
      <c r="AA164" s="193"/>
      <c r="AB164" s="184"/>
      <c r="AC164" s="184"/>
      <c r="AD164" s="193"/>
      <c r="AE164" s="193"/>
      <c r="AF164" s="206" t="str">
        <f>_xlfn.XLOOKUP($A164,Bdd_Dispo[[ID]:[ID]],Bdd_Dispo[1/5],"",0)</f>
        <v/>
      </c>
      <c r="AG164" s="191"/>
      <c r="AH164" s="206" t="str">
        <f>_xlfn.XLOOKUP($A164,Bdd_Dispo[[ID]:[ID]],Bdd_Dispo[2/5],"",0)</f>
        <v/>
      </c>
      <c r="AI164" s="185"/>
      <c r="AJ164" s="206" t="str">
        <f>_xlfn.XLOOKUP($A164,Bdd_Dispo[[ID]:[ID]],Bdd_Dispo[3/5],"",0)</f>
        <v/>
      </c>
      <c r="AK164" s="191"/>
      <c r="AL164" s="190"/>
      <c r="AM164" s="190"/>
      <c r="AN164" s="191"/>
      <c r="AO164" s="191"/>
      <c r="AP164" s="190"/>
      <c r="AQ164" s="190"/>
      <c r="AR164" s="191"/>
      <c r="AS164" s="191"/>
      <c r="AT164" s="190"/>
      <c r="AU164" s="190"/>
      <c r="AV164" s="185"/>
      <c r="AW164" s="185"/>
      <c r="AX164" s="198"/>
      <c r="AY164" s="198"/>
      <c r="AZ164" s="198"/>
      <c r="BA164" s="198"/>
      <c r="BB164" s="198"/>
      <c r="BC164" s="198"/>
      <c r="BD164" s="186"/>
      <c r="BE164" s="186"/>
      <c r="BF164" s="186"/>
      <c r="BG164" s="197"/>
      <c r="BH164" s="197"/>
      <c r="BI164" s="197"/>
      <c r="BJ164" s="185"/>
      <c r="BK164" s="185"/>
      <c r="BL164" s="184"/>
      <c r="BM164" s="184"/>
      <c r="BN164" s="184"/>
      <c r="BO164" s="184"/>
      <c r="BP164" s="184"/>
      <c r="BQ164" s="184"/>
      <c r="BR164" s="184"/>
      <c r="BS164" s="184"/>
      <c r="BT164" s="184"/>
      <c r="BU164" s="184"/>
      <c r="BV164" s="184"/>
      <c r="BW164" s="184"/>
      <c r="BX164" s="184"/>
      <c r="BY164" s="184"/>
      <c r="BZ164" s="184"/>
      <c r="CA164" s="184"/>
      <c r="CB164" s="184"/>
      <c r="CC164" s="184"/>
      <c r="CD164" s="184"/>
      <c r="CE164" s="184"/>
      <c r="CF164" s="184"/>
      <c r="CG164" s="184"/>
      <c r="CH164" s="184"/>
      <c r="CI164" s="184"/>
      <c r="CJ164" s="184"/>
      <c r="CK164" s="184"/>
      <c r="CL164" s="184"/>
      <c r="CM164" s="184"/>
      <c r="CN164" s="184"/>
      <c r="CO164" s="35">
        <f>COUNTIF(Disponibilités!$H164:$AE164,"x")</f>
        <v>0</v>
      </c>
      <c r="CP164" s="35">
        <f>COUNTIF(Disponibilités!$H164:$AE164,"R")</f>
        <v>0</v>
      </c>
    </row>
    <row r="165" spans="1:94" ht="14.1" customHeight="1" x14ac:dyDescent="0.2">
      <c r="A165" s="20">
        <f>IFERROR(Form1!A166,"-")</f>
        <v>0</v>
      </c>
      <c r="B165" s="196" t="str">
        <f>_xlfn.XLOOKUP($A165,Bdd_Dispo[[ID]:[ID]],Bdd_Dispo[Nom :],"",0)</f>
        <v/>
      </c>
      <c r="C165" s="196" t="str">
        <f>_xlfn.XLOOKUP($A165,Bdd_Dispo[[ID]:[ID]],Bdd_Dispo[Prénom :],"",0)</f>
        <v/>
      </c>
      <c r="D165" s="196" t="str">
        <f>_xlfn.XLOOKUP($A165,Bdd_Dispo[[ID]:[ID]],Bdd_Dispo[Votre fonction :],"",0)</f>
        <v/>
      </c>
      <c r="E165" s="196" t="str">
        <f>_xlfn.XLOOKUP($A165,Bdd_Dispo[[ID]:[ID]],Bdd_Dispo[Votre fonction :],"",0)</f>
        <v/>
      </c>
      <c r="F165" s="196" t="str">
        <f>_xlfn.XLOOKUP($A165,Bdd_Dispo[[ID]:[ID]],Bdd_Dispo[CIS :],"",0)</f>
        <v/>
      </c>
      <c r="G165" s="196"/>
      <c r="H165" s="199"/>
      <c r="I165" s="194"/>
      <c r="J165" s="194"/>
      <c r="K165" s="184"/>
      <c r="L165" s="185"/>
      <c r="M165" s="184"/>
      <c r="N165" s="184"/>
      <c r="O165" s="193"/>
      <c r="P165" s="184"/>
      <c r="Q165" s="184"/>
      <c r="R165" s="193"/>
      <c r="S165" s="185"/>
      <c r="T165" s="184"/>
      <c r="U165" s="184"/>
      <c r="V165" s="184"/>
      <c r="W165" s="184"/>
      <c r="X165" s="193"/>
      <c r="Y165" s="184"/>
      <c r="Z165" s="185"/>
      <c r="AA165" s="193"/>
      <c r="AB165" s="184"/>
      <c r="AC165" s="184"/>
      <c r="AD165" s="193"/>
      <c r="AE165" s="193"/>
      <c r="AF165" s="206" t="str">
        <f>_xlfn.XLOOKUP($A165,Bdd_Dispo[[ID]:[ID]],Bdd_Dispo[1/5],"",0)</f>
        <v/>
      </c>
      <c r="AG165" s="191"/>
      <c r="AH165" s="206" t="str">
        <f>_xlfn.XLOOKUP($A165,Bdd_Dispo[[ID]:[ID]],Bdd_Dispo[2/5],"",0)</f>
        <v/>
      </c>
      <c r="AI165" s="185"/>
      <c r="AJ165" s="206" t="str">
        <f>_xlfn.XLOOKUP($A165,Bdd_Dispo[[ID]:[ID]],Bdd_Dispo[3/5],"",0)</f>
        <v/>
      </c>
      <c r="AK165" s="191"/>
      <c r="AL165" s="190"/>
      <c r="AM165" s="190"/>
      <c r="AN165" s="191"/>
      <c r="AO165" s="191"/>
      <c r="AP165" s="190"/>
      <c r="AQ165" s="190"/>
      <c r="AR165" s="191"/>
      <c r="AS165" s="191"/>
      <c r="AT165" s="190"/>
      <c r="AU165" s="190"/>
      <c r="AV165" s="185"/>
      <c r="AW165" s="185"/>
      <c r="AX165" s="198"/>
      <c r="AY165" s="198"/>
      <c r="AZ165" s="198"/>
      <c r="BA165" s="198"/>
      <c r="BB165" s="198"/>
      <c r="BC165" s="198"/>
      <c r="BD165" s="186"/>
      <c r="BE165" s="186"/>
      <c r="BF165" s="186"/>
      <c r="BG165" s="197"/>
      <c r="BH165" s="197"/>
      <c r="BI165" s="197"/>
      <c r="BJ165" s="185"/>
      <c r="BK165" s="185"/>
      <c r="BL165" s="184"/>
      <c r="BM165" s="184"/>
      <c r="BN165" s="184"/>
      <c r="BO165" s="184"/>
      <c r="BP165" s="184"/>
      <c r="BQ165" s="184"/>
      <c r="BR165" s="184"/>
      <c r="BS165" s="184"/>
      <c r="BT165" s="184"/>
      <c r="BU165" s="184"/>
      <c r="BV165" s="184"/>
      <c r="BW165" s="184"/>
      <c r="BX165" s="184"/>
      <c r="BY165" s="184"/>
      <c r="BZ165" s="184"/>
      <c r="CA165" s="184"/>
      <c r="CB165" s="184"/>
      <c r="CC165" s="184"/>
      <c r="CD165" s="184"/>
      <c r="CE165" s="184"/>
      <c r="CF165" s="184"/>
      <c r="CG165" s="184"/>
      <c r="CH165" s="184"/>
      <c r="CI165" s="184"/>
      <c r="CJ165" s="184"/>
      <c r="CK165" s="184"/>
      <c r="CL165" s="184"/>
      <c r="CM165" s="184"/>
      <c r="CN165" s="184"/>
      <c r="CO165" s="35">
        <f>COUNTIF(Disponibilités!$H165:$AE165,"x")</f>
        <v>0</v>
      </c>
      <c r="CP165" s="35">
        <f>COUNTIF(Disponibilités!$H165:$AE165,"R")</f>
        <v>0</v>
      </c>
    </row>
    <row r="166" spans="1:94" ht="14.1" customHeight="1" x14ac:dyDescent="0.2">
      <c r="A166" s="20">
        <f>IFERROR(Form1!A167,"-")</f>
        <v>0</v>
      </c>
      <c r="B166" s="196" t="str">
        <f>_xlfn.XLOOKUP($A166,Bdd_Dispo[[ID]:[ID]],Bdd_Dispo[Nom :],"",0)</f>
        <v/>
      </c>
      <c r="C166" s="196" t="str">
        <f>_xlfn.XLOOKUP($A166,Bdd_Dispo[[ID]:[ID]],Bdd_Dispo[Prénom :],"",0)</f>
        <v/>
      </c>
      <c r="D166" s="196" t="str">
        <f>_xlfn.XLOOKUP($A166,Bdd_Dispo[[ID]:[ID]],Bdd_Dispo[Votre fonction :],"",0)</f>
        <v/>
      </c>
      <c r="E166" s="196" t="str">
        <f>_xlfn.XLOOKUP($A166,Bdd_Dispo[[ID]:[ID]],Bdd_Dispo[Votre fonction :],"",0)</f>
        <v/>
      </c>
      <c r="F166" s="196" t="str">
        <f>_xlfn.XLOOKUP($A166,Bdd_Dispo[[ID]:[ID]],Bdd_Dispo[CIS :],"",0)</f>
        <v/>
      </c>
      <c r="G166" s="196"/>
      <c r="H166" s="199"/>
      <c r="I166" s="194"/>
      <c r="J166" s="194"/>
      <c r="K166" s="184"/>
      <c r="L166" s="185"/>
      <c r="M166" s="184"/>
      <c r="N166" s="184"/>
      <c r="O166" s="193"/>
      <c r="P166" s="184"/>
      <c r="Q166" s="184"/>
      <c r="R166" s="193"/>
      <c r="S166" s="185"/>
      <c r="T166" s="184"/>
      <c r="U166" s="184"/>
      <c r="V166" s="184"/>
      <c r="W166" s="184"/>
      <c r="X166" s="193"/>
      <c r="Y166" s="184"/>
      <c r="Z166" s="185"/>
      <c r="AA166" s="193"/>
      <c r="AB166" s="184"/>
      <c r="AC166" s="184"/>
      <c r="AD166" s="193"/>
      <c r="AE166" s="193"/>
      <c r="AF166" s="206" t="str">
        <f>_xlfn.XLOOKUP($A166,Bdd_Dispo[[ID]:[ID]],Bdd_Dispo[1/5],"",0)</f>
        <v/>
      </c>
      <c r="AG166" s="191"/>
      <c r="AH166" s="206" t="str">
        <f>_xlfn.XLOOKUP($A166,Bdd_Dispo[[ID]:[ID]],Bdd_Dispo[2/5],"",0)</f>
        <v/>
      </c>
      <c r="AI166" s="185"/>
      <c r="AJ166" s="206" t="str">
        <f>_xlfn.XLOOKUP($A166,Bdd_Dispo[[ID]:[ID]],Bdd_Dispo[3/5],"",0)</f>
        <v/>
      </c>
      <c r="AK166" s="191"/>
      <c r="AL166" s="190"/>
      <c r="AM166" s="190"/>
      <c r="AN166" s="191"/>
      <c r="AO166" s="191"/>
      <c r="AP166" s="190"/>
      <c r="AQ166" s="190"/>
      <c r="AR166" s="191"/>
      <c r="AS166" s="191"/>
      <c r="AT166" s="190"/>
      <c r="AU166" s="190"/>
      <c r="AV166" s="185"/>
      <c r="AW166" s="185"/>
      <c r="AX166" s="198"/>
      <c r="AY166" s="198"/>
      <c r="AZ166" s="198"/>
      <c r="BA166" s="198"/>
      <c r="BB166" s="198"/>
      <c r="BC166" s="198"/>
      <c r="BD166" s="186"/>
      <c r="BE166" s="186"/>
      <c r="BF166" s="186"/>
      <c r="BG166" s="197"/>
      <c r="BH166" s="197"/>
      <c r="BI166" s="197"/>
      <c r="BJ166" s="185"/>
      <c r="BK166" s="185"/>
      <c r="BL166" s="184"/>
      <c r="BM166" s="184"/>
      <c r="BN166" s="184"/>
      <c r="BO166" s="184"/>
      <c r="BP166" s="184"/>
      <c r="BQ166" s="184"/>
      <c r="BR166" s="184"/>
      <c r="BS166" s="184"/>
      <c r="BT166" s="184"/>
      <c r="BU166" s="184"/>
      <c r="BV166" s="184"/>
      <c r="BW166" s="184"/>
      <c r="BX166" s="184"/>
      <c r="BY166" s="184"/>
      <c r="BZ166" s="184"/>
      <c r="CA166" s="184"/>
      <c r="CB166" s="184"/>
      <c r="CC166" s="184"/>
      <c r="CD166" s="184"/>
      <c r="CE166" s="184"/>
      <c r="CF166" s="184"/>
      <c r="CG166" s="184"/>
      <c r="CH166" s="184"/>
      <c r="CI166" s="184"/>
      <c r="CJ166" s="184"/>
      <c r="CK166" s="184"/>
      <c r="CL166" s="184"/>
      <c r="CM166" s="184"/>
      <c r="CN166" s="184"/>
      <c r="CO166" s="35">
        <f>COUNTIF(Disponibilités!$H166:$AE166,"x")</f>
        <v>0</v>
      </c>
      <c r="CP166" s="35">
        <f>COUNTIF(Disponibilités!$H166:$AE166,"R")</f>
        <v>0</v>
      </c>
    </row>
    <row r="167" spans="1:94" ht="14.1" customHeight="1" x14ac:dyDescent="0.2">
      <c r="A167" s="20">
        <f>IFERROR(Form1!A168,"-")</f>
        <v>0</v>
      </c>
      <c r="B167" s="196" t="str">
        <f>_xlfn.XLOOKUP($A167,Bdd_Dispo[[ID]:[ID]],Bdd_Dispo[Nom :],"",0)</f>
        <v/>
      </c>
      <c r="C167" s="196" t="str">
        <f>_xlfn.XLOOKUP($A167,Bdd_Dispo[[ID]:[ID]],Bdd_Dispo[Prénom :],"",0)</f>
        <v/>
      </c>
      <c r="D167" s="196" t="str">
        <f>_xlfn.XLOOKUP($A167,Bdd_Dispo[[ID]:[ID]],Bdd_Dispo[Votre fonction :],"",0)</f>
        <v/>
      </c>
      <c r="E167" s="196" t="str">
        <f>_xlfn.XLOOKUP($A167,Bdd_Dispo[[ID]:[ID]],Bdd_Dispo[Votre fonction :],"",0)</f>
        <v/>
      </c>
      <c r="F167" s="196" t="str">
        <f>_xlfn.XLOOKUP($A167,Bdd_Dispo[[ID]:[ID]],Bdd_Dispo[CIS :],"",0)</f>
        <v/>
      </c>
      <c r="G167" s="196"/>
      <c r="H167" s="199"/>
      <c r="I167" s="194"/>
      <c r="J167" s="194"/>
      <c r="K167" s="184"/>
      <c r="L167" s="185"/>
      <c r="M167" s="184"/>
      <c r="N167" s="184"/>
      <c r="O167" s="193"/>
      <c r="P167" s="184"/>
      <c r="Q167" s="184"/>
      <c r="R167" s="193"/>
      <c r="S167" s="185"/>
      <c r="T167" s="184"/>
      <c r="U167" s="184"/>
      <c r="V167" s="184"/>
      <c r="W167" s="184"/>
      <c r="X167" s="193"/>
      <c r="Y167" s="184"/>
      <c r="Z167" s="185"/>
      <c r="AA167" s="193"/>
      <c r="AB167" s="184"/>
      <c r="AC167" s="184"/>
      <c r="AD167" s="193"/>
      <c r="AE167" s="193"/>
      <c r="AF167" s="206" t="str">
        <f>_xlfn.XLOOKUP($A167,Bdd_Dispo[[ID]:[ID]],Bdd_Dispo[1/5],"",0)</f>
        <v/>
      </c>
      <c r="AG167" s="191"/>
      <c r="AH167" s="206" t="str">
        <f>_xlfn.XLOOKUP($A167,Bdd_Dispo[[ID]:[ID]],Bdd_Dispo[2/5],"",0)</f>
        <v/>
      </c>
      <c r="AI167" s="185"/>
      <c r="AJ167" s="206" t="str">
        <f>_xlfn.XLOOKUP($A167,Bdd_Dispo[[ID]:[ID]],Bdd_Dispo[3/5],"",0)</f>
        <v/>
      </c>
      <c r="AK167" s="191"/>
      <c r="AL167" s="190"/>
      <c r="AM167" s="190"/>
      <c r="AN167" s="191"/>
      <c r="AO167" s="191"/>
      <c r="AP167" s="190"/>
      <c r="AQ167" s="190"/>
      <c r="AR167" s="191"/>
      <c r="AS167" s="191"/>
      <c r="AT167" s="190"/>
      <c r="AU167" s="190"/>
      <c r="AV167" s="185"/>
      <c r="AW167" s="185"/>
      <c r="AX167" s="198"/>
      <c r="AY167" s="198"/>
      <c r="AZ167" s="198"/>
      <c r="BA167" s="198"/>
      <c r="BB167" s="198"/>
      <c r="BC167" s="198"/>
      <c r="BD167" s="186"/>
      <c r="BE167" s="186"/>
      <c r="BF167" s="186"/>
      <c r="BG167" s="197"/>
      <c r="BH167" s="197"/>
      <c r="BI167" s="197"/>
      <c r="BJ167" s="185"/>
      <c r="BK167" s="185"/>
      <c r="BL167" s="184"/>
      <c r="BM167" s="184"/>
      <c r="BN167" s="184"/>
      <c r="BO167" s="184"/>
      <c r="BP167" s="184"/>
      <c r="BQ167" s="184"/>
      <c r="BR167" s="184"/>
      <c r="BS167" s="184"/>
      <c r="BT167" s="184"/>
      <c r="BU167" s="184"/>
      <c r="BV167" s="184"/>
      <c r="BW167" s="184"/>
      <c r="BX167" s="184"/>
      <c r="BY167" s="184"/>
      <c r="BZ167" s="184"/>
      <c r="CA167" s="184"/>
      <c r="CB167" s="184"/>
      <c r="CC167" s="184"/>
      <c r="CD167" s="184"/>
      <c r="CE167" s="184"/>
      <c r="CF167" s="184"/>
      <c r="CG167" s="184"/>
      <c r="CH167" s="184"/>
      <c r="CI167" s="184"/>
      <c r="CJ167" s="184"/>
      <c r="CK167" s="184"/>
      <c r="CL167" s="184"/>
      <c r="CM167" s="184"/>
      <c r="CN167" s="184"/>
      <c r="CO167" s="35">
        <f>COUNTIF(Disponibilités!$H167:$AE167,"x")</f>
        <v>0</v>
      </c>
      <c r="CP167" s="35">
        <f>COUNTIF(Disponibilités!$H167:$AE167,"R")</f>
        <v>0</v>
      </c>
    </row>
    <row r="168" spans="1:94" ht="14.1" customHeight="1" x14ac:dyDescent="0.2">
      <c r="A168" s="20">
        <f>IFERROR(Form1!A169,"-")</f>
        <v>0</v>
      </c>
      <c r="B168" s="196" t="str">
        <f>_xlfn.XLOOKUP($A168,Bdd_Dispo[[ID]:[ID]],Bdd_Dispo[Nom :],"",0)</f>
        <v/>
      </c>
      <c r="C168" s="196" t="str">
        <f>_xlfn.XLOOKUP($A168,Bdd_Dispo[[ID]:[ID]],Bdd_Dispo[Prénom :],"",0)</f>
        <v/>
      </c>
      <c r="D168" s="196" t="str">
        <f>_xlfn.XLOOKUP($A168,Bdd_Dispo[[ID]:[ID]],Bdd_Dispo[Votre fonction :],"",0)</f>
        <v/>
      </c>
      <c r="E168" s="196" t="str">
        <f>_xlfn.XLOOKUP($A168,Bdd_Dispo[[ID]:[ID]],Bdd_Dispo[Votre fonction :],"",0)</f>
        <v/>
      </c>
      <c r="F168" s="196" t="str">
        <f>_xlfn.XLOOKUP($A168,Bdd_Dispo[[ID]:[ID]],Bdd_Dispo[CIS :],"",0)</f>
        <v/>
      </c>
      <c r="G168" s="196"/>
      <c r="H168" s="199"/>
      <c r="I168" s="194"/>
      <c r="J168" s="194"/>
      <c r="K168" s="184"/>
      <c r="L168" s="185"/>
      <c r="M168" s="184"/>
      <c r="N168" s="184"/>
      <c r="O168" s="193"/>
      <c r="P168" s="184"/>
      <c r="Q168" s="184"/>
      <c r="R168" s="193"/>
      <c r="S168" s="185"/>
      <c r="T168" s="184"/>
      <c r="U168" s="184"/>
      <c r="V168" s="184"/>
      <c r="W168" s="184"/>
      <c r="X168" s="193"/>
      <c r="Y168" s="184"/>
      <c r="Z168" s="185"/>
      <c r="AA168" s="193"/>
      <c r="AB168" s="184"/>
      <c r="AC168" s="184"/>
      <c r="AD168" s="193"/>
      <c r="AE168" s="193"/>
      <c r="AF168" s="206" t="str">
        <f>_xlfn.XLOOKUP($A168,Bdd_Dispo[[ID]:[ID]],Bdd_Dispo[1/5],"",0)</f>
        <v/>
      </c>
      <c r="AG168" s="191"/>
      <c r="AH168" s="206" t="str">
        <f>_xlfn.XLOOKUP($A168,Bdd_Dispo[[ID]:[ID]],Bdd_Dispo[2/5],"",0)</f>
        <v/>
      </c>
      <c r="AI168" s="185"/>
      <c r="AJ168" s="206" t="str">
        <f>_xlfn.XLOOKUP($A168,Bdd_Dispo[[ID]:[ID]],Bdd_Dispo[3/5],"",0)</f>
        <v/>
      </c>
      <c r="AK168" s="191"/>
      <c r="AL168" s="190"/>
      <c r="AM168" s="190"/>
      <c r="AN168" s="191"/>
      <c r="AO168" s="191"/>
      <c r="AP168" s="190"/>
      <c r="AQ168" s="190"/>
      <c r="AR168" s="191"/>
      <c r="AS168" s="191"/>
      <c r="AT168" s="190"/>
      <c r="AU168" s="190"/>
      <c r="AV168" s="185"/>
      <c r="AW168" s="185"/>
      <c r="AX168" s="198"/>
      <c r="AY168" s="198"/>
      <c r="AZ168" s="198"/>
      <c r="BA168" s="198"/>
      <c r="BB168" s="198"/>
      <c r="BC168" s="198"/>
      <c r="BD168" s="186"/>
      <c r="BE168" s="186"/>
      <c r="BF168" s="186"/>
      <c r="BG168" s="197"/>
      <c r="BH168" s="197"/>
      <c r="BI168" s="197"/>
      <c r="BJ168" s="185"/>
      <c r="BK168" s="185"/>
      <c r="BL168" s="184"/>
      <c r="BM168" s="184"/>
      <c r="BN168" s="184"/>
      <c r="BO168" s="184"/>
      <c r="BP168" s="184"/>
      <c r="BQ168" s="184"/>
      <c r="BR168" s="184"/>
      <c r="BS168" s="184"/>
      <c r="BT168" s="184"/>
      <c r="BU168" s="184"/>
      <c r="BV168" s="184"/>
      <c r="BW168" s="184"/>
      <c r="BX168" s="184"/>
      <c r="BY168" s="184"/>
      <c r="BZ168" s="184"/>
      <c r="CA168" s="184"/>
      <c r="CB168" s="184"/>
      <c r="CC168" s="184"/>
      <c r="CD168" s="184"/>
      <c r="CE168" s="184"/>
      <c r="CF168" s="184"/>
      <c r="CG168" s="184"/>
      <c r="CH168" s="184"/>
      <c r="CI168" s="184"/>
      <c r="CJ168" s="184"/>
      <c r="CK168" s="184"/>
      <c r="CL168" s="184"/>
      <c r="CM168" s="184"/>
      <c r="CN168" s="184"/>
      <c r="CO168" s="35">
        <f>COUNTIF(Disponibilités!$H168:$AE168,"x")</f>
        <v>0</v>
      </c>
      <c r="CP168" s="35">
        <f>COUNTIF(Disponibilités!$H168:$AE168,"R")</f>
        <v>0</v>
      </c>
    </row>
    <row r="169" spans="1:94" ht="14.1" customHeight="1" x14ac:dyDescent="0.2">
      <c r="A169" s="20">
        <f>IFERROR(Form1!A170,"-")</f>
        <v>0</v>
      </c>
      <c r="B169" s="196" t="str">
        <f>_xlfn.XLOOKUP($A169,Bdd_Dispo[[ID]:[ID]],Bdd_Dispo[Nom :],"",0)</f>
        <v/>
      </c>
      <c r="C169" s="196" t="str">
        <f>_xlfn.XLOOKUP($A169,Bdd_Dispo[[ID]:[ID]],Bdd_Dispo[Prénom :],"",0)</f>
        <v/>
      </c>
      <c r="D169" s="196" t="str">
        <f>_xlfn.XLOOKUP($A169,Bdd_Dispo[[ID]:[ID]],Bdd_Dispo[Votre fonction :],"",0)</f>
        <v/>
      </c>
      <c r="E169" s="196" t="str">
        <f>_xlfn.XLOOKUP($A169,Bdd_Dispo[[ID]:[ID]],Bdd_Dispo[Votre fonction :],"",0)</f>
        <v/>
      </c>
      <c r="F169" s="196" t="str">
        <f>_xlfn.XLOOKUP($A169,Bdd_Dispo[[ID]:[ID]],Bdd_Dispo[CIS :],"",0)</f>
        <v/>
      </c>
      <c r="G169" s="196"/>
      <c r="H169" s="199"/>
      <c r="I169" s="194"/>
      <c r="J169" s="194"/>
      <c r="K169" s="184"/>
      <c r="L169" s="185"/>
      <c r="M169" s="184"/>
      <c r="N169" s="184"/>
      <c r="O169" s="193"/>
      <c r="P169" s="184"/>
      <c r="Q169" s="184"/>
      <c r="R169" s="193"/>
      <c r="S169" s="185"/>
      <c r="T169" s="184"/>
      <c r="U169" s="184"/>
      <c r="V169" s="184"/>
      <c r="W169" s="184"/>
      <c r="X169" s="193"/>
      <c r="Y169" s="184"/>
      <c r="Z169" s="185"/>
      <c r="AA169" s="193"/>
      <c r="AB169" s="184"/>
      <c r="AC169" s="184"/>
      <c r="AD169" s="193"/>
      <c r="AE169" s="193"/>
      <c r="AF169" s="206" t="str">
        <f>_xlfn.XLOOKUP($A169,Bdd_Dispo[[ID]:[ID]],Bdd_Dispo[1/5],"",0)</f>
        <v/>
      </c>
      <c r="AG169" s="191"/>
      <c r="AH169" s="206" t="str">
        <f>_xlfn.XLOOKUP($A169,Bdd_Dispo[[ID]:[ID]],Bdd_Dispo[2/5],"",0)</f>
        <v/>
      </c>
      <c r="AI169" s="185"/>
      <c r="AJ169" s="206" t="str">
        <f>_xlfn.XLOOKUP($A169,Bdd_Dispo[[ID]:[ID]],Bdd_Dispo[3/5],"",0)</f>
        <v/>
      </c>
      <c r="AK169" s="191"/>
      <c r="AL169" s="190"/>
      <c r="AM169" s="190"/>
      <c r="AN169" s="191"/>
      <c r="AO169" s="191"/>
      <c r="AP169" s="190"/>
      <c r="AQ169" s="190"/>
      <c r="AR169" s="191"/>
      <c r="AS169" s="191"/>
      <c r="AT169" s="190"/>
      <c r="AU169" s="190"/>
      <c r="AV169" s="185"/>
      <c r="AW169" s="185"/>
      <c r="AX169" s="198"/>
      <c r="AY169" s="198"/>
      <c r="AZ169" s="198"/>
      <c r="BA169" s="198"/>
      <c r="BB169" s="198"/>
      <c r="BC169" s="198"/>
      <c r="BD169" s="186"/>
      <c r="BE169" s="186"/>
      <c r="BF169" s="186"/>
      <c r="BG169" s="197"/>
      <c r="BH169" s="197"/>
      <c r="BI169" s="197"/>
      <c r="BJ169" s="185"/>
      <c r="BK169" s="185"/>
      <c r="BL169" s="184"/>
      <c r="BM169" s="184"/>
      <c r="BN169" s="184"/>
      <c r="BO169" s="184"/>
      <c r="BP169" s="184"/>
      <c r="BQ169" s="184"/>
      <c r="BR169" s="184"/>
      <c r="BS169" s="184"/>
      <c r="BT169" s="184"/>
      <c r="BU169" s="184"/>
      <c r="BV169" s="184"/>
      <c r="BW169" s="184"/>
      <c r="BX169" s="184"/>
      <c r="BY169" s="184"/>
      <c r="BZ169" s="184"/>
      <c r="CA169" s="184"/>
      <c r="CB169" s="184"/>
      <c r="CC169" s="184"/>
      <c r="CD169" s="184"/>
      <c r="CE169" s="184"/>
      <c r="CF169" s="184"/>
      <c r="CG169" s="184"/>
      <c r="CH169" s="184"/>
      <c r="CI169" s="184"/>
      <c r="CJ169" s="184"/>
      <c r="CK169" s="184"/>
      <c r="CL169" s="184"/>
      <c r="CM169" s="184"/>
      <c r="CN169" s="184"/>
      <c r="CO169" s="35">
        <f>COUNTIF(Disponibilités!$H169:$AE169,"x")</f>
        <v>0</v>
      </c>
      <c r="CP169" s="35">
        <f>COUNTIF(Disponibilités!$H169:$AE169,"R")</f>
        <v>0</v>
      </c>
    </row>
    <row r="170" spans="1:94" ht="14.1" customHeight="1" x14ac:dyDescent="0.2">
      <c r="A170" s="20">
        <f>IFERROR(Form1!A171,"-")</f>
        <v>0</v>
      </c>
      <c r="B170" s="196" t="str">
        <f>_xlfn.XLOOKUP($A170,Bdd_Dispo[[ID]:[ID]],Bdd_Dispo[Nom :],"",0)</f>
        <v/>
      </c>
      <c r="C170" s="196" t="str">
        <f>_xlfn.XLOOKUP($A170,Bdd_Dispo[[ID]:[ID]],Bdd_Dispo[Prénom :],"",0)</f>
        <v/>
      </c>
      <c r="D170" s="196" t="str">
        <f>_xlfn.XLOOKUP($A170,Bdd_Dispo[[ID]:[ID]],Bdd_Dispo[Votre fonction :],"",0)</f>
        <v/>
      </c>
      <c r="E170" s="196" t="str">
        <f>_xlfn.XLOOKUP($A170,Bdd_Dispo[[ID]:[ID]],Bdd_Dispo[Votre fonction :],"",0)</f>
        <v/>
      </c>
      <c r="F170" s="196" t="str">
        <f>_xlfn.XLOOKUP($A170,Bdd_Dispo[[ID]:[ID]],Bdd_Dispo[CIS :],"",0)</f>
        <v/>
      </c>
      <c r="G170" s="196"/>
      <c r="H170" s="199"/>
      <c r="I170" s="194"/>
      <c r="J170" s="194"/>
      <c r="K170" s="184"/>
      <c r="L170" s="185"/>
      <c r="M170" s="184"/>
      <c r="N170" s="184"/>
      <c r="O170" s="193"/>
      <c r="P170" s="184"/>
      <c r="Q170" s="184"/>
      <c r="R170" s="193"/>
      <c r="S170" s="185"/>
      <c r="T170" s="184"/>
      <c r="U170" s="184"/>
      <c r="V170" s="184"/>
      <c r="W170" s="184"/>
      <c r="X170" s="193"/>
      <c r="Y170" s="184"/>
      <c r="Z170" s="185"/>
      <c r="AA170" s="193"/>
      <c r="AB170" s="184"/>
      <c r="AC170" s="184"/>
      <c r="AD170" s="193"/>
      <c r="AE170" s="193"/>
      <c r="AF170" s="206" t="str">
        <f>_xlfn.XLOOKUP($A170,Bdd_Dispo[[ID]:[ID]],Bdd_Dispo[1/5],"",0)</f>
        <v/>
      </c>
      <c r="AG170" s="191"/>
      <c r="AH170" s="206" t="str">
        <f>_xlfn.XLOOKUP($A170,Bdd_Dispo[[ID]:[ID]],Bdd_Dispo[2/5],"",0)</f>
        <v/>
      </c>
      <c r="AI170" s="185"/>
      <c r="AJ170" s="206" t="str">
        <f>_xlfn.XLOOKUP($A170,Bdd_Dispo[[ID]:[ID]],Bdd_Dispo[3/5],"",0)</f>
        <v/>
      </c>
      <c r="AK170" s="191"/>
      <c r="AL170" s="190"/>
      <c r="AM170" s="190"/>
      <c r="AN170" s="191"/>
      <c r="AO170" s="191"/>
      <c r="AP170" s="190"/>
      <c r="AQ170" s="190"/>
      <c r="AR170" s="191"/>
      <c r="AS170" s="191"/>
      <c r="AT170" s="190"/>
      <c r="AU170" s="190"/>
      <c r="AV170" s="185"/>
      <c r="AW170" s="185"/>
      <c r="AX170" s="198"/>
      <c r="AY170" s="198"/>
      <c r="AZ170" s="198"/>
      <c r="BA170" s="198"/>
      <c r="BB170" s="198"/>
      <c r="BC170" s="198"/>
      <c r="BD170" s="186"/>
      <c r="BE170" s="186"/>
      <c r="BF170" s="186"/>
      <c r="BG170" s="197"/>
      <c r="BH170" s="197"/>
      <c r="BI170" s="197"/>
      <c r="BJ170" s="185"/>
      <c r="BK170" s="185"/>
      <c r="BL170" s="184"/>
      <c r="BM170" s="184"/>
      <c r="BN170" s="184"/>
      <c r="BO170" s="184"/>
      <c r="BP170" s="184"/>
      <c r="BQ170" s="184"/>
      <c r="BR170" s="184"/>
      <c r="BS170" s="184"/>
      <c r="BT170" s="184"/>
      <c r="BU170" s="184"/>
      <c r="BV170" s="184"/>
      <c r="BW170" s="184"/>
      <c r="BX170" s="184"/>
      <c r="BY170" s="184"/>
      <c r="BZ170" s="184"/>
      <c r="CA170" s="184"/>
      <c r="CB170" s="184"/>
      <c r="CC170" s="184"/>
      <c r="CD170" s="184"/>
      <c r="CE170" s="184"/>
      <c r="CF170" s="184"/>
      <c r="CG170" s="184"/>
      <c r="CH170" s="184"/>
      <c r="CI170" s="184"/>
      <c r="CJ170" s="184"/>
      <c r="CK170" s="184"/>
      <c r="CL170" s="184"/>
      <c r="CM170" s="184"/>
      <c r="CN170" s="184"/>
      <c r="CO170" s="35">
        <f>COUNTIF(Disponibilités!$H170:$AE170,"x")</f>
        <v>0</v>
      </c>
      <c r="CP170" s="35">
        <f>COUNTIF(Disponibilités!$H170:$AE170,"R")</f>
        <v>0</v>
      </c>
    </row>
    <row r="171" spans="1:94" ht="14.1" customHeight="1" x14ac:dyDescent="0.2">
      <c r="A171" s="20">
        <f>IFERROR(Form1!A172,"-")</f>
        <v>0</v>
      </c>
      <c r="B171" s="196" t="str">
        <f>_xlfn.XLOOKUP($A171,Bdd_Dispo[[ID]:[ID]],Bdd_Dispo[Nom :],"",0)</f>
        <v/>
      </c>
      <c r="C171" s="196" t="str">
        <f>_xlfn.XLOOKUP($A171,Bdd_Dispo[[ID]:[ID]],Bdd_Dispo[Prénom :],"",0)</f>
        <v/>
      </c>
      <c r="D171" s="196" t="str">
        <f>_xlfn.XLOOKUP($A171,Bdd_Dispo[[ID]:[ID]],Bdd_Dispo[Votre fonction :],"",0)</f>
        <v/>
      </c>
      <c r="E171" s="196" t="str">
        <f>_xlfn.XLOOKUP($A171,Bdd_Dispo[[ID]:[ID]],Bdd_Dispo[Votre fonction :],"",0)</f>
        <v/>
      </c>
      <c r="F171" s="196" t="str">
        <f>_xlfn.XLOOKUP($A171,Bdd_Dispo[[ID]:[ID]],Bdd_Dispo[CIS :],"",0)</f>
        <v/>
      </c>
      <c r="G171" s="196"/>
      <c r="H171" s="199"/>
      <c r="I171" s="194"/>
      <c r="J171" s="194"/>
      <c r="K171" s="184"/>
      <c r="L171" s="185"/>
      <c r="M171" s="184"/>
      <c r="N171" s="184"/>
      <c r="O171" s="193"/>
      <c r="P171" s="184"/>
      <c r="Q171" s="184"/>
      <c r="R171" s="193"/>
      <c r="S171" s="185"/>
      <c r="T171" s="184"/>
      <c r="U171" s="184"/>
      <c r="V171" s="184"/>
      <c r="W171" s="184"/>
      <c r="X171" s="193"/>
      <c r="Y171" s="184"/>
      <c r="Z171" s="185"/>
      <c r="AA171" s="193"/>
      <c r="AB171" s="184"/>
      <c r="AC171" s="184"/>
      <c r="AD171" s="193"/>
      <c r="AE171" s="193"/>
      <c r="AF171" s="206" t="str">
        <f>_xlfn.XLOOKUP($A171,Bdd_Dispo[[ID]:[ID]],Bdd_Dispo[1/5],"",0)</f>
        <v/>
      </c>
      <c r="AG171" s="191"/>
      <c r="AH171" s="206" t="str">
        <f>_xlfn.XLOOKUP($A171,Bdd_Dispo[[ID]:[ID]],Bdd_Dispo[2/5],"",0)</f>
        <v/>
      </c>
      <c r="AI171" s="185"/>
      <c r="AJ171" s="206" t="str">
        <f>_xlfn.XLOOKUP($A171,Bdd_Dispo[[ID]:[ID]],Bdd_Dispo[3/5],"",0)</f>
        <v/>
      </c>
      <c r="AK171" s="191"/>
      <c r="AL171" s="190"/>
      <c r="AM171" s="190"/>
      <c r="AN171" s="191"/>
      <c r="AO171" s="191"/>
      <c r="AP171" s="190"/>
      <c r="AQ171" s="190"/>
      <c r="AR171" s="191"/>
      <c r="AS171" s="191"/>
      <c r="AT171" s="190"/>
      <c r="AU171" s="190"/>
      <c r="AV171" s="185"/>
      <c r="AW171" s="185"/>
      <c r="AX171" s="198"/>
      <c r="AY171" s="198"/>
      <c r="AZ171" s="198"/>
      <c r="BA171" s="198"/>
      <c r="BB171" s="198"/>
      <c r="BC171" s="198"/>
      <c r="BD171" s="186"/>
      <c r="BE171" s="186"/>
      <c r="BF171" s="186"/>
      <c r="BG171" s="197"/>
      <c r="BH171" s="197"/>
      <c r="BI171" s="197"/>
      <c r="BJ171" s="185"/>
      <c r="BK171" s="185"/>
      <c r="BL171" s="184"/>
      <c r="BM171" s="184"/>
      <c r="BN171" s="184"/>
      <c r="BO171" s="184"/>
      <c r="BP171" s="184"/>
      <c r="BQ171" s="184"/>
      <c r="BR171" s="184"/>
      <c r="BS171" s="184"/>
      <c r="BT171" s="184"/>
      <c r="BU171" s="184"/>
      <c r="BV171" s="184"/>
      <c r="BW171" s="184"/>
      <c r="BX171" s="184"/>
      <c r="BY171" s="184"/>
      <c r="BZ171" s="184"/>
      <c r="CA171" s="184"/>
      <c r="CB171" s="184"/>
      <c r="CC171" s="184"/>
      <c r="CD171" s="184"/>
      <c r="CE171" s="184"/>
      <c r="CF171" s="184"/>
      <c r="CG171" s="184"/>
      <c r="CH171" s="184"/>
      <c r="CI171" s="184"/>
      <c r="CJ171" s="184"/>
      <c r="CK171" s="184"/>
      <c r="CL171" s="184"/>
      <c r="CM171" s="184"/>
      <c r="CN171" s="184"/>
      <c r="CO171" s="35">
        <f>COUNTIF(Disponibilités!$H171:$AE171,"x")</f>
        <v>0</v>
      </c>
      <c r="CP171" s="35">
        <f>COUNTIF(Disponibilités!$H171:$AE171,"R")</f>
        <v>0</v>
      </c>
    </row>
    <row r="172" spans="1:94" ht="14.1" customHeight="1" x14ac:dyDescent="0.2">
      <c r="A172" s="20">
        <f>IFERROR(Form1!A173,"-")</f>
        <v>0</v>
      </c>
      <c r="B172" s="196" t="str">
        <f>_xlfn.XLOOKUP($A172,Bdd_Dispo[[ID]:[ID]],Bdd_Dispo[Nom :],"",0)</f>
        <v/>
      </c>
      <c r="C172" s="196" t="str">
        <f>_xlfn.XLOOKUP($A172,Bdd_Dispo[[ID]:[ID]],Bdd_Dispo[Prénom :],"",0)</f>
        <v/>
      </c>
      <c r="D172" s="196" t="str">
        <f>_xlfn.XLOOKUP($A172,Bdd_Dispo[[ID]:[ID]],Bdd_Dispo[Votre fonction :],"",0)</f>
        <v/>
      </c>
      <c r="E172" s="196" t="str">
        <f>_xlfn.XLOOKUP($A172,Bdd_Dispo[[ID]:[ID]],Bdd_Dispo[Votre fonction :],"",0)</f>
        <v/>
      </c>
      <c r="F172" s="196" t="str">
        <f>_xlfn.XLOOKUP($A172,Bdd_Dispo[[ID]:[ID]],Bdd_Dispo[CIS :],"",0)</f>
        <v/>
      </c>
      <c r="G172" s="196"/>
      <c r="H172" s="199"/>
      <c r="I172" s="194"/>
      <c r="J172" s="194"/>
      <c r="K172" s="184"/>
      <c r="L172" s="185"/>
      <c r="M172" s="184"/>
      <c r="N172" s="184"/>
      <c r="O172" s="193"/>
      <c r="P172" s="184"/>
      <c r="Q172" s="184"/>
      <c r="R172" s="193"/>
      <c r="S172" s="185"/>
      <c r="T172" s="184"/>
      <c r="U172" s="184"/>
      <c r="V172" s="184"/>
      <c r="W172" s="184"/>
      <c r="X172" s="193"/>
      <c r="Y172" s="184"/>
      <c r="Z172" s="185"/>
      <c r="AA172" s="193"/>
      <c r="AB172" s="184"/>
      <c r="AC172" s="184"/>
      <c r="AD172" s="193"/>
      <c r="AE172" s="193"/>
      <c r="AF172" s="206" t="str">
        <f>_xlfn.XLOOKUP($A172,Bdd_Dispo[[ID]:[ID]],Bdd_Dispo[1/5],"",0)</f>
        <v/>
      </c>
      <c r="AG172" s="191"/>
      <c r="AH172" s="206" t="str">
        <f>_xlfn.XLOOKUP($A172,Bdd_Dispo[[ID]:[ID]],Bdd_Dispo[2/5],"",0)</f>
        <v/>
      </c>
      <c r="AI172" s="185"/>
      <c r="AJ172" s="206" t="str">
        <f>_xlfn.XLOOKUP($A172,Bdd_Dispo[[ID]:[ID]],Bdd_Dispo[3/5],"",0)</f>
        <v/>
      </c>
      <c r="AK172" s="191"/>
      <c r="AL172" s="190"/>
      <c r="AM172" s="190"/>
      <c r="AN172" s="191"/>
      <c r="AO172" s="191"/>
      <c r="AP172" s="190"/>
      <c r="AQ172" s="190"/>
      <c r="AR172" s="191"/>
      <c r="AS172" s="191"/>
      <c r="AT172" s="190"/>
      <c r="AU172" s="190"/>
      <c r="AV172" s="185"/>
      <c r="AW172" s="185"/>
      <c r="AX172" s="198"/>
      <c r="AY172" s="198"/>
      <c r="AZ172" s="198"/>
      <c r="BA172" s="198"/>
      <c r="BB172" s="198"/>
      <c r="BC172" s="198"/>
      <c r="BD172" s="186"/>
      <c r="BE172" s="186"/>
      <c r="BF172" s="186"/>
      <c r="BG172" s="197"/>
      <c r="BH172" s="197"/>
      <c r="BI172" s="197"/>
      <c r="BJ172" s="185"/>
      <c r="BK172" s="185"/>
      <c r="BL172" s="184"/>
      <c r="BM172" s="184"/>
      <c r="BN172" s="184"/>
      <c r="BO172" s="184"/>
      <c r="BP172" s="184"/>
      <c r="BQ172" s="184"/>
      <c r="BR172" s="184"/>
      <c r="BS172" s="184"/>
      <c r="BT172" s="184"/>
      <c r="BU172" s="184"/>
      <c r="BV172" s="184"/>
      <c r="BW172" s="184"/>
      <c r="BX172" s="184"/>
      <c r="BY172" s="184"/>
      <c r="BZ172" s="184"/>
      <c r="CA172" s="184"/>
      <c r="CB172" s="184"/>
      <c r="CC172" s="184"/>
      <c r="CD172" s="184"/>
      <c r="CE172" s="184"/>
      <c r="CF172" s="184"/>
      <c r="CG172" s="184"/>
      <c r="CH172" s="184"/>
      <c r="CI172" s="184"/>
      <c r="CJ172" s="184"/>
      <c r="CK172" s="184"/>
      <c r="CL172" s="184"/>
      <c r="CM172" s="184"/>
      <c r="CN172" s="184"/>
      <c r="CO172" s="35">
        <f>COUNTIF(Disponibilités!$H172:$AE172,"x")</f>
        <v>0</v>
      </c>
      <c r="CP172" s="35">
        <f>COUNTIF(Disponibilités!$H172:$AE172,"R")</f>
        <v>0</v>
      </c>
    </row>
    <row r="173" spans="1:94" ht="14.1" customHeight="1" x14ac:dyDescent="0.2">
      <c r="A173" s="20">
        <f>IFERROR(Form1!A174,"-")</f>
        <v>0</v>
      </c>
      <c r="B173" s="196" t="str">
        <f>_xlfn.XLOOKUP($A173,Bdd_Dispo[[ID]:[ID]],Bdd_Dispo[Nom :],"",0)</f>
        <v/>
      </c>
      <c r="C173" s="196" t="str">
        <f>_xlfn.XLOOKUP($A173,Bdd_Dispo[[ID]:[ID]],Bdd_Dispo[Prénom :],"",0)</f>
        <v/>
      </c>
      <c r="D173" s="196" t="str">
        <f>_xlfn.XLOOKUP($A173,Bdd_Dispo[[ID]:[ID]],Bdd_Dispo[Votre fonction :],"",0)</f>
        <v/>
      </c>
      <c r="E173" s="196" t="str">
        <f>_xlfn.XLOOKUP($A173,Bdd_Dispo[[ID]:[ID]],Bdd_Dispo[Votre fonction :],"",0)</f>
        <v/>
      </c>
      <c r="F173" s="196" t="str">
        <f>_xlfn.XLOOKUP($A173,Bdd_Dispo[[ID]:[ID]],Bdd_Dispo[CIS :],"",0)</f>
        <v/>
      </c>
      <c r="G173" s="196"/>
      <c r="H173" s="199"/>
      <c r="I173" s="194"/>
      <c r="J173" s="194"/>
      <c r="K173" s="184"/>
      <c r="L173" s="185"/>
      <c r="M173" s="184"/>
      <c r="N173" s="184"/>
      <c r="O173" s="193"/>
      <c r="P173" s="184"/>
      <c r="Q173" s="184"/>
      <c r="R173" s="193"/>
      <c r="S173" s="185"/>
      <c r="T173" s="184"/>
      <c r="U173" s="184"/>
      <c r="V173" s="184"/>
      <c r="W173" s="184"/>
      <c r="X173" s="193"/>
      <c r="Y173" s="184"/>
      <c r="Z173" s="185"/>
      <c r="AA173" s="193"/>
      <c r="AB173" s="184"/>
      <c r="AC173" s="184"/>
      <c r="AD173" s="193"/>
      <c r="AE173" s="193"/>
      <c r="AF173" s="206" t="str">
        <f>_xlfn.XLOOKUP($A173,Bdd_Dispo[[ID]:[ID]],Bdd_Dispo[1/5],"",0)</f>
        <v/>
      </c>
      <c r="AG173" s="191"/>
      <c r="AH173" s="206" t="str">
        <f>_xlfn.XLOOKUP($A173,Bdd_Dispo[[ID]:[ID]],Bdd_Dispo[2/5],"",0)</f>
        <v/>
      </c>
      <c r="AI173" s="185"/>
      <c r="AJ173" s="206" t="str">
        <f>_xlfn.XLOOKUP($A173,Bdd_Dispo[[ID]:[ID]],Bdd_Dispo[3/5],"",0)</f>
        <v/>
      </c>
      <c r="AK173" s="191"/>
      <c r="AL173" s="190"/>
      <c r="AM173" s="190"/>
      <c r="AN173" s="191"/>
      <c r="AO173" s="191"/>
      <c r="AP173" s="190"/>
      <c r="AQ173" s="190"/>
      <c r="AR173" s="191"/>
      <c r="AS173" s="191"/>
      <c r="AT173" s="190"/>
      <c r="AU173" s="190"/>
      <c r="AV173" s="185"/>
      <c r="AW173" s="185"/>
      <c r="AX173" s="198"/>
      <c r="AY173" s="198"/>
      <c r="AZ173" s="198"/>
      <c r="BA173" s="198"/>
      <c r="BB173" s="198"/>
      <c r="BC173" s="198"/>
      <c r="BD173" s="186"/>
      <c r="BE173" s="186"/>
      <c r="BF173" s="186"/>
      <c r="BG173" s="197"/>
      <c r="BH173" s="197"/>
      <c r="BI173" s="197"/>
      <c r="BJ173" s="185"/>
      <c r="BK173" s="185"/>
      <c r="BL173" s="184"/>
      <c r="BM173" s="184"/>
      <c r="BN173" s="184"/>
      <c r="BO173" s="184"/>
      <c r="BP173" s="184"/>
      <c r="BQ173" s="184"/>
      <c r="BR173" s="184"/>
      <c r="BS173" s="184"/>
      <c r="BT173" s="184"/>
      <c r="BU173" s="184"/>
      <c r="BV173" s="184"/>
      <c r="BW173" s="184"/>
      <c r="BX173" s="184"/>
      <c r="BY173" s="184"/>
      <c r="BZ173" s="184"/>
      <c r="CA173" s="184"/>
      <c r="CB173" s="184"/>
      <c r="CC173" s="184"/>
      <c r="CD173" s="184"/>
      <c r="CE173" s="184"/>
      <c r="CF173" s="184"/>
      <c r="CG173" s="184"/>
      <c r="CH173" s="184"/>
      <c r="CI173" s="184"/>
      <c r="CJ173" s="184"/>
      <c r="CK173" s="184"/>
      <c r="CL173" s="184"/>
      <c r="CM173" s="184"/>
      <c r="CN173" s="184"/>
      <c r="CO173" s="35">
        <f>COUNTIF(Disponibilités!$H173:$AE173,"x")</f>
        <v>0</v>
      </c>
      <c r="CP173" s="35">
        <f>COUNTIF(Disponibilités!$H173:$AE173,"R")</f>
        <v>0</v>
      </c>
    </row>
    <row r="174" spans="1:94" ht="14.1" customHeight="1" x14ac:dyDescent="0.2">
      <c r="A174" s="20">
        <f>IFERROR(Form1!A175,"-")</f>
        <v>0</v>
      </c>
      <c r="B174" s="196" t="str">
        <f>_xlfn.XLOOKUP($A174,Bdd_Dispo[[ID]:[ID]],Bdd_Dispo[Nom :],"",0)</f>
        <v/>
      </c>
      <c r="C174" s="196" t="str">
        <f>_xlfn.XLOOKUP($A174,Bdd_Dispo[[ID]:[ID]],Bdd_Dispo[Prénom :],"",0)</f>
        <v/>
      </c>
      <c r="D174" s="196" t="str">
        <f>_xlfn.XLOOKUP($A174,Bdd_Dispo[[ID]:[ID]],Bdd_Dispo[Votre fonction :],"",0)</f>
        <v/>
      </c>
      <c r="E174" s="196" t="str">
        <f>_xlfn.XLOOKUP($A174,Bdd_Dispo[[ID]:[ID]],Bdd_Dispo[Votre fonction :],"",0)</f>
        <v/>
      </c>
      <c r="F174" s="196" t="str">
        <f>_xlfn.XLOOKUP($A174,Bdd_Dispo[[ID]:[ID]],Bdd_Dispo[CIS :],"",0)</f>
        <v/>
      </c>
      <c r="G174" s="196"/>
      <c r="H174" s="199"/>
      <c r="I174" s="194"/>
      <c r="J174" s="194"/>
      <c r="K174" s="184"/>
      <c r="L174" s="185"/>
      <c r="M174" s="184"/>
      <c r="N174" s="184"/>
      <c r="O174" s="193"/>
      <c r="P174" s="184"/>
      <c r="Q174" s="184"/>
      <c r="R174" s="193"/>
      <c r="S174" s="185"/>
      <c r="T174" s="184"/>
      <c r="U174" s="184"/>
      <c r="V174" s="184"/>
      <c r="W174" s="184"/>
      <c r="X174" s="193"/>
      <c r="Y174" s="184"/>
      <c r="Z174" s="185"/>
      <c r="AA174" s="193"/>
      <c r="AB174" s="184"/>
      <c r="AC174" s="184"/>
      <c r="AD174" s="193"/>
      <c r="AE174" s="193"/>
      <c r="AF174" s="206" t="str">
        <f>_xlfn.XLOOKUP($A174,Bdd_Dispo[[ID]:[ID]],Bdd_Dispo[1/5],"",0)</f>
        <v/>
      </c>
      <c r="AG174" s="191"/>
      <c r="AH174" s="206" t="str">
        <f>_xlfn.XLOOKUP($A174,Bdd_Dispo[[ID]:[ID]],Bdd_Dispo[2/5],"",0)</f>
        <v/>
      </c>
      <c r="AI174" s="185"/>
      <c r="AJ174" s="206" t="str">
        <f>_xlfn.XLOOKUP($A174,Bdd_Dispo[[ID]:[ID]],Bdd_Dispo[3/5],"",0)</f>
        <v/>
      </c>
      <c r="AK174" s="191"/>
      <c r="AL174" s="190"/>
      <c r="AM174" s="190"/>
      <c r="AN174" s="191"/>
      <c r="AO174" s="191"/>
      <c r="AP174" s="190"/>
      <c r="AQ174" s="190"/>
      <c r="AR174" s="191"/>
      <c r="AS174" s="191"/>
      <c r="AT174" s="190"/>
      <c r="AU174" s="190"/>
      <c r="AV174" s="185"/>
      <c r="AW174" s="185"/>
      <c r="AX174" s="198"/>
      <c r="AY174" s="198"/>
      <c r="AZ174" s="198"/>
      <c r="BA174" s="198"/>
      <c r="BB174" s="198"/>
      <c r="BC174" s="198"/>
      <c r="BD174" s="186"/>
      <c r="BE174" s="186"/>
      <c r="BF174" s="186"/>
      <c r="BG174" s="197"/>
      <c r="BH174" s="197"/>
      <c r="BI174" s="197"/>
      <c r="BJ174" s="185"/>
      <c r="BK174" s="185"/>
      <c r="BL174" s="184"/>
      <c r="BM174" s="184"/>
      <c r="BN174" s="184"/>
      <c r="BO174" s="184"/>
      <c r="BP174" s="184"/>
      <c r="BQ174" s="184"/>
      <c r="BR174" s="184"/>
      <c r="BS174" s="184"/>
      <c r="BT174" s="184"/>
      <c r="BU174" s="184"/>
      <c r="BV174" s="184"/>
      <c r="BW174" s="184"/>
      <c r="BX174" s="184"/>
      <c r="BY174" s="184"/>
      <c r="BZ174" s="184"/>
      <c r="CA174" s="184"/>
      <c r="CB174" s="184"/>
      <c r="CC174" s="184"/>
      <c r="CD174" s="184"/>
      <c r="CE174" s="184"/>
      <c r="CF174" s="184"/>
      <c r="CG174" s="184"/>
      <c r="CH174" s="184"/>
      <c r="CI174" s="184"/>
      <c r="CJ174" s="184"/>
      <c r="CK174" s="184"/>
      <c r="CL174" s="184"/>
      <c r="CM174" s="184"/>
      <c r="CN174" s="184"/>
      <c r="CO174" s="35">
        <f>COUNTIF(Disponibilités!$H174:$AE174,"x")</f>
        <v>0</v>
      </c>
      <c r="CP174" s="35">
        <f>COUNTIF(Disponibilités!$H174:$AE174,"R")</f>
        <v>0</v>
      </c>
    </row>
    <row r="175" spans="1:94" ht="14.1" customHeight="1" x14ac:dyDescent="0.2">
      <c r="A175" s="20">
        <f>IFERROR(Form1!A176,"-")</f>
        <v>0</v>
      </c>
      <c r="B175" s="196" t="str">
        <f>_xlfn.XLOOKUP($A175,Bdd_Dispo[[ID]:[ID]],Bdd_Dispo[Nom :],"",0)</f>
        <v/>
      </c>
      <c r="C175" s="196" t="str">
        <f>_xlfn.XLOOKUP($A175,Bdd_Dispo[[ID]:[ID]],Bdd_Dispo[Prénom :],"",0)</f>
        <v/>
      </c>
      <c r="D175" s="196" t="str">
        <f>_xlfn.XLOOKUP($A175,Bdd_Dispo[[ID]:[ID]],Bdd_Dispo[Votre fonction :],"",0)</f>
        <v/>
      </c>
      <c r="E175" s="196" t="str">
        <f>_xlfn.XLOOKUP($A175,Bdd_Dispo[[ID]:[ID]],Bdd_Dispo[Votre fonction :],"",0)</f>
        <v/>
      </c>
      <c r="F175" s="196" t="str">
        <f>_xlfn.XLOOKUP($A175,Bdd_Dispo[[ID]:[ID]],Bdd_Dispo[CIS :],"",0)</f>
        <v/>
      </c>
      <c r="G175" s="196"/>
      <c r="H175" s="199"/>
      <c r="I175" s="194"/>
      <c r="J175" s="194"/>
      <c r="K175" s="184"/>
      <c r="L175" s="185"/>
      <c r="M175" s="184"/>
      <c r="N175" s="184"/>
      <c r="O175" s="193"/>
      <c r="P175" s="184"/>
      <c r="Q175" s="184"/>
      <c r="R175" s="193"/>
      <c r="S175" s="185"/>
      <c r="T175" s="184"/>
      <c r="U175" s="184"/>
      <c r="V175" s="184"/>
      <c r="W175" s="184"/>
      <c r="X175" s="193"/>
      <c r="Y175" s="184"/>
      <c r="Z175" s="185"/>
      <c r="AA175" s="193"/>
      <c r="AB175" s="184"/>
      <c r="AC175" s="184"/>
      <c r="AD175" s="193"/>
      <c r="AE175" s="193"/>
      <c r="AF175" s="206" t="str">
        <f>_xlfn.XLOOKUP($A175,Bdd_Dispo[[ID]:[ID]],Bdd_Dispo[1/5],"",0)</f>
        <v/>
      </c>
      <c r="AG175" s="191"/>
      <c r="AH175" s="206" t="str">
        <f>_xlfn.XLOOKUP($A175,Bdd_Dispo[[ID]:[ID]],Bdd_Dispo[2/5],"",0)</f>
        <v/>
      </c>
      <c r="AI175" s="185"/>
      <c r="AJ175" s="206" t="str">
        <f>_xlfn.XLOOKUP($A175,Bdd_Dispo[[ID]:[ID]],Bdd_Dispo[3/5],"",0)</f>
        <v/>
      </c>
      <c r="AK175" s="191"/>
      <c r="AL175" s="190"/>
      <c r="AM175" s="190"/>
      <c r="AN175" s="191"/>
      <c r="AO175" s="191"/>
      <c r="AP175" s="190"/>
      <c r="AQ175" s="190"/>
      <c r="AR175" s="191"/>
      <c r="AS175" s="191"/>
      <c r="AT175" s="190"/>
      <c r="AU175" s="190"/>
      <c r="AV175" s="185"/>
      <c r="AW175" s="185"/>
      <c r="AX175" s="198"/>
      <c r="AY175" s="198"/>
      <c r="AZ175" s="198"/>
      <c r="BA175" s="198"/>
      <c r="BB175" s="198"/>
      <c r="BC175" s="198"/>
      <c r="BD175" s="186"/>
      <c r="BE175" s="186"/>
      <c r="BF175" s="186"/>
      <c r="BG175" s="197"/>
      <c r="BH175" s="197"/>
      <c r="BI175" s="197"/>
      <c r="BJ175" s="185"/>
      <c r="BK175" s="185"/>
      <c r="BL175" s="184"/>
      <c r="BM175" s="184"/>
      <c r="BN175" s="184"/>
      <c r="BO175" s="184"/>
      <c r="BP175" s="184"/>
      <c r="BQ175" s="184"/>
      <c r="BR175" s="184"/>
      <c r="BS175" s="184"/>
      <c r="BT175" s="184"/>
      <c r="BU175" s="184"/>
      <c r="BV175" s="184"/>
      <c r="BW175" s="184"/>
      <c r="BX175" s="184"/>
      <c r="BY175" s="184"/>
      <c r="BZ175" s="184"/>
      <c r="CA175" s="184"/>
      <c r="CB175" s="184"/>
      <c r="CC175" s="184"/>
      <c r="CD175" s="184"/>
      <c r="CE175" s="184"/>
      <c r="CF175" s="184"/>
      <c r="CG175" s="184"/>
      <c r="CH175" s="184"/>
      <c r="CI175" s="184"/>
      <c r="CJ175" s="184"/>
      <c r="CK175" s="184"/>
      <c r="CL175" s="184"/>
      <c r="CM175" s="184"/>
      <c r="CN175" s="184"/>
      <c r="CO175" s="35">
        <f>COUNTIF(Disponibilités!$H175:$AE175,"x")</f>
        <v>0</v>
      </c>
      <c r="CP175" s="35">
        <f>COUNTIF(Disponibilités!$H175:$AE175,"R")</f>
        <v>0</v>
      </c>
    </row>
    <row r="176" spans="1:94" ht="14.1" customHeight="1" x14ac:dyDescent="0.2">
      <c r="A176" s="20">
        <f>IFERROR(Form1!A177,"-")</f>
        <v>0</v>
      </c>
      <c r="B176" s="196" t="str">
        <f>_xlfn.XLOOKUP($A176,Bdd_Dispo[[ID]:[ID]],Bdd_Dispo[Nom :],"",0)</f>
        <v/>
      </c>
      <c r="C176" s="196" t="str">
        <f>_xlfn.XLOOKUP($A176,Bdd_Dispo[[ID]:[ID]],Bdd_Dispo[Prénom :],"",0)</f>
        <v/>
      </c>
      <c r="D176" s="196" t="str">
        <f>_xlfn.XLOOKUP($A176,Bdd_Dispo[[ID]:[ID]],Bdd_Dispo[Votre fonction :],"",0)</f>
        <v/>
      </c>
      <c r="E176" s="196" t="str">
        <f>_xlfn.XLOOKUP($A176,Bdd_Dispo[[ID]:[ID]],Bdd_Dispo[Votre fonction :],"",0)</f>
        <v/>
      </c>
      <c r="F176" s="196" t="str">
        <f>_xlfn.XLOOKUP($A176,Bdd_Dispo[[ID]:[ID]],Bdd_Dispo[CIS :],"",0)</f>
        <v/>
      </c>
      <c r="G176" s="196"/>
      <c r="H176" s="199"/>
      <c r="I176" s="194"/>
      <c r="J176" s="194"/>
      <c r="K176" s="184"/>
      <c r="L176" s="185"/>
      <c r="M176" s="184"/>
      <c r="N176" s="184"/>
      <c r="O176" s="193"/>
      <c r="P176" s="184"/>
      <c r="Q176" s="184"/>
      <c r="R176" s="193"/>
      <c r="S176" s="185"/>
      <c r="T176" s="184"/>
      <c r="U176" s="184"/>
      <c r="V176" s="184"/>
      <c r="W176" s="184"/>
      <c r="X176" s="193"/>
      <c r="Y176" s="184"/>
      <c r="Z176" s="185"/>
      <c r="AA176" s="193"/>
      <c r="AB176" s="184"/>
      <c r="AC176" s="184"/>
      <c r="AD176" s="193"/>
      <c r="AE176" s="193"/>
      <c r="AF176" s="206" t="str">
        <f>_xlfn.XLOOKUP($A176,Bdd_Dispo[[ID]:[ID]],Bdd_Dispo[1/5],"",0)</f>
        <v/>
      </c>
      <c r="AG176" s="191"/>
      <c r="AH176" s="206" t="str">
        <f>_xlfn.XLOOKUP($A176,Bdd_Dispo[[ID]:[ID]],Bdd_Dispo[2/5],"",0)</f>
        <v/>
      </c>
      <c r="AI176" s="185"/>
      <c r="AJ176" s="206" t="str">
        <f>_xlfn.XLOOKUP($A176,Bdd_Dispo[[ID]:[ID]],Bdd_Dispo[3/5],"",0)</f>
        <v/>
      </c>
      <c r="AK176" s="191"/>
      <c r="AL176" s="190"/>
      <c r="AM176" s="190"/>
      <c r="AN176" s="191"/>
      <c r="AO176" s="191"/>
      <c r="AP176" s="190"/>
      <c r="AQ176" s="190"/>
      <c r="AR176" s="191"/>
      <c r="AS176" s="191"/>
      <c r="AT176" s="190"/>
      <c r="AU176" s="190"/>
      <c r="AV176" s="185"/>
      <c r="AW176" s="185"/>
      <c r="AX176" s="198"/>
      <c r="AY176" s="198"/>
      <c r="AZ176" s="198"/>
      <c r="BA176" s="198"/>
      <c r="BB176" s="198"/>
      <c r="BC176" s="198"/>
      <c r="BD176" s="186"/>
      <c r="BE176" s="186"/>
      <c r="BF176" s="186"/>
      <c r="BG176" s="197"/>
      <c r="BH176" s="197"/>
      <c r="BI176" s="197"/>
      <c r="BJ176" s="185"/>
      <c r="BK176" s="185"/>
      <c r="BL176" s="184"/>
      <c r="BM176" s="184"/>
      <c r="BN176" s="184"/>
      <c r="BO176" s="184"/>
      <c r="BP176" s="184"/>
      <c r="BQ176" s="184"/>
      <c r="BR176" s="184"/>
      <c r="BS176" s="184"/>
      <c r="BT176" s="184"/>
      <c r="BU176" s="184"/>
      <c r="BV176" s="184"/>
      <c r="BW176" s="184"/>
      <c r="BX176" s="184"/>
      <c r="BY176" s="184"/>
      <c r="BZ176" s="184"/>
      <c r="CA176" s="184"/>
      <c r="CB176" s="184"/>
      <c r="CC176" s="184"/>
      <c r="CD176" s="184"/>
      <c r="CE176" s="184"/>
      <c r="CF176" s="184"/>
      <c r="CG176" s="184"/>
      <c r="CH176" s="184"/>
      <c r="CI176" s="184"/>
      <c r="CJ176" s="184"/>
      <c r="CK176" s="184"/>
      <c r="CL176" s="184"/>
      <c r="CM176" s="184"/>
      <c r="CN176" s="184"/>
      <c r="CO176" s="35">
        <f>COUNTIF(Disponibilités!$H176:$AE176,"x")</f>
        <v>0</v>
      </c>
      <c r="CP176" s="35">
        <f>COUNTIF(Disponibilités!$H176:$AE176,"R")</f>
        <v>0</v>
      </c>
    </row>
    <row r="177" spans="1:94" ht="14.1" customHeight="1" x14ac:dyDescent="0.2">
      <c r="A177" s="20">
        <f>IFERROR(Form1!A178,"-")</f>
        <v>0</v>
      </c>
      <c r="B177" s="196" t="str">
        <f>_xlfn.XLOOKUP($A177,Bdd_Dispo[[ID]:[ID]],Bdd_Dispo[Nom :],"",0)</f>
        <v/>
      </c>
      <c r="C177" s="196" t="str">
        <f>_xlfn.XLOOKUP($A177,Bdd_Dispo[[ID]:[ID]],Bdd_Dispo[Prénom :],"",0)</f>
        <v/>
      </c>
      <c r="D177" s="196" t="str">
        <f>_xlfn.XLOOKUP($A177,Bdd_Dispo[[ID]:[ID]],Bdd_Dispo[Votre fonction :],"",0)</f>
        <v/>
      </c>
      <c r="E177" s="196" t="str">
        <f>_xlfn.XLOOKUP($A177,Bdd_Dispo[[ID]:[ID]],Bdd_Dispo[Votre fonction :],"",0)</f>
        <v/>
      </c>
      <c r="F177" s="196" t="str">
        <f>_xlfn.XLOOKUP($A177,Bdd_Dispo[[ID]:[ID]],Bdd_Dispo[CIS :],"",0)</f>
        <v/>
      </c>
      <c r="G177" s="196"/>
      <c r="H177" s="199"/>
      <c r="I177" s="194"/>
      <c r="J177" s="194"/>
      <c r="K177" s="184"/>
      <c r="L177" s="185"/>
      <c r="M177" s="184"/>
      <c r="N177" s="184"/>
      <c r="O177" s="193"/>
      <c r="P177" s="184"/>
      <c r="Q177" s="184"/>
      <c r="R177" s="193"/>
      <c r="S177" s="185"/>
      <c r="T177" s="184"/>
      <c r="U177" s="184"/>
      <c r="V177" s="184"/>
      <c r="W177" s="184"/>
      <c r="X177" s="193"/>
      <c r="Y177" s="184"/>
      <c r="Z177" s="185"/>
      <c r="AA177" s="193"/>
      <c r="AB177" s="184"/>
      <c r="AC177" s="184"/>
      <c r="AD177" s="193"/>
      <c r="AE177" s="193"/>
      <c r="AF177" s="206" t="str">
        <f>_xlfn.XLOOKUP($A177,Bdd_Dispo[[ID]:[ID]],Bdd_Dispo[1/5],"",0)</f>
        <v/>
      </c>
      <c r="AG177" s="191"/>
      <c r="AH177" s="206" t="str">
        <f>_xlfn.XLOOKUP($A177,Bdd_Dispo[[ID]:[ID]],Bdd_Dispo[2/5],"",0)</f>
        <v/>
      </c>
      <c r="AI177" s="185"/>
      <c r="AJ177" s="206" t="str">
        <f>_xlfn.XLOOKUP($A177,Bdd_Dispo[[ID]:[ID]],Bdd_Dispo[3/5],"",0)</f>
        <v/>
      </c>
      <c r="AK177" s="191"/>
      <c r="AL177" s="190"/>
      <c r="AM177" s="190"/>
      <c r="AN177" s="191"/>
      <c r="AO177" s="191"/>
      <c r="AP177" s="190"/>
      <c r="AQ177" s="190"/>
      <c r="AR177" s="191"/>
      <c r="AS177" s="191"/>
      <c r="AT177" s="190"/>
      <c r="AU177" s="190"/>
      <c r="AV177" s="185"/>
      <c r="AW177" s="185"/>
      <c r="AX177" s="198"/>
      <c r="AY177" s="198"/>
      <c r="AZ177" s="198"/>
      <c r="BA177" s="198"/>
      <c r="BB177" s="198"/>
      <c r="BC177" s="198"/>
      <c r="BD177" s="186"/>
      <c r="BE177" s="186"/>
      <c r="BF177" s="186"/>
      <c r="BG177" s="197"/>
      <c r="BH177" s="197"/>
      <c r="BI177" s="197"/>
      <c r="BJ177" s="185"/>
      <c r="BK177" s="185"/>
      <c r="BL177" s="184"/>
      <c r="BM177" s="184"/>
      <c r="BN177" s="184"/>
      <c r="BO177" s="184"/>
      <c r="BP177" s="184"/>
      <c r="BQ177" s="184"/>
      <c r="BR177" s="184"/>
      <c r="BS177" s="184"/>
      <c r="BT177" s="184"/>
      <c r="BU177" s="184"/>
      <c r="BV177" s="184"/>
      <c r="BW177" s="184"/>
      <c r="BX177" s="184"/>
      <c r="BY177" s="184"/>
      <c r="BZ177" s="184"/>
      <c r="CA177" s="184"/>
      <c r="CB177" s="184"/>
      <c r="CC177" s="184"/>
      <c r="CD177" s="184"/>
      <c r="CE177" s="184"/>
      <c r="CF177" s="184"/>
      <c r="CG177" s="184"/>
      <c r="CH177" s="184"/>
      <c r="CI177" s="184"/>
      <c r="CJ177" s="184"/>
      <c r="CK177" s="184"/>
      <c r="CL177" s="184"/>
      <c r="CM177" s="184"/>
      <c r="CN177" s="184"/>
      <c r="CO177" s="35">
        <f>COUNTIF(Disponibilités!$H177:$AE177,"x")</f>
        <v>0</v>
      </c>
      <c r="CP177" s="35">
        <f>COUNTIF(Disponibilités!$H177:$AE177,"R")</f>
        <v>0</v>
      </c>
    </row>
    <row r="178" spans="1:94" ht="14.1" customHeight="1" x14ac:dyDescent="0.2">
      <c r="A178" s="20">
        <f>IFERROR(Form1!A179,"-")</f>
        <v>0</v>
      </c>
      <c r="B178" s="196" t="str">
        <f>_xlfn.XLOOKUP($A178,Bdd_Dispo[[ID]:[ID]],Bdd_Dispo[Nom :],"",0)</f>
        <v/>
      </c>
      <c r="C178" s="196" t="str">
        <f>_xlfn.XLOOKUP($A178,Bdd_Dispo[[ID]:[ID]],Bdd_Dispo[Prénom :],"",0)</f>
        <v/>
      </c>
      <c r="D178" s="196" t="str">
        <f>_xlfn.XLOOKUP($A178,Bdd_Dispo[[ID]:[ID]],Bdd_Dispo[Votre fonction :],"",0)</f>
        <v/>
      </c>
      <c r="E178" s="196" t="str">
        <f>_xlfn.XLOOKUP($A178,Bdd_Dispo[[ID]:[ID]],Bdd_Dispo[Votre fonction :],"",0)</f>
        <v/>
      </c>
      <c r="F178" s="196" t="str">
        <f>_xlfn.XLOOKUP($A178,Bdd_Dispo[[ID]:[ID]],Bdd_Dispo[CIS :],"",0)</f>
        <v/>
      </c>
      <c r="G178" s="196"/>
      <c r="H178" s="199"/>
      <c r="I178" s="194"/>
      <c r="J178" s="194"/>
      <c r="K178" s="184"/>
      <c r="L178" s="185"/>
      <c r="M178" s="184"/>
      <c r="N178" s="184"/>
      <c r="O178" s="193"/>
      <c r="P178" s="184"/>
      <c r="Q178" s="184"/>
      <c r="R178" s="193"/>
      <c r="S178" s="185"/>
      <c r="T178" s="184"/>
      <c r="U178" s="184"/>
      <c r="V178" s="184"/>
      <c r="W178" s="184"/>
      <c r="X178" s="193"/>
      <c r="Y178" s="184"/>
      <c r="Z178" s="185"/>
      <c r="AA178" s="193"/>
      <c r="AB178" s="184"/>
      <c r="AC178" s="184"/>
      <c r="AD178" s="193"/>
      <c r="AE178" s="193"/>
      <c r="AF178" s="206" t="str">
        <f>_xlfn.XLOOKUP($A178,Bdd_Dispo[[ID]:[ID]],Bdd_Dispo[1/5],"",0)</f>
        <v/>
      </c>
      <c r="AG178" s="191"/>
      <c r="AH178" s="206" t="str">
        <f>_xlfn.XLOOKUP($A178,Bdd_Dispo[[ID]:[ID]],Bdd_Dispo[2/5],"",0)</f>
        <v/>
      </c>
      <c r="AI178" s="185"/>
      <c r="AJ178" s="206" t="str">
        <f>_xlfn.XLOOKUP($A178,Bdd_Dispo[[ID]:[ID]],Bdd_Dispo[3/5],"",0)</f>
        <v/>
      </c>
      <c r="AK178" s="191"/>
      <c r="AL178" s="190"/>
      <c r="AM178" s="190"/>
      <c r="AN178" s="191"/>
      <c r="AO178" s="191"/>
      <c r="AP178" s="190"/>
      <c r="AQ178" s="190"/>
      <c r="AR178" s="191"/>
      <c r="AS178" s="191"/>
      <c r="AT178" s="190"/>
      <c r="AU178" s="190"/>
      <c r="AV178" s="185"/>
      <c r="AW178" s="185"/>
      <c r="AX178" s="198"/>
      <c r="AY178" s="198"/>
      <c r="AZ178" s="198"/>
      <c r="BA178" s="198"/>
      <c r="BB178" s="198"/>
      <c r="BC178" s="198"/>
      <c r="BD178" s="186"/>
      <c r="BE178" s="186"/>
      <c r="BF178" s="186"/>
      <c r="BG178" s="197"/>
      <c r="BH178" s="197"/>
      <c r="BI178" s="197"/>
      <c r="BJ178" s="185"/>
      <c r="BK178" s="185"/>
      <c r="BL178" s="184"/>
      <c r="BM178" s="184"/>
      <c r="BN178" s="184"/>
      <c r="BO178" s="184"/>
      <c r="BP178" s="184"/>
      <c r="BQ178" s="184"/>
      <c r="BR178" s="184"/>
      <c r="BS178" s="184"/>
      <c r="BT178" s="184"/>
      <c r="BU178" s="184"/>
      <c r="BV178" s="184"/>
      <c r="BW178" s="184"/>
      <c r="BX178" s="184"/>
      <c r="BY178" s="184"/>
      <c r="BZ178" s="184"/>
      <c r="CA178" s="184"/>
      <c r="CB178" s="184"/>
      <c r="CC178" s="184"/>
      <c r="CD178" s="184"/>
      <c r="CE178" s="184"/>
      <c r="CF178" s="184"/>
      <c r="CG178" s="184"/>
      <c r="CH178" s="184"/>
      <c r="CI178" s="184"/>
      <c r="CJ178" s="184"/>
      <c r="CK178" s="184"/>
      <c r="CL178" s="184"/>
      <c r="CM178" s="184"/>
      <c r="CN178" s="184"/>
      <c r="CO178" s="35">
        <f>COUNTIF(Disponibilités!$H178:$AE178,"x")</f>
        <v>0</v>
      </c>
      <c r="CP178" s="35">
        <f>COUNTIF(Disponibilités!$H178:$AE178,"R")</f>
        <v>0</v>
      </c>
    </row>
    <row r="179" spans="1:94" ht="14.1" customHeight="1" x14ac:dyDescent="0.2">
      <c r="A179" s="20">
        <f>IFERROR(Form1!A180,"-")</f>
        <v>0</v>
      </c>
      <c r="B179" s="196" t="str">
        <f>_xlfn.XLOOKUP($A179,Bdd_Dispo[[ID]:[ID]],Bdd_Dispo[Nom :],"",0)</f>
        <v/>
      </c>
      <c r="C179" s="196" t="str">
        <f>_xlfn.XLOOKUP($A179,Bdd_Dispo[[ID]:[ID]],Bdd_Dispo[Prénom :],"",0)</f>
        <v/>
      </c>
      <c r="D179" s="196" t="str">
        <f>_xlfn.XLOOKUP($A179,Bdd_Dispo[[ID]:[ID]],Bdd_Dispo[Votre fonction :],"",0)</f>
        <v/>
      </c>
      <c r="E179" s="196" t="str">
        <f>_xlfn.XLOOKUP($A179,Bdd_Dispo[[ID]:[ID]],Bdd_Dispo[Votre fonction :],"",0)</f>
        <v/>
      </c>
      <c r="F179" s="196" t="str">
        <f>_xlfn.XLOOKUP($A179,Bdd_Dispo[[ID]:[ID]],Bdd_Dispo[CIS :],"",0)</f>
        <v/>
      </c>
      <c r="G179" s="196"/>
      <c r="H179" s="199"/>
      <c r="I179" s="194"/>
      <c r="J179" s="194"/>
      <c r="K179" s="184"/>
      <c r="L179" s="185"/>
      <c r="M179" s="184"/>
      <c r="N179" s="184"/>
      <c r="O179" s="193"/>
      <c r="P179" s="184"/>
      <c r="Q179" s="184"/>
      <c r="R179" s="193"/>
      <c r="S179" s="185"/>
      <c r="T179" s="184"/>
      <c r="U179" s="184"/>
      <c r="V179" s="184"/>
      <c r="W179" s="184"/>
      <c r="X179" s="193"/>
      <c r="Y179" s="184"/>
      <c r="Z179" s="185"/>
      <c r="AA179" s="193"/>
      <c r="AB179" s="184"/>
      <c r="AC179" s="184"/>
      <c r="AD179" s="193"/>
      <c r="AE179" s="193"/>
      <c r="AF179" s="206" t="str">
        <f>_xlfn.XLOOKUP($A179,Bdd_Dispo[[ID]:[ID]],Bdd_Dispo[1/5],"",0)</f>
        <v/>
      </c>
      <c r="AG179" s="191"/>
      <c r="AH179" s="206" t="str">
        <f>_xlfn.XLOOKUP($A179,Bdd_Dispo[[ID]:[ID]],Bdd_Dispo[2/5],"",0)</f>
        <v/>
      </c>
      <c r="AI179" s="185"/>
      <c r="AJ179" s="206" t="str">
        <f>_xlfn.XLOOKUP($A179,Bdd_Dispo[[ID]:[ID]],Bdd_Dispo[3/5],"",0)</f>
        <v/>
      </c>
      <c r="AK179" s="191"/>
      <c r="AL179" s="190"/>
      <c r="AM179" s="190"/>
      <c r="AN179" s="191"/>
      <c r="AO179" s="191"/>
      <c r="AP179" s="190"/>
      <c r="AQ179" s="190"/>
      <c r="AR179" s="191"/>
      <c r="AS179" s="191"/>
      <c r="AT179" s="190"/>
      <c r="AU179" s="190"/>
      <c r="AV179" s="185"/>
      <c r="AW179" s="185"/>
      <c r="AX179" s="198"/>
      <c r="AY179" s="198"/>
      <c r="AZ179" s="198"/>
      <c r="BA179" s="198"/>
      <c r="BB179" s="198"/>
      <c r="BC179" s="198"/>
      <c r="BD179" s="186"/>
      <c r="BE179" s="186"/>
      <c r="BF179" s="186"/>
      <c r="BG179" s="197"/>
      <c r="BH179" s="197"/>
      <c r="BI179" s="197"/>
      <c r="BJ179" s="185"/>
      <c r="BK179" s="185"/>
      <c r="BL179" s="184"/>
      <c r="BM179" s="184"/>
      <c r="BN179" s="184"/>
      <c r="BO179" s="184"/>
      <c r="BP179" s="184"/>
      <c r="BQ179" s="184"/>
      <c r="BR179" s="184"/>
      <c r="BS179" s="184"/>
      <c r="BT179" s="184"/>
      <c r="BU179" s="184"/>
      <c r="BV179" s="184"/>
      <c r="BW179" s="184"/>
      <c r="BX179" s="184"/>
      <c r="BY179" s="184"/>
      <c r="BZ179" s="184"/>
      <c r="CA179" s="184"/>
      <c r="CB179" s="184"/>
      <c r="CC179" s="184"/>
      <c r="CD179" s="184"/>
      <c r="CE179" s="184"/>
      <c r="CF179" s="184"/>
      <c r="CG179" s="184"/>
      <c r="CH179" s="184"/>
      <c r="CI179" s="184"/>
      <c r="CJ179" s="184"/>
      <c r="CK179" s="184"/>
      <c r="CL179" s="184"/>
      <c r="CM179" s="184"/>
      <c r="CN179" s="184"/>
      <c r="CO179" s="35">
        <f>COUNTIF(Disponibilités!$H179:$AE179,"x")</f>
        <v>0</v>
      </c>
      <c r="CP179" s="35">
        <f>COUNTIF(Disponibilités!$H179:$AE179,"R")</f>
        <v>0</v>
      </c>
    </row>
    <row r="180" spans="1:94" ht="14.1" customHeight="1" x14ac:dyDescent="0.2">
      <c r="A180" s="20">
        <f>IFERROR(Form1!A181,"-")</f>
        <v>0</v>
      </c>
      <c r="B180" s="196" t="str">
        <f>_xlfn.XLOOKUP($A180,Bdd_Dispo[[ID]:[ID]],Bdd_Dispo[Nom :],"",0)</f>
        <v/>
      </c>
      <c r="C180" s="196" t="str">
        <f>_xlfn.XLOOKUP($A180,Bdd_Dispo[[ID]:[ID]],Bdd_Dispo[Prénom :],"",0)</f>
        <v/>
      </c>
      <c r="D180" s="196" t="str">
        <f>_xlfn.XLOOKUP($A180,Bdd_Dispo[[ID]:[ID]],Bdd_Dispo[Votre fonction :],"",0)</f>
        <v/>
      </c>
      <c r="E180" s="196" t="str">
        <f>_xlfn.XLOOKUP($A180,Bdd_Dispo[[ID]:[ID]],Bdd_Dispo[Votre fonction :],"",0)</f>
        <v/>
      </c>
      <c r="F180" s="196" t="str">
        <f>_xlfn.XLOOKUP($A180,Bdd_Dispo[[ID]:[ID]],Bdd_Dispo[CIS :],"",0)</f>
        <v/>
      </c>
      <c r="G180" s="196"/>
      <c r="H180" s="199"/>
      <c r="I180" s="194"/>
      <c r="J180" s="194"/>
      <c r="K180" s="184"/>
      <c r="L180" s="185"/>
      <c r="M180" s="184"/>
      <c r="N180" s="184"/>
      <c r="O180" s="193"/>
      <c r="P180" s="184"/>
      <c r="Q180" s="184"/>
      <c r="R180" s="193"/>
      <c r="S180" s="185"/>
      <c r="T180" s="184"/>
      <c r="U180" s="184"/>
      <c r="V180" s="184"/>
      <c r="W180" s="184"/>
      <c r="X180" s="193"/>
      <c r="Y180" s="184"/>
      <c r="Z180" s="185"/>
      <c r="AA180" s="193"/>
      <c r="AB180" s="184"/>
      <c r="AC180" s="184"/>
      <c r="AD180" s="193"/>
      <c r="AE180" s="193"/>
      <c r="AF180" s="206" t="str">
        <f>_xlfn.XLOOKUP($A180,Bdd_Dispo[[ID]:[ID]],Bdd_Dispo[1/5],"",0)</f>
        <v/>
      </c>
      <c r="AG180" s="191"/>
      <c r="AH180" s="206" t="str">
        <f>_xlfn.XLOOKUP($A180,Bdd_Dispo[[ID]:[ID]],Bdd_Dispo[2/5],"",0)</f>
        <v/>
      </c>
      <c r="AI180" s="185"/>
      <c r="AJ180" s="206" t="str">
        <f>_xlfn.XLOOKUP($A180,Bdd_Dispo[[ID]:[ID]],Bdd_Dispo[3/5],"",0)</f>
        <v/>
      </c>
      <c r="AK180" s="191"/>
      <c r="AL180" s="190"/>
      <c r="AM180" s="190"/>
      <c r="AN180" s="191"/>
      <c r="AO180" s="191"/>
      <c r="AP180" s="190"/>
      <c r="AQ180" s="190"/>
      <c r="AR180" s="191"/>
      <c r="AS180" s="191"/>
      <c r="AT180" s="190"/>
      <c r="AU180" s="190"/>
      <c r="AV180" s="185"/>
      <c r="AW180" s="185"/>
      <c r="AX180" s="198"/>
      <c r="AY180" s="198"/>
      <c r="AZ180" s="198"/>
      <c r="BA180" s="198"/>
      <c r="BB180" s="198"/>
      <c r="BC180" s="198"/>
      <c r="BD180" s="186"/>
      <c r="BE180" s="186"/>
      <c r="BF180" s="186"/>
      <c r="BG180" s="197"/>
      <c r="BH180" s="197"/>
      <c r="BI180" s="197"/>
      <c r="BJ180" s="185"/>
      <c r="BK180" s="185"/>
      <c r="BL180" s="184"/>
      <c r="BM180" s="184"/>
      <c r="BN180" s="184"/>
      <c r="BO180" s="184"/>
      <c r="BP180" s="184"/>
      <c r="BQ180" s="184"/>
      <c r="BR180" s="184"/>
      <c r="BS180" s="184"/>
      <c r="BT180" s="184"/>
      <c r="BU180" s="184"/>
      <c r="BV180" s="184"/>
      <c r="BW180" s="184"/>
      <c r="BX180" s="184"/>
      <c r="BY180" s="184"/>
      <c r="BZ180" s="184"/>
      <c r="CA180" s="184"/>
      <c r="CB180" s="184"/>
      <c r="CC180" s="184"/>
      <c r="CD180" s="184"/>
      <c r="CE180" s="184"/>
      <c r="CF180" s="184"/>
      <c r="CG180" s="184"/>
      <c r="CH180" s="184"/>
      <c r="CI180" s="184"/>
      <c r="CJ180" s="184"/>
      <c r="CK180" s="184"/>
      <c r="CL180" s="184"/>
      <c r="CM180" s="184"/>
      <c r="CN180" s="184"/>
      <c r="CO180" s="35">
        <f>COUNTIF(Disponibilités!$H180:$AE180,"x")</f>
        <v>0</v>
      </c>
      <c r="CP180" s="35">
        <f>COUNTIF(Disponibilités!$H180:$AE180,"R")</f>
        <v>0</v>
      </c>
    </row>
    <row r="181" spans="1:94" ht="14.1" customHeight="1" x14ac:dyDescent="0.2">
      <c r="A181" s="20">
        <f>IFERROR(Form1!A182,"-")</f>
        <v>0</v>
      </c>
      <c r="B181" s="196" t="str">
        <f>_xlfn.XLOOKUP($A181,Bdd_Dispo[[ID]:[ID]],Bdd_Dispo[Nom :],"",0)</f>
        <v/>
      </c>
      <c r="C181" s="196" t="str">
        <f>_xlfn.XLOOKUP($A181,Bdd_Dispo[[ID]:[ID]],Bdd_Dispo[Prénom :],"",0)</f>
        <v/>
      </c>
      <c r="D181" s="196" t="str">
        <f>_xlfn.XLOOKUP($A181,Bdd_Dispo[[ID]:[ID]],Bdd_Dispo[Votre fonction :],"",0)</f>
        <v/>
      </c>
      <c r="E181" s="196" t="str">
        <f>_xlfn.XLOOKUP($A181,Bdd_Dispo[[ID]:[ID]],Bdd_Dispo[Votre fonction :],"",0)</f>
        <v/>
      </c>
      <c r="F181" s="196" t="str">
        <f>_xlfn.XLOOKUP($A181,Bdd_Dispo[[ID]:[ID]],Bdd_Dispo[CIS :],"",0)</f>
        <v/>
      </c>
      <c r="G181" s="196"/>
      <c r="H181" s="199"/>
      <c r="I181" s="194"/>
      <c r="J181" s="194"/>
      <c r="K181" s="184"/>
      <c r="L181" s="185"/>
      <c r="M181" s="184"/>
      <c r="N181" s="184"/>
      <c r="O181" s="193"/>
      <c r="P181" s="184"/>
      <c r="Q181" s="184"/>
      <c r="R181" s="193"/>
      <c r="S181" s="185"/>
      <c r="T181" s="184"/>
      <c r="U181" s="184"/>
      <c r="V181" s="184"/>
      <c r="W181" s="184"/>
      <c r="X181" s="193"/>
      <c r="Y181" s="184"/>
      <c r="Z181" s="185"/>
      <c r="AA181" s="193"/>
      <c r="AB181" s="184"/>
      <c r="AC181" s="184"/>
      <c r="AD181" s="193"/>
      <c r="AE181" s="193"/>
      <c r="AF181" s="206" t="str">
        <f>_xlfn.XLOOKUP($A181,Bdd_Dispo[[ID]:[ID]],Bdd_Dispo[1/5],"",0)</f>
        <v/>
      </c>
      <c r="AG181" s="191"/>
      <c r="AH181" s="206" t="str">
        <f>_xlfn.XLOOKUP($A181,Bdd_Dispo[[ID]:[ID]],Bdd_Dispo[2/5],"",0)</f>
        <v/>
      </c>
      <c r="AI181" s="185"/>
      <c r="AJ181" s="206" t="str">
        <f>_xlfn.XLOOKUP($A181,Bdd_Dispo[[ID]:[ID]],Bdd_Dispo[3/5],"",0)</f>
        <v/>
      </c>
      <c r="AK181" s="191"/>
      <c r="AL181" s="190"/>
      <c r="AM181" s="190"/>
      <c r="AN181" s="191"/>
      <c r="AO181" s="191"/>
      <c r="AP181" s="190"/>
      <c r="AQ181" s="190"/>
      <c r="AR181" s="191"/>
      <c r="AS181" s="191"/>
      <c r="AT181" s="190"/>
      <c r="AU181" s="190"/>
      <c r="AV181" s="185"/>
      <c r="AW181" s="185"/>
      <c r="AX181" s="198"/>
      <c r="AY181" s="198"/>
      <c r="AZ181" s="198"/>
      <c r="BA181" s="198"/>
      <c r="BB181" s="198"/>
      <c r="BC181" s="198"/>
      <c r="BD181" s="186"/>
      <c r="BE181" s="186"/>
      <c r="BF181" s="186"/>
      <c r="BG181" s="197"/>
      <c r="BH181" s="197"/>
      <c r="BI181" s="197"/>
      <c r="BJ181" s="185"/>
      <c r="BK181" s="185"/>
      <c r="BL181" s="184"/>
      <c r="BM181" s="184"/>
      <c r="BN181" s="184"/>
      <c r="BO181" s="184"/>
      <c r="BP181" s="184"/>
      <c r="BQ181" s="184"/>
      <c r="BR181" s="184"/>
      <c r="BS181" s="184"/>
      <c r="BT181" s="184"/>
      <c r="BU181" s="184"/>
      <c r="BV181" s="184"/>
      <c r="BW181" s="184"/>
      <c r="BX181" s="184"/>
      <c r="BY181" s="184"/>
      <c r="BZ181" s="184"/>
      <c r="CA181" s="184"/>
      <c r="CB181" s="184"/>
      <c r="CC181" s="184"/>
      <c r="CD181" s="184"/>
      <c r="CE181" s="184"/>
      <c r="CF181" s="184"/>
      <c r="CG181" s="184"/>
      <c r="CH181" s="184"/>
      <c r="CI181" s="184"/>
      <c r="CJ181" s="184"/>
      <c r="CK181" s="184"/>
      <c r="CL181" s="184"/>
      <c r="CM181" s="184"/>
      <c r="CN181" s="184"/>
      <c r="CO181" s="35">
        <f>COUNTIF(Disponibilités!$H181:$AE181,"x")</f>
        <v>0</v>
      </c>
      <c r="CP181" s="35">
        <f>COUNTIF(Disponibilités!$H181:$AE181,"R")</f>
        <v>0</v>
      </c>
    </row>
    <row r="182" spans="1:94" ht="14.1" customHeight="1" x14ac:dyDescent="0.2">
      <c r="A182" s="20">
        <f>IFERROR(Form1!A183,"-")</f>
        <v>0</v>
      </c>
      <c r="B182" s="196" t="str">
        <f>_xlfn.XLOOKUP($A182,Bdd_Dispo[[ID]:[ID]],Bdd_Dispo[Nom :],"",0)</f>
        <v/>
      </c>
      <c r="C182" s="196" t="str">
        <f>_xlfn.XLOOKUP($A182,Bdd_Dispo[[ID]:[ID]],Bdd_Dispo[Prénom :],"",0)</f>
        <v/>
      </c>
      <c r="D182" s="196" t="str">
        <f>_xlfn.XLOOKUP($A182,Bdd_Dispo[[ID]:[ID]],Bdd_Dispo[Votre fonction :],"",0)</f>
        <v/>
      </c>
      <c r="E182" s="196" t="str">
        <f>_xlfn.XLOOKUP($A182,Bdd_Dispo[[ID]:[ID]],Bdd_Dispo[Votre fonction :],"",0)</f>
        <v/>
      </c>
      <c r="F182" s="196" t="str">
        <f>_xlfn.XLOOKUP($A182,Bdd_Dispo[[ID]:[ID]],Bdd_Dispo[CIS :],"",0)</f>
        <v/>
      </c>
      <c r="G182" s="196"/>
      <c r="H182" s="199"/>
      <c r="I182" s="194"/>
      <c r="J182" s="194"/>
      <c r="K182" s="184"/>
      <c r="L182" s="185"/>
      <c r="M182" s="184"/>
      <c r="N182" s="184"/>
      <c r="O182" s="193"/>
      <c r="P182" s="184"/>
      <c r="Q182" s="184"/>
      <c r="R182" s="193"/>
      <c r="S182" s="185"/>
      <c r="T182" s="184"/>
      <c r="U182" s="184"/>
      <c r="V182" s="184"/>
      <c r="W182" s="184"/>
      <c r="X182" s="193"/>
      <c r="Y182" s="184"/>
      <c r="Z182" s="185"/>
      <c r="AA182" s="193"/>
      <c r="AB182" s="184"/>
      <c r="AC182" s="184"/>
      <c r="AD182" s="193"/>
      <c r="AE182" s="193"/>
      <c r="AF182" s="206" t="str">
        <f>_xlfn.XLOOKUP($A182,Bdd_Dispo[[ID]:[ID]],Bdd_Dispo[1/5],"",0)</f>
        <v/>
      </c>
      <c r="AG182" s="191"/>
      <c r="AH182" s="206" t="str">
        <f>_xlfn.XLOOKUP($A182,Bdd_Dispo[[ID]:[ID]],Bdd_Dispo[2/5],"",0)</f>
        <v/>
      </c>
      <c r="AI182" s="185"/>
      <c r="AJ182" s="206" t="str">
        <f>_xlfn.XLOOKUP($A182,Bdd_Dispo[[ID]:[ID]],Bdd_Dispo[3/5],"",0)</f>
        <v/>
      </c>
      <c r="AK182" s="191"/>
      <c r="AL182" s="190"/>
      <c r="AM182" s="190"/>
      <c r="AN182" s="191"/>
      <c r="AO182" s="191"/>
      <c r="AP182" s="190"/>
      <c r="AQ182" s="190"/>
      <c r="AR182" s="191"/>
      <c r="AS182" s="191"/>
      <c r="AT182" s="190"/>
      <c r="AU182" s="190"/>
      <c r="AV182" s="185"/>
      <c r="AW182" s="185"/>
      <c r="AX182" s="198"/>
      <c r="AY182" s="198"/>
      <c r="AZ182" s="198"/>
      <c r="BA182" s="198"/>
      <c r="BB182" s="198"/>
      <c r="BC182" s="198"/>
      <c r="BD182" s="186"/>
      <c r="BE182" s="186"/>
      <c r="BF182" s="186"/>
      <c r="BG182" s="197"/>
      <c r="BH182" s="197"/>
      <c r="BI182" s="197"/>
      <c r="BJ182" s="185"/>
      <c r="BK182" s="185"/>
      <c r="BL182" s="184"/>
      <c r="BM182" s="184"/>
      <c r="BN182" s="184"/>
      <c r="BO182" s="184"/>
      <c r="BP182" s="184"/>
      <c r="BQ182" s="184"/>
      <c r="BR182" s="184"/>
      <c r="BS182" s="184"/>
      <c r="BT182" s="184"/>
      <c r="BU182" s="184"/>
      <c r="BV182" s="184"/>
      <c r="BW182" s="184"/>
      <c r="BX182" s="184"/>
      <c r="BY182" s="184"/>
      <c r="BZ182" s="184"/>
      <c r="CA182" s="184"/>
      <c r="CB182" s="184"/>
      <c r="CC182" s="184"/>
      <c r="CD182" s="184"/>
      <c r="CE182" s="184"/>
      <c r="CF182" s="184"/>
      <c r="CG182" s="184"/>
      <c r="CH182" s="184"/>
      <c r="CI182" s="184"/>
      <c r="CJ182" s="184"/>
      <c r="CK182" s="184"/>
      <c r="CL182" s="184"/>
      <c r="CM182" s="184"/>
      <c r="CN182" s="184"/>
      <c r="CO182" s="35">
        <f>COUNTIF(Disponibilités!$H182:$AE182,"x")</f>
        <v>0</v>
      </c>
      <c r="CP182" s="35">
        <f>COUNTIF(Disponibilités!$H182:$AE182,"R")</f>
        <v>0</v>
      </c>
    </row>
    <row r="183" spans="1:94" ht="14.1" customHeight="1" x14ac:dyDescent="0.2">
      <c r="A183" s="20">
        <f>IFERROR(Form1!A184,"-")</f>
        <v>0</v>
      </c>
      <c r="B183" s="196" t="str">
        <f>_xlfn.XLOOKUP($A183,Bdd_Dispo[[ID]:[ID]],Bdd_Dispo[Nom :],"",0)</f>
        <v/>
      </c>
      <c r="C183" s="196" t="str">
        <f>_xlfn.XLOOKUP($A183,Bdd_Dispo[[ID]:[ID]],Bdd_Dispo[Prénom :],"",0)</f>
        <v/>
      </c>
      <c r="D183" s="196" t="str">
        <f>_xlfn.XLOOKUP($A183,Bdd_Dispo[[ID]:[ID]],Bdd_Dispo[Votre fonction :],"",0)</f>
        <v/>
      </c>
      <c r="E183" s="196" t="str">
        <f>_xlfn.XLOOKUP($A183,Bdd_Dispo[[ID]:[ID]],Bdd_Dispo[Votre fonction :],"",0)</f>
        <v/>
      </c>
      <c r="F183" s="196" t="str">
        <f>_xlfn.XLOOKUP($A183,Bdd_Dispo[[ID]:[ID]],Bdd_Dispo[CIS :],"",0)</f>
        <v/>
      </c>
      <c r="G183" s="196"/>
      <c r="H183" s="199"/>
      <c r="I183" s="194"/>
      <c r="J183" s="194"/>
      <c r="K183" s="184"/>
      <c r="L183" s="185"/>
      <c r="M183" s="184"/>
      <c r="N183" s="184"/>
      <c r="O183" s="193"/>
      <c r="P183" s="184"/>
      <c r="Q183" s="184"/>
      <c r="R183" s="193"/>
      <c r="S183" s="185"/>
      <c r="T183" s="184"/>
      <c r="U183" s="184"/>
      <c r="V183" s="184"/>
      <c r="W183" s="184"/>
      <c r="X183" s="193"/>
      <c r="Y183" s="184"/>
      <c r="Z183" s="185"/>
      <c r="AA183" s="193"/>
      <c r="AB183" s="184"/>
      <c r="AC183" s="184"/>
      <c r="AD183" s="193"/>
      <c r="AE183" s="193"/>
      <c r="AF183" s="206" t="str">
        <f>_xlfn.XLOOKUP($A183,Bdd_Dispo[[ID]:[ID]],Bdd_Dispo[1/5],"",0)</f>
        <v/>
      </c>
      <c r="AG183" s="191"/>
      <c r="AH183" s="206" t="str">
        <f>_xlfn.XLOOKUP($A183,Bdd_Dispo[[ID]:[ID]],Bdd_Dispo[2/5],"",0)</f>
        <v/>
      </c>
      <c r="AI183" s="185"/>
      <c r="AJ183" s="206" t="str">
        <f>_xlfn.XLOOKUP($A183,Bdd_Dispo[[ID]:[ID]],Bdd_Dispo[3/5],"",0)</f>
        <v/>
      </c>
      <c r="AK183" s="191"/>
      <c r="AL183" s="190"/>
      <c r="AM183" s="190"/>
      <c r="AN183" s="191"/>
      <c r="AO183" s="191"/>
      <c r="AP183" s="190"/>
      <c r="AQ183" s="190"/>
      <c r="AR183" s="191"/>
      <c r="AS183" s="191"/>
      <c r="AT183" s="190"/>
      <c r="AU183" s="190"/>
      <c r="AV183" s="185"/>
      <c r="AW183" s="185"/>
      <c r="AX183" s="198"/>
      <c r="AY183" s="198"/>
      <c r="AZ183" s="198"/>
      <c r="BA183" s="198"/>
      <c r="BB183" s="198"/>
      <c r="BC183" s="198"/>
      <c r="BD183" s="186"/>
      <c r="BE183" s="186"/>
      <c r="BF183" s="186"/>
      <c r="BG183" s="197"/>
      <c r="BH183" s="197"/>
      <c r="BI183" s="197"/>
      <c r="BJ183" s="185"/>
      <c r="BK183" s="185"/>
      <c r="BL183" s="184"/>
      <c r="BM183" s="184"/>
      <c r="BN183" s="184"/>
      <c r="BO183" s="184"/>
      <c r="BP183" s="184"/>
      <c r="BQ183" s="184"/>
      <c r="BR183" s="184"/>
      <c r="BS183" s="184"/>
      <c r="BT183" s="184"/>
      <c r="BU183" s="184"/>
      <c r="BV183" s="184"/>
      <c r="BW183" s="184"/>
      <c r="BX183" s="184"/>
      <c r="BY183" s="184"/>
      <c r="BZ183" s="184"/>
      <c r="CA183" s="184"/>
      <c r="CB183" s="184"/>
      <c r="CC183" s="184"/>
      <c r="CD183" s="184"/>
      <c r="CE183" s="184"/>
      <c r="CF183" s="184"/>
      <c r="CG183" s="184"/>
      <c r="CH183" s="184"/>
      <c r="CI183" s="184"/>
      <c r="CJ183" s="184"/>
      <c r="CK183" s="184"/>
      <c r="CL183" s="184"/>
      <c r="CM183" s="184"/>
      <c r="CN183" s="184"/>
      <c r="CO183" s="35">
        <f>COUNTIF(Disponibilités!$H183:$AE183,"x")</f>
        <v>0</v>
      </c>
      <c r="CP183" s="35">
        <f>COUNTIF(Disponibilités!$H183:$AE183,"R")</f>
        <v>0</v>
      </c>
    </row>
    <row r="184" spans="1:94" ht="14.1" customHeight="1" x14ac:dyDescent="0.2">
      <c r="A184" s="20">
        <f>IFERROR(Form1!A185,"-")</f>
        <v>0</v>
      </c>
      <c r="B184" s="196" t="str">
        <f>_xlfn.XLOOKUP($A184,Bdd_Dispo[[ID]:[ID]],Bdd_Dispo[Nom :],"",0)</f>
        <v/>
      </c>
      <c r="C184" s="196" t="str">
        <f>_xlfn.XLOOKUP($A184,Bdd_Dispo[[ID]:[ID]],Bdd_Dispo[Prénom :],"",0)</f>
        <v/>
      </c>
      <c r="D184" s="196" t="str">
        <f>_xlfn.XLOOKUP($A184,Bdd_Dispo[[ID]:[ID]],Bdd_Dispo[Votre fonction :],"",0)</f>
        <v/>
      </c>
      <c r="E184" s="196" t="str">
        <f>_xlfn.XLOOKUP($A184,Bdd_Dispo[[ID]:[ID]],Bdd_Dispo[Votre fonction :],"",0)</f>
        <v/>
      </c>
      <c r="F184" s="196" t="str">
        <f>_xlfn.XLOOKUP($A184,Bdd_Dispo[[ID]:[ID]],Bdd_Dispo[CIS :],"",0)</f>
        <v/>
      </c>
      <c r="G184" s="196"/>
      <c r="H184" s="199"/>
      <c r="I184" s="194"/>
      <c r="J184" s="194"/>
      <c r="K184" s="184"/>
      <c r="L184" s="185"/>
      <c r="M184" s="184"/>
      <c r="N184" s="184"/>
      <c r="O184" s="193"/>
      <c r="P184" s="184"/>
      <c r="Q184" s="184"/>
      <c r="R184" s="193"/>
      <c r="S184" s="185"/>
      <c r="T184" s="184"/>
      <c r="U184" s="184"/>
      <c r="V184" s="184"/>
      <c r="W184" s="184"/>
      <c r="X184" s="193"/>
      <c r="Y184" s="184"/>
      <c r="Z184" s="185"/>
      <c r="AA184" s="193"/>
      <c r="AB184" s="184"/>
      <c r="AC184" s="184"/>
      <c r="AD184" s="193"/>
      <c r="AE184" s="193"/>
      <c r="AF184" s="206" t="str">
        <f>_xlfn.XLOOKUP($A184,Bdd_Dispo[[ID]:[ID]],Bdd_Dispo[1/5],"",0)</f>
        <v/>
      </c>
      <c r="AG184" s="191"/>
      <c r="AH184" s="206" t="str">
        <f>_xlfn.XLOOKUP($A184,Bdd_Dispo[[ID]:[ID]],Bdd_Dispo[2/5],"",0)</f>
        <v/>
      </c>
      <c r="AI184" s="185"/>
      <c r="AJ184" s="206" t="str">
        <f>_xlfn.XLOOKUP($A184,Bdd_Dispo[[ID]:[ID]],Bdd_Dispo[3/5],"",0)</f>
        <v/>
      </c>
      <c r="AK184" s="191"/>
      <c r="AL184" s="190"/>
      <c r="AM184" s="190"/>
      <c r="AN184" s="191"/>
      <c r="AO184" s="191"/>
      <c r="AP184" s="190"/>
      <c r="AQ184" s="190"/>
      <c r="AR184" s="191"/>
      <c r="AS184" s="191"/>
      <c r="AT184" s="190"/>
      <c r="AU184" s="190"/>
      <c r="AV184" s="185"/>
      <c r="AW184" s="185"/>
      <c r="AX184" s="198"/>
      <c r="AY184" s="198"/>
      <c r="AZ184" s="198"/>
      <c r="BA184" s="198"/>
      <c r="BB184" s="198"/>
      <c r="BC184" s="198"/>
      <c r="BD184" s="186"/>
      <c r="BE184" s="186"/>
      <c r="BF184" s="186"/>
      <c r="BG184" s="197"/>
      <c r="BH184" s="197"/>
      <c r="BI184" s="197"/>
      <c r="BJ184" s="185"/>
      <c r="BK184" s="185"/>
      <c r="BL184" s="184"/>
      <c r="BM184" s="184"/>
      <c r="BN184" s="184"/>
      <c r="BO184" s="184"/>
      <c r="BP184" s="184"/>
      <c r="BQ184" s="184"/>
      <c r="BR184" s="184"/>
      <c r="BS184" s="184"/>
      <c r="BT184" s="184"/>
      <c r="BU184" s="184"/>
      <c r="BV184" s="184"/>
      <c r="BW184" s="184"/>
      <c r="BX184" s="184"/>
      <c r="BY184" s="184"/>
      <c r="BZ184" s="184"/>
      <c r="CA184" s="184"/>
      <c r="CB184" s="184"/>
      <c r="CC184" s="184"/>
      <c r="CD184" s="184"/>
      <c r="CE184" s="184"/>
      <c r="CF184" s="184"/>
      <c r="CG184" s="184"/>
      <c r="CH184" s="184"/>
      <c r="CI184" s="184"/>
      <c r="CJ184" s="184"/>
      <c r="CK184" s="184"/>
      <c r="CL184" s="184"/>
      <c r="CM184" s="184"/>
      <c r="CN184" s="184"/>
      <c r="CO184" s="35">
        <f>COUNTIF(Disponibilités!$H184:$AE184,"x")</f>
        <v>0</v>
      </c>
      <c r="CP184" s="35">
        <f>COUNTIF(Disponibilités!$H184:$AE184,"R")</f>
        <v>0</v>
      </c>
    </row>
    <row r="185" spans="1:94" ht="14.1" customHeight="1" x14ac:dyDescent="0.2">
      <c r="A185" s="20">
        <f>IFERROR(Form1!A186,"-")</f>
        <v>0</v>
      </c>
      <c r="B185" s="196" t="str">
        <f>_xlfn.XLOOKUP($A185,Bdd_Dispo[[ID]:[ID]],Bdd_Dispo[Nom :],"",0)</f>
        <v/>
      </c>
      <c r="C185" s="196" t="str">
        <f>_xlfn.XLOOKUP($A185,Bdd_Dispo[[ID]:[ID]],Bdd_Dispo[Prénom :],"",0)</f>
        <v/>
      </c>
      <c r="D185" s="196" t="str">
        <f>_xlfn.XLOOKUP($A185,Bdd_Dispo[[ID]:[ID]],Bdd_Dispo[Votre fonction :],"",0)</f>
        <v/>
      </c>
      <c r="E185" s="196" t="str">
        <f>_xlfn.XLOOKUP($A185,Bdd_Dispo[[ID]:[ID]],Bdd_Dispo[Votre fonction :],"",0)</f>
        <v/>
      </c>
      <c r="F185" s="196" t="str">
        <f>_xlfn.XLOOKUP($A185,Bdd_Dispo[[ID]:[ID]],Bdd_Dispo[CIS :],"",0)</f>
        <v/>
      </c>
      <c r="G185" s="196"/>
      <c r="H185" s="199"/>
      <c r="I185" s="194"/>
      <c r="J185" s="194"/>
      <c r="K185" s="184"/>
      <c r="L185" s="185"/>
      <c r="M185" s="184"/>
      <c r="N185" s="184"/>
      <c r="O185" s="193"/>
      <c r="P185" s="184"/>
      <c r="Q185" s="184"/>
      <c r="R185" s="193"/>
      <c r="S185" s="185"/>
      <c r="T185" s="184"/>
      <c r="U185" s="184"/>
      <c r="V185" s="184"/>
      <c r="W185" s="184"/>
      <c r="X185" s="193"/>
      <c r="Y185" s="184"/>
      <c r="Z185" s="185"/>
      <c r="AA185" s="193"/>
      <c r="AB185" s="184"/>
      <c r="AC185" s="184"/>
      <c r="AD185" s="193"/>
      <c r="AE185" s="193"/>
      <c r="AF185" s="206" t="str">
        <f>_xlfn.XLOOKUP($A185,Bdd_Dispo[[ID]:[ID]],Bdd_Dispo[1/5],"",0)</f>
        <v/>
      </c>
      <c r="AG185" s="191"/>
      <c r="AH185" s="206" t="str">
        <f>_xlfn.XLOOKUP($A185,Bdd_Dispo[[ID]:[ID]],Bdd_Dispo[2/5],"",0)</f>
        <v/>
      </c>
      <c r="AI185" s="185"/>
      <c r="AJ185" s="206" t="str">
        <f>_xlfn.XLOOKUP($A185,Bdd_Dispo[[ID]:[ID]],Bdd_Dispo[3/5],"",0)</f>
        <v/>
      </c>
      <c r="AK185" s="191"/>
      <c r="AL185" s="190"/>
      <c r="AM185" s="190"/>
      <c r="AN185" s="191"/>
      <c r="AO185" s="191"/>
      <c r="AP185" s="190"/>
      <c r="AQ185" s="190"/>
      <c r="AR185" s="191"/>
      <c r="AS185" s="191"/>
      <c r="AT185" s="190"/>
      <c r="AU185" s="190"/>
      <c r="AV185" s="185"/>
      <c r="AW185" s="185"/>
      <c r="AX185" s="198"/>
      <c r="AY185" s="198"/>
      <c r="AZ185" s="198"/>
      <c r="BA185" s="198"/>
      <c r="BB185" s="198"/>
      <c r="BC185" s="198"/>
      <c r="BD185" s="186"/>
      <c r="BE185" s="186"/>
      <c r="BF185" s="186"/>
      <c r="BG185" s="197"/>
      <c r="BH185" s="197"/>
      <c r="BI185" s="197"/>
      <c r="BJ185" s="185"/>
      <c r="BK185" s="185"/>
      <c r="BL185" s="184"/>
      <c r="BM185" s="184"/>
      <c r="BN185" s="184"/>
      <c r="BO185" s="184"/>
      <c r="BP185" s="184"/>
      <c r="BQ185" s="184"/>
      <c r="BR185" s="184"/>
      <c r="BS185" s="184"/>
      <c r="BT185" s="184"/>
      <c r="BU185" s="184"/>
      <c r="BV185" s="184"/>
      <c r="BW185" s="184"/>
      <c r="BX185" s="184"/>
      <c r="BY185" s="184"/>
      <c r="BZ185" s="184"/>
      <c r="CA185" s="184"/>
      <c r="CB185" s="184"/>
      <c r="CC185" s="184"/>
      <c r="CD185" s="184"/>
      <c r="CE185" s="184"/>
      <c r="CF185" s="184"/>
      <c r="CG185" s="184"/>
      <c r="CH185" s="184"/>
      <c r="CI185" s="184"/>
      <c r="CJ185" s="184"/>
      <c r="CK185" s="184"/>
      <c r="CL185" s="184"/>
      <c r="CM185" s="184"/>
      <c r="CN185" s="184"/>
      <c r="CO185" s="35">
        <f>COUNTIF(Disponibilités!$H185:$AE185,"x")</f>
        <v>0</v>
      </c>
      <c r="CP185" s="35">
        <f>COUNTIF(Disponibilités!$H185:$AE185,"R")</f>
        <v>0</v>
      </c>
    </row>
    <row r="186" spans="1:94" ht="14.1" customHeight="1" x14ac:dyDescent="0.2">
      <c r="A186" s="20">
        <f>IFERROR(Form1!A187,"-")</f>
        <v>0</v>
      </c>
      <c r="B186" s="196" t="str">
        <f>_xlfn.XLOOKUP($A186,Bdd_Dispo[[ID]:[ID]],Bdd_Dispo[Nom :],"",0)</f>
        <v/>
      </c>
      <c r="C186" s="196" t="str">
        <f>_xlfn.XLOOKUP($A186,Bdd_Dispo[[ID]:[ID]],Bdd_Dispo[Prénom :],"",0)</f>
        <v/>
      </c>
      <c r="D186" s="196" t="str">
        <f>_xlfn.XLOOKUP($A186,Bdd_Dispo[[ID]:[ID]],Bdd_Dispo[Votre fonction :],"",0)</f>
        <v/>
      </c>
      <c r="E186" s="196" t="str">
        <f>_xlfn.XLOOKUP($A186,Bdd_Dispo[[ID]:[ID]],Bdd_Dispo[Votre fonction :],"",0)</f>
        <v/>
      </c>
      <c r="F186" s="196" t="str">
        <f>_xlfn.XLOOKUP($A186,Bdd_Dispo[[ID]:[ID]],Bdd_Dispo[CIS :],"",0)</f>
        <v/>
      </c>
      <c r="G186" s="196"/>
      <c r="H186" s="199"/>
      <c r="I186" s="194"/>
      <c r="J186" s="194"/>
      <c r="K186" s="184"/>
      <c r="L186" s="185"/>
      <c r="M186" s="184"/>
      <c r="N186" s="184"/>
      <c r="O186" s="193"/>
      <c r="P186" s="184"/>
      <c r="Q186" s="184"/>
      <c r="R186" s="193"/>
      <c r="S186" s="185"/>
      <c r="T186" s="184"/>
      <c r="U186" s="184"/>
      <c r="V186" s="184"/>
      <c r="W186" s="184"/>
      <c r="X186" s="193"/>
      <c r="Y186" s="184"/>
      <c r="Z186" s="185"/>
      <c r="AA186" s="193"/>
      <c r="AB186" s="184"/>
      <c r="AC186" s="184"/>
      <c r="AD186" s="193"/>
      <c r="AE186" s="193"/>
      <c r="AF186" s="206" t="str">
        <f>_xlfn.XLOOKUP($A186,Bdd_Dispo[[ID]:[ID]],Bdd_Dispo[1/5],"",0)</f>
        <v/>
      </c>
      <c r="AG186" s="191"/>
      <c r="AH186" s="206" t="str">
        <f>_xlfn.XLOOKUP($A186,Bdd_Dispo[[ID]:[ID]],Bdd_Dispo[2/5],"",0)</f>
        <v/>
      </c>
      <c r="AI186" s="185"/>
      <c r="AJ186" s="206" t="str">
        <f>_xlfn.XLOOKUP($A186,Bdd_Dispo[[ID]:[ID]],Bdd_Dispo[3/5],"",0)</f>
        <v/>
      </c>
      <c r="AK186" s="191"/>
      <c r="AL186" s="190"/>
      <c r="AM186" s="190"/>
      <c r="AN186" s="191"/>
      <c r="AO186" s="191"/>
      <c r="AP186" s="190"/>
      <c r="AQ186" s="190"/>
      <c r="AR186" s="191"/>
      <c r="AS186" s="191"/>
      <c r="AT186" s="190"/>
      <c r="AU186" s="190"/>
      <c r="AV186" s="185"/>
      <c r="AW186" s="185"/>
      <c r="AX186" s="198"/>
      <c r="AY186" s="198"/>
      <c r="AZ186" s="198"/>
      <c r="BA186" s="198"/>
      <c r="BB186" s="198"/>
      <c r="BC186" s="198"/>
      <c r="BD186" s="186"/>
      <c r="BE186" s="186"/>
      <c r="BF186" s="186"/>
      <c r="BG186" s="197"/>
      <c r="BH186" s="197"/>
      <c r="BI186" s="197"/>
      <c r="BJ186" s="185"/>
      <c r="BK186" s="185"/>
      <c r="BL186" s="184"/>
      <c r="BM186" s="184"/>
      <c r="BN186" s="184"/>
      <c r="BO186" s="184"/>
      <c r="BP186" s="184"/>
      <c r="BQ186" s="184"/>
      <c r="BR186" s="184"/>
      <c r="BS186" s="184"/>
      <c r="BT186" s="184"/>
      <c r="BU186" s="184"/>
      <c r="BV186" s="184"/>
      <c r="BW186" s="184"/>
      <c r="BX186" s="184"/>
      <c r="BY186" s="184"/>
      <c r="BZ186" s="184"/>
      <c r="CA186" s="184"/>
      <c r="CB186" s="184"/>
      <c r="CC186" s="184"/>
      <c r="CD186" s="184"/>
      <c r="CE186" s="184"/>
      <c r="CF186" s="184"/>
      <c r="CG186" s="184"/>
      <c r="CH186" s="184"/>
      <c r="CI186" s="184"/>
      <c r="CJ186" s="184"/>
      <c r="CK186" s="184"/>
      <c r="CL186" s="184"/>
      <c r="CM186" s="184"/>
      <c r="CN186" s="184"/>
      <c r="CO186" s="35">
        <f>COUNTIF(Disponibilités!$H186:$AE186,"x")</f>
        <v>0</v>
      </c>
      <c r="CP186" s="35">
        <f>COUNTIF(Disponibilités!$H186:$AE186,"R")</f>
        <v>0</v>
      </c>
    </row>
    <row r="187" spans="1:94" ht="14.1" customHeight="1" x14ac:dyDescent="0.2">
      <c r="A187" s="20">
        <f>IFERROR(Form1!A188,"-")</f>
        <v>0</v>
      </c>
      <c r="B187" s="196" t="str">
        <f>_xlfn.XLOOKUP($A187,Bdd_Dispo[[ID]:[ID]],Bdd_Dispo[Nom :],"",0)</f>
        <v/>
      </c>
      <c r="C187" s="196" t="str">
        <f>_xlfn.XLOOKUP($A187,Bdd_Dispo[[ID]:[ID]],Bdd_Dispo[Prénom :],"",0)</f>
        <v/>
      </c>
      <c r="D187" s="196" t="str">
        <f>_xlfn.XLOOKUP($A187,Bdd_Dispo[[ID]:[ID]],Bdd_Dispo[Votre fonction :],"",0)</f>
        <v/>
      </c>
      <c r="E187" s="196" t="str">
        <f>_xlfn.XLOOKUP($A187,Bdd_Dispo[[ID]:[ID]],Bdd_Dispo[Votre fonction :],"",0)</f>
        <v/>
      </c>
      <c r="F187" s="196" t="str">
        <f>_xlfn.XLOOKUP($A187,Bdd_Dispo[[ID]:[ID]],Bdd_Dispo[CIS :],"",0)</f>
        <v/>
      </c>
      <c r="G187" s="196"/>
      <c r="H187" s="199"/>
      <c r="I187" s="194"/>
      <c r="J187" s="194"/>
      <c r="K187" s="184"/>
      <c r="L187" s="185"/>
      <c r="M187" s="184"/>
      <c r="N187" s="184"/>
      <c r="O187" s="193"/>
      <c r="P187" s="184"/>
      <c r="Q187" s="184"/>
      <c r="R187" s="193"/>
      <c r="S187" s="185"/>
      <c r="T187" s="184"/>
      <c r="U187" s="184"/>
      <c r="V187" s="184"/>
      <c r="W187" s="184"/>
      <c r="X187" s="193"/>
      <c r="Y187" s="184"/>
      <c r="Z187" s="185"/>
      <c r="AA187" s="193"/>
      <c r="AB187" s="184"/>
      <c r="AC187" s="184"/>
      <c r="AD187" s="193"/>
      <c r="AE187" s="193"/>
      <c r="AF187" s="206" t="str">
        <f>_xlfn.XLOOKUP($A187,Bdd_Dispo[[ID]:[ID]],Bdd_Dispo[1/5],"",0)</f>
        <v/>
      </c>
      <c r="AG187" s="191"/>
      <c r="AH187" s="206" t="str">
        <f>_xlfn.XLOOKUP($A187,Bdd_Dispo[[ID]:[ID]],Bdd_Dispo[2/5],"",0)</f>
        <v/>
      </c>
      <c r="AI187" s="185"/>
      <c r="AJ187" s="206" t="str">
        <f>_xlfn.XLOOKUP($A187,Bdd_Dispo[[ID]:[ID]],Bdd_Dispo[3/5],"",0)</f>
        <v/>
      </c>
      <c r="AK187" s="191"/>
      <c r="AL187" s="190"/>
      <c r="AM187" s="190"/>
      <c r="AN187" s="191"/>
      <c r="AO187" s="191"/>
      <c r="AP187" s="190"/>
      <c r="AQ187" s="190"/>
      <c r="AR187" s="191"/>
      <c r="AS187" s="191"/>
      <c r="AT187" s="190"/>
      <c r="AU187" s="190"/>
      <c r="AV187" s="185"/>
      <c r="AW187" s="185"/>
      <c r="AX187" s="198"/>
      <c r="AY187" s="198"/>
      <c r="AZ187" s="198"/>
      <c r="BA187" s="198"/>
      <c r="BB187" s="198"/>
      <c r="BC187" s="198"/>
      <c r="BD187" s="186"/>
      <c r="BE187" s="186"/>
      <c r="BF187" s="186"/>
      <c r="BG187" s="197"/>
      <c r="BH187" s="197"/>
      <c r="BI187" s="197"/>
      <c r="BJ187" s="185"/>
      <c r="BK187" s="185"/>
      <c r="BL187" s="184"/>
      <c r="BM187" s="184"/>
      <c r="BN187" s="184"/>
      <c r="BO187" s="184"/>
      <c r="BP187" s="184"/>
      <c r="BQ187" s="184"/>
      <c r="BR187" s="184"/>
      <c r="BS187" s="184"/>
      <c r="BT187" s="184"/>
      <c r="BU187" s="184"/>
      <c r="BV187" s="184"/>
      <c r="BW187" s="184"/>
      <c r="BX187" s="184"/>
      <c r="BY187" s="184"/>
      <c r="BZ187" s="184"/>
      <c r="CA187" s="184"/>
      <c r="CB187" s="184"/>
      <c r="CC187" s="184"/>
      <c r="CD187" s="184"/>
      <c r="CE187" s="184"/>
      <c r="CF187" s="184"/>
      <c r="CG187" s="184"/>
      <c r="CH187" s="184"/>
      <c r="CI187" s="184"/>
      <c r="CJ187" s="184"/>
      <c r="CK187" s="184"/>
      <c r="CL187" s="184"/>
      <c r="CM187" s="184"/>
      <c r="CN187" s="184"/>
      <c r="CO187" s="35">
        <f>COUNTIF(Disponibilités!$H187:$AE187,"x")</f>
        <v>0</v>
      </c>
      <c r="CP187" s="35">
        <f>COUNTIF(Disponibilités!$H187:$AE187,"R")</f>
        <v>0</v>
      </c>
    </row>
    <row r="188" spans="1:94" ht="14.1" customHeight="1" x14ac:dyDescent="0.2">
      <c r="A188" s="20">
        <f>IFERROR(Form1!A189,"-")</f>
        <v>0</v>
      </c>
      <c r="B188" s="196" t="str">
        <f>_xlfn.XLOOKUP($A188,Bdd_Dispo[[ID]:[ID]],Bdd_Dispo[Nom :],"",0)</f>
        <v/>
      </c>
      <c r="C188" s="196" t="str">
        <f>_xlfn.XLOOKUP($A188,Bdd_Dispo[[ID]:[ID]],Bdd_Dispo[Prénom :],"",0)</f>
        <v/>
      </c>
      <c r="D188" s="196" t="str">
        <f>_xlfn.XLOOKUP($A188,Bdd_Dispo[[ID]:[ID]],Bdd_Dispo[Votre fonction :],"",0)</f>
        <v/>
      </c>
      <c r="E188" s="196" t="str">
        <f>_xlfn.XLOOKUP($A188,Bdd_Dispo[[ID]:[ID]],Bdd_Dispo[Votre fonction :],"",0)</f>
        <v/>
      </c>
      <c r="F188" s="196" t="str">
        <f>_xlfn.XLOOKUP($A188,Bdd_Dispo[[ID]:[ID]],Bdd_Dispo[CIS :],"",0)</f>
        <v/>
      </c>
      <c r="G188" s="196"/>
      <c r="H188" s="199"/>
      <c r="I188" s="194"/>
      <c r="J188" s="194"/>
      <c r="K188" s="184"/>
      <c r="L188" s="185"/>
      <c r="M188" s="184"/>
      <c r="N188" s="184"/>
      <c r="O188" s="193"/>
      <c r="P188" s="184"/>
      <c r="Q188" s="184"/>
      <c r="R188" s="193"/>
      <c r="S188" s="185"/>
      <c r="T188" s="184"/>
      <c r="U188" s="184"/>
      <c r="V188" s="184"/>
      <c r="W188" s="184"/>
      <c r="X188" s="193"/>
      <c r="Y188" s="184"/>
      <c r="Z188" s="185"/>
      <c r="AA188" s="193"/>
      <c r="AB188" s="184"/>
      <c r="AC188" s="184"/>
      <c r="AD188" s="193"/>
      <c r="AE188" s="193"/>
      <c r="AF188" s="206" t="str">
        <f>_xlfn.XLOOKUP($A188,Bdd_Dispo[[ID]:[ID]],Bdd_Dispo[1/5],"",0)</f>
        <v/>
      </c>
      <c r="AG188" s="191"/>
      <c r="AH188" s="206" t="str">
        <f>_xlfn.XLOOKUP($A188,Bdd_Dispo[[ID]:[ID]],Bdd_Dispo[2/5],"",0)</f>
        <v/>
      </c>
      <c r="AI188" s="185"/>
      <c r="AJ188" s="206" t="str">
        <f>_xlfn.XLOOKUP($A188,Bdd_Dispo[[ID]:[ID]],Bdd_Dispo[3/5],"",0)</f>
        <v/>
      </c>
      <c r="AK188" s="191"/>
      <c r="AL188" s="190"/>
      <c r="AM188" s="190"/>
      <c r="AN188" s="191"/>
      <c r="AO188" s="191"/>
      <c r="AP188" s="190"/>
      <c r="AQ188" s="190"/>
      <c r="AR188" s="191"/>
      <c r="AS188" s="191"/>
      <c r="AT188" s="190"/>
      <c r="AU188" s="190"/>
      <c r="AV188" s="185"/>
      <c r="AW188" s="185"/>
      <c r="AX188" s="198"/>
      <c r="AY188" s="198"/>
      <c r="AZ188" s="198"/>
      <c r="BA188" s="198"/>
      <c r="BB188" s="198"/>
      <c r="BC188" s="198"/>
      <c r="BD188" s="186"/>
      <c r="BE188" s="186"/>
      <c r="BF188" s="186"/>
      <c r="BG188" s="197"/>
      <c r="BH188" s="197"/>
      <c r="BI188" s="197"/>
      <c r="BJ188" s="185"/>
      <c r="BK188" s="185"/>
      <c r="BL188" s="184"/>
      <c r="BM188" s="184"/>
      <c r="BN188" s="184"/>
      <c r="BO188" s="184"/>
      <c r="BP188" s="184"/>
      <c r="BQ188" s="184"/>
      <c r="BR188" s="184"/>
      <c r="BS188" s="184"/>
      <c r="BT188" s="184"/>
      <c r="BU188" s="184"/>
      <c r="BV188" s="184"/>
      <c r="BW188" s="184"/>
      <c r="BX188" s="184"/>
      <c r="BY188" s="184"/>
      <c r="BZ188" s="184"/>
      <c r="CA188" s="184"/>
      <c r="CB188" s="184"/>
      <c r="CC188" s="184"/>
      <c r="CD188" s="184"/>
      <c r="CE188" s="184"/>
      <c r="CF188" s="184"/>
      <c r="CG188" s="184"/>
      <c r="CH188" s="184"/>
      <c r="CI188" s="184"/>
      <c r="CJ188" s="184"/>
      <c r="CK188" s="184"/>
      <c r="CL188" s="184"/>
      <c r="CM188" s="184"/>
      <c r="CN188" s="184"/>
      <c r="CO188" s="35">
        <f>COUNTIF(Disponibilités!$H188:$AE188,"x")</f>
        <v>0</v>
      </c>
      <c r="CP188" s="35">
        <f>COUNTIF(Disponibilités!$H188:$AE188,"R")</f>
        <v>0</v>
      </c>
    </row>
    <row r="189" spans="1:94" ht="14.1" customHeight="1" x14ac:dyDescent="0.2">
      <c r="A189" s="20">
        <f>IFERROR(Form1!A190,"-")</f>
        <v>0</v>
      </c>
      <c r="B189" s="196" t="str">
        <f>_xlfn.XLOOKUP($A189,Bdd_Dispo[[ID]:[ID]],Bdd_Dispo[Nom :],"",0)</f>
        <v/>
      </c>
      <c r="C189" s="196" t="str">
        <f>_xlfn.XLOOKUP($A189,Bdd_Dispo[[ID]:[ID]],Bdd_Dispo[Prénom :],"",0)</f>
        <v/>
      </c>
      <c r="D189" s="196" t="str">
        <f>_xlfn.XLOOKUP($A189,Bdd_Dispo[[ID]:[ID]],Bdd_Dispo[Votre fonction :],"",0)</f>
        <v/>
      </c>
      <c r="E189" s="196" t="str">
        <f>_xlfn.XLOOKUP($A189,Bdd_Dispo[[ID]:[ID]],Bdd_Dispo[Votre fonction :],"",0)</f>
        <v/>
      </c>
      <c r="F189" s="196" t="str">
        <f>_xlfn.XLOOKUP($A189,Bdd_Dispo[[ID]:[ID]],Bdd_Dispo[CIS :],"",0)</f>
        <v/>
      </c>
      <c r="G189" s="196"/>
      <c r="H189" s="199"/>
      <c r="I189" s="194"/>
      <c r="J189" s="194"/>
      <c r="K189" s="184"/>
      <c r="L189" s="185"/>
      <c r="M189" s="184"/>
      <c r="N189" s="184"/>
      <c r="O189" s="193"/>
      <c r="P189" s="184"/>
      <c r="Q189" s="184"/>
      <c r="R189" s="193"/>
      <c r="S189" s="185"/>
      <c r="T189" s="184"/>
      <c r="U189" s="184"/>
      <c r="V189" s="184"/>
      <c r="W189" s="184"/>
      <c r="X189" s="193"/>
      <c r="Y189" s="184"/>
      <c r="Z189" s="185"/>
      <c r="AA189" s="193"/>
      <c r="AB189" s="184"/>
      <c r="AC189" s="184"/>
      <c r="AD189" s="193"/>
      <c r="AE189" s="193"/>
      <c r="AF189" s="206" t="str">
        <f>_xlfn.XLOOKUP($A189,Bdd_Dispo[[ID]:[ID]],Bdd_Dispo[1/5],"",0)</f>
        <v/>
      </c>
      <c r="AG189" s="191"/>
      <c r="AH189" s="206" t="str">
        <f>_xlfn.XLOOKUP($A189,Bdd_Dispo[[ID]:[ID]],Bdd_Dispo[2/5],"",0)</f>
        <v/>
      </c>
      <c r="AI189" s="185"/>
      <c r="AJ189" s="206" t="str">
        <f>_xlfn.XLOOKUP($A189,Bdd_Dispo[[ID]:[ID]],Bdd_Dispo[3/5],"",0)</f>
        <v/>
      </c>
      <c r="AK189" s="191"/>
      <c r="AL189" s="190"/>
      <c r="AM189" s="190"/>
      <c r="AN189" s="191"/>
      <c r="AO189" s="191"/>
      <c r="AP189" s="190"/>
      <c r="AQ189" s="190"/>
      <c r="AR189" s="191"/>
      <c r="AS189" s="191"/>
      <c r="AT189" s="190"/>
      <c r="AU189" s="190"/>
      <c r="AV189" s="185"/>
      <c r="AW189" s="185"/>
      <c r="AX189" s="198"/>
      <c r="AY189" s="198"/>
      <c r="AZ189" s="198"/>
      <c r="BA189" s="198"/>
      <c r="BB189" s="198"/>
      <c r="BC189" s="198"/>
      <c r="BD189" s="186"/>
      <c r="BE189" s="186"/>
      <c r="BF189" s="186"/>
      <c r="BG189" s="197"/>
      <c r="BH189" s="197"/>
      <c r="BI189" s="197"/>
      <c r="BJ189" s="185"/>
      <c r="BK189" s="185"/>
      <c r="BL189" s="184"/>
      <c r="BM189" s="184"/>
      <c r="BN189" s="184"/>
      <c r="BO189" s="184"/>
      <c r="BP189" s="184"/>
      <c r="BQ189" s="184"/>
      <c r="BR189" s="184"/>
      <c r="BS189" s="184"/>
      <c r="BT189" s="184"/>
      <c r="BU189" s="184"/>
      <c r="BV189" s="184"/>
      <c r="BW189" s="184"/>
      <c r="BX189" s="184"/>
      <c r="BY189" s="184"/>
      <c r="BZ189" s="184"/>
      <c r="CA189" s="184"/>
      <c r="CB189" s="184"/>
      <c r="CC189" s="184"/>
      <c r="CD189" s="184"/>
      <c r="CE189" s="184"/>
      <c r="CF189" s="184"/>
      <c r="CG189" s="184"/>
      <c r="CH189" s="184"/>
      <c r="CI189" s="184"/>
      <c r="CJ189" s="184"/>
      <c r="CK189" s="184"/>
      <c r="CL189" s="184"/>
      <c r="CM189" s="184"/>
      <c r="CN189" s="184"/>
      <c r="CO189" s="35">
        <f>COUNTIF(Disponibilités!$H189:$AE189,"x")</f>
        <v>0</v>
      </c>
      <c r="CP189" s="35">
        <f>COUNTIF(Disponibilités!$H189:$AE189,"R")</f>
        <v>0</v>
      </c>
    </row>
    <row r="190" spans="1:94" ht="14.1" customHeight="1" x14ac:dyDescent="0.2">
      <c r="A190" s="20">
        <f>IFERROR(Form1!A191,"-")</f>
        <v>0</v>
      </c>
      <c r="B190" s="196" t="str">
        <f>_xlfn.XLOOKUP($A190,Bdd_Dispo[[ID]:[ID]],Bdd_Dispo[Nom :],"",0)</f>
        <v/>
      </c>
      <c r="C190" s="196" t="str">
        <f>_xlfn.XLOOKUP($A190,Bdd_Dispo[[ID]:[ID]],Bdd_Dispo[Prénom :],"",0)</f>
        <v/>
      </c>
      <c r="D190" s="196" t="str">
        <f>_xlfn.XLOOKUP($A190,Bdd_Dispo[[ID]:[ID]],Bdd_Dispo[Votre fonction :],"",0)</f>
        <v/>
      </c>
      <c r="E190" s="196" t="str">
        <f>_xlfn.XLOOKUP($A190,Bdd_Dispo[[ID]:[ID]],Bdd_Dispo[Votre fonction :],"",0)</f>
        <v/>
      </c>
      <c r="F190" s="196" t="str">
        <f>_xlfn.XLOOKUP($A190,Bdd_Dispo[[ID]:[ID]],Bdd_Dispo[CIS :],"",0)</f>
        <v/>
      </c>
      <c r="G190" s="196"/>
      <c r="H190" s="199"/>
      <c r="I190" s="194"/>
      <c r="J190" s="194"/>
      <c r="K190" s="184"/>
      <c r="L190" s="185"/>
      <c r="M190" s="184"/>
      <c r="N190" s="184"/>
      <c r="O190" s="193"/>
      <c r="P190" s="184"/>
      <c r="Q190" s="184"/>
      <c r="R190" s="193"/>
      <c r="S190" s="185"/>
      <c r="T190" s="184"/>
      <c r="U190" s="184"/>
      <c r="V190" s="184"/>
      <c r="W190" s="184"/>
      <c r="X190" s="193"/>
      <c r="Y190" s="184"/>
      <c r="Z190" s="185"/>
      <c r="AA190" s="193"/>
      <c r="AB190" s="184"/>
      <c r="AC190" s="184"/>
      <c r="AD190" s="193"/>
      <c r="AE190" s="193"/>
      <c r="AF190" s="206" t="str">
        <f>_xlfn.XLOOKUP($A190,Bdd_Dispo[[ID]:[ID]],Bdd_Dispo[1/5],"",0)</f>
        <v/>
      </c>
      <c r="AG190" s="191"/>
      <c r="AH190" s="206" t="str">
        <f>_xlfn.XLOOKUP($A190,Bdd_Dispo[[ID]:[ID]],Bdd_Dispo[2/5],"",0)</f>
        <v/>
      </c>
      <c r="AI190" s="185"/>
      <c r="AJ190" s="206" t="str">
        <f>_xlfn.XLOOKUP($A190,Bdd_Dispo[[ID]:[ID]],Bdd_Dispo[3/5],"",0)</f>
        <v/>
      </c>
      <c r="AK190" s="191"/>
      <c r="AL190" s="190"/>
      <c r="AM190" s="190"/>
      <c r="AN190" s="191"/>
      <c r="AO190" s="191"/>
      <c r="AP190" s="190"/>
      <c r="AQ190" s="190"/>
      <c r="AR190" s="191"/>
      <c r="AS190" s="191"/>
      <c r="AT190" s="190"/>
      <c r="AU190" s="190"/>
      <c r="AV190" s="185"/>
      <c r="AW190" s="185"/>
      <c r="AX190" s="198"/>
      <c r="AY190" s="198"/>
      <c r="AZ190" s="198"/>
      <c r="BA190" s="198"/>
      <c r="BB190" s="198"/>
      <c r="BC190" s="198"/>
      <c r="BD190" s="186"/>
      <c r="BE190" s="186"/>
      <c r="BF190" s="186"/>
      <c r="BG190" s="197"/>
      <c r="BH190" s="197"/>
      <c r="BI190" s="197"/>
      <c r="BJ190" s="185"/>
      <c r="BK190" s="185"/>
      <c r="BL190" s="184"/>
      <c r="BM190" s="184"/>
      <c r="BN190" s="184"/>
      <c r="BO190" s="184"/>
      <c r="BP190" s="184"/>
      <c r="BQ190" s="184"/>
      <c r="BR190" s="184"/>
      <c r="BS190" s="184"/>
      <c r="BT190" s="184"/>
      <c r="BU190" s="184"/>
      <c r="BV190" s="184"/>
      <c r="BW190" s="184"/>
      <c r="BX190" s="184"/>
      <c r="BY190" s="184"/>
      <c r="BZ190" s="184"/>
      <c r="CA190" s="184"/>
      <c r="CB190" s="184"/>
      <c r="CC190" s="184"/>
      <c r="CD190" s="184"/>
      <c r="CE190" s="184"/>
      <c r="CF190" s="184"/>
      <c r="CG190" s="184"/>
      <c r="CH190" s="184"/>
      <c r="CI190" s="184"/>
      <c r="CJ190" s="184"/>
      <c r="CK190" s="184"/>
      <c r="CL190" s="184"/>
      <c r="CM190" s="184"/>
      <c r="CN190" s="184"/>
      <c r="CO190" s="35">
        <f>COUNTIF(Disponibilités!$H190:$AE190,"x")</f>
        <v>0</v>
      </c>
      <c r="CP190" s="35">
        <f>COUNTIF(Disponibilités!$H190:$AE190,"R")</f>
        <v>0</v>
      </c>
    </row>
    <row r="191" spans="1:94" ht="14.1" customHeight="1" x14ac:dyDescent="0.2">
      <c r="A191" s="20">
        <f>IFERROR(Form1!A192,"-")</f>
        <v>0</v>
      </c>
      <c r="B191" s="196" t="str">
        <f>_xlfn.XLOOKUP($A191,Bdd_Dispo[[ID]:[ID]],Bdd_Dispo[Nom :],"",0)</f>
        <v/>
      </c>
      <c r="C191" s="196" t="str">
        <f>_xlfn.XLOOKUP($A191,Bdd_Dispo[[ID]:[ID]],Bdd_Dispo[Prénom :],"",0)</f>
        <v/>
      </c>
      <c r="D191" s="196" t="str">
        <f>_xlfn.XLOOKUP($A191,Bdd_Dispo[[ID]:[ID]],Bdd_Dispo[Votre fonction :],"",0)</f>
        <v/>
      </c>
      <c r="E191" s="196" t="str">
        <f>_xlfn.XLOOKUP($A191,Bdd_Dispo[[ID]:[ID]],Bdd_Dispo[Votre fonction :],"",0)</f>
        <v/>
      </c>
      <c r="F191" s="196" t="str">
        <f>_xlfn.XLOOKUP($A191,Bdd_Dispo[[ID]:[ID]],Bdd_Dispo[CIS :],"",0)</f>
        <v/>
      </c>
      <c r="G191" s="196"/>
      <c r="H191" s="199"/>
      <c r="I191" s="194"/>
      <c r="J191" s="194"/>
      <c r="K191" s="184"/>
      <c r="L191" s="185"/>
      <c r="M191" s="184"/>
      <c r="N191" s="184"/>
      <c r="O191" s="193"/>
      <c r="P191" s="184"/>
      <c r="Q191" s="184"/>
      <c r="R191" s="193"/>
      <c r="S191" s="185"/>
      <c r="T191" s="184"/>
      <c r="U191" s="184"/>
      <c r="V191" s="184"/>
      <c r="W191" s="184"/>
      <c r="X191" s="193"/>
      <c r="Y191" s="184"/>
      <c r="Z191" s="185"/>
      <c r="AA191" s="193"/>
      <c r="AB191" s="184"/>
      <c r="AC191" s="184"/>
      <c r="AD191" s="193"/>
      <c r="AE191" s="193"/>
      <c r="AF191" s="206" t="str">
        <f>_xlfn.XLOOKUP($A191,Bdd_Dispo[[ID]:[ID]],Bdd_Dispo[1/5],"",0)</f>
        <v/>
      </c>
      <c r="AG191" s="191"/>
      <c r="AH191" s="206" t="str">
        <f>_xlfn.XLOOKUP($A191,Bdd_Dispo[[ID]:[ID]],Bdd_Dispo[2/5],"",0)</f>
        <v/>
      </c>
      <c r="AI191" s="185"/>
      <c r="AJ191" s="206" t="str">
        <f>_xlfn.XLOOKUP($A191,Bdd_Dispo[[ID]:[ID]],Bdd_Dispo[3/5],"",0)</f>
        <v/>
      </c>
      <c r="AK191" s="191"/>
      <c r="AL191" s="190"/>
      <c r="AM191" s="190"/>
      <c r="AN191" s="191"/>
      <c r="AO191" s="191"/>
      <c r="AP191" s="190"/>
      <c r="AQ191" s="190"/>
      <c r="AR191" s="191"/>
      <c r="AS191" s="191"/>
      <c r="AT191" s="190"/>
      <c r="AU191" s="190"/>
      <c r="AV191" s="185"/>
      <c r="AW191" s="185"/>
      <c r="AX191" s="198"/>
      <c r="AY191" s="198"/>
      <c r="AZ191" s="198"/>
      <c r="BA191" s="198"/>
      <c r="BB191" s="198"/>
      <c r="BC191" s="198"/>
      <c r="BD191" s="186"/>
      <c r="BE191" s="186"/>
      <c r="BF191" s="186"/>
      <c r="BG191" s="197"/>
      <c r="BH191" s="197"/>
      <c r="BI191" s="197"/>
      <c r="BJ191" s="185"/>
      <c r="BK191" s="185"/>
      <c r="BL191" s="184"/>
      <c r="BM191" s="184"/>
      <c r="BN191" s="184"/>
      <c r="BO191" s="184"/>
      <c r="BP191" s="184"/>
      <c r="BQ191" s="184"/>
      <c r="BR191" s="184"/>
      <c r="BS191" s="184"/>
      <c r="BT191" s="184"/>
      <c r="BU191" s="184"/>
      <c r="BV191" s="184"/>
      <c r="BW191" s="184"/>
      <c r="BX191" s="184"/>
      <c r="BY191" s="184"/>
      <c r="BZ191" s="184"/>
      <c r="CA191" s="184"/>
      <c r="CB191" s="184"/>
      <c r="CC191" s="184"/>
      <c r="CD191" s="184"/>
      <c r="CE191" s="184"/>
      <c r="CF191" s="184"/>
      <c r="CG191" s="184"/>
      <c r="CH191" s="184"/>
      <c r="CI191" s="184"/>
      <c r="CJ191" s="184"/>
      <c r="CK191" s="184"/>
      <c r="CL191" s="184"/>
      <c r="CM191" s="184"/>
      <c r="CN191" s="184"/>
      <c r="CO191" s="35">
        <f>COUNTIF(Disponibilités!$H191:$AE191,"x")</f>
        <v>0</v>
      </c>
      <c r="CP191" s="35">
        <f>COUNTIF(Disponibilités!$H191:$AE191,"R")</f>
        <v>0</v>
      </c>
    </row>
    <row r="192" spans="1:94" ht="14.1" customHeight="1" x14ac:dyDescent="0.2">
      <c r="A192" s="20">
        <f>IFERROR(Form1!A193,"-")</f>
        <v>0</v>
      </c>
      <c r="B192" s="196" t="str">
        <f>_xlfn.XLOOKUP($A192,Bdd_Dispo[[ID]:[ID]],Bdd_Dispo[Nom :],"",0)</f>
        <v/>
      </c>
      <c r="C192" s="196" t="str">
        <f>_xlfn.XLOOKUP($A192,Bdd_Dispo[[ID]:[ID]],Bdd_Dispo[Prénom :],"",0)</f>
        <v/>
      </c>
      <c r="D192" s="196" t="str">
        <f>_xlfn.XLOOKUP($A192,Bdd_Dispo[[ID]:[ID]],Bdd_Dispo[Votre fonction :],"",0)</f>
        <v/>
      </c>
      <c r="E192" s="196" t="str">
        <f>_xlfn.XLOOKUP($A192,Bdd_Dispo[[ID]:[ID]],Bdd_Dispo[Votre fonction :],"",0)</f>
        <v/>
      </c>
      <c r="F192" s="196" t="str">
        <f>_xlfn.XLOOKUP($A192,Bdd_Dispo[[ID]:[ID]],Bdd_Dispo[CIS :],"",0)</f>
        <v/>
      </c>
      <c r="G192" s="196"/>
      <c r="H192" s="199"/>
      <c r="I192" s="194"/>
      <c r="J192" s="194"/>
      <c r="K192" s="184"/>
      <c r="L192" s="185"/>
      <c r="M192" s="184"/>
      <c r="N192" s="184"/>
      <c r="O192" s="193"/>
      <c r="P192" s="184"/>
      <c r="Q192" s="184"/>
      <c r="R192" s="193"/>
      <c r="S192" s="185"/>
      <c r="T192" s="184"/>
      <c r="U192" s="184"/>
      <c r="V192" s="184"/>
      <c r="W192" s="184"/>
      <c r="X192" s="193"/>
      <c r="Y192" s="184"/>
      <c r="Z192" s="185"/>
      <c r="AA192" s="193"/>
      <c r="AB192" s="184"/>
      <c r="AC192" s="184"/>
      <c r="AD192" s="193"/>
      <c r="AE192" s="193"/>
      <c r="AF192" s="206" t="str">
        <f>_xlfn.XLOOKUP($A192,Bdd_Dispo[[ID]:[ID]],Bdd_Dispo[1/5],"",0)</f>
        <v/>
      </c>
      <c r="AG192" s="191"/>
      <c r="AH192" s="206" t="str">
        <f>_xlfn.XLOOKUP($A192,Bdd_Dispo[[ID]:[ID]],Bdd_Dispo[2/5],"",0)</f>
        <v/>
      </c>
      <c r="AI192" s="185"/>
      <c r="AJ192" s="206" t="str">
        <f>_xlfn.XLOOKUP($A192,Bdd_Dispo[[ID]:[ID]],Bdd_Dispo[3/5],"",0)</f>
        <v/>
      </c>
      <c r="AK192" s="191"/>
      <c r="AL192" s="190"/>
      <c r="AM192" s="190"/>
      <c r="AN192" s="191"/>
      <c r="AO192" s="191"/>
      <c r="AP192" s="190"/>
      <c r="AQ192" s="190"/>
      <c r="AR192" s="191"/>
      <c r="AS192" s="191"/>
      <c r="AT192" s="190"/>
      <c r="AU192" s="190"/>
      <c r="AV192" s="185"/>
      <c r="AW192" s="185"/>
      <c r="AX192" s="198"/>
      <c r="AY192" s="198"/>
      <c r="AZ192" s="198"/>
      <c r="BA192" s="198"/>
      <c r="BB192" s="198"/>
      <c r="BC192" s="198"/>
      <c r="BD192" s="186"/>
      <c r="BE192" s="186"/>
      <c r="BF192" s="186"/>
      <c r="BG192" s="197"/>
      <c r="BH192" s="197"/>
      <c r="BI192" s="197"/>
      <c r="BJ192" s="185"/>
      <c r="BK192" s="185"/>
      <c r="BL192" s="184"/>
      <c r="BM192" s="184"/>
      <c r="BN192" s="184"/>
      <c r="BO192" s="184"/>
      <c r="BP192" s="184"/>
      <c r="BQ192" s="184"/>
      <c r="BR192" s="184"/>
      <c r="BS192" s="184"/>
      <c r="BT192" s="184"/>
      <c r="BU192" s="184"/>
      <c r="BV192" s="184"/>
      <c r="BW192" s="184"/>
      <c r="BX192" s="184"/>
      <c r="BY192" s="184"/>
      <c r="BZ192" s="184"/>
      <c r="CA192" s="184"/>
      <c r="CB192" s="184"/>
      <c r="CC192" s="184"/>
      <c r="CD192" s="184"/>
      <c r="CE192" s="184"/>
      <c r="CF192" s="184"/>
      <c r="CG192" s="184"/>
      <c r="CH192" s="184"/>
      <c r="CI192" s="184"/>
      <c r="CJ192" s="184"/>
      <c r="CK192" s="184"/>
      <c r="CL192" s="184"/>
      <c r="CM192" s="184"/>
      <c r="CN192" s="184"/>
      <c r="CO192" s="35">
        <f>COUNTIF(Disponibilités!$H192:$AE192,"x")</f>
        <v>0</v>
      </c>
      <c r="CP192" s="35">
        <f>COUNTIF(Disponibilités!$H192:$AE192,"R")</f>
        <v>0</v>
      </c>
    </row>
    <row r="193" spans="1:94" ht="14.1" customHeight="1" x14ac:dyDescent="0.2">
      <c r="A193" s="20">
        <f>IFERROR(Form1!A194,"-")</f>
        <v>0</v>
      </c>
      <c r="B193" s="196" t="str">
        <f>_xlfn.XLOOKUP($A193,Bdd_Dispo[[ID]:[ID]],Bdd_Dispo[Nom :],"",0)</f>
        <v/>
      </c>
      <c r="C193" s="196" t="str">
        <f>_xlfn.XLOOKUP($A193,Bdd_Dispo[[ID]:[ID]],Bdd_Dispo[Prénom :],"",0)</f>
        <v/>
      </c>
      <c r="D193" s="196" t="str">
        <f>_xlfn.XLOOKUP($A193,Bdd_Dispo[[ID]:[ID]],Bdd_Dispo[Votre fonction :],"",0)</f>
        <v/>
      </c>
      <c r="E193" s="196" t="str">
        <f>_xlfn.XLOOKUP($A193,Bdd_Dispo[[ID]:[ID]],Bdd_Dispo[Votre fonction :],"",0)</f>
        <v/>
      </c>
      <c r="F193" s="196" t="str">
        <f>_xlfn.XLOOKUP($A193,Bdd_Dispo[[ID]:[ID]],Bdd_Dispo[CIS :],"",0)</f>
        <v/>
      </c>
      <c r="G193" s="196"/>
      <c r="H193" s="199"/>
      <c r="I193" s="194"/>
      <c r="J193" s="194"/>
      <c r="K193" s="184"/>
      <c r="L193" s="185"/>
      <c r="M193" s="184"/>
      <c r="N193" s="184"/>
      <c r="O193" s="193"/>
      <c r="P193" s="184"/>
      <c r="Q193" s="184"/>
      <c r="R193" s="193"/>
      <c r="S193" s="185"/>
      <c r="T193" s="184"/>
      <c r="U193" s="184"/>
      <c r="V193" s="184"/>
      <c r="W193" s="184"/>
      <c r="X193" s="193"/>
      <c r="Y193" s="184"/>
      <c r="Z193" s="185"/>
      <c r="AA193" s="193"/>
      <c r="AB193" s="184"/>
      <c r="AC193" s="184"/>
      <c r="AD193" s="193"/>
      <c r="AE193" s="193"/>
      <c r="AF193" s="206" t="str">
        <f>_xlfn.XLOOKUP($A193,Bdd_Dispo[[ID]:[ID]],Bdd_Dispo[1/5],"",0)</f>
        <v/>
      </c>
      <c r="AG193" s="191"/>
      <c r="AH193" s="206" t="str">
        <f>_xlfn.XLOOKUP($A193,Bdd_Dispo[[ID]:[ID]],Bdd_Dispo[2/5],"",0)</f>
        <v/>
      </c>
      <c r="AI193" s="185"/>
      <c r="AJ193" s="206" t="str">
        <f>_xlfn.XLOOKUP($A193,Bdd_Dispo[[ID]:[ID]],Bdd_Dispo[3/5],"",0)</f>
        <v/>
      </c>
      <c r="AK193" s="191"/>
      <c r="AL193" s="190"/>
      <c r="AM193" s="190"/>
      <c r="AN193" s="191"/>
      <c r="AO193" s="191"/>
      <c r="AP193" s="190"/>
      <c r="AQ193" s="190"/>
      <c r="AR193" s="191"/>
      <c r="AS193" s="191"/>
      <c r="AT193" s="190"/>
      <c r="AU193" s="190"/>
      <c r="AV193" s="185"/>
      <c r="AW193" s="185"/>
      <c r="AX193" s="198"/>
      <c r="AY193" s="198"/>
      <c r="AZ193" s="198"/>
      <c r="BA193" s="198"/>
      <c r="BB193" s="198"/>
      <c r="BC193" s="198"/>
      <c r="BD193" s="186"/>
      <c r="BE193" s="186"/>
      <c r="BF193" s="186"/>
      <c r="BG193" s="197"/>
      <c r="BH193" s="197"/>
      <c r="BI193" s="197"/>
      <c r="BJ193" s="185"/>
      <c r="BK193" s="185"/>
      <c r="BL193" s="184"/>
      <c r="BM193" s="184"/>
      <c r="BN193" s="184"/>
      <c r="BO193" s="184"/>
      <c r="BP193" s="184"/>
      <c r="BQ193" s="184"/>
      <c r="BR193" s="184"/>
      <c r="BS193" s="184"/>
      <c r="BT193" s="184"/>
      <c r="BU193" s="184"/>
      <c r="BV193" s="184"/>
      <c r="BW193" s="184"/>
      <c r="BX193" s="184"/>
      <c r="BY193" s="184"/>
      <c r="BZ193" s="184"/>
      <c r="CA193" s="184"/>
      <c r="CB193" s="184"/>
      <c r="CC193" s="184"/>
      <c r="CD193" s="184"/>
      <c r="CE193" s="184"/>
      <c r="CF193" s="184"/>
      <c r="CG193" s="184"/>
      <c r="CH193" s="184"/>
      <c r="CI193" s="184"/>
      <c r="CJ193" s="184"/>
      <c r="CK193" s="184"/>
      <c r="CL193" s="184"/>
      <c r="CM193" s="184"/>
      <c r="CN193" s="184"/>
      <c r="CO193" s="35">
        <f>COUNTIF(Disponibilités!$H193:$AE193,"x")</f>
        <v>0</v>
      </c>
      <c r="CP193" s="35">
        <f>COUNTIF(Disponibilités!$H193:$AE193,"R")</f>
        <v>0</v>
      </c>
    </row>
    <row r="194" spans="1:94" ht="14.1" customHeight="1" x14ac:dyDescent="0.2">
      <c r="A194" s="20">
        <f>IFERROR(Form1!A195,"-")</f>
        <v>0</v>
      </c>
      <c r="B194" s="196" t="str">
        <f>_xlfn.XLOOKUP($A194,Bdd_Dispo[[ID]:[ID]],Bdd_Dispo[Nom :],"",0)</f>
        <v/>
      </c>
      <c r="C194" s="196" t="str">
        <f>_xlfn.XLOOKUP($A194,Bdd_Dispo[[ID]:[ID]],Bdd_Dispo[Prénom :],"",0)</f>
        <v/>
      </c>
      <c r="D194" s="196" t="str">
        <f>_xlfn.XLOOKUP($A194,Bdd_Dispo[[ID]:[ID]],Bdd_Dispo[Votre fonction :],"",0)</f>
        <v/>
      </c>
      <c r="E194" s="196" t="str">
        <f>_xlfn.XLOOKUP($A194,Bdd_Dispo[[ID]:[ID]],Bdd_Dispo[Votre fonction :],"",0)</f>
        <v/>
      </c>
      <c r="F194" s="196" t="str">
        <f>_xlfn.XLOOKUP($A194,Bdd_Dispo[[ID]:[ID]],Bdd_Dispo[CIS :],"",0)</f>
        <v/>
      </c>
      <c r="G194" s="196"/>
      <c r="H194" s="199"/>
      <c r="I194" s="194"/>
      <c r="J194" s="194"/>
      <c r="K194" s="184"/>
      <c r="L194" s="185"/>
      <c r="M194" s="184"/>
      <c r="N194" s="184"/>
      <c r="O194" s="193"/>
      <c r="P194" s="184"/>
      <c r="Q194" s="184"/>
      <c r="R194" s="193"/>
      <c r="S194" s="185"/>
      <c r="T194" s="184"/>
      <c r="U194" s="184"/>
      <c r="V194" s="184"/>
      <c r="W194" s="184"/>
      <c r="X194" s="193"/>
      <c r="Y194" s="184"/>
      <c r="Z194" s="185"/>
      <c r="AA194" s="193"/>
      <c r="AB194" s="184"/>
      <c r="AC194" s="184"/>
      <c r="AD194" s="193"/>
      <c r="AE194" s="193"/>
      <c r="AF194" s="206" t="str">
        <f>_xlfn.XLOOKUP($A194,Bdd_Dispo[[ID]:[ID]],Bdd_Dispo[1/5],"",0)</f>
        <v/>
      </c>
      <c r="AG194" s="191"/>
      <c r="AH194" s="206" t="str">
        <f>_xlfn.XLOOKUP($A194,Bdd_Dispo[[ID]:[ID]],Bdd_Dispo[2/5],"",0)</f>
        <v/>
      </c>
      <c r="AI194" s="185"/>
      <c r="AJ194" s="206" t="str">
        <f>_xlfn.XLOOKUP($A194,Bdd_Dispo[[ID]:[ID]],Bdd_Dispo[3/5],"",0)</f>
        <v/>
      </c>
      <c r="AK194" s="191"/>
      <c r="AL194" s="190"/>
      <c r="AM194" s="190"/>
      <c r="AN194" s="191"/>
      <c r="AO194" s="191"/>
      <c r="AP194" s="190"/>
      <c r="AQ194" s="190"/>
      <c r="AR194" s="191"/>
      <c r="AS194" s="191"/>
      <c r="AT194" s="190"/>
      <c r="AU194" s="190"/>
      <c r="AV194" s="185"/>
      <c r="AW194" s="185"/>
      <c r="AX194" s="198"/>
      <c r="AY194" s="198"/>
      <c r="AZ194" s="198"/>
      <c r="BA194" s="198"/>
      <c r="BB194" s="198"/>
      <c r="BC194" s="198"/>
      <c r="BD194" s="186"/>
      <c r="BE194" s="186"/>
      <c r="BF194" s="186"/>
      <c r="BG194" s="197"/>
      <c r="BH194" s="197"/>
      <c r="BI194" s="197"/>
      <c r="BJ194" s="185"/>
      <c r="BK194" s="185"/>
      <c r="BL194" s="184"/>
      <c r="BM194" s="184"/>
      <c r="BN194" s="184"/>
      <c r="BO194" s="184"/>
      <c r="BP194" s="184"/>
      <c r="BQ194" s="184"/>
      <c r="BR194" s="184"/>
      <c r="BS194" s="184"/>
      <c r="BT194" s="184"/>
      <c r="BU194" s="184"/>
      <c r="BV194" s="184"/>
      <c r="BW194" s="184"/>
      <c r="BX194" s="184"/>
      <c r="BY194" s="184"/>
      <c r="BZ194" s="184"/>
      <c r="CA194" s="184"/>
      <c r="CB194" s="184"/>
      <c r="CC194" s="184"/>
      <c r="CD194" s="184"/>
      <c r="CE194" s="184"/>
      <c r="CF194" s="184"/>
      <c r="CG194" s="184"/>
      <c r="CH194" s="184"/>
      <c r="CI194" s="184"/>
      <c r="CJ194" s="184"/>
      <c r="CK194" s="184"/>
      <c r="CL194" s="184"/>
      <c r="CM194" s="184"/>
      <c r="CN194" s="184"/>
      <c r="CO194" s="35">
        <f>COUNTIF(Disponibilités!$H194:$AE194,"x")</f>
        <v>0</v>
      </c>
      <c r="CP194" s="35">
        <f>COUNTIF(Disponibilités!$H194:$AE194,"R")</f>
        <v>0</v>
      </c>
    </row>
    <row r="195" spans="1:94" ht="14.1" customHeight="1" x14ac:dyDescent="0.2">
      <c r="A195" s="20">
        <f>IFERROR(Form1!A196,"-")</f>
        <v>0</v>
      </c>
      <c r="B195" s="196" t="str">
        <f>_xlfn.XLOOKUP($A195,Bdd_Dispo[[ID]:[ID]],Bdd_Dispo[Nom :],"",0)</f>
        <v/>
      </c>
      <c r="C195" s="196" t="str">
        <f>_xlfn.XLOOKUP($A195,Bdd_Dispo[[ID]:[ID]],Bdd_Dispo[Prénom :],"",0)</f>
        <v/>
      </c>
      <c r="D195" s="196" t="str">
        <f>_xlfn.XLOOKUP($A195,Bdd_Dispo[[ID]:[ID]],Bdd_Dispo[Votre fonction :],"",0)</f>
        <v/>
      </c>
      <c r="E195" s="196" t="str">
        <f>_xlfn.XLOOKUP($A195,Bdd_Dispo[[ID]:[ID]],Bdd_Dispo[Votre fonction :],"",0)</f>
        <v/>
      </c>
      <c r="F195" s="196" t="str">
        <f>_xlfn.XLOOKUP($A195,Bdd_Dispo[[ID]:[ID]],Bdd_Dispo[CIS :],"",0)</f>
        <v/>
      </c>
      <c r="G195" s="196"/>
      <c r="H195" s="199"/>
      <c r="I195" s="194"/>
      <c r="J195" s="194"/>
      <c r="K195" s="184"/>
      <c r="L195" s="185"/>
      <c r="M195" s="184"/>
      <c r="N195" s="184"/>
      <c r="O195" s="193"/>
      <c r="P195" s="184"/>
      <c r="Q195" s="184"/>
      <c r="R195" s="193"/>
      <c r="S195" s="185"/>
      <c r="T195" s="184"/>
      <c r="U195" s="184"/>
      <c r="V195" s="184"/>
      <c r="W195" s="184"/>
      <c r="X195" s="193"/>
      <c r="Y195" s="184"/>
      <c r="Z195" s="185"/>
      <c r="AA195" s="193"/>
      <c r="AB195" s="184"/>
      <c r="AC195" s="184"/>
      <c r="AD195" s="193"/>
      <c r="AE195" s="193"/>
      <c r="AF195" s="206" t="str">
        <f>_xlfn.XLOOKUP($A195,Bdd_Dispo[[ID]:[ID]],Bdd_Dispo[1/5],"",0)</f>
        <v/>
      </c>
      <c r="AG195" s="191"/>
      <c r="AH195" s="206" t="str">
        <f>_xlfn.XLOOKUP($A195,Bdd_Dispo[[ID]:[ID]],Bdd_Dispo[2/5],"",0)</f>
        <v/>
      </c>
      <c r="AI195" s="185"/>
      <c r="AJ195" s="206" t="str">
        <f>_xlfn.XLOOKUP($A195,Bdd_Dispo[[ID]:[ID]],Bdd_Dispo[3/5],"",0)</f>
        <v/>
      </c>
      <c r="AK195" s="191"/>
      <c r="AL195" s="190"/>
      <c r="AM195" s="190"/>
      <c r="AN195" s="191"/>
      <c r="AO195" s="191"/>
      <c r="AP195" s="190"/>
      <c r="AQ195" s="190"/>
      <c r="AR195" s="191"/>
      <c r="AS195" s="191"/>
      <c r="AT195" s="190"/>
      <c r="AU195" s="190"/>
      <c r="AV195" s="185"/>
      <c r="AW195" s="185"/>
      <c r="AX195" s="198"/>
      <c r="AY195" s="198"/>
      <c r="AZ195" s="198"/>
      <c r="BA195" s="198"/>
      <c r="BB195" s="198"/>
      <c r="BC195" s="198"/>
      <c r="BD195" s="186"/>
      <c r="BE195" s="186"/>
      <c r="BF195" s="186"/>
      <c r="BG195" s="197"/>
      <c r="BH195" s="197"/>
      <c r="BI195" s="197"/>
      <c r="BJ195" s="185"/>
      <c r="BK195" s="185"/>
      <c r="BL195" s="184"/>
      <c r="BM195" s="184"/>
      <c r="BN195" s="184"/>
      <c r="BO195" s="184"/>
      <c r="BP195" s="184"/>
      <c r="BQ195" s="184"/>
      <c r="BR195" s="184"/>
      <c r="BS195" s="184"/>
      <c r="BT195" s="184"/>
      <c r="BU195" s="184"/>
      <c r="BV195" s="184"/>
      <c r="BW195" s="184"/>
      <c r="BX195" s="184"/>
      <c r="BY195" s="184"/>
      <c r="BZ195" s="184"/>
      <c r="CA195" s="184"/>
      <c r="CB195" s="184"/>
      <c r="CC195" s="184"/>
      <c r="CD195" s="184"/>
      <c r="CE195" s="184"/>
      <c r="CF195" s="184"/>
      <c r="CG195" s="184"/>
      <c r="CH195" s="184"/>
      <c r="CI195" s="184"/>
      <c r="CJ195" s="184"/>
      <c r="CK195" s="184"/>
      <c r="CL195" s="184"/>
      <c r="CM195" s="184"/>
      <c r="CN195" s="184"/>
      <c r="CO195" s="35">
        <f>COUNTIF(Disponibilités!$H195:$AE195,"x")</f>
        <v>0</v>
      </c>
      <c r="CP195" s="35">
        <f>COUNTIF(Disponibilités!$H195:$AE195,"R")</f>
        <v>0</v>
      </c>
    </row>
    <row r="196" spans="1:94" ht="14.1" customHeight="1" x14ac:dyDescent="0.2">
      <c r="A196" s="20">
        <f>IFERROR(Form1!A197,"-")</f>
        <v>0</v>
      </c>
      <c r="B196" s="196" t="str">
        <f>_xlfn.XLOOKUP($A196,Bdd_Dispo[[ID]:[ID]],Bdd_Dispo[Nom :],"",0)</f>
        <v/>
      </c>
      <c r="C196" s="196" t="str">
        <f>_xlfn.XLOOKUP($A196,Bdd_Dispo[[ID]:[ID]],Bdd_Dispo[Prénom :],"",0)</f>
        <v/>
      </c>
      <c r="D196" s="196" t="str">
        <f>_xlfn.XLOOKUP($A196,Bdd_Dispo[[ID]:[ID]],Bdd_Dispo[Votre fonction :],"",0)</f>
        <v/>
      </c>
      <c r="E196" s="196" t="str">
        <f>_xlfn.XLOOKUP($A196,Bdd_Dispo[[ID]:[ID]],Bdd_Dispo[Votre fonction :],"",0)</f>
        <v/>
      </c>
      <c r="F196" s="196" t="str">
        <f>_xlfn.XLOOKUP($A196,Bdd_Dispo[[ID]:[ID]],Bdd_Dispo[CIS :],"",0)</f>
        <v/>
      </c>
      <c r="G196" s="196"/>
      <c r="H196" s="199"/>
      <c r="I196" s="194"/>
      <c r="J196" s="194"/>
      <c r="K196" s="184"/>
      <c r="L196" s="185"/>
      <c r="M196" s="184"/>
      <c r="N196" s="184"/>
      <c r="O196" s="193"/>
      <c r="P196" s="184"/>
      <c r="Q196" s="184"/>
      <c r="R196" s="193"/>
      <c r="S196" s="185"/>
      <c r="T196" s="184"/>
      <c r="U196" s="184"/>
      <c r="V196" s="184"/>
      <c r="W196" s="184"/>
      <c r="X196" s="193"/>
      <c r="Y196" s="184"/>
      <c r="Z196" s="185"/>
      <c r="AA196" s="193"/>
      <c r="AB196" s="184"/>
      <c r="AC196" s="184"/>
      <c r="AD196" s="193"/>
      <c r="AE196" s="193"/>
      <c r="AF196" s="206" t="str">
        <f>_xlfn.XLOOKUP($A196,Bdd_Dispo[[ID]:[ID]],Bdd_Dispo[1/5],"",0)</f>
        <v/>
      </c>
      <c r="AG196" s="191"/>
      <c r="AH196" s="206" t="str">
        <f>_xlfn.XLOOKUP($A196,Bdd_Dispo[[ID]:[ID]],Bdd_Dispo[2/5],"",0)</f>
        <v/>
      </c>
      <c r="AI196" s="185"/>
      <c r="AJ196" s="206" t="str">
        <f>_xlfn.XLOOKUP($A196,Bdd_Dispo[[ID]:[ID]],Bdd_Dispo[3/5],"",0)</f>
        <v/>
      </c>
      <c r="AK196" s="191"/>
      <c r="AL196" s="190"/>
      <c r="AM196" s="190"/>
      <c r="AN196" s="191"/>
      <c r="AO196" s="191"/>
      <c r="AP196" s="190"/>
      <c r="AQ196" s="190"/>
      <c r="AR196" s="191"/>
      <c r="AS196" s="191"/>
      <c r="AT196" s="190"/>
      <c r="AU196" s="190"/>
      <c r="AV196" s="185"/>
      <c r="AW196" s="185"/>
      <c r="AX196" s="198"/>
      <c r="AY196" s="198"/>
      <c r="AZ196" s="198"/>
      <c r="BA196" s="198"/>
      <c r="BB196" s="198"/>
      <c r="BC196" s="198"/>
      <c r="BD196" s="186"/>
      <c r="BE196" s="186"/>
      <c r="BF196" s="186"/>
      <c r="BG196" s="197"/>
      <c r="BH196" s="197"/>
      <c r="BI196" s="197"/>
      <c r="BJ196" s="185"/>
      <c r="BK196" s="185"/>
      <c r="BL196" s="184"/>
      <c r="BM196" s="184"/>
      <c r="BN196" s="184"/>
      <c r="BO196" s="184"/>
      <c r="BP196" s="184"/>
      <c r="BQ196" s="184"/>
      <c r="BR196" s="184"/>
      <c r="BS196" s="184"/>
      <c r="BT196" s="184"/>
      <c r="BU196" s="184"/>
      <c r="BV196" s="184"/>
      <c r="BW196" s="184"/>
      <c r="BX196" s="184"/>
      <c r="BY196" s="184"/>
      <c r="BZ196" s="184"/>
      <c r="CA196" s="184"/>
      <c r="CB196" s="184"/>
      <c r="CC196" s="184"/>
      <c r="CD196" s="184"/>
      <c r="CE196" s="184"/>
      <c r="CF196" s="184"/>
      <c r="CG196" s="184"/>
      <c r="CH196" s="184"/>
      <c r="CI196" s="184"/>
      <c r="CJ196" s="184"/>
      <c r="CK196" s="184"/>
      <c r="CL196" s="184"/>
      <c r="CM196" s="184"/>
      <c r="CN196" s="184"/>
      <c r="CO196" s="35">
        <f>COUNTIF(Disponibilités!$H196:$AE196,"x")</f>
        <v>0</v>
      </c>
      <c r="CP196" s="35">
        <f>COUNTIF(Disponibilités!$H196:$AE196,"R")</f>
        <v>0</v>
      </c>
    </row>
    <row r="197" spans="1:94" ht="14.1" customHeight="1" x14ac:dyDescent="0.2">
      <c r="A197" s="20">
        <f>IFERROR(Form1!A198,"-")</f>
        <v>0</v>
      </c>
      <c r="B197" s="196" t="str">
        <f>_xlfn.XLOOKUP($A197,Bdd_Dispo[[ID]:[ID]],Bdd_Dispo[Nom :],"",0)</f>
        <v/>
      </c>
      <c r="C197" s="196" t="str">
        <f>_xlfn.XLOOKUP($A197,Bdd_Dispo[[ID]:[ID]],Bdd_Dispo[Prénom :],"",0)</f>
        <v/>
      </c>
      <c r="D197" s="196" t="str">
        <f>_xlfn.XLOOKUP($A197,Bdd_Dispo[[ID]:[ID]],Bdd_Dispo[Votre fonction :],"",0)</f>
        <v/>
      </c>
      <c r="E197" s="196" t="str">
        <f>_xlfn.XLOOKUP($A197,Bdd_Dispo[[ID]:[ID]],Bdd_Dispo[Votre fonction :],"",0)</f>
        <v/>
      </c>
      <c r="F197" s="196" t="str">
        <f>_xlfn.XLOOKUP($A197,Bdd_Dispo[[ID]:[ID]],Bdd_Dispo[CIS :],"",0)</f>
        <v/>
      </c>
      <c r="G197" s="196"/>
      <c r="H197" s="199"/>
      <c r="I197" s="194"/>
      <c r="J197" s="194"/>
      <c r="K197" s="184"/>
      <c r="L197" s="185"/>
      <c r="M197" s="184"/>
      <c r="N197" s="184"/>
      <c r="O197" s="193"/>
      <c r="P197" s="184"/>
      <c r="Q197" s="184"/>
      <c r="R197" s="193"/>
      <c r="S197" s="185"/>
      <c r="T197" s="184"/>
      <c r="U197" s="184"/>
      <c r="V197" s="184"/>
      <c r="W197" s="184"/>
      <c r="X197" s="193"/>
      <c r="Y197" s="184"/>
      <c r="Z197" s="185"/>
      <c r="AA197" s="193"/>
      <c r="AB197" s="184"/>
      <c r="AC197" s="184"/>
      <c r="AD197" s="193"/>
      <c r="AE197" s="193"/>
      <c r="AF197" s="206" t="str">
        <f>_xlfn.XLOOKUP($A197,Bdd_Dispo[[ID]:[ID]],Bdd_Dispo[1/5],"",0)</f>
        <v/>
      </c>
      <c r="AG197" s="191"/>
      <c r="AH197" s="206" t="str">
        <f>_xlfn.XLOOKUP($A197,Bdd_Dispo[[ID]:[ID]],Bdd_Dispo[2/5],"",0)</f>
        <v/>
      </c>
      <c r="AI197" s="185"/>
      <c r="AJ197" s="206" t="str">
        <f>_xlfn.XLOOKUP($A197,Bdd_Dispo[[ID]:[ID]],Bdd_Dispo[3/5],"",0)</f>
        <v/>
      </c>
      <c r="AK197" s="191"/>
      <c r="AL197" s="190"/>
      <c r="AM197" s="190"/>
      <c r="AN197" s="191"/>
      <c r="AO197" s="191"/>
      <c r="AP197" s="190"/>
      <c r="AQ197" s="190"/>
      <c r="AR197" s="191"/>
      <c r="AS197" s="191"/>
      <c r="AT197" s="190"/>
      <c r="AU197" s="190"/>
      <c r="AV197" s="185"/>
      <c r="AW197" s="185"/>
      <c r="AX197" s="198"/>
      <c r="AY197" s="198"/>
      <c r="AZ197" s="198"/>
      <c r="BA197" s="198"/>
      <c r="BB197" s="198"/>
      <c r="BC197" s="198"/>
      <c r="BD197" s="186"/>
      <c r="BE197" s="186"/>
      <c r="BF197" s="186"/>
      <c r="BG197" s="197"/>
      <c r="BH197" s="197"/>
      <c r="BI197" s="197"/>
      <c r="BJ197" s="185"/>
      <c r="BK197" s="185"/>
      <c r="BL197" s="184"/>
      <c r="BM197" s="184"/>
      <c r="BN197" s="184"/>
      <c r="BO197" s="184"/>
      <c r="BP197" s="184"/>
      <c r="BQ197" s="184"/>
      <c r="BR197" s="184"/>
      <c r="BS197" s="184"/>
      <c r="BT197" s="184"/>
      <c r="BU197" s="184"/>
      <c r="BV197" s="184"/>
      <c r="BW197" s="184"/>
      <c r="BX197" s="184"/>
      <c r="BY197" s="184"/>
      <c r="BZ197" s="184"/>
      <c r="CA197" s="184"/>
      <c r="CB197" s="184"/>
      <c r="CC197" s="184"/>
      <c r="CD197" s="184"/>
      <c r="CE197" s="184"/>
      <c r="CF197" s="184"/>
      <c r="CG197" s="184"/>
      <c r="CH197" s="184"/>
      <c r="CI197" s="184"/>
      <c r="CJ197" s="184"/>
      <c r="CK197" s="184"/>
      <c r="CL197" s="184"/>
      <c r="CM197" s="184"/>
      <c r="CN197" s="184"/>
      <c r="CO197" s="35">
        <f>COUNTIF(Disponibilités!$H197:$AE197,"x")</f>
        <v>0</v>
      </c>
      <c r="CP197" s="35">
        <f>COUNTIF(Disponibilités!$H197:$AE197,"R")</f>
        <v>0</v>
      </c>
    </row>
    <row r="198" spans="1:94" ht="14.1" customHeight="1" x14ac:dyDescent="0.2">
      <c r="A198" s="20">
        <f>IFERROR(Form1!A199,"-")</f>
        <v>0</v>
      </c>
      <c r="B198" s="196" t="str">
        <f>_xlfn.XLOOKUP($A198,Bdd_Dispo[[ID]:[ID]],Bdd_Dispo[Nom :],"",0)</f>
        <v/>
      </c>
      <c r="C198" s="196" t="str">
        <f>_xlfn.XLOOKUP($A198,Bdd_Dispo[[ID]:[ID]],Bdd_Dispo[Prénom :],"",0)</f>
        <v/>
      </c>
      <c r="D198" s="196" t="str">
        <f>_xlfn.XLOOKUP($A198,Bdd_Dispo[[ID]:[ID]],Bdd_Dispo[Votre fonction :],"",0)</f>
        <v/>
      </c>
      <c r="E198" s="196" t="str">
        <f>_xlfn.XLOOKUP($A198,Bdd_Dispo[[ID]:[ID]],Bdd_Dispo[Votre fonction :],"",0)</f>
        <v/>
      </c>
      <c r="F198" s="196" t="str">
        <f>_xlfn.XLOOKUP($A198,Bdd_Dispo[[ID]:[ID]],Bdd_Dispo[CIS :],"",0)</f>
        <v/>
      </c>
      <c r="G198" s="196"/>
      <c r="H198" s="199"/>
      <c r="I198" s="194"/>
      <c r="J198" s="194"/>
      <c r="K198" s="184"/>
      <c r="L198" s="185"/>
      <c r="M198" s="184"/>
      <c r="N198" s="184"/>
      <c r="O198" s="193"/>
      <c r="P198" s="184"/>
      <c r="Q198" s="184"/>
      <c r="R198" s="193"/>
      <c r="S198" s="185"/>
      <c r="T198" s="184"/>
      <c r="U198" s="184"/>
      <c r="V198" s="184"/>
      <c r="W198" s="184"/>
      <c r="X198" s="193"/>
      <c r="Y198" s="184"/>
      <c r="Z198" s="185"/>
      <c r="AA198" s="193"/>
      <c r="AB198" s="184"/>
      <c r="AC198" s="184"/>
      <c r="AD198" s="193"/>
      <c r="AE198" s="193"/>
      <c r="AF198" s="206" t="str">
        <f>_xlfn.XLOOKUP($A198,Bdd_Dispo[[ID]:[ID]],Bdd_Dispo[1/5],"",0)</f>
        <v/>
      </c>
      <c r="AG198" s="191"/>
      <c r="AH198" s="206" t="str">
        <f>_xlfn.XLOOKUP($A198,Bdd_Dispo[[ID]:[ID]],Bdd_Dispo[2/5],"",0)</f>
        <v/>
      </c>
      <c r="AI198" s="185"/>
      <c r="AJ198" s="206" t="str">
        <f>_xlfn.XLOOKUP($A198,Bdd_Dispo[[ID]:[ID]],Bdd_Dispo[3/5],"",0)</f>
        <v/>
      </c>
      <c r="AK198" s="191"/>
      <c r="AL198" s="190"/>
      <c r="AM198" s="190"/>
      <c r="AN198" s="191"/>
      <c r="AO198" s="191"/>
      <c r="AP198" s="190"/>
      <c r="AQ198" s="190"/>
      <c r="AR198" s="191"/>
      <c r="AS198" s="191"/>
      <c r="AT198" s="190"/>
      <c r="AU198" s="190"/>
      <c r="AV198" s="185"/>
      <c r="AW198" s="185"/>
      <c r="AX198" s="198"/>
      <c r="AY198" s="198"/>
      <c r="AZ198" s="198"/>
      <c r="BA198" s="198"/>
      <c r="BB198" s="198"/>
      <c r="BC198" s="198"/>
      <c r="BD198" s="186"/>
      <c r="BE198" s="186"/>
      <c r="BF198" s="186"/>
      <c r="BG198" s="197"/>
      <c r="BH198" s="197"/>
      <c r="BI198" s="197"/>
      <c r="BJ198" s="185"/>
      <c r="BK198" s="185"/>
      <c r="BL198" s="184"/>
      <c r="BM198" s="184"/>
      <c r="BN198" s="184"/>
      <c r="BO198" s="184"/>
      <c r="BP198" s="184"/>
      <c r="BQ198" s="184"/>
      <c r="BR198" s="184"/>
      <c r="BS198" s="184"/>
      <c r="BT198" s="184"/>
      <c r="BU198" s="184"/>
      <c r="BV198" s="184"/>
      <c r="BW198" s="184"/>
      <c r="BX198" s="184"/>
      <c r="BY198" s="184"/>
      <c r="BZ198" s="184"/>
      <c r="CA198" s="184"/>
      <c r="CB198" s="184"/>
      <c r="CC198" s="184"/>
      <c r="CD198" s="184"/>
      <c r="CE198" s="184"/>
      <c r="CF198" s="184"/>
      <c r="CG198" s="184"/>
      <c r="CH198" s="184"/>
      <c r="CI198" s="184"/>
      <c r="CJ198" s="184"/>
      <c r="CK198" s="184"/>
      <c r="CL198" s="184"/>
      <c r="CM198" s="184"/>
      <c r="CN198" s="184"/>
      <c r="CO198" s="35">
        <f>COUNTIF(Disponibilités!$H198:$AE198,"x")</f>
        <v>0</v>
      </c>
      <c r="CP198" s="35">
        <f>COUNTIF(Disponibilités!$H198:$AE198,"R")</f>
        <v>0</v>
      </c>
    </row>
    <row r="199" spans="1:94" ht="14.1" customHeight="1" x14ac:dyDescent="0.2">
      <c r="A199" s="20">
        <f>IFERROR(Form1!A200,"-")</f>
        <v>0</v>
      </c>
      <c r="B199" s="196" t="str">
        <f>_xlfn.XLOOKUP($A199,Bdd_Dispo[[ID]:[ID]],Bdd_Dispo[Nom :],"",0)</f>
        <v/>
      </c>
      <c r="C199" s="196" t="str">
        <f>_xlfn.XLOOKUP($A199,Bdd_Dispo[[ID]:[ID]],Bdd_Dispo[Prénom :],"",0)</f>
        <v/>
      </c>
      <c r="D199" s="196" t="str">
        <f>_xlfn.XLOOKUP($A199,Bdd_Dispo[[ID]:[ID]],Bdd_Dispo[Votre fonction :],"",0)</f>
        <v/>
      </c>
      <c r="E199" s="196" t="str">
        <f>_xlfn.XLOOKUP($A199,Bdd_Dispo[[ID]:[ID]],Bdd_Dispo[Votre fonction :],"",0)</f>
        <v/>
      </c>
      <c r="F199" s="196" t="str">
        <f>_xlfn.XLOOKUP($A199,Bdd_Dispo[[ID]:[ID]],Bdd_Dispo[CIS :],"",0)</f>
        <v/>
      </c>
      <c r="G199" s="196"/>
      <c r="H199" s="199"/>
      <c r="I199" s="194"/>
      <c r="J199" s="194"/>
      <c r="K199" s="184"/>
      <c r="L199" s="185"/>
      <c r="M199" s="184"/>
      <c r="N199" s="184"/>
      <c r="O199" s="193"/>
      <c r="P199" s="184"/>
      <c r="Q199" s="184"/>
      <c r="R199" s="193"/>
      <c r="S199" s="185"/>
      <c r="T199" s="184"/>
      <c r="U199" s="184"/>
      <c r="V199" s="184"/>
      <c r="W199" s="184"/>
      <c r="X199" s="193"/>
      <c r="Y199" s="184"/>
      <c r="Z199" s="185"/>
      <c r="AA199" s="193"/>
      <c r="AB199" s="184"/>
      <c r="AC199" s="184"/>
      <c r="AD199" s="193"/>
      <c r="AE199" s="193"/>
      <c r="AF199" s="206" t="str">
        <f>_xlfn.XLOOKUP($A199,Bdd_Dispo[[ID]:[ID]],Bdd_Dispo[1/5],"",0)</f>
        <v/>
      </c>
      <c r="AG199" s="191"/>
      <c r="AH199" s="206" t="str">
        <f>_xlfn.XLOOKUP($A199,Bdd_Dispo[[ID]:[ID]],Bdd_Dispo[2/5],"",0)</f>
        <v/>
      </c>
      <c r="AI199" s="185"/>
      <c r="AJ199" s="206" t="str">
        <f>_xlfn.XLOOKUP($A199,Bdd_Dispo[[ID]:[ID]],Bdd_Dispo[3/5],"",0)</f>
        <v/>
      </c>
      <c r="AK199" s="191"/>
      <c r="AL199" s="190"/>
      <c r="AM199" s="190"/>
      <c r="AN199" s="191"/>
      <c r="AO199" s="191"/>
      <c r="AP199" s="190"/>
      <c r="AQ199" s="190"/>
      <c r="AR199" s="191"/>
      <c r="AS199" s="191"/>
      <c r="AT199" s="190"/>
      <c r="AU199" s="190"/>
      <c r="AV199" s="185"/>
      <c r="AW199" s="185"/>
      <c r="AX199" s="198"/>
      <c r="AY199" s="198"/>
      <c r="AZ199" s="198"/>
      <c r="BA199" s="198"/>
      <c r="BB199" s="198"/>
      <c r="BC199" s="198"/>
      <c r="BD199" s="186"/>
      <c r="BE199" s="186"/>
      <c r="BF199" s="186"/>
      <c r="BG199" s="197"/>
      <c r="BH199" s="197"/>
      <c r="BI199" s="197"/>
      <c r="BJ199" s="185"/>
      <c r="BK199" s="185"/>
      <c r="BL199" s="184"/>
      <c r="BM199" s="184"/>
      <c r="BN199" s="184"/>
      <c r="BO199" s="184"/>
      <c r="BP199" s="184"/>
      <c r="BQ199" s="184"/>
      <c r="BR199" s="184"/>
      <c r="BS199" s="184"/>
      <c r="BT199" s="184"/>
      <c r="BU199" s="184"/>
      <c r="BV199" s="184"/>
      <c r="BW199" s="184"/>
      <c r="BX199" s="184"/>
      <c r="BY199" s="184"/>
      <c r="BZ199" s="184"/>
      <c r="CA199" s="184"/>
      <c r="CB199" s="184"/>
      <c r="CC199" s="184"/>
      <c r="CD199" s="184"/>
      <c r="CE199" s="184"/>
      <c r="CF199" s="184"/>
      <c r="CG199" s="184"/>
      <c r="CH199" s="184"/>
      <c r="CI199" s="184"/>
      <c r="CJ199" s="184"/>
      <c r="CK199" s="184"/>
      <c r="CL199" s="184"/>
      <c r="CM199" s="184"/>
      <c r="CN199" s="184"/>
      <c r="CO199" s="35">
        <f>COUNTIF(Disponibilités!$H199:$AE199,"x")</f>
        <v>0</v>
      </c>
      <c r="CP199" s="35">
        <f>COUNTIF(Disponibilités!$H199:$AE199,"R")</f>
        <v>0</v>
      </c>
    </row>
    <row r="200" spans="1:94" ht="14.1" customHeight="1" x14ac:dyDescent="0.2">
      <c r="A200" s="20">
        <f>IFERROR(Form1!A201,"-")</f>
        <v>0</v>
      </c>
      <c r="B200" s="196" t="str">
        <f>_xlfn.XLOOKUP($A200,Bdd_Dispo[[ID]:[ID]],Bdd_Dispo[Nom :],"",0)</f>
        <v/>
      </c>
      <c r="C200" s="196" t="str">
        <f>_xlfn.XLOOKUP($A200,Bdd_Dispo[[ID]:[ID]],Bdd_Dispo[Prénom :],"",0)</f>
        <v/>
      </c>
      <c r="D200" s="196" t="str">
        <f>_xlfn.XLOOKUP($A200,Bdd_Dispo[[ID]:[ID]],Bdd_Dispo[Votre fonction :],"",0)</f>
        <v/>
      </c>
      <c r="E200" s="196" t="str">
        <f>_xlfn.XLOOKUP($A200,Bdd_Dispo[[ID]:[ID]],Bdd_Dispo[Votre fonction :],"",0)</f>
        <v/>
      </c>
      <c r="F200" s="196" t="str">
        <f>_xlfn.XLOOKUP($A200,Bdd_Dispo[[ID]:[ID]],Bdd_Dispo[CIS :],"",0)</f>
        <v/>
      </c>
      <c r="G200" s="196"/>
      <c r="H200" s="199"/>
      <c r="I200" s="194"/>
      <c r="J200" s="194"/>
      <c r="K200" s="184"/>
      <c r="L200" s="185"/>
      <c r="M200" s="184"/>
      <c r="N200" s="184"/>
      <c r="O200" s="193"/>
      <c r="P200" s="184"/>
      <c r="Q200" s="184"/>
      <c r="R200" s="193"/>
      <c r="S200" s="185"/>
      <c r="T200" s="184"/>
      <c r="U200" s="184"/>
      <c r="V200" s="184"/>
      <c r="W200" s="184"/>
      <c r="X200" s="193"/>
      <c r="Y200" s="184"/>
      <c r="Z200" s="185"/>
      <c r="AA200" s="193"/>
      <c r="AB200" s="184"/>
      <c r="AC200" s="184"/>
      <c r="AD200" s="193"/>
      <c r="AE200" s="193"/>
      <c r="AF200" s="206" t="str">
        <f>_xlfn.XLOOKUP($A200,Bdd_Dispo[[ID]:[ID]],Bdd_Dispo[1/5],"",0)</f>
        <v/>
      </c>
      <c r="AG200" s="191"/>
      <c r="AH200" s="206" t="str">
        <f>_xlfn.XLOOKUP($A200,Bdd_Dispo[[ID]:[ID]],Bdd_Dispo[2/5],"",0)</f>
        <v/>
      </c>
      <c r="AI200" s="185"/>
      <c r="AJ200" s="206" t="str">
        <f>_xlfn.XLOOKUP($A200,Bdd_Dispo[[ID]:[ID]],Bdd_Dispo[3/5],"",0)</f>
        <v/>
      </c>
      <c r="AK200" s="191"/>
      <c r="AL200" s="190"/>
      <c r="AM200" s="190"/>
      <c r="AN200" s="191"/>
      <c r="AO200" s="191"/>
      <c r="AP200" s="190"/>
      <c r="AQ200" s="190"/>
      <c r="AR200" s="191"/>
      <c r="AS200" s="191"/>
      <c r="AT200" s="190"/>
      <c r="AU200" s="190"/>
      <c r="AV200" s="185"/>
      <c r="AW200" s="185"/>
      <c r="AX200" s="198"/>
      <c r="AY200" s="198"/>
      <c r="AZ200" s="198"/>
      <c r="BA200" s="198"/>
      <c r="BB200" s="198"/>
      <c r="BC200" s="198"/>
      <c r="BD200" s="186"/>
      <c r="BE200" s="186"/>
      <c r="BF200" s="186"/>
      <c r="BG200" s="197"/>
      <c r="BH200" s="197"/>
      <c r="BI200" s="197"/>
      <c r="BJ200" s="185"/>
      <c r="BK200" s="185"/>
      <c r="BL200" s="184"/>
      <c r="BM200" s="184"/>
      <c r="BN200" s="184"/>
      <c r="BO200" s="184"/>
      <c r="BP200" s="184"/>
      <c r="BQ200" s="184"/>
      <c r="BR200" s="184"/>
      <c r="BS200" s="184"/>
      <c r="BT200" s="184"/>
      <c r="BU200" s="184"/>
      <c r="BV200" s="184"/>
      <c r="BW200" s="184"/>
      <c r="BX200" s="184"/>
      <c r="BY200" s="184"/>
      <c r="BZ200" s="184"/>
      <c r="CA200" s="184"/>
      <c r="CB200" s="184"/>
      <c r="CC200" s="184"/>
      <c r="CD200" s="184"/>
      <c r="CE200" s="184"/>
      <c r="CF200" s="184"/>
      <c r="CG200" s="184"/>
      <c r="CH200" s="184"/>
      <c r="CI200" s="184"/>
      <c r="CJ200" s="184"/>
      <c r="CK200" s="184"/>
      <c r="CL200" s="184"/>
      <c r="CM200" s="184"/>
      <c r="CN200" s="184"/>
      <c r="CO200" s="35">
        <f>COUNTIF(Disponibilités!$H200:$AE200,"x")</f>
        <v>0</v>
      </c>
      <c r="CP200" s="35">
        <f>COUNTIF(Disponibilités!$H200:$AE200,"R")</f>
        <v>0</v>
      </c>
    </row>
    <row r="201" spans="1:94" ht="14.1" customHeight="1" x14ac:dyDescent="0.2">
      <c r="A201" s="20">
        <f>IFERROR(Form1!A202,"-")</f>
        <v>0</v>
      </c>
      <c r="B201" s="196" t="str">
        <f>_xlfn.XLOOKUP($A201,Bdd_Dispo[[ID]:[ID]],Bdd_Dispo[Nom :],"",0)</f>
        <v/>
      </c>
      <c r="C201" s="196" t="str">
        <f>_xlfn.XLOOKUP($A201,Bdd_Dispo[[ID]:[ID]],Bdd_Dispo[Prénom :],"",0)</f>
        <v/>
      </c>
      <c r="D201" s="196" t="str">
        <f>_xlfn.XLOOKUP($A201,Bdd_Dispo[[ID]:[ID]],Bdd_Dispo[Votre fonction :],"",0)</f>
        <v/>
      </c>
      <c r="E201" s="196" t="str">
        <f>_xlfn.XLOOKUP($A201,Bdd_Dispo[[ID]:[ID]],Bdd_Dispo[Votre fonction :],"",0)</f>
        <v/>
      </c>
      <c r="F201" s="196" t="str">
        <f>_xlfn.XLOOKUP($A201,Bdd_Dispo[[ID]:[ID]],Bdd_Dispo[CIS :],"",0)</f>
        <v/>
      </c>
      <c r="G201" s="196"/>
      <c r="H201" s="199"/>
      <c r="I201" s="194"/>
      <c r="J201" s="194"/>
      <c r="K201" s="184"/>
      <c r="L201" s="185"/>
      <c r="M201" s="184"/>
      <c r="N201" s="184"/>
      <c r="O201" s="193"/>
      <c r="P201" s="184"/>
      <c r="Q201" s="184"/>
      <c r="R201" s="193"/>
      <c r="S201" s="185"/>
      <c r="T201" s="184"/>
      <c r="U201" s="184"/>
      <c r="V201" s="184"/>
      <c r="W201" s="184"/>
      <c r="X201" s="193"/>
      <c r="Y201" s="184"/>
      <c r="Z201" s="185"/>
      <c r="AA201" s="193"/>
      <c r="AB201" s="184"/>
      <c r="AC201" s="184"/>
      <c r="AD201" s="193"/>
      <c r="AE201" s="193"/>
      <c r="AF201" s="206" t="str">
        <f>_xlfn.XLOOKUP($A201,Bdd_Dispo[[ID]:[ID]],Bdd_Dispo[1/5],"",0)</f>
        <v/>
      </c>
      <c r="AG201" s="191"/>
      <c r="AH201" s="206" t="str">
        <f>_xlfn.XLOOKUP($A201,Bdd_Dispo[[ID]:[ID]],Bdd_Dispo[2/5],"",0)</f>
        <v/>
      </c>
      <c r="AI201" s="185"/>
      <c r="AJ201" s="206" t="str">
        <f>_xlfn.XLOOKUP($A201,Bdd_Dispo[[ID]:[ID]],Bdd_Dispo[3/5],"",0)</f>
        <v/>
      </c>
      <c r="AK201" s="191"/>
      <c r="AL201" s="190"/>
      <c r="AM201" s="190"/>
      <c r="AN201" s="191"/>
      <c r="AO201" s="191"/>
      <c r="AP201" s="190"/>
      <c r="AQ201" s="190"/>
      <c r="AR201" s="191"/>
      <c r="AS201" s="191"/>
      <c r="AT201" s="190"/>
      <c r="AU201" s="190"/>
      <c r="AV201" s="185"/>
      <c r="AW201" s="185"/>
      <c r="AX201" s="198"/>
      <c r="AY201" s="198"/>
      <c r="AZ201" s="198"/>
      <c r="BA201" s="198"/>
      <c r="BB201" s="198"/>
      <c r="BC201" s="198"/>
      <c r="BD201" s="186"/>
      <c r="BE201" s="186"/>
      <c r="BF201" s="186"/>
      <c r="BG201" s="197"/>
      <c r="BH201" s="197"/>
      <c r="BI201" s="197"/>
      <c r="BJ201" s="185"/>
      <c r="BK201" s="185"/>
      <c r="BL201" s="184"/>
      <c r="BM201" s="184"/>
      <c r="BN201" s="184"/>
      <c r="BO201" s="184"/>
      <c r="BP201" s="184"/>
      <c r="BQ201" s="184"/>
      <c r="BR201" s="184"/>
      <c r="BS201" s="184"/>
      <c r="BT201" s="184"/>
      <c r="BU201" s="184"/>
      <c r="BV201" s="184"/>
      <c r="BW201" s="184"/>
      <c r="BX201" s="184"/>
      <c r="BY201" s="184"/>
      <c r="BZ201" s="184"/>
      <c r="CA201" s="184"/>
      <c r="CB201" s="184"/>
      <c r="CC201" s="184"/>
      <c r="CD201" s="184"/>
      <c r="CE201" s="184"/>
      <c r="CF201" s="184"/>
      <c r="CG201" s="184"/>
      <c r="CH201" s="184"/>
      <c r="CI201" s="184"/>
      <c r="CJ201" s="184"/>
      <c r="CK201" s="184"/>
      <c r="CL201" s="184"/>
      <c r="CM201" s="184"/>
      <c r="CN201" s="184"/>
      <c r="CO201" s="35">
        <f>COUNTIF(Disponibilités!$H201:$AE201,"x")</f>
        <v>0</v>
      </c>
      <c r="CP201" s="35">
        <f>COUNTIF(Disponibilités!$H201:$AE201,"R")</f>
        <v>0</v>
      </c>
    </row>
    <row r="202" spans="1:94" ht="14.1" customHeight="1" x14ac:dyDescent="0.2">
      <c r="A202" s="20">
        <f>IFERROR(Form1!A203,"-")</f>
        <v>0</v>
      </c>
      <c r="B202" s="196" t="str">
        <f>_xlfn.XLOOKUP($A202,Bdd_Dispo[[ID]:[ID]],Bdd_Dispo[Nom :],"",0)</f>
        <v/>
      </c>
      <c r="C202" s="196" t="str">
        <f>_xlfn.XLOOKUP($A202,Bdd_Dispo[[ID]:[ID]],Bdd_Dispo[Prénom :],"",0)</f>
        <v/>
      </c>
      <c r="D202" s="196" t="str">
        <f>_xlfn.XLOOKUP($A202,Bdd_Dispo[[ID]:[ID]],Bdd_Dispo[Votre fonction :],"",0)</f>
        <v/>
      </c>
      <c r="E202" s="196" t="str">
        <f>_xlfn.XLOOKUP($A202,Bdd_Dispo[[ID]:[ID]],Bdd_Dispo[Votre fonction :],"",0)</f>
        <v/>
      </c>
      <c r="F202" s="196" t="str">
        <f>_xlfn.XLOOKUP($A202,Bdd_Dispo[[ID]:[ID]],Bdd_Dispo[CIS :],"",0)</f>
        <v/>
      </c>
      <c r="G202" s="196"/>
      <c r="H202" s="199"/>
      <c r="I202" s="194"/>
      <c r="J202" s="194"/>
      <c r="K202" s="184"/>
      <c r="L202" s="185"/>
      <c r="M202" s="184"/>
      <c r="N202" s="184"/>
      <c r="O202" s="193"/>
      <c r="P202" s="184"/>
      <c r="Q202" s="184"/>
      <c r="R202" s="193"/>
      <c r="S202" s="185"/>
      <c r="T202" s="184"/>
      <c r="U202" s="184"/>
      <c r="V202" s="184"/>
      <c r="W202" s="184"/>
      <c r="X202" s="193"/>
      <c r="Y202" s="184"/>
      <c r="Z202" s="185"/>
      <c r="AA202" s="193"/>
      <c r="AB202" s="184"/>
      <c r="AC202" s="184"/>
      <c r="AD202" s="193"/>
      <c r="AE202" s="193"/>
      <c r="AF202" s="206" t="str">
        <f>_xlfn.XLOOKUP($A202,Bdd_Dispo[[ID]:[ID]],Bdd_Dispo[1/5],"",0)</f>
        <v/>
      </c>
      <c r="AG202" s="191"/>
      <c r="AH202" s="206" t="str">
        <f>_xlfn.XLOOKUP($A202,Bdd_Dispo[[ID]:[ID]],Bdd_Dispo[2/5],"",0)</f>
        <v/>
      </c>
      <c r="AI202" s="185"/>
      <c r="AJ202" s="206" t="str">
        <f>_xlfn.XLOOKUP($A202,Bdd_Dispo[[ID]:[ID]],Bdd_Dispo[3/5],"",0)</f>
        <v/>
      </c>
      <c r="AK202" s="191"/>
      <c r="AL202" s="190"/>
      <c r="AM202" s="190"/>
      <c r="AN202" s="191"/>
      <c r="AO202" s="191"/>
      <c r="AP202" s="190"/>
      <c r="AQ202" s="190"/>
      <c r="AR202" s="191"/>
      <c r="AS202" s="191"/>
      <c r="AT202" s="190"/>
      <c r="AU202" s="190"/>
      <c r="AV202" s="185"/>
      <c r="AW202" s="185"/>
      <c r="AX202" s="198"/>
      <c r="AY202" s="198"/>
      <c r="AZ202" s="198"/>
      <c r="BA202" s="198"/>
      <c r="BB202" s="198"/>
      <c r="BC202" s="198"/>
      <c r="BD202" s="186"/>
      <c r="BE202" s="186"/>
      <c r="BF202" s="186"/>
      <c r="BG202" s="197"/>
      <c r="BH202" s="197"/>
      <c r="BI202" s="197"/>
      <c r="BJ202" s="185"/>
      <c r="BK202" s="185"/>
      <c r="BL202" s="184"/>
      <c r="BM202" s="184"/>
      <c r="BN202" s="184"/>
      <c r="BO202" s="184"/>
      <c r="BP202" s="184"/>
      <c r="BQ202" s="184"/>
      <c r="BR202" s="184"/>
      <c r="BS202" s="184"/>
      <c r="BT202" s="184"/>
      <c r="BU202" s="184"/>
      <c r="BV202" s="184"/>
      <c r="BW202" s="184"/>
      <c r="BX202" s="184"/>
      <c r="BY202" s="184"/>
      <c r="BZ202" s="184"/>
      <c r="CA202" s="184"/>
      <c r="CB202" s="184"/>
      <c r="CC202" s="184"/>
      <c r="CD202" s="184"/>
      <c r="CE202" s="184"/>
      <c r="CF202" s="184"/>
      <c r="CG202" s="184"/>
      <c r="CH202" s="184"/>
      <c r="CI202" s="184"/>
      <c r="CJ202" s="184"/>
      <c r="CK202" s="184"/>
      <c r="CL202" s="184"/>
      <c r="CM202" s="184"/>
      <c r="CN202" s="184"/>
      <c r="CO202" s="35">
        <f>COUNTIF(Disponibilités!$H202:$AE202,"x")</f>
        <v>0</v>
      </c>
      <c r="CP202" s="35">
        <f>COUNTIF(Disponibilités!$H202:$AE202,"R")</f>
        <v>0</v>
      </c>
    </row>
    <row r="203" spans="1:94" ht="14.1" customHeight="1" x14ac:dyDescent="0.2">
      <c r="A203" s="20">
        <f>IFERROR(Form1!A204,"-")</f>
        <v>0</v>
      </c>
      <c r="B203" s="196" t="str">
        <f>_xlfn.XLOOKUP($A203,Bdd_Dispo[[ID]:[ID]],Bdd_Dispo[Nom :],"",0)</f>
        <v/>
      </c>
      <c r="C203" s="196" t="str">
        <f>_xlfn.XLOOKUP($A203,Bdd_Dispo[[ID]:[ID]],Bdd_Dispo[Prénom :],"",0)</f>
        <v/>
      </c>
      <c r="D203" s="196" t="str">
        <f>_xlfn.XLOOKUP($A203,Bdd_Dispo[[ID]:[ID]],Bdd_Dispo[Votre fonction :],"",0)</f>
        <v/>
      </c>
      <c r="E203" s="196" t="str">
        <f>_xlfn.XLOOKUP($A203,Bdd_Dispo[[ID]:[ID]],Bdd_Dispo[Votre fonction :],"",0)</f>
        <v/>
      </c>
      <c r="F203" s="196" t="str">
        <f>_xlfn.XLOOKUP($A203,Bdd_Dispo[[ID]:[ID]],Bdd_Dispo[CIS :],"",0)</f>
        <v/>
      </c>
      <c r="G203" s="196"/>
      <c r="H203" s="199"/>
      <c r="I203" s="194"/>
      <c r="J203" s="194"/>
      <c r="K203" s="184"/>
      <c r="L203" s="185"/>
      <c r="M203" s="184"/>
      <c r="N203" s="184"/>
      <c r="O203" s="193"/>
      <c r="P203" s="184"/>
      <c r="Q203" s="184"/>
      <c r="R203" s="193"/>
      <c r="S203" s="185"/>
      <c r="T203" s="184"/>
      <c r="U203" s="184"/>
      <c r="V203" s="184"/>
      <c r="W203" s="184"/>
      <c r="X203" s="193"/>
      <c r="Y203" s="184"/>
      <c r="Z203" s="185"/>
      <c r="AA203" s="193"/>
      <c r="AB203" s="184"/>
      <c r="AC203" s="184"/>
      <c r="AD203" s="193"/>
      <c r="AE203" s="193"/>
      <c r="AF203" s="206" t="str">
        <f>_xlfn.XLOOKUP($A203,Bdd_Dispo[[ID]:[ID]],Bdd_Dispo[1/5],"",0)</f>
        <v/>
      </c>
      <c r="AG203" s="191"/>
      <c r="AH203" s="206" t="str">
        <f>_xlfn.XLOOKUP($A203,Bdd_Dispo[[ID]:[ID]],Bdd_Dispo[2/5],"",0)</f>
        <v/>
      </c>
      <c r="AI203" s="185"/>
      <c r="AJ203" s="206" t="str">
        <f>_xlfn.XLOOKUP($A203,Bdd_Dispo[[ID]:[ID]],Bdd_Dispo[3/5],"",0)</f>
        <v/>
      </c>
      <c r="AK203" s="191"/>
      <c r="AL203" s="190"/>
      <c r="AM203" s="190"/>
      <c r="AN203" s="191"/>
      <c r="AO203" s="191"/>
      <c r="AP203" s="190"/>
      <c r="AQ203" s="190"/>
      <c r="AR203" s="191"/>
      <c r="AS203" s="191"/>
      <c r="AT203" s="190"/>
      <c r="AU203" s="190"/>
      <c r="AV203" s="185"/>
      <c r="AW203" s="185"/>
      <c r="AX203" s="198"/>
      <c r="AY203" s="198"/>
      <c r="AZ203" s="198"/>
      <c r="BA203" s="198"/>
      <c r="BB203" s="198"/>
      <c r="BC203" s="198"/>
      <c r="BD203" s="186"/>
      <c r="BE203" s="186"/>
      <c r="BF203" s="186"/>
      <c r="BG203" s="197"/>
      <c r="BH203" s="197"/>
      <c r="BI203" s="197"/>
      <c r="BJ203" s="185"/>
      <c r="BK203" s="185"/>
      <c r="BL203" s="184"/>
      <c r="BM203" s="184"/>
      <c r="BN203" s="184"/>
      <c r="BO203" s="184"/>
      <c r="BP203" s="184"/>
      <c r="BQ203" s="184"/>
      <c r="BR203" s="184"/>
      <c r="BS203" s="184"/>
      <c r="BT203" s="184"/>
      <c r="BU203" s="184"/>
      <c r="BV203" s="184"/>
      <c r="BW203" s="184"/>
      <c r="BX203" s="184"/>
      <c r="BY203" s="184"/>
      <c r="BZ203" s="184"/>
      <c r="CA203" s="184"/>
      <c r="CB203" s="184"/>
      <c r="CC203" s="184"/>
      <c r="CD203" s="184"/>
      <c r="CE203" s="184"/>
      <c r="CF203" s="184"/>
      <c r="CG203" s="184"/>
      <c r="CH203" s="184"/>
      <c r="CI203" s="184"/>
      <c r="CJ203" s="184"/>
      <c r="CK203" s="184"/>
      <c r="CL203" s="184"/>
      <c r="CM203" s="184"/>
      <c r="CN203" s="184"/>
      <c r="CO203" s="35">
        <f>COUNTIF(Disponibilités!$H203:$AE203,"x")</f>
        <v>0</v>
      </c>
      <c r="CP203" s="35">
        <f>COUNTIF(Disponibilités!$H203:$AE203,"R")</f>
        <v>0</v>
      </c>
    </row>
    <row r="204" spans="1:94" ht="14.1" customHeight="1" x14ac:dyDescent="0.2">
      <c r="A204" s="20">
        <f>IFERROR(Form1!A205,"-")</f>
        <v>0</v>
      </c>
      <c r="B204" s="196" t="str">
        <f>_xlfn.XLOOKUP($A204,Bdd_Dispo[[ID]:[ID]],Bdd_Dispo[Nom :],"",0)</f>
        <v/>
      </c>
      <c r="C204" s="196" t="str">
        <f>_xlfn.XLOOKUP($A204,Bdd_Dispo[[ID]:[ID]],Bdd_Dispo[Prénom :],"",0)</f>
        <v/>
      </c>
      <c r="D204" s="196" t="str">
        <f>_xlfn.XLOOKUP($A204,Bdd_Dispo[[ID]:[ID]],Bdd_Dispo[Votre fonction :],"",0)</f>
        <v/>
      </c>
      <c r="E204" s="196" t="str">
        <f>_xlfn.XLOOKUP($A204,Bdd_Dispo[[ID]:[ID]],Bdd_Dispo[Votre fonction :],"",0)</f>
        <v/>
      </c>
      <c r="F204" s="196" t="str">
        <f>_xlfn.XLOOKUP($A204,Bdd_Dispo[[ID]:[ID]],Bdd_Dispo[CIS :],"",0)</f>
        <v/>
      </c>
      <c r="G204" s="196"/>
      <c r="H204" s="199"/>
      <c r="I204" s="194"/>
      <c r="J204" s="194"/>
      <c r="K204" s="184"/>
      <c r="L204" s="185"/>
      <c r="M204" s="184"/>
      <c r="N204" s="184"/>
      <c r="O204" s="193"/>
      <c r="P204" s="184"/>
      <c r="Q204" s="184"/>
      <c r="R204" s="193"/>
      <c r="S204" s="185"/>
      <c r="T204" s="184"/>
      <c r="U204" s="184"/>
      <c r="V204" s="184"/>
      <c r="W204" s="184"/>
      <c r="X204" s="193"/>
      <c r="Y204" s="184"/>
      <c r="Z204" s="185"/>
      <c r="AA204" s="193"/>
      <c r="AB204" s="184"/>
      <c r="AC204" s="184"/>
      <c r="AD204" s="193"/>
      <c r="AE204" s="193"/>
      <c r="AF204" s="206" t="str">
        <f>_xlfn.XLOOKUP($A204,Bdd_Dispo[[ID]:[ID]],Bdd_Dispo[1/5],"",0)</f>
        <v/>
      </c>
      <c r="AG204" s="191"/>
      <c r="AH204" s="206" t="str">
        <f>_xlfn.XLOOKUP($A204,Bdd_Dispo[[ID]:[ID]],Bdd_Dispo[2/5],"",0)</f>
        <v/>
      </c>
      <c r="AI204" s="185"/>
      <c r="AJ204" s="206" t="str">
        <f>_xlfn.XLOOKUP($A204,Bdd_Dispo[[ID]:[ID]],Bdd_Dispo[3/5],"",0)</f>
        <v/>
      </c>
      <c r="AK204" s="191"/>
      <c r="AL204" s="190"/>
      <c r="AM204" s="190"/>
      <c r="AN204" s="191"/>
      <c r="AO204" s="191"/>
      <c r="AP204" s="190"/>
      <c r="AQ204" s="190"/>
      <c r="AR204" s="191"/>
      <c r="AS204" s="191"/>
      <c r="AT204" s="190"/>
      <c r="AU204" s="190"/>
      <c r="AV204" s="185"/>
      <c r="AW204" s="185"/>
      <c r="AX204" s="198"/>
      <c r="AY204" s="198"/>
      <c r="AZ204" s="198"/>
      <c r="BA204" s="198"/>
      <c r="BB204" s="198"/>
      <c r="BC204" s="198"/>
      <c r="BD204" s="186"/>
      <c r="BE204" s="186"/>
      <c r="BF204" s="186"/>
      <c r="BG204" s="197"/>
      <c r="BH204" s="197"/>
      <c r="BI204" s="197"/>
      <c r="BJ204" s="185"/>
      <c r="BK204" s="185"/>
      <c r="BL204" s="184"/>
      <c r="BM204" s="184"/>
      <c r="BN204" s="184"/>
      <c r="BO204" s="184"/>
      <c r="BP204" s="184"/>
      <c r="BQ204" s="184"/>
      <c r="BR204" s="184"/>
      <c r="BS204" s="184"/>
      <c r="BT204" s="184"/>
      <c r="BU204" s="184"/>
      <c r="BV204" s="184"/>
      <c r="BW204" s="184"/>
      <c r="BX204" s="184"/>
      <c r="BY204" s="184"/>
      <c r="BZ204" s="184"/>
      <c r="CA204" s="184"/>
      <c r="CB204" s="184"/>
      <c r="CC204" s="184"/>
      <c r="CD204" s="184"/>
      <c r="CE204" s="184"/>
      <c r="CF204" s="184"/>
      <c r="CG204" s="184"/>
      <c r="CH204" s="184"/>
      <c r="CI204" s="184"/>
      <c r="CJ204" s="184"/>
      <c r="CK204" s="184"/>
      <c r="CL204" s="184"/>
      <c r="CM204" s="184"/>
      <c r="CN204" s="184"/>
      <c r="CO204" s="35">
        <f>COUNTIF(Disponibilités!$H204:$AE204,"x")</f>
        <v>0</v>
      </c>
      <c r="CP204" s="35">
        <f>COUNTIF(Disponibilités!$H204:$AE204,"R")</f>
        <v>0</v>
      </c>
    </row>
    <row r="205" spans="1:94" ht="14.1" customHeight="1" x14ac:dyDescent="0.2">
      <c r="A205" s="20">
        <f>IFERROR(Form1!A206,"-")</f>
        <v>0</v>
      </c>
      <c r="B205" s="196" t="str">
        <f>_xlfn.XLOOKUP($A205,Bdd_Dispo[[ID]:[ID]],Bdd_Dispo[Nom :],"",0)</f>
        <v/>
      </c>
      <c r="C205" s="196" t="str">
        <f>_xlfn.XLOOKUP($A205,Bdd_Dispo[[ID]:[ID]],Bdd_Dispo[Prénom :],"",0)</f>
        <v/>
      </c>
      <c r="D205" s="196" t="str">
        <f>_xlfn.XLOOKUP($A205,Bdd_Dispo[[ID]:[ID]],Bdd_Dispo[Votre fonction :],"",0)</f>
        <v/>
      </c>
      <c r="E205" s="196" t="str">
        <f>_xlfn.XLOOKUP($A205,Bdd_Dispo[[ID]:[ID]],Bdd_Dispo[Votre fonction :],"",0)</f>
        <v/>
      </c>
      <c r="F205" s="196" t="str">
        <f>_xlfn.XLOOKUP($A205,Bdd_Dispo[[ID]:[ID]],Bdd_Dispo[CIS :],"",0)</f>
        <v/>
      </c>
      <c r="G205" s="196"/>
      <c r="H205" s="199"/>
      <c r="I205" s="194"/>
      <c r="J205" s="194"/>
      <c r="K205" s="184"/>
      <c r="L205" s="185"/>
      <c r="M205" s="184"/>
      <c r="N205" s="184"/>
      <c r="O205" s="193"/>
      <c r="P205" s="184"/>
      <c r="Q205" s="184"/>
      <c r="R205" s="193"/>
      <c r="S205" s="185"/>
      <c r="T205" s="184"/>
      <c r="U205" s="184"/>
      <c r="V205" s="184"/>
      <c r="W205" s="184"/>
      <c r="X205" s="193"/>
      <c r="Y205" s="184"/>
      <c r="Z205" s="185"/>
      <c r="AA205" s="193"/>
      <c r="AB205" s="184"/>
      <c r="AC205" s="184"/>
      <c r="AD205" s="193"/>
      <c r="AE205" s="193"/>
      <c r="AF205" s="206" t="str">
        <f>_xlfn.XLOOKUP($A205,Bdd_Dispo[[ID]:[ID]],Bdd_Dispo[1/5],"",0)</f>
        <v/>
      </c>
      <c r="AG205" s="191"/>
      <c r="AH205" s="206" t="str">
        <f>_xlfn.XLOOKUP($A205,Bdd_Dispo[[ID]:[ID]],Bdd_Dispo[2/5],"",0)</f>
        <v/>
      </c>
      <c r="AI205" s="185"/>
      <c r="AJ205" s="206" t="str">
        <f>_xlfn.XLOOKUP($A205,Bdd_Dispo[[ID]:[ID]],Bdd_Dispo[3/5],"",0)</f>
        <v/>
      </c>
      <c r="AK205" s="191"/>
      <c r="AL205" s="190"/>
      <c r="AM205" s="190"/>
      <c r="AN205" s="191"/>
      <c r="AO205" s="191"/>
      <c r="AP205" s="190"/>
      <c r="AQ205" s="190"/>
      <c r="AR205" s="191"/>
      <c r="AS205" s="191"/>
      <c r="AT205" s="190"/>
      <c r="AU205" s="190"/>
      <c r="AV205" s="185"/>
      <c r="AW205" s="185"/>
      <c r="AX205" s="198"/>
      <c r="AY205" s="198"/>
      <c r="AZ205" s="198"/>
      <c r="BA205" s="198"/>
      <c r="BB205" s="198"/>
      <c r="BC205" s="198"/>
      <c r="BD205" s="186"/>
      <c r="BE205" s="186"/>
      <c r="BF205" s="186"/>
      <c r="BG205" s="197"/>
      <c r="BH205" s="197"/>
      <c r="BI205" s="197"/>
      <c r="BJ205" s="185"/>
      <c r="BK205" s="185"/>
      <c r="BL205" s="184"/>
      <c r="BM205" s="184"/>
      <c r="BN205" s="184"/>
      <c r="BO205" s="184"/>
      <c r="BP205" s="184"/>
      <c r="BQ205" s="184"/>
      <c r="BR205" s="184"/>
      <c r="BS205" s="184"/>
      <c r="BT205" s="184"/>
      <c r="BU205" s="184"/>
      <c r="BV205" s="184"/>
      <c r="BW205" s="184"/>
      <c r="BX205" s="184"/>
      <c r="BY205" s="184"/>
      <c r="BZ205" s="184"/>
      <c r="CA205" s="184"/>
      <c r="CB205" s="184"/>
      <c r="CC205" s="184"/>
      <c r="CD205" s="184"/>
      <c r="CE205" s="184"/>
      <c r="CF205" s="184"/>
      <c r="CG205" s="184"/>
      <c r="CH205" s="184"/>
      <c r="CI205" s="184"/>
      <c r="CJ205" s="184"/>
      <c r="CK205" s="184"/>
      <c r="CL205" s="184"/>
      <c r="CM205" s="184"/>
      <c r="CN205" s="184"/>
      <c r="CO205" s="35">
        <f>COUNTIF(Disponibilités!$H205:$AE205,"x")</f>
        <v>0</v>
      </c>
      <c r="CP205" s="35">
        <f>COUNTIF(Disponibilités!$H205:$AE205,"R")</f>
        <v>0</v>
      </c>
    </row>
    <row r="206" spans="1:94" ht="14.1" customHeight="1" x14ac:dyDescent="0.2">
      <c r="A206" s="20">
        <f>IFERROR(Form1!A207,"-")</f>
        <v>0</v>
      </c>
      <c r="B206" s="196" t="str">
        <f>_xlfn.XLOOKUP($A206,Bdd_Dispo[[ID]:[ID]],Bdd_Dispo[Nom :],"",0)</f>
        <v/>
      </c>
      <c r="C206" s="196" t="str">
        <f>_xlfn.XLOOKUP($A206,Bdd_Dispo[[ID]:[ID]],Bdd_Dispo[Prénom :],"",0)</f>
        <v/>
      </c>
      <c r="D206" s="196" t="str">
        <f>_xlfn.XLOOKUP($A206,Bdd_Dispo[[ID]:[ID]],Bdd_Dispo[Votre fonction :],"",0)</f>
        <v/>
      </c>
      <c r="E206" s="196" t="str">
        <f>_xlfn.XLOOKUP($A206,Bdd_Dispo[[ID]:[ID]],Bdd_Dispo[Votre fonction :],"",0)</f>
        <v/>
      </c>
      <c r="F206" s="196" t="str">
        <f>_xlfn.XLOOKUP($A206,Bdd_Dispo[[ID]:[ID]],Bdd_Dispo[CIS :],"",0)</f>
        <v/>
      </c>
      <c r="G206" s="196"/>
      <c r="H206" s="199"/>
      <c r="I206" s="194"/>
      <c r="J206" s="194"/>
      <c r="K206" s="184"/>
      <c r="L206" s="185"/>
      <c r="M206" s="184"/>
      <c r="N206" s="184"/>
      <c r="O206" s="193"/>
      <c r="P206" s="184"/>
      <c r="Q206" s="184"/>
      <c r="R206" s="193"/>
      <c r="S206" s="185"/>
      <c r="T206" s="184"/>
      <c r="U206" s="184"/>
      <c r="V206" s="184"/>
      <c r="W206" s="184"/>
      <c r="X206" s="193"/>
      <c r="Y206" s="184"/>
      <c r="Z206" s="185"/>
      <c r="AA206" s="193"/>
      <c r="AB206" s="184"/>
      <c r="AC206" s="184"/>
      <c r="AD206" s="193"/>
      <c r="AE206" s="193"/>
      <c r="AF206" s="206" t="str">
        <f>_xlfn.XLOOKUP($A206,Bdd_Dispo[[ID]:[ID]],Bdd_Dispo[1/5],"",0)</f>
        <v/>
      </c>
      <c r="AG206" s="191"/>
      <c r="AH206" s="206" t="str">
        <f>_xlfn.XLOOKUP($A206,Bdd_Dispo[[ID]:[ID]],Bdd_Dispo[2/5],"",0)</f>
        <v/>
      </c>
      <c r="AI206" s="185"/>
      <c r="AJ206" s="206" t="str">
        <f>_xlfn.XLOOKUP($A206,Bdd_Dispo[[ID]:[ID]],Bdd_Dispo[3/5],"",0)</f>
        <v/>
      </c>
      <c r="AK206" s="191"/>
      <c r="AL206" s="190"/>
      <c r="AM206" s="190"/>
      <c r="AN206" s="191"/>
      <c r="AO206" s="191"/>
      <c r="AP206" s="190"/>
      <c r="AQ206" s="190"/>
      <c r="AR206" s="191"/>
      <c r="AS206" s="191"/>
      <c r="AT206" s="190"/>
      <c r="AU206" s="190"/>
      <c r="AV206" s="185"/>
      <c r="AW206" s="185"/>
      <c r="AX206" s="198"/>
      <c r="AY206" s="198"/>
      <c r="AZ206" s="198"/>
      <c r="BA206" s="198"/>
      <c r="BB206" s="198"/>
      <c r="BC206" s="198"/>
      <c r="BD206" s="186"/>
      <c r="BE206" s="186"/>
      <c r="BF206" s="186"/>
      <c r="BG206" s="197"/>
      <c r="BH206" s="197"/>
      <c r="BI206" s="197"/>
      <c r="BJ206" s="185"/>
      <c r="BK206" s="185"/>
      <c r="BL206" s="184"/>
      <c r="BM206" s="184"/>
      <c r="BN206" s="184"/>
      <c r="BO206" s="184"/>
      <c r="BP206" s="184"/>
      <c r="BQ206" s="184"/>
      <c r="BR206" s="184"/>
      <c r="BS206" s="184"/>
      <c r="BT206" s="184"/>
      <c r="BU206" s="184"/>
      <c r="BV206" s="184"/>
      <c r="BW206" s="184"/>
      <c r="BX206" s="184"/>
      <c r="BY206" s="184"/>
      <c r="BZ206" s="184"/>
      <c r="CA206" s="184"/>
      <c r="CB206" s="184"/>
      <c r="CC206" s="184"/>
      <c r="CD206" s="184"/>
      <c r="CE206" s="184"/>
      <c r="CF206" s="184"/>
      <c r="CG206" s="184"/>
      <c r="CH206" s="184"/>
      <c r="CI206" s="184"/>
      <c r="CJ206" s="184"/>
      <c r="CK206" s="184"/>
      <c r="CL206" s="184"/>
      <c r="CM206" s="184"/>
      <c r="CN206" s="184"/>
      <c r="CO206" s="35">
        <f>COUNTIF(Disponibilités!$H206:$AE206,"x")</f>
        <v>0</v>
      </c>
      <c r="CP206" s="35">
        <f>COUNTIF(Disponibilités!$H206:$AE206,"R")</f>
        <v>0</v>
      </c>
    </row>
    <row r="207" spans="1:94" ht="14.1" customHeight="1" x14ac:dyDescent="0.2">
      <c r="A207" s="20">
        <f>IFERROR(Form1!A208,"-")</f>
        <v>0</v>
      </c>
      <c r="B207" s="196" t="str">
        <f>_xlfn.XLOOKUP($A207,Bdd_Dispo[[ID]:[ID]],Bdd_Dispo[Nom :],"",0)</f>
        <v/>
      </c>
      <c r="C207" s="196" t="str">
        <f>_xlfn.XLOOKUP($A207,Bdd_Dispo[[ID]:[ID]],Bdd_Dispo[Prénom :],"",0)</f>
        <v/>
      </c>
      <c r="D207" s="196" t="str">
        <f>_xlfn.XLOOKUP($A207,Bdd_Dispo[[ID]:[ID]],Bdd_Dispo[Votre fonction :],"",0)</f>
        <v/>
      </c>
      <c r="E207" s="196" t="str">
        <f>_xlfn.XLOOKUP($A207,Bdd_Dispo[[ID]:[ID]],Bdd_Dispo[Votre fonction :],"",0)</f>
        <v/>
      </c>
      <c r="F207" s="196" t="str">
        <f>_xlfn.XLOOKUP($A207,Bdd_Dispo[[ID]:[ID]],Bdd_Dispo[CIS :],"",0)</f>
        <v/>
      </c>
      <c r="G207" s="196"/>
      <c r="H207" s="199"/>
      <c r="I207" s="194"/>
      <c r="J207" s="194"/>
      <c r="K207" s="184"/>
      <c r="L207" s="185"/>
      <c r="M207" s="184"/>
      <c r="N207" s="184"/>
      <c r="O207" s="193"/>
      <c r="P207" s="184"/>
      <c r="Q207" s="184"/>
      <c r="R207" s="193"/>
      <c r="S207" s="185"/>
      <c r="T207" s="184"/>
      <c r="U207" s="184"/>
      <c r="V207" s="184"/>
      <c r="W207" s="184"/>
      <c r="X207" s="193"/>
      <c r="Y207" s="184"/>
      <c r="Z207" s="185"/>
      <c r="AA207" s="193"/>
      <c r="AB207" s="184"/>
      <c r="AC207" s="184"/>
      <c r="AD207" s="193"/>
      <c r="AE207" s="193"/>
      <c r="AF207" s="206" t="str">
        <f>_xlfn.XLOOKUP($A207,Bdd_Dispo[[ID]:[ID]],Bdd_Dispo[1/5],"",0)</f>
        <v/>
      </c>
      <c r="AG207" s="191"/>
      <c r="AH207" s="206" t="str">
        <f>_xlfn.XLOOKUP($A207,Bdd_Dispo[[ID]:[ID]],Bdd_Dispo[2/5],"",0)</f>
        <v/>
      </c>
      <c r="AI207" s="185"/>
      <c r="AJ207" s="206" t="str">
        <f>_xlfn.XLOOKUP($A207,Bdd_Dispo[[ID]:[ID]],Bdd_Dispo[3/5],"",0)</f>
        <v/>
      </c>
      <c r="AK207" s="191"/>
      <c r="AL207" s="190"/>
      <c r="AM207" s="190"/>
      <c r="AN207" s="191"/>
      <c r="AO207" s="191"/>
      <c r="AP207" s="190"/>
      <c r="AQ207" s="190"/>
      <c r="AR207" s="191"/>
      <c r="AS207" s="191"/>
      <c r="AT207" s="190"/>
      <c r="AU207" s="190"/>
      <c r="AV207" s="185"/>
      <c r="AW207" s="185"/>
      <c r="AX207" s="198"/>
      <c r="AY207" s="198"/>
      <c r="AZ207" s="198"/>
      <c r="BA207" s="198"/>
      <c r="BB207" s="198"/>
      <c r="BC207" s="198"/>
      <c r="BD207" s="186"/>
      <c r="BE207" s="186"/>
      <c r="BF207" s="186"/>
      <c r="BG207" s="197"/>
      <c r="BH207" s="197"/>
      <c r="BI207" s="197"/>
      <c r="BJ207" s="185"/>
      <c r="BK207" s="185"/>
      <c r="BL207" s="184"/>
      <c r="BM207" s="184"/>
      <c r="BN207" s="184"/>
      <c r="BO207" s="184"/>
      <c r="BP207" s="184"/>
      <c r="BQ207" s="184"/>
      <c r="BR207" s="184"/>
      <c r="BS207" s="184"/>
      <c r="BT207" s="184"/>
      <c r="BU207" s="184"/>
      <c r="BV207" s="184"/>
      <c r="BW207" s="184"/>
      <c r="BX207" s="184"/>
      <c r="BY207" s="184"/>
      <c r="BZ207" s="184"/>
      <c r="CA207" s="184"/>
      <c r="CB207" s="184"/>
      <c r="CC207" s="184"/>
      <c r="CD207" s="184"/>
      <c r="CE207" s="184"/>
      <c r="CF207" s="184"/>
      <c r="CG207" s="184"/>
      <c r="CH207" s="184"/>
      <c r="CI207" s="184"/>
      <c r="CJ207" s="184"/>
      <c r="CK207" s="184"/>
      <c r="CL207" s="184"/>
      <c r="CM207" s="184"/>
      <c r="CN207" s="184"/>
      <c r="CO207" s="35">
        <f>COUNTIF(Disponibilités!$H207:$AE207,"x")</f>
        <v>0</v>
      </c>
      <c r="CP207" s="35">
        <f>COUNTIF(Disponibilités!$H207:$AE207,"R")</f>
        <v>0</v>
      </c>
    </row>
    <row r="208" spans="1:94" ht="14.1" customHeight="1" x14ac:dyDescent="0.2">
      <c r="A208" s="20">
        <f>IFERROR(Form1!A209,"-")</f>
        <v>0</v>
      </c>
      <c r="B208" s="196" t="str">
        <f>_xlfn.XLOOKUP($A208,Bdd_Dispo[[ID]:[ID]],Bdd_Dispo[Nom :],"",0)</f>
        <v/>
      </c>
      <c r="C208" s="196" t="str">
        <f>_xlfn.XLOOKUP($A208,Bdd_Dispo[[ID]:[ID]],Bdd_Dispo[Prénom :],"",0)</f>
        <v/>
      </c>
      <c r="D208" s="196" t="str">
        <f>_xlfn.XLOOKUP($A208,Bdd_Dispo[[ID]:[ID]],Bdd_Dispo[Votre fonction :],"",0)</f>
        <v/>
      </c>
      <c r="E208" s="196" t="str">
        <f>_xlfn.XLOOKUP($A208,Bdd_Dispo[[ID]:[ID]],Bdd_Dispo[Votre fonction :],"",0)</f>
        <v/>
      </c>
      <c r="F208" s="196" t="str">
        <f>_xlfn.XLOOKUP($A208,Bdd_Dispo[[ID]:[ID]],Bdd_Dispo[CIS :],"",0)</f>
        <v/>
      </c>
      <c r="G208" s="196"/>
      <c r="H208" s="199"/>
      <c r="I208" s="194"/>
      <c r="J208" s="194"/>
      <c r="K208" s="184"/>
      <c r="L208" s="185"/>
      <c r="M208" s="184"/>
      <c r="N208" s="184"/>
      <c r="O208" s="193"/>
      <c r="P208" s="184"/>
      <c r="Q208" s="184"/>
      <c r="R208" s="193"/>
      <c r="S208" s="185"/>
      <c r="T208" s="184"/>
      <c r="U208" s="184"/>
      <c r="V208" s="184"/>
      <c r="W208" s="184"/>
      <c r="X208" s="193"/>
      <c r="Y208" s="184"/>
      <c r="Z208" s="185"/>
      <c r="AA208" s="193"/>
      <c r="AB208" s="184"/>
      <c r="AC208" s="184"/>
      <c r="AD208" s="193"/>
      <c r="AE208" s="193"/>
      <c r="AF208" s="206" t="str">
        <f>_xlfn.XLOOKUP($A208,Bdd_Dispo[[ID]:[ID]],Bdd_Dispo[1/5],"",0)</f>
        <v/>
      </c>
      <c r="AG208" s="191"/>
      <c r="AH208" s="206" t="str">
        <f>_xlfn.XLOOKUP($A208,Bdd_Dispo[[ID]:[ID]],Bdd_Dispo[2/5],"",0)</f>
        <v/>
      </c>
      <c r="AI208" s="185"/>
      <c r="AJ208" s="206" t="str">
        <f>_xlfn.XLOOKUP($A208,Bdd_Dispo[[ID]:[ID]],Bdd_Dispo[3/5],"",0)</f>
        <v/>
      </c>
      <c r="AK208" s="191"/>
      <c r="AL208" s="190"/>
      <c r="AM208" s="190"/>
      <c r="AN208" s="191"/>
      <c r="AO208" s="191"/>
      <c r="AP208" s="190"/>
      <c r="AQ208" s="190"/>
      <c r="AR208" s="191"/>
      <c r="AS208" s="191"/>
      <c r="AT208" s="190"/>
      <c r="AU208" s="190"/>
      <c r="AV208" s="185"/>
      <c r="AW208" s="185"/>
      <c r="AX208" s="198"/>
      <c r="AY208" s="198"/>
      <c r="AZ208" s="198"/>
      <c r="BA208" s="198"/>
      <c r="BB208" s="198"/>
      <c r="BC208" s="198"/>
      <c r="BD208" s="186"/>
      <c r="BE208" s="186"/>
      <c r="BF208" s="186"/>
      <c r="BG208" s="197"/>
      <c r="BH208" s="197"/>
      <c r="BI208" s="197"/>
      <c r="BJ208" s="185"/>
      <c r="BK208" s="185"/>
      <c r="BL208" s="184"/>
      <c r="BM208" s="184"/>
      <c r="BN208" s="184"/>
      <c r="BO208" s="184"/>
      <c r="BP208" s="184"/>
      <c r="BQ208" s="184"/>
      <c r="BR208" s="184"/>
      <c r="BS208" s="184"/>
      <c r="BT208" s="184"/>
      <c r="BU208" s="184"/>
      <c r="BV208" s="184"/>
      <c r="BW208" s="184"/>
      <c r="BX208" s="184"/>
      <c r="BY208" s="184"/>
      <c r="BZ208" s="184"/>
      <c r="CA208" s="184"/>
      <c r="CB208" s="184"/>
      <c r="CC208" s="184"/>
      <c r="CD208" s="184"/>
      <c r="CE208" s="184"/>
      <c r="CF208" s="184"/>
      <c r="CG208" s="184"/>
      <c r="CH208" s="184"/>
      <c r="CI208" s="184"/>
      <c r="CJ208" s="184"/>
      <c r="CK208" s="184"/>
      <c r="CL208" s="184"/>
      <c r="CM208" s="184"/>
      <c r="CN208" s="184"/>
      <c r="CO208" s="35">
        <f>COUNTIF(Disponibilités!$H208:$AE208,"x")</f>
        <v>0</v>
      </c>
      <c r="CP208" s="35">
        <f>COUNTIF(Disponibilités!$H208:$AE208,"R")</f>
        <v>0</v>
      </c>
    </row>
    <row r="209" spans="1:94" ht="14.1" customHeight="1" x14ac:dyDescent="0.2">
      <c r="A209" s="20">
        <f>IFERROR(Form1!A210,"-")</f>
        <v>0</v>
      </c>
      <c r="B209" s="196" t="str">
        <f>_xlfn.XLOOKUP($A209,Bdd_Dispo[[ID]:[ID]],Bdd_Dispo[Nom :],"",0)</f>
        <v/>
      </c>
      <c r="C209" s="196" t="str">
        <f>_xlfn.XLOOKUP($A209,Bdd_Dispo[[ID]:[ID]],Bdd_Dispo[Prénom :],"",0)</f>
        <v/>
      </c>
      <c r="D209" s="196" t="str">
        <f>_xlfn.XLOOKUP($A209,Bdd_Dispo[[ID]:[ID]],Bdd_Dispo[Votre fonction :],"",0)</f>
        <v/>
      </c>
      <c r="E209" s="196" t="str">
        <f>_xlfn.XLOOKUP($A209,Bdd_Dispo[[ID]:[ID]],Bdd_Dispo[Votre fonction :],"",0)</f>
        <v/>
      </c>
      <c r="F209" s="196" t="str">
        <f>_xlfn.XLOOKUP($A209,Bdd_Dispo[[ID]:[ID]],Bdd_Dispo[CIS :],"",0)</f>
        <v/>
      </c>
      <c r="G209" s="196"/>
      <c r="H209" s="199"/>
      <c r="I209" s="194"/>
      <c r="J209" s="194"/>
      <c r="K209" s="184"/>
      <c r="L209" s="185"/>
      <c r="M209" s="184"/>
      <c r="N209" s="184"/>
      <c r="O209" s="193"/>
      <c r="P209" s="184"/>
      <c r="Q209" s="184"/>
      <c r="R209" s="193"/>
      <c r="S209" s="185"/>
      <c r="T209" s="184"/>
      <c r="U209" s="184"/>
      <c r="V209" s="184"/>
      <c r="W209" s="184"/>
      <c r="X209" s="193"/>
      <c r="Y209" s="184"/>
      <c r="Z209" s="185"/>
      <c r="AA209" s="193"/>
      <c r="AB209" s="184"/>
      <c r="AC209" s="184"/>
      <c r="AD209" s="193"/>
      <c r="AE209" s="193"/>
      <c r="AF209" s="206" t="str">
        <f>_xlfn.XLOOKUP($A209,Bdd_Dispo[[ID]:[ID]],Bdd_Dispo[1/5],"",0)</f>
        <v/>
      </c>
      <c r="AG209" s="191"/>
      <c r="AH209" s="206" t="str">
        <f>_xlfn.XLOOKUP($A209,Bdd_Dispo[[ID]:[ID]],Bdd_Dispo[2/5],"",0)</f>
        <v/>
      </c>
      <c r="AI209" s="185"/>
      <c r="AJ209" s="206" t="str">
        <f>_xlfn.XLOOKUP($A209,Bdd_Dispo[[ID]:[ID]],Bdd_Dispo[3/5],"",0)</f>
        <v/>
      </c>
      <c r="AK209" s="191"/>
      <c r="AL209" s="190"/>
      <c r="AM209" s="190"/>
      <c r="AN209" s="191"/>
      <c r="AO209" s="191"/>
      <c r="AP209" s="190"/>
      <c r="AQ209" s="190"/>
      <c r="AR209" s="191"/>
      <c r="AS209" s="191"/>
      <c r="AT209" s="190"/>
      <c r="AU209" s="190"/>
      <c r="AV209" s="185"/>
      <c r="AW209" s="185"/>
      <c r="AX209" s="198"/>
      <c r="AY209" s="198"/>
      <c r="AZ209" s="198"/>
      <c r="BA209" s="198"/>
      <c r="BB209" s="198"/>
      <c r="BC209" s="198"/>
      <c r="BD209" s="186"/>
      <c r="BE209" s="186"/>
      <c r="BF209" s="186"/>
      <c r="BG209" s="197"/>
      <c r="BH209" s="197"/>
      <c r="BI209" s="197"/>
      <c r="BJ209" s="185"/>
      <c r="BK209" s="185"/>
      <c r="BL209" s="184"/>
      <c r="BM209" s="184"/>
      <c r="BN209" s="184"/>
      <c r="BO209" s="184"/>
      <c r="BP209" s="184"/>
      <c r="BQ209" s="184"/>
      <c r="BR209" s="184"/>
      <c r="BS209" s="184"/>
      <c r="BT209" s="184"/>
      <c r="BU209" s="184"/>
      <c r="BV209" s="184"/>
      <c r="BW209" s="184"/>
      <c r="BX209" s="184"/>
      <c r="BY209" s="184"/>
      <c r="BZ209" s="184"/>
      <c r="CA209" s="184"/>
      <c r="CB209" s="184"/>
      <c r="CC209" s="184"/>
      <c r="CD209" s="184"/>
      <c r="CE209" s="184"/>
      <c r="CF209" s="184"/>
      <c r="CG209" s="184"/>
      <c r="CH209" s="184"/>
      <c r="CI209" s="184"/>
      <c r="CJ209" s="184"/>
      <c r="CK209" s="184"/>
      <c r="CL209" s="184"/>
      <c r="CM209" s="184"/>
      <c r="CN209" s="184"/>
      <c r="CO209" s="35">
        <f>COUNTIF(Disponibilités!$H209:$AE209,"x")</f>
        <v>0</v>
      </c>
      <c r="CP209" s="35">
        <f>COUNTIF(Disponibilités!$H209:$AE209,"R")</f>
        <v>0</v>
      </c>
    </row>
    <row r="210" spans="1:94" ht="14.1" customHeight="1" x14ac:dyDescent="0.2">
      <c r="A210" s="20">
        <f>IFERROR(Form1!A211,"-")</f>
        <v>0</v>
      </c>
      <c r="B210" s="196" t="str">
        <f>_xlfn.XLOOKUP($A210,Bdd_Dispo[[ID]:[ID]],Bdd_Dispo[Nom :],"",0)</f>
        <v/>
      </c>
      <c r="C210" s="196" t="str">
        <f>_xlfn.XLOOKUP($A210,Bdd_Dispo[[ID]:[ID]],Bdd_Dispo[Prénom :],"",0)</f>
        <v/>
      </c>
      <c r="D210" s="196" t="str">
        <f>_xlfn.XLOOKUP($A210,Bdd_Dispo[[ID]:[ID]],Bdd_Dispo[Votre fonction :],"",0)</f>
        <v/>
      </c>
      <c r="E210" s="196" t="str">
        <f>_xlfn.XLOOKUP($A210,Bdd_Dispo[[ID]:[ID]],Bdd_Dispo[Votre fonction :],"",0)</f>
        <v/>
      </c>
      <c r="F210" s="196" t="str">
        <f>_xlfn.XLOOKUP($A210,Bdd_Dispo[[ID]:[ID]],Bdd_Dispo[CIS :],"",0)</f>
        <v/>
      </c>
      <c r="G210" s="196"/>
      <c r="H210" s="199"/>
      <c r="I210" s="194"/>
      <c r="J210" s="194"/>
      <c r="K210" s="184"/>
      <c r="L210" s="185"/>
      <c r="M210" s="184"/>
      <c r="N210" s="184"/>
      <c r="O210" s="193"/>
      <c r="P210" s="184"/>
      <c r="Q210" s="184"/>
      <c r="R210" s="193"/>
      <c r="S210" s="185"/>
      <c r="T210" s="184"/>
      <c r="U210" s="184"/>
      <c r="V210" s="184"/>
      <c r="W210" s="184"/>
      <c r="X210" s="193"/>
      <c r="Y210" s="184"/>
      <c r="Z210" s="185"/>
      <c r="AA210" s="193"/>
      <c r="AB210" s="184"/>
      <c r="AC210" s="184"/>
      <c r="AD210" s="193"/>
      <c r="AE210" s="193"/>
      <c r="AF210" s="206" t="str">
        <f>_xlfn.XLOOKUP($A210,Bdd_Dispo[[ID]:[ID]],Bdd_Dispo[1/5],"",0)</f>
        <v/>
      </c>
      <c r="AG210" s="191"/>
      <c r="AH210" s="206" t="str">
        <f>_xlfn.XLOOKUP($A210,Bdd_Dispo[[ID]:[ID]],Bdd_Dispo[2/5],"",0)</f>
        <v/>
      </c>
      <c r="AI210" s="185"/>
      <c r="AJ210" s="206" t="str">
        <f>_xlfn.XLOOKUP($A210,Bdd_Dispo[[ID]:[ID]],Bdd_Dispo[3/5],"",0)</f>
        <v/>
      </c>
      <c r="AK210" s="191"/>
      <c r="AL210" s="190"/>
      <c r="AM210" s="190"/>
      <c r="AN210" s="191"/>
      <c r="AO210" s="191"/>
      <c r="AP210" s="190"/>
      <c r="AQ210" s="190"/>
      <c r="AR210" s="191"/>
      <c r="AS210" s="191"/>
      <c r="AT210" s="190"/>
      <c r="AU210" s="190"/>
      <c r="AV210" s="185"/>
      <c r="AW210" s="185"/>
      <c r="AX210" s="198"/>
      <c r="AY210" s="198"/>
      <c r="AZ210" s="198"/>
      <c r="BA210" s="198"/>
      <c r="BB210" s="198"/>
      <c r="BC210" s="198"/>
      <c r="BD210" s="186"/>
      <c r="BE210" s="186"/>
      <c r="BF210" s="186"/>
      <c r="BG210" s="197"/>
      <c r="BH210" s="197"/>
      <c r="BI210" s="197"/>
      <c r="BJ210" s="185"/>
      <c r="BK210" s="185"/>
      <c r="BL210" s="184"/>
      <c r="BM210" s="184"/>
      <c r="BN210" s="184"/>
      <c r="BO210" s="184"/>
      <c r="BP210" s="184"/>
      <c r="BQ210" s="184"/>
      <c r="BR210" s="184"/>
      <c r="BS210" s="184"/>
      <c r="BT210" s="184"/>
      <c r="BU210" s="184"/>
      <c r="BV210" s="184"/>
      <c r="BW210" s="184"/>
      <c r="BX210" s="184"/>
      <c r="BY210" s="184"/>
      <c r="BZ210" s="184"/>
      <c r="CA210" s="184"/>
      <c r="CB210" s="184"/>
      <c r="CC210" s="184"/>
      <c r="CD210" s="184"/>
      <c r="CE210" s="184"/>
      <c r="CF210" s="184"/>
      <c r="CG210" s="184"/>
      <c r="CH210" s="184"/>
      <c r="CI210" s="184"/>
      <c r="CJ210" s="184"/>
      <c r="CK210" s="184"/>
      <c r="CL210" s="184"/>
      <c r="CM210" s="184"/>
      <c r="CN210" s="184"/>
      <c r="CO210" s="35">
        <f>COUNTIF(Disponibilités!$H210:$AE210,"x")</f>
        <v>0</v>
      </c>
      <c r="CP210" s="35">
        <f>COUNTIF(Disponibilités!$H210:$AE210,"R")</f>
        <v>0</v>
      </c>
    </row>
    <row r="211" spans="1:94" ht="14.1" customHeight="1" x14ac:dyDescent="0.2">
      <c r="A211" s="20">
        <f>IFERROR(Form1!A212,"-")</f>
        <v>0</v>
      </c>
      <c r="B211" s="196" t="str">
        <f>_xlfn.XLOOKUP($A211,Bdd_Dispo[[ID]:[ID]],Bdd_Dispo[Nom :],"",0)</f>
        <v/>
      </c>
      <c r="C211" s="196" t="str">
        <f>_xlfn.XLOOKUP($A211,Bdd_Dispo[[ID]:[ID]],Bdd_Dispo[Prénom :],"",0)</f>
        <v/>
      </c>
      <c r="D211" s="196" t="str">
        <f>_xlfn.XLOOKUP($A211,Bdd_Dispo[[ID]:[ID]],Bdd_Dispo[Votre fonction :],"",0)</f>
        <v/>
      </c>
      <c r="E211" s="196" t="str">
        <f>_xlfn.XLOOKUP($A211,Bdd_Dispo[[ID]:[ID]],Bdd_Dispo[Votre fonction :],"",0)</f>
        <v/>
      </c>
      <c r="F211" s="196" t="str">
        <f>_xlfn.XLOOKUP($A211,Bdd_Dispo[[ID]:[ID]],Bdd_Dispo[CIS :],"",0)</f>
        <v/>
      </c>
      <c r="G211" s="196"/>
      <c r="H211" s="199"/>
      <c r="I211" s="194"/>
      <c r="J211" s="194"/>
      <c r="K211" s="184"/>
      <c r="L211" s="185"/>
      <c r="M211" s="184"/>
      <c r="N211" s="184"/>
      <c r="O211" s="193"/>
      <c r="P211" s="184"/>
      <c r="Q211" s="184"/>
      <c r="R211" s="193"/>
      <c r="S211" s="185"/>
      <c r="T211" s="184"/>
      <c r="U211" s="184"/>
      <c r="V211" s="184"/>
      <c r="W211" s="184"/>
      <c r="X211" s="193"/>
      <c r="Y211" s="184"/>
      <c r="Z211" s="185"/>
      <c r="AA211" s="193"/>
      <c r="AB211" s="184"/>
      <c r="AC211" s="184"/>
      <c r="AD211" s="193"/>
      <c r="AE211" s="193"/>
      <c r="AF211" s="206" t="str">
        <f>_xlfn.XLOOKUP($A211,Bdd_Dispo[[ID]:[ID]],Bdd_Dispo[1/5],"",0)</f>
        <v/>
      </c>
      <c r="AG211" s="191"/>
      <c r="AH211" s="206" t="str">
        <f>_xlfn.XLOOKUP($A211,Bdd_Dispo[[ID]:[ID]],Bdd_Dispo[2/5],"",0)</f>
        <v/>
      </c>
      <c r="AI211" s="185"/>
      <c r="AJ211" s="206" t="str">
        <f>_xlfn.XLOOKUP($A211,Bdd_Dispo[[ID]:[ID]],Bdd_Dispo[3/5],"",0)</f>
        <v/>
      </c>
      <c r="AK211" s="191"/>
      <c r="AL211" s="190"/>
      <c r="AM211" s="190"/>
      <c r="AN211" s="191"/>
      <c r="AO211" s="191"/>
      <c r="AP211" s="190"/>
      <c r="AQ211" s="190"/>
      <c r="AR211" s="191"/>
      <c r="AS211" s="191"/>
      <c r="AT211" s="190"/>
      <c r="AU211" s="190"/>
      <c r="AV211" s="185"/>
      <c r="AW211" s="185"/>
      <c r="AX211" s="198"/>
      <c r="AY211" s="198"/>
      <c r="AZ211" s="198"/>
      <c r="BA211" s="198"/>
      <c r="BB211" s="198"/>
      <c r="BC211" s="198"/>
      <c r="BD211" s="186"/>
      <c r="BE211" s="186"/>
      <c r="BF211" s="186"/>
      <c r="BG211" s="197"/>
      <c r="BH211" s="197"/>
      <c r="BI211" s="197"/>
      <c r="BJ211" s="185"/>
      <c r="BK211" s="185"/>
      <c r="BL211" s="184"/>
      <c r="BM211" s="184"/>
      <c r="BN211" s="184"/>
      <c r="BO211" s="184"/>
      <c r="BP211" s="184"/>
      <c r="BQ211" s="184"/>
      <c r="BR211" s="184"/>
      <c r="BS211" s="184"/>
      <c r="BT211" s="184"/>
      <c r="BU211" s="184"/>
      <c r="BV211" s="184"/>
      <c r="BW211" s="184"/>
      <c r="BX211" s="184"/>
      <c r="BY211" s="184"/>
      <c r="BZ211" s="184"/>
      <c r="CA211" s="184"/>
      <c r="CB211" s="184"/>
      <c r="CC211" s="184"/>
      <c r="CD211" s="184"/>
      <c r="CE211" s="184"/>
      <c r="CF211" s="184"/>
      <c r="CG211" s="184"/>
      <c r="CH211" s="184"/>
      <c r="CI211" s="184"/>
      <c r="CJ211" s="184"/>
      <c r="CK211" s="184"/>
      <c r="CL211" s="184"/>
      <c r="CM211" s="184"/>
      <c r="CN211" s="184"/>
      <c r="CO211" s="35">
        <f>COUNTIF(Disponibilités!$H211:$AE211,"x")</f>
        <v>0</v>
      </c>
      <c r="CP211" s="35">
        <f>COUNTIF(Disponibilités!$H211:$AE211,"R")</f>
        <v>0</v>
      </c>
    </row>
    <row r="212" spans="1:94" ht="14.1" customHeight="1" x14ac:dyDescent="0.2">
      <c r="A212" s="20">
        <f>IFERROR(Form1!A213,"-")</f>
        <v>0</v>
      </c>
      <c r="B212" s="196" t="str">
        <f>_xlfn.XLOOKUP($A212,Bdd_Dispo[[ID]:[ID]],Bdd_Dispo[Nom :],"",0)</f>
        <v/>
      </c>
      <c r="C212" s="196" t="str">
        <f>_xlfn.XLOOKUP($A212,Bdd_Dispo[[ID]:[ID]],Bdd_Dispo[Prénom :],"",0)</f>
        <v/>
      </c>
      <c r="D212" s="196" t="str">
        <f>_xlfn.XLOOKUP($A212,Bdd_Dispo[[ID]:[ID]],Bdd_Dispo[Votre fonction :],"",0)</f>
        <v/>
      </c>
      <c r="E212" s="196" t="str">
        <f>_xlfn.XLOOKUP($A212,Bdd_Dispo[[ID]:[ID]],Bdd_Dispo[Votre fonction :],"",0)</f>
        <v/>
      </c>
      <c r="F212" s="196" t="str">
        <f>_xlfn.XLOOKUP($A212,Bdd_Dispo[[ID]:[ID]],Bdd_Dispo[CIS :],"",0)</f>
        <v/>
      </c>
      <c r="G212" s="196"/>
      <c r="H212" s="199"/>
      <c r="I212" s="194"/>
      <c r="J212" s="194"/>
      <c r="K212" s="184"/>
      <c r="L212" s="185"/>
      <c r="M212" s="184"/>
      <c r="N212" s="184"/>
      <c r="O212" s="193"/>
      <c r="P212" s="184"/>
      <c r="Q212" s="184"/>
      <c r="R212" s="193"/>
      <c r="S212" s="185"/>
      <c r="T212" s="184"/>
      <c r="U212" s="184"/>
      <c r="V212" s="184"/>
      <c r="W212" s="184"/>
      <c r="X212" s="193"/>
      <c r="Y212" s="184"/>
      <c r="Z212" s="185"/>
      <c r="AA212" s="193"/>
      <c r="AB212" s="184"/>
      <c r="AC212" s="184"/>
      <c r="AD212" s="193"/>
      <c r="AE212" s="193"/>
      <c r="AF212" s="206" t="str">
        <f>_xlfn.XLOOKUP($A212,Bdd_Dispo[[ID]:[ID]],Bdd_Dispo[1/5],"",0)</f>
        <v/>
      </c>
      <c r="AG212" s="191"/>
      <c r="AH212" s="206" t="str">
        <f>_xlfn.XLOOKUP($A212,Bdd_Dispo[[ID]:[ID]],Bdd_Dispo[2/5],"",0)</f>
        <v/>
      </c>
      <c r="AI212" s="185"/>
      <c r="AJ212" s="206" t="str">
        <f>_xlfn.XLOOKUP($A212,Bdd_Dispo[[ID]:[ID]],Bdd_Dispo[3/5],"",0)</f>
        <v/>
      </c>
      <c r="AK212" s="191"/>
      <c r="AL212" s="190"/>
      <c r="AM212" s="190"/>
      <c r="AN212" s="191"/>
      <c r="AO212" s="191"/>
      <c r="AP212" s="190"/>
      <c r="AQ212" s="190"/>
      <c r="AR212" s="191"/>
      <c r="AS212" s="191"/>
      <c r="AT212" s="190"/>
      <c r="AU212" s="190"/>
      <c r="AV212" s="185"/>
      <c r="AW212" s="185"/>
      <c r="AX212" s="198"/>
      <c r="AY212" s="198"/>
      <c r="AZ212" s="198"/>
      <c r="BA212" s="198"/>
      <c r="BB212" s="198"/>
      <c r="BC212" s="198"/>
      <c r="BD212" s="186"/>
      <c r="BE212" s="186"/>
      <c r="BF212" s="186"/>
      <c r="BG212" s="197"/>
      <c r="BH212" s="197"/>
      <c r="BI212" s="197"/>
      <c r="BJ212" s="185"/>
      <c r="BK212" s="185"/>
      <c r="BL212" s="184"/>
      <c r="BM212" s="184"/>
      <c r="BN212" s="184"/>
      <c r="BO212" s="184"/>
      <c r="BP212" s="184"/>
      <c r="BQ212" s="184"/>
      <c r="BR212" s="184"/>
      <c r="BS212" s="184"/>
      <c r="BT212" s="184"/>
      <c r="BU212" s="184"/>
      <c r="BV212" s="184"/>
      <c r="BW212" s="184"/>
      <c r="BX212" s="184"/>
      <c r="BY212" s="184"/>
      <c r="BZ212" s="184"/>
      <c r="CA212" s="184"/>
      <c r="CB212" s="184"/>
      <c r="CC212" s="184"/>
      <c r="CD212" s="184"/>
      <c r="CE212" s="184"/>
      <c r="CF212" s="184"/>
      <c r="CG212" s="184"/>
      <c r="CH212" s="184"/>
      <c r="CI212" s="184"/>
      <c r="CJ212" s="184"/>
      <c r="CK212" s="184"/>
      <c r="CL212" s="184"/>
      <c r="CM212" s="184"/>
      <c r="CN212" s="184"/>
      <c r="CO212" s="35">
        <f>COUNTIF(Disponibilités!$H212:$AE212,"x")</f>
        <v>0</v>
      </c>
      <c r="CP212" s="35">
        <f>COUNTIF(Disponibilités!$H212:$AE212,"R")</f>
        <v>0</v>
      </c>
    </row>
    <row r="213" spans="1:94" ht="14.1" customHeight="1" x14ac:dyDescent="0.2">
      <c r="A213" s="20">
        <f>IFERROR(Form1!A214,"-")</f>
        <v>0</v>
      </c>
      <c r="B213" s="196" t="str">
        <f>_xlfn.XLOOKUP($A213,Bdd_Dispo[[ID]:[ID]],Bdd_Dispo[Nom :],"",0)</f>
        <v/>
      </c>
      <c r="C213" s="196" t="str">
        <f>_xlfn.XLOOKUP($A213,Bdd_Dispo[[ID]:[ID]],Bdd_Dispo[Prénom :],"",0)</f>
        <v/>
      </c>
      <c r="D213" s="196" t="str">
        <f>_xlfn.XLOOKUP($A213,Bdd_Dispo[[ID]:[ID]],Bdd_Dispo[Votre fonction :],"",0)</f>
        <v/>
      </c>
      <c r="E213" s="196" t="str">
        <f>_xlfn.XLOOKUP($A213,Bdd_Dispo[[ID]:[ID]],Bdd_Dispo[Votre fonction :],"",0)</f>
        <v/>
      </c>
      <c r="F213" s="196" t="str">
        <f>_xlfn.XLOOKUP($A213,Bdd_Dispo[[ID]:[ID]],Bdd_Dispo[CIS :],"",0)</f>
        <v/>
      </c>
      <c r="G213" s="196"/>
      <c r="H213" s="199"/>
      <c r="I213" s="194"/>
      <c r="J213" s="194"/>
      <c r="K213" s="184"/>
      <c r="L213" s="185"/>
      <c r="M213" s="184"/>
      <c r="N213" s="184"/>
      <c r="O213" s="193"/>
      <c r="P213" s="184"/>
      <c r="Q213" s="184"/>
      <c r="R213" s="193"/>
      <c r="S213" s="185"/>
      <c r="T213" s="184"/>
      <c r="U213" s="184"/>
      <c r="V213" s="184"/>
      <c r="W213" s="184"/>
      <c r="X213" s="193"/>
      <c r="Y213" s="184"/>
      <c r="Z213" s="185"/>
      <c r="AA213" s="193"/>
      <c r="AB213" s="184"/>
      <c r="AC213" s="184"/>
      <c r="AD213" s="193"/>
      <c r="AE213" s="193"/>
      <c r="AF213" s="206" t="str">
        <f>_xlfn.XLOOKUP($A213,Bdd_Dispo[[ID]:[ID]],Bdd_Dispo[1/5],"",0)</f>
        <v/>
      </c>
      <c r="AG213" s="191"/>
      <c r="AH213" s="206" t="str">
        <f>_xlfn.XLOOKUP($A213,Bdd_Dispo[[ID]:[ID]],Bdd_Dispo[2/5],"",0)</f>
        <v/>
      </c>
      <c r="AI213" s="185"/>
      <c r="AJ213" s="206" t="str">
        <f>_xlfn.XLOOKUP($A213,Bdd_Dispo[[ID]:[ID]],Bdd_Dispo[3/5],"",0)</f>
        <v/>
      </c>
      <c r="AK213" s="191"/>
      <c r="AL213" s="190"/>
      <c r="AM213" s="190"/>
      <c r="AN213" s="191"/>
      <c r="AO213" s="191"/>
      <c r="AP213" s="190"/>
      <c r="AQ213" s="190"/>
      <c r="AR213" s="191"/>
      <c r="AS213" s="191"/>
      <c r="AT213" s="190"/>
      <c r="AU213" s="190"/>
      <c r="AV213" s="185"/>
      <c r="AW213" s="185"/>
      <c r="AX213" s="198"/>
      <c r="AY213" s="198"/>
      <c r="AZ213" s="198"/>
      <c r="BA213" s="198"/>
      <c r="BB213" s="198"/>
      <c r="BC213" s="198"/>
      <c r="BD213" s="186"/>
      <c r="BE213" s="186"/>
      <c r="BF213" s="186"/>
      <c r="BG213" s="197"/>
      <c r="BH213" s="197"/>
      <c r="BI213" s="197"/>
      <c r="BJ213" s="185"/>
      <c r="BK213" s="185"/>
      <c r="BL213" s="184"/>
      <c r="BM213" s="184"/>
      <c r="BN213" s="184"/>
      <c r="BO213" s="184"/>
      <c r="BP213" s="184"/>
      <c r="BQ213" s="184"/>
      <c r="BR213" s="184"/>
      <c r="BS213" s="184"/>
      <c r="BT213" s="184"/>
      <c r="BU213" s="184"/>
      <c r="BV213" s="184"/>
      <c r="BW213" s="184"/>
      <c r="BX213" s="184"/>
      <c r="BY213" s="184"/>
      <c r="BZ213" s="184"/>
      <c r="CA213" s="184"/>
      <c r="CB213" s="184"/>
      <c r="CC213" s="184"/>
      <c r="CD213" s="184"/>
      <c r="CE213" s="184"/>
      <c r="CF213" s="184"/>
      <c r="CG213" s="184"/>
      <c r="CH213" s="184"/>
      <c r="CI213" s="184"/>
      <c r="CJ213" s="184"/>
      <c r="CK213" s="184"/>
      <c r="CL213" s="184"/>
      <c r="CM213" s="184"/>
      <c r="CN213" s="184"/>
      <c r="CO213" s="35">
        <f>COUNTIF(Disponibilités!$H213:$AE213,"x")</f>
        <v>0</v>
      </c>
      <c r="CP213" s="35">
        <f>COUNTIF(Disponibilités!$H213:$AE213,"R")</f>
        <v>0</v>
      </c>
    </row>
    <row r="214" spans="1:94" ht="14.1" customHeight="1" x14ac:dyDescent="0.2">
      <c r="A214" s="20">
        <f>IFERROR(Form1!A215,"-")</f>
        <v>0</v>
      </c>
      <c r="B214" s="196" t="str">
        <f>_xlfn.XLOOKUP($A214,Bdd_Dispo[[ID]:[ID]],Bdd_Dispo[Nom :],"",0)</f>
        <v/>
      </c>
      <c r="C214" s="196" t="str">
        <f>_xlfn.XLOOKUP($A214,Bdd_Dispo[[ID]:[ID]],Bdd_Dispo[Prénom :],"",0)</f>
        <v/>
      </c>
      <c r="D214" s="196" t="str">
        <f>_xlfn.XLOOKUP($A214,Bdd_Dispo[[ID]:[ID]],Bdd_Dispo[Votre fonction :],"",0)</f>
        <v/>
      </c>
      <c r="E214" s="196" t="str">
        <f>_xlfn.XLOOKUP($A214,Bdd_Dispo[[ID]:[ID]],Bdd_Dispo[Votre fonction :],"",0)</f>
        <v/>
      </c>
      <c r="F214" s="196" t="str">
        <f>_xlfn.XLOOKUP($A214,Bdd_Dispo[[ID]:[ID]],Bdd_Dispo[CIS :],"",0)</f>
        <v/>
      </c>
      <c r="G214" s="196"/>
      <c r="H214" s="199"/>
      <c r="I214" s="194"/>
      <c r="J214" s="194"/>
      <c r="K214" s="184"/>
      <c r="L214" s="185"/>
      <c r="M214" s="184"/>
      <c r="N214" s="184"/>
      <c r="O214" s="193"/>
      <c r="P214" s="184"/>
      <c r="Q214" s="184"/>
      <c r="R214" s="193"/>
      <c r="S214" s="185"/>
      <c r="T214" s="184"/>
      <c r="U214" s="184"/>
      <c r="V214" s="184"/>
      <c r="W214" s="184"/>
      <c r="X214" s="193"/>
      <c r="Y214" s="184"/>
      <c r="Z214" s="185"/>
      <c r="AA214" s="193"/>
      <c r="AB214" s="184"/>
      <c r="AC214" s="184"/>
      <c r="AD214" s="193"/>
      <c r="AE214" s="193"/>
      <c r="AF214" s="206" t="str">
        <f>_xlfn.XLOOKUP($A214,Bdd_Dispo[[ID]:[ID]],Bdd_Dispo[1/5],"",0)</f>
        <v/>
      </c>
      <c r="AG214" s="191"/>
      <c r="AH214" s="206" t="str">
        <f>_xlfn.XLOOKUP($A214,Bdd_Dispo[[ID]:[ID]],Bdd_Dispo[2/5],"",0)</f>
        <v/>
      </c>
      <c r="AI214" s="185"/>
      <c r="AJ214" s="206" t="str">
        <f>_xlfn.XLOOKUP($A214,Bdd_Dispo[[ID]:[ID]],Bdd_Dispo[3/5],"",0)</f>
        <v/>
      </c>
      <c r="AK214" s="191"/>
      <c r="AL214" s="190"/>
      <c r="AM214" s="190"/>
      <c r="AN214" s="191"/>
      <c r="AO214" s="191"/>
      <c r="AP214" s="190"/>
      <c r="AQ214" s="190"/>
      <c r="AR214" s="191"/>
      <c r="AS214" s="191"/>
      <c r="AT214" s="190"/>
      <c r="AU214" s="190"/>
      <c r="AV214" s="185"/>
      <c r="AW214" s="185"/>
      <c r="AX214" s="198"/>
      <c r="AY214" s="198"/>
      <c r="AZ214" s="198"/>
      <c r="BA214" s="198"/>
      <c r="BB214" s="198"/>
      <c r="BC214" s="198"/>
      <c r="BD214" s="186"/>
      <c r="BE214" s="186"/>
      <c r="BF214" s="186"/>
      <c r="BG214" s="197"/>
      <c r="BH214" s="197"/>
      <c r="BI214" s="197"/>
      <c r="BJ214" s="185"/>
      <c r="BK214" s="185"/>
      <c r="BL214" s="184"/>
      <c r="BM214" s="184"/>
      <c r="BN214" s="184"/>
      <c r="BO214" s="184"/>
      <c r="BP214" s="184"/>
      <c r="BQ214" s="184"/>
      <c r="BR214" s="184"/>
      <c r="BS214" s="184"/>
      <c r="BT214" s="184"/>
      <c r="BU214" s="184"/>
      <c r="BV214" s="184"/>
      <c r="BW214" s="184"/>
      <c r="BX214" s="184"/>
      <c r="BY214" s="184"/>
      <c r="BZ214" s="184"/>
      <c r="CA214" s="184"/>
      <c r="CB214" s="184"/>
      <c r="CC214" s="184"/>
      <c r="CD214" s="184"/>
      <c r="CE214" s="184"/>
      <c r="CF214" s="184"/>
      <c r="CG214" s="184"/>
      <c r="CH214" s="184"/>
      <c r="CI214" s="184"/>
      <c r="CJ214" s="184"/>
      <c r="CK214" s="184"/>
      <c r="CL214" s="184"/>
      <c r="CM214" s="184"/>
      <c r="CN214" s="184"/>
      <c r="CO214" s="35">
        <f>COUNTIF(Disponibilités!$H214:$AE214,"x")</f>
        <v>0</v>
      </c>
      <c r="CP214" s="35">
        <f>COUNTIF(Disponibilités!$H214:$AE214,"R")</f>
        <v>0</v>
      </c>
    </row>
    <row r="215" spans="1:94" ht="14.1" customHeight="1" x14ac:dyDescent="0.2">
      <c r="A215" s="20">
        <f>IFERROR(Form1!A216,"-")</f>
        <v>0</v>
      </c>
      <c r="B215" s="196" t="str">
        <f>_xlfn.XLOOKUP($A215,Bdd_Dispo[[ID]:[ID]],Bdd_Dispo[Nom :],"",0)</f>
        <v/>
      </c>
      <c r="C215" s="196" t="str">
        <f>_xlfn.XLOOKUP($A215,Bdd_Dispo[[ID]:[ID]],Bdd_Dispo[Prénom :],"",0)</f>
        <v/>
      </c>
      <c r="D215" s="196" t="str">
        <f>_xlfn.XLOOKUP($A215,Bdd_Dispo[[ID]:[ID]],Bdd_Dispo[Votre fonction :],"",0)</f>
        <v/>
      </c>
      <c r="E215" s="196" t="str">
        <f>_xlfn.XLOOKUP($A215,Bdd_Dispo[[ID]:[ID]],Bdd_Dispo[Votre fonction :],"",0)</f>
        <v/>
      </c>
      <c r="F215" s="196" t="str">
        <f>_xlfn.XLOOKUP($A215,Bdd_Dispo[[ID]:[ID]],Bdd_Dispo[CIS :],"",0)</f>
        <v/>
      </c>
      <c r="G215" s="196"/>
      <c r="H215" s="199"/>
      <c r="I215" s="194"/>
      <c r="J215" s="194"/>
      <c r="K215" s="184"/>
      <c r="L215" s="185"/>
      <c r="M215" s="184"/>
      <c r="N215" s="184"/>
      <c r="O215" s="193"/>
      <c r="P215" s="184"/>
      <c r="Q215" s="184"/>
      <c r="R215" s="193"/>
      <c r="S215" s="185"/>
      <c r="T215" s="184"/>
      <c r="U215" s="184"/>
      <c r="V215" s="184"/>
      <c r="W215" s="184"/>
      <c r="X215" s="193"/>
      <c r="Y215" s="184"/>
      <c r="Z215" s="185"/>
      <c r="AA215" s="193"/>
      <c r="AB215" s="184"/>
      <c r="AC215" s="184"/>
      <c r="AD215" s="193"/>
      <c r="AE215" s="193"/>
      <c r="AF215" s="206" t="str">
        <f>_xlfn.XLOOKUP($A215,Bdd_Dispo[[ID]:[ID]],Bdd_Dispo[1/5],"",0)</f>
        <v/>
      </c>
      <c r="AG215" s="191"/>
      <c r="AH215" s="206" t="str">
        <f>_xlfn.XLOOKUP($A215,Bdd_Dispo[[ID]:[ID]],Bdd_Dispo[2/5],"",0)</f>
        <v/>
      </c>
      <c r="AI215" s="185"/>
      <c r="AJ215" s="206" t="str">
        <f>_xlfn.XLOOKUP($A215,Bdd_Dispo[[ID]:[ID]],Bdd_Dispo[3/5],"",0)</f>
        <v/>
      </c>
      <c r="AK215" s="191"/>
      <c r="AL215" s="190"/>
      <c r="AM215" s="190"/>
      <c r="AN215" s="191"/>
      <c r="AO215" s="191"/>
      <c r="AP215" s="190"/>
      <c r="AQ215" s="190"/>
      <c r="AR215" s="191"/>
      <c r="AS215" s="191"/>
      <c r="AT215" s="190"/>
      <c r="AU215" s="190"/>
      <c r="AV215" s="185"/>
      <c r="AW215" s="185"/>
      <c r="AX215" s="198"/>
      <c r="AY215" s="198"/>
      <c r="AZ215" s="198"/>
      <c r="BA215" s="198"/>
      <c r="BB215" s="198"/>
      <c r="BC215" s="198"/>
      <c r="BD215" s="186"/>
      <c r="BE215" s="186"/>
      <c r="BF215" s="186"/>
      <c r="BG215" s="197"/>
      <c r="BH215" s="197"/>
      <c r="BI215" s="197"/>
      <c r="BJ215" s="185"/>
      <c r="BK215" s="185"/>
      <c r="BL215" s="184"/>
      <c r="BM215" s="184"/>
      <c r="BN215" s="184"/>
      <c r="BO215" s="184"/>
      <c r="BP215" s="184"/>
      <c r="BQ215" s="184"/>
      <c r="BR215" s="184"/>
      <c r="BS215" s="184"/>
      <c r="BT215" s="184"/>
      <c r="BU215" s="184"/>
      <c r="BV215" s="184"/>
      <c r="BW215" s="184"/>
      <c r="BX215" s="184"/>
      <c r="BY215" s="184"/>
      <c r="BZ215" s="184"/>
      <c r="CA215" s="184"/>
      <c r="CB215" s="184"/>
      <c r="CC215" s="184"/>
      <c r="CD215" s="184"/>
      <c r="CE215" s="184"/>
      <c r="CF215" s="184"/>
      <c r="CG215" s="184"/>
      <c r="CH215" s="184"/>
      <c r="CI215" s="184"/>
      <c r="CJ215" s="184"/>
      <c r="CK215" s="184"/>
      <c r="CL215" s="184"/>
      <c r="CM215" s="184"/>
      <c r="CN215" s="184"/>
      <c r="CO215" s="35">
        <f>COUNTIF(Disponibilités!$H215:$AE215,"x")</f>
        <v>0</v>
      </c>
      <c r="CP215" s="35">
        <f>COUNTIF(Disponibilités!$H215:$AE215,"R")</f>
        <v>0</v>
      </c>
    </row>
    <row r="216" spans="1:94" ht="14.1" customHeight="1" x14ac:dyDescent="0.2">
      <c r="A216" s="20">
        <f>IFERROR(Form1!A217,"-")</f>
        <v>0</v>
      </c>
      <c r="B216" s="196" t="str">
        <f>_xlfn.XLOOKUP($A216,Bdd_Dispo[[ID]:[ID]],Bdd_Dispo[Nom :],"",0)</f>
        <v/>
      </c>
      <c r="C216" s="196" t="str">
        <f>_xlfn.XLOOKUP($A216,Bdd_Dispo[[ID]:[ID]],Bdd_Dispo[Prénom :],"",0)</f>
        <v/>
      </c>
      <c r="D216" s="196" t="str">
        <f>_xlfn.XLOOKUP($A216,Bdd_Dispo[[ID]:[ID]],Bdd_Dispo[Votre fonction :],"",0)</f>
        <v/>
      </c>
      <c r="E216" s="196" t="str">
        <f>_xlfn.XLOOKUP($A216,Bdd_Dispo[[ID]:[ID]],Bdd_Dispo[Votre fonction :],"",0)</f>
        <v/>
      </c>
      <c r="F216" s="196" t="str">
        <f>_xlfn.XLOOKUP($A216,Bdd_Dispo[[ID]:[ID]],Bdd_Dispo[CIS :],"",0)</f>
        <v/>
      </c>
      <c r="G216" s="196"/>
      <c r="H216" s="199"/>
      <c r="I216" s="194"/>
      <c r="J216" s="194"/>
      <c r="K216" s="184"/>
      <c r="L216" s="185"/>
      <c r="M216" s="184"/>
      <c r="N216" s="184"/>
      <c r="O216" s="193"/>
      <c r="P216" s="184"/>
      <c r="Q216" s="184"/>
      <c r="R216" s="193"/>
      <c r="S216" s="185"/>
      <c r="T216" s="184"/>
      <c r="U216" s="184"/>
      <c r="V216" s="184"/>
      <c r="W216" s="184"/>
      <c r="X216" s="193"/>
      <c r="Y216" s="184"/>
      <c r="Z216" s="185"/>
      <c r="AA216" s="193"/>
      <c r="AB216" s="184"/>
      <c r="AC216" s="184"/>
      <c r="AD216" s="193"/>
      <c r="AE216" s="193"/>
      <c r="AF216" s="206" t="str">
        <f>_xlfn.XLOOKUP($A216,Bdd_Dispo[[ID]:[ID]],Bdd_Dispo[1/5],"",0)</f>
        <v/>
      </c>
      <c r="AG216" s="191"/>
      <c r="AH216" s="206" t="str">
        <f>_xlfn.XLOOKUP($A216,Bdd_Dispo[[ID]:[ID]],Bdd_Dispo[2/5],"",0)</f>
        <v/>
      </c>
      <c r="AI216" s="185"/>
      <c r="AJ216" s="206" t="str">
        <f>_xlfn.XLOOKUP($A216,Bdd_Dispo[[ID]:[ID]],Bdd_Dispo[3/5],"",0)</f>
        <v/>
      </c>
      <c r="AK216" s="191"/>
      <c r="AL216" s="190"/>
      <c r="AM216" s="190"/>
      <c r="AN216" s="191"/>
      <c r="AO216" s="191"/>
      <c r="AP216" s="190"/>
      <c r="AQ216" s="190"/>
      <c r="AR216" s="191"/>
      <c r="AS216" s="191"/>
      <c r="AT216" s="190"/>
      <c r="AU216" s="190"/>
      <c r="AV216" s="185"/>
      <c r="AW216" s="185"/>
      <c r="AX216" s="198"/>
      <c r="AY216" s="198"/>
      <c r="AZ216" s="198"/>
      <c r="BA216" s="198"/>
      <c r="BB216" s="198"/>
      <c r="BC216" s="198"/>
      <c r="BD216" s="186"/>
      <c r="BE216" s="186"/>
      <c r="BF216" s="186"/>
      <c r="BG216" s="197"/>
      <c r="BH216" s="197"/>
      <c r="BI216" s="197"/>
      <c r="BJ216" s="185"/>
      <c r="BK216" s="185"/>
      <c r="BL216" s="184"/>
      <c r="BM216" s="184"/>
      <c r="BN216" s="184"/>
      <c r="BO216" s="184"/>
      <c r="BP216" s="184"/>
      <c r="BQ216" s="184"/>
      <c r="BR216" s="184"/>
      <c r="BS216" s="184"/>
      <c r="BT216" s="184"/>
      <c r="BU216" s="184"/>
      <c r="BV216" s="184"/>
      <c r="BW216" s="184"/>
      <c r="BX216" s="184"/>
      <c r="BY216" s="184"/>
      <c r="BZ216" s="184"/>
      <c r="CA216" s="184"/>
      <c r="CB216" s="184"/>
      <c r="CC216" s="184"/>
      <c r="CD216" s="184"/>
      <c r="CE216" s="184"/>
      <c r="CF216" s="184"/>
      <c r="CG216" s="184"/>
      <c r="CH216" s="184"/>
      <c r="CI216" s="184"/>
      <c r="CJ216" s="184"/>
      <c r="CK216" s="184"/>
      <c r="CL216" s="184"/>
      <c r="CM216" s="184"/>
      <c r="CN216" s="184"/>
      <c r="CO216" s="35">
        <f>COUNTIF(Disponibilités!$H216:$AE216,"x")</f>
        <v>0</v>
      </c>
      <c r="CP216" s="35">
        <f>COUNTIF(Disponibilités!$H216:$AE216,"R")</f>
        <v>0</v>
      </c>
    </row>
    <row r="217" spans="1:94" ht="14.1" customHeight="1" x14ac:dyDescent="0.2">
      <c r="A217" s="20">
        <f>IFERROR(Form1!A218,"-")</f>
        <v>0</v>
      </c>
      <c r="B217" s="196" t="str">
        <f>_xlfn.XLOOKUP($A217,Bdd_Dispo[[ID]:[ID]],Bdd_Dispo[Nom :],"",0)</f>
        <v/>
      </c>
      <c r="C217" s="196" t="str">
        <f>_xlfn.XLOOKUP($A217,Bdd_Dispo[[ID]:[ID]],Bdd_Dispo[Prénom :],"",0)</f>
        <v/>
      </c>
      <c r="D217" s="196" t="str">
        <f>_xlfn.XLOOKUP($A217,Bdd_Dispo[[ID]:[ID]],Bdd_Dispo[Votre fonction :],"",0)</f>
        <v/>
      </c>
      <c r="E217" s="196" t="str">
        <f>_xlfn.XLOOKUP($A217,Bdd_Dispo[[ID]:[ID]],Bdd_Dispo[Votre fonction :],"",0)</f>
        <v/>
      </c>
      <c r="F217" s="196" t="str">
        <f>_xlfn.XLOOKUP($A217,Bdd_Dispo[[ID]:[ID]],Bdd_Dispo[CIS :],"",0)</f>
        <v/>
      </c>
      <c r="G217" s="196"/>
      <c r="H217" s="199"/>
      <c r="I217" s="194"/>
      <c r="J217" s="194"/>
      <c r="K217" s="184"/>
      <c r="L217" s="185"/>
      <c r="M217" s="184"/>
      <c r="N217" s="184"/>
      <c r="O217" s="193"/>
      <c r="P217" s="184"/>
      <c r="Q217" s="184"/>
      <c r="R217" s="193"/>
      <c r="S217" s="185"/>
      <c r="T217" s="184"/>
      <c r="U217" s="184"/>
      <c r="V217" s="184"/>
      <c r="W217" s="184"/>
      <c r="X217" s="193"/>
      <c r="Y217" s="184"/>
      <c r="Z217" s="185"/>
      <c r="AA217" s="193"/>
      <c r="AB217" s="184"/>
      <c r="AC217" s="184"/>
      <c r="AD217" s="193"/>
      <c r="AE217" s="193"/>
      <c r="AF217" s="206" t="str">
        <f>_xlfn.XLOOKUP($A217,Bdd_Dispo[[ID]:[ID]],Bdd_Dispo[1/5],"",0)</f>
        <v/>
      </c>
      <c r="AG217" s="191"/>
      <c r="AH217" s="206" t="str">
        <f>_xlfn.XLOOKUP($A217,Bdd_Dispo[[ID]:[ID]],Bdd_Dispo[2/5],"",0)</f>
        <v/>
      </c>
      <c r="AI217" s="185"/>
      <c r="AJ217" s="206" t="str">
        <f>_xlfn.XLOOKUP($A217,Bdd_Dispo[[ID]:[ID]],Bdd_Dispo[3/5],"",0)</f>
        <v/>
      </c>
      <c r="AK217" s="191"/>
      <c r="AL217" s="190"/>
      <c r="AM217" s="190"/>
      <c r="AN217" s="191"/>
      <c r="AO217" s="191"/>
      <c r="AP217" s="190"/>
      <c r="AQ217" s="190"/>
      <c r="AR217" s="191"/>
      <c r="AS217" s="191"/>
      <c r="AT217" s="190"/>
      <c r="AU217" s="190"/>
      <c r="AV217" s="185"/>
      <c r="AW217" s="185"/>
      <c r="AX217" s="198"/>
      <c r="AY217" s="198"/>
      <c r="AZ217" s="198"/>
      <c r="BA217" s="198"/>
      <c r="BB217" s="198"/>
      <c r="BC217" s="198"/>
      <c r="BD217" s="186"/>
      <c r="BE217" s="186"/>
      <c r="BF217" s="186"/>
      <c r="BG217" s="197"/>
      <c r="BH217" s="197"/>
      <c r="BI217" s="197"/>
      <c r="BJ217" s="185"/>
      <c r="BK217" s="185"/>
      <c r="BL217" s="184"/>
      <c r="BM217" s="184"/>
      <c r="BN217" s="184"/>
      <c r="BO217" s="184"/>
      <c r="BP217" s="184"/>
      <c r="BQ217" s="184"/>
      <c r="BR217" s="184"/>
      <c r="BS217" s="184"/>
      <c r="BT217" s="184"/>
      <c r="BU217" s="184"/>
      <c r="BV217" s="184"/>
      <c r="BW217" s="184"/>
      <c r="BX217" s="184"/>
      <c r="BY217" s="184"/>
      <c r="BZ217" s="184"/>
      <c r="CA217" s="184"/>
      <c r="CB217" s="184"/>
      <c r="CC217" s="184"/>
      <c r="CD217" s="184"/>
      <c r="CE217" s="184"/>
      <c r="CF217" s="184"/>
      <c r="CG217" s="184"/>
      <c r="CH217" s="184"/>
      <c r="CI217" s="184"/>
      <c r="CJ217" s="184"/>
      <c r="CK217" s="184"/>
      <c r="CL217" s="184"/>
      <c r="CM217" s="184"/>
      <c r="CN217" s="184"/>
      <c r="CO217" s="35">
        <f>COUNTIF(Disponibilités!$H217:$AE217,"x")</f>
        <v>0</v>
      </c>
      <c r="CP217" s="35">
        <f>COUNTIF(Disponibilités!$H217:$AE217,"R")</f>
        <v>0</v>
      </c>
    </row>
    <row r="218" spans="1:94" ht="14.1" customHeight="1" x14ac:dyDescent="0.2">
      <c r="A218" s="20">
        <f>IFERROR(Form1!A219,"-")</f>
        <v>0</v>
      </c>
      <c r="B218" s="196" t="str">
        <f>_xlfn.XLOOKUP($A218,Bdd_Dispo[[ID]:[ID]],Bdd_Dispo[Nom :],"",0)</f>
        <v/>
      </c>
      <c r="C218" s="196" t="str">
        <f>_xlfn.XLOOKUP($A218,Bdd_Dispo[[ID]:[ID]],Bdd_Dispo[Prénom :],"",0)</f>
        <v/>
      </c>
      <c r="D218" s="196" t="str">
        <f>_xlfn.XLOOKUP($A218,Bdd_Dispo[[ID]:[ID]],Bdd_Dispo[Votre fonction :],"",0)</f>
        <v/>
      </c>
      <c r="E218" s="196" t="str">
        <f>_xlfn.XLOOKUP($A218,Bdd_Dispo[[ID]:[ID]],Bdd_Dispo[Votre fonction :],"",0)</f>
        <v/>
      </c>
      <c r="F218" s="196" t="str">
        <f>_xlfn.XLOOKUP($A218,Bdd_Dispo[[ID]:[ID]],Bdd_Dispo[CIS :],"",0)</f>
        <v/>
      </c>
      <c r="G218" s="196"/>
      <c r="H218" s="199"/>
      <c r="I218" s="194"/>
      <c r="J218" s="194"/>
      <c r="K218" s="184"/>
      <c r="L218" s="185"/>
      <c r="M218" s="184"/>
      <c r="N218" s="184"/>
      <c r="O218" s="193"/>
      <c r="P218" s="184"/>
      <c r="Q218" s="184"/>
      <c r="R218" s="193"/>
      <c r="S218" s="185"/>
      <c r="T218" s="184"/>
      <c r="U218" s="184"/>
      <c r="V218" s="184"/>
      <c r="W218" s="184"/>
      <c r="X218" s="193"/>
      <c r="Y218" s="184"/>
      <c r="Z218" s="185"/>
      <c r="AA218" s="193"/>
      <c r="AB218" s="184"/>
      <c r="AC218" s="184"/>
      <c r="AD218" s="193"/>
      <c r="AE218" s="193"/>
      <c r="AF218" s="206" t="str">
        <f>_xlfn.XLOOKUP($A218,Bdd_Dispo[[ID]:[ID]],Bdd_Dispo[1/5],"",0)</f>
        <v/>
      </c>
      <c r="AG218" s="191"/>
      <c r="AH218" s="206" t="str">
        <f>_xlfn.XLOOKUP($A218,Bdd_Dispo[[ID]:[ID]],Bdd_Dispo[2/5],"",0)</f>
        <v/>
      </c>
      <c r="AI218" s="185"/>
      <c r="AJ218" s="206" t="str">
        <f>_xlfn.XLOOKUP($A218,Bdd_Dispo[[ID]:[ID]],Bdd_Dispo[3/5],"",0)</f>
        <v/>
      </c>
      <c r="AK218" s="191"/>
      <c r="AL218" s="190"/>
      <c r="AM218" s="190"/>
      <c r="AN218" s="191"/>
      <c r="AO218" s="191"/>
      <c r="AP218" s="190"/>
      <c r="AQ218" s="190"/>
      <c r="AR218" s="191"/>
      <c r="AS218" s="191"/>
      <c r="AT218" s="190"/>
      <c r="AU218" s="190"/>
      <c r="AV218" s="185"/>
      <c r="AW218" s="185"/>
      <c r="AX218" s="198"/>
      <c r="AY218" s="198"/>
      <c r="AZ218" s="198"/>
      <c r="BA218" s="198"/>
      <c r="BB218" s="198"/>
      <c r="BC218" s="198"/>
      <c r="BD218" s="186"/>
      <c r="BE218" s="186"/>
      <c r="BF218" s="186"/>
      <c r="BG218" s="197"/>
      <c r="BH218" s="197"/>
      <c r="BI218" s="197"/>
      <c r="BJ218" s="185"/>
      <c r="BK218" s="185"/>
      <c r="BL218" s="184"/>
      <c r="BM218" s="184"/>
      <c r="BN218" s="184"/>
      <c r="BO218" s="184"/>
      <c r="BP218" s="184"/>
      <c r="BQ218" s="184"/>
      <c r="BR218" s="184"/>
      <c r="BS218" s="184"/>
      <c r="BT218" s="184"/>
      <c r="BU218" s="184"/>
      <c r="BV218" s="184"/>
      <c r="BW218" s="184"/>
      <c r="BX218" s="184"/>
      <c r="BY218" s="184"/>
      <c r="BZ218" s="184"/>
      <c r="CA218" s="184"/>
      <c r="CB218" s="184"/>
      <c r="CC218" s="184"/>
      <c r="CD218" s="184"/>
      <c r="CE218" s="184"/>
      <c r="CF218" s="184"/>
      <c r="CG218" s="184"/>
      <c r="CH218" s="184"/>
      <c r="CI218" s="184"/>
      <c r="CJ218" s="184"/>
      <c r="CK218" s="184"/>
      <c r="CL218" s="184"/>
      <c r="CM218" s="184"/>
      <c r="CN218" s="184"/>
      <c r="CO218" s="35">
        <f>COUNTIF(Disponibilités!$H218:$AE218,"x")</f>
        <v>0</v>
      </c>
      <c r="CP218" s="35">
        <f>COUNTIF(Disponibilités!$H218:$AE218,"R")</f>
        <v>0</v>
      </c>
    </row>
    <row r="219" spans="1:94" ht="14.1" customHeight="1" x14ac:dyDescent="0.2">
      <c r="A219" s="20">
        <f>IFERROR(Form1!A220,"-")</f>
        <v>0</v>
      </c>
      <c r="B219" s="196" t="str">
        <f>_xlfn.XLOOKUP($A219,Bdd_Dispo[[ID]:[ID]],Bdd_Dispo[Nom :],"",0)</f>
        <v/>
      </c>
      <c r="C219" s="196" t="str">
        <f>_xlfn.XLOOKUP($A219,Bdd_Dispo[[ID]:[ID]],Bdd_Dispo[Prénom :],"",0)</f>
        <v/>
      </c>
      <c r="D219" s="196" t="str">
        <f>_xlfn.XLOOKUP($A219,Bdd_Dispo[[ID]:[ID]],Bdd_Dispo[Votre fonction :],"",0)</f>
        <v/>
      </c>
      <c r="E219" s="196" t="str">
        <f>_xlfn.XLOOKUP($A219,Bdd_Dispo[[ID]:[ID]],Bdd_Dispo[Votre fonction :],"",0)</f>
        <v/>
      </c>
      <c r="F219" s="196" t="str">
        <f>_xlfn.XLOOKUP($A219,Bdd_Dispo[[ID]:[ID]],Bdd_Dispo[CIS :],"",0)</f>
        <v/>
      </c>
      <c r="G219" s="196"/>
      <c r="H219" s="199"/>
      <c r="I219" s="194"/>
      <c r="J219" s="194"/>
      <c r="K219" s="184"/>
      <c r="L219" s="185"/>
      <c r="M219" s="184"/>
      <c r="N219" s="184"/>
      <c r="O219" s="193"/>
      <c r="P219" s="184"/>
      <c r="Q219" s="184"/>
      <c r="R219" s="193"/>
      <c r="S219" s="185"/>
      <c r="T219" s="184"/>
      <c r="U219" s="184"/>
      <c r="V219" s="184"/>
      <c r="W219" s="184"/>
      <c r="X219" s="193"/>
      <c r="Y219" s="184"/>
      <c r="Z219" s="185"/>
      <c r="AA219" s="193"/>
      <c r="AB219" s="184"/>
      <c r="AC219" s="184"/>
      <c r="AD219" s="193"/>
      <c r="AE219" s="193"/>
      <c r="AF219" s="206" t="str">
        <f>_xlfn.XLOOKUP($A219,Bdd_Dispo[[ID]:[ID]],Bdd_Dispo[1/5],"",0)</f>
        <v/>
      </c>
      <c r="AG219" s="191"/>
      <c r="AH219" s="206" t="str">
        <f>_xlfn.XLOOKUP($A219,Bdd_Dispo[[ID]:[ID]],Bdd_Dispo[2/5],"",0)</f>
        <v/>
      </c>
      <c r="AI219" s="185"/>
      <c r="AJ219" s="206" t="str">
        <f>_xlfn.XLOOKUP($A219,Bdd_Dispo[[ID]:[ID]],Bdd_Dispo[3/5],"",0)</f>
        <v/>
      </c>
      <c r="AK219" s="191"/>
      <c r="AL219" s="190"/>
      <c r="AM219" s="190"/>
      <c r="AN219" s="191"/>
      <c r="AO219" s="191"/>
      <c r="AP219" s="190"/>
      <c r="AQ219" s="190"/>
      <c r="AR219" s="191"/>
      <c r="AS219" s="191"/>
      <c r="AT219" s="190"/>
      <c r="AU219" s="190"/>
      <c r="AV219" s="185"/>
      <c r="AW219" s="185"/>
      <c r="AX219" s="198"/>
      <c r="AY219" s="198"/>
      <c r="AZ219" s="198"/>
      <c r="BA219" s="198"/>
      <c r="BB219" s="198"/>
      <c r="BC219" s="198"/>
      <c r="BD219" s="186"/>
      <c r="BE219" s="186"/>
      <c r="BF219" s="186"/>
      <c r="BG219" s="197"/>
      <c r="BH219" s="197"/>
      <c r="BI219" s="197"/>
      <c r="BJ219" s="185"/>
      <c r="BK219" s="185"/>
      <c r="BL219" s="184"/>
      <c r="BM219" s="184"/>
      <c r="BN219" s="184"/>
      <c r="BO219" s="184"/>
      <c r="BP219" s="184"/>
      <c r="BQ219" s="184"/>
      <c r="BR219" s="184"/>
      <c r="BS219" s="184"/>
      <c r="BT219" s="184"/>
      <c r="BU219" s="184"/>
      <c r="BV219" s="184"/>
      <c r="BW219" s="184"/>
      <c r="BX219" s="184"/>
      <c r="BY219" s="184"/>
      <c r="BZ219" s="184"/>
      <c r="CA219" s="184"/>
      <c r="CB219" s="184"/>
      <c r="CC219" s="184"/>
      <c r="CD219" s="184"/>
      <c r="CE219" s="184"/>
      <c r="CF219" s="184"/>
      <c r="CG219" s="184"/>
      <c r="CH219" s="184"/>
      <c r="CI219" s="184"/>
      <c r="CJ219" s="184"/>
      <c r="CK219" s="184"/>
      <c r="CL219" s="184"/>
      <c r="CM219" s="184"/>
      <c r="CN219" s="184"/>
      <c r="CO219" s="35">
        <f>COUNTIF(Disponibilités!$H219:$AE219,"x")</f>
        <v>0</v>
      </c>
      <c r="CP219" s="35">
        <f>COUNTIF(Disponibilités!$H219:$AE219,"R")</f>
        <v>0</v>
      </c>
    </row>
    <row r="220" spans="1:94" ht="14.1" customHeight="1" x14ac:dyDescent="0.2">
      <c r="A220" s="20">
        <f>IFERROR(Form1!A221,"-")</f>
        <v>0</v>
      </c>
      <c r="B220" s="196" t="str">
        <f>_xlfn.XLOOKUP($A220,Bdd_Dispo[[ID]:[ID]],Bdd_Dispo[Nom :],"",0)</f>
        <v/>
      </c>
      <c r="C220" s="196" t="str">
        <f>_xlfn.XLOOKUP($A220,Bdd_Dispo[[ID]:[ID]],Bdd_Dispo[Prénom :],"",0)</f>
        <v/>
      </c>
      <c r="D220" s="196" t="str">
        <f>_xlfn.XLOOKUP($A220,Bdd_Dispo[[ID]:[ID]],Bdd_Dispo[Votre fonction :],"",0)</f>
        <v/>
      </c>
      <c r="E220" s="196" t="str">
        <f>_xlfn.XLOOKUP($A220,Bdd_Dispo[[ID]:[ID]],Bdd_Dispo[Votre fonction :],"",0)</f>
        <v/>
      </c>
      <c r="F220" s="196" t="str">
        <f>_xlfn.XLOOKUP($A220,Bdd_Dispo[[ID]:[ID]],Bdd_Dispo[CIS :],"",0)</f>
        <v/>
      </c>
      <c r="G220" s="196"/>
      <c r="H220" s="199"/>
      <c r="I220" s="194"/>
      <c r="J220" s="194"/>
      <c r="K220" s="184"/>
      <c r="L220" s="185"/>
      <c r="M220" s="184"/>
      <c r="N220" s="184"/>
      <c r="O220" s="193"/>
      <c r="P220" s="184"/>
      <c r="Q220" s="184"/>
      <c r="R220" s="193"/>
      <c r="S220" s="185"/>
      <c r="T220" s="184"/>
      <c r="U220" s="184"/>
      <c r="V220" s="184"/>
      <c r="W220" s="184"/>
      <c r="X220" s="193"/>
      <c r="Y220" s="184"/>
      <c r="Z220" s="185"/>
      <c r="AA220" s="193"/>
      <c r="AB220" s="184"/>
      <c r="AC220" s="184"/>
      <c r="AD220" s="193"/>
      <c r="AE220" s="193"/>
      <c r="AF220" s="206" t="str">
        <f>_xlfn.XLOOKUP($A220,Bdd_Dispo[[ID]:[ID]],Bdd_Dispo[1/5],"",0)</f>
        <v/>
      </c>
      <c r="AG220" s="191"/>
      <c r="AH220" s="206" t="str">
        <f>_xlfn.XLOOKUP($A220,Bdd_Dispo[[ID]:[ID]],Bdd_Dispo[2/5],"",0)</f>
        <v/>
      </c>
      <c r="AI220" s="185"/>
      <c r="AJ220" s="206" t="str">
        <f>_xlfn.XLOOKUP($A220,Bdd_Dispo[[ID]:[ID]],Bdd_Dispo[3/5],"",0)</f>
        <v/>
      </c>
      <c r="AK220" s="191"/>
      <c r="AL220" s="190"/>
      <c r="AM220" s="190"/>
      <c r="AN220" s="191"/>
      <c r="AO220" s="191"/>
      <c r="AP220" s="190"/>
      <c r="AQ220" s="190"/>
      <c r="AR220" s="191"/>
      <c r="AS220" s="191"/>
      <c r="AT220" s="190"/>
      <c r="AU220" s="190"/>
      <c r="AV220" s="185"/>
      <c r="AW220" s="185"/>
      <c r="AX220" s="198"/>
      <c r="AY220" s="198"/>
      <c r="AZ220" s="198"/>
      <c r="BA220" s="198"/>
      <c r="BB220" s="198"/>
      <c r="BC220" s="198"/>
      <c r="BD220" s="186"/>
      <c r="BE220" s="186"/>
      <c r="BF220" s="186"/>
      <c r="BG220" s="197"/>
      <c r="BH220" s="197"/>
      <c r="BI220" s="197"/>
      <c r="BJ220" s="185"/>
      <c r="BK220" s="185"/>
      <c r="BL220" s="184"/>
      <c r="BM220" s="184"/>
      <c r="BN220" s="184"/>
      <c r="BO220" s="184"/>
      <c r="BP220" s="184"/>
      <c r="BQ220" s="184"/>
      <c r="BR220" s="184"/>
      <c r="BS220" s="184"/>
      <c r="BT220" s="184"/>
      <c r="BU220" s="184"/>
      <c r="BV220" s="184"/>
      <c r="BW220" s="184"/>
      <c r="BX220" s="184"/>
      <c r="BY220" s="184"/>
      <c r="BZ220" s="184"/>
      <c r="CA220" s="184"/>
      <c r="CB220" s="184"/>
      <c r="CC220" s="184"/>
      <c r="CD220" s="184"/>
      <c r="CE220" s="184"/>
      <c r="CF220" s="184"/>
      <c r="CG220" s="184"/>
      <c r="CH220" s="184"/>
      <c r="CI220" s="184"/>
      <c r="CJ220" s="184"/>
      <c r="CK220" s="184"/>
      <c r="CL220" s="184"/>
      <c r="CM220" s="184"/>
      <c r="CN220" s="184"/>
      <c r="CO220" s="35">
        <f>COUNTIF(Disponibilités!$H220:$AE220,"x")</f>
        <v>0</v>
      </c>
      <c r="CP220" s="35">
        <f>COUNTIF(Disponibilités!$H220:$AE220,"R")</f>
        <v>0</v>
      </c>
    </row>
    <row r="221" spans="1:94" ht="14.1" customHeight="1" x14ac:dyDescent="0.2">
      <c r="A221" s="20">
        <f>IFERROR(Form1!A222,"-")</f>
        <v>0</v>
      </c>
      <c r="B221" s="196" t="str">
        <f>_xlfn.XLOOKUP($A221,Bdd_Dispo[[ID]:[ID]],Bdd_Dispo[Nom :],"",0)</f>
        <v/>
      </c>
      <c r="C221" s="196" t="str">
        <f>_xlfn.XLOOKUP($A221,Bdd_Dispo[[ID]:[ID]],Bdd_Dispo[Prénom :],"",0)</f>
        <v/>
      </c>
      <c r="D221" s="196" t="str">
        <f>_xlfn.XLOOKUP($A221,Bdd_Dispo[[ID]:[ID]],Bdd_Dispo[Votre fonction :],"",0)</f>
        <v/>
      </c>
      <c r="E221" s="196" t="str">
        <f>_xlfn.XLOOKUP($A221,Bdd_Dispo[[ID]:[ID]],Bdd_Dispo[Votre fonction :],"",0)</f>
        <v/>
      </c>
      <c r="F221" s="196" t="str">
        <f>_xlfn.XLOOKUP($A221,Bdd_Dispo[[ID]:[ID]],Bdd_Dispo[CIS :],"",0)</f>
        <v/>
      </c>
      <c r="G221" s="196"/>
      <c r="H221" s="199"/>
      <c r="I221" s="194"/>
      <c r="J221" s="194"/>
      <c r="K221" s="184"/>
      <c r="L221" s="185"/>
      <c r="M221" s="184"/>
      <c r="N221" s="184"/>
      <c r="O221" s="193"/>
      <c r="P221" s="184"/>
      <c r="Q221" s="184"/>
      <c r="R221" s="193"/>
      <c r="S221" s="185"/>
      <c r="T221" s="184"/>
      <c r="U221" s="184"/>
      <c r="V221" s="184"/>
      <c r="W221" s="184"/>
      <c r="X221" s="193"/>
      <c r="Y221" s="184"/>
      <c r="Z221" s="185"/>
      <c r="AA221" s="193"/>
      <c r="AB221" s="184"/>
      <c r="AC221" s="184"/>
      <c r="AD221" s="193"/>
      <c r="AE221" s="193"/>
      <c r="AF221" s="206" t="str">
        <f>_xlfn.XLOOKUP($A221,Bdd_Dispo[[ID]:[ID]],Bdd_Dispo[1/5],"",0)</f>
        <v/>
      </c>
      <c r="AG221" s="191"/>
      <c r="AH221" s="206" t="str">
        <f>_xlfn.XLOOKUP($A221,Bdd_Dispo[[ID]:[ID]],Bdd_Dispo[2/5],"",0)</f>
        <v/>
      </c>
      <c r="AI221" s="185"/>
      <c r="AJ221" s="206" t="str">
        <f>_xlfn.XLOOKUP($A221,Bdd_Dispo[[ID]:[ID]],Bdd_Dispo[3/5],"",0)</f>
        <v/>
      </c>
      <c r="AK221" s="191"/>
      <c r="AL221" s="190"/>
      <c r="AM221" s="190"/>
      <c r="AN221" s="191"/>
      <c r="AO221" s="191"/>
      <c r="AP221" s="190"/>
      <c r="AQ221" s="190"/>
      <c r="AR221" s="191"/>
      <c r="AS221" s="191"/>
      <c r="AT221" s="190"/>
      <c r="AU221" s="190"/>
      <c r="AV221" s="185"/>
      <c r="AW221" s="185"/>
      <c r="AX221" s="198"/>
      <c r="AY221" s="198"/>
      <c r="AZ221" s="198"/>
      <c r="BA221" s="198"/>
      <c r="BB221" s="198"/>
      <c r="BC221" s="198"/>
      <c r="BD221" s="186"/>
      <c r="BE221" s="186"/>
      <c r="BF221" s="186"/>
      <c r="BG221" s="197"/>
      <c r="BH221" s="197"/>
      <c r="BI221" s="197"/>
      <c r="BJ221" s="185"/>
      <c r="BK221" s="185"/>
      <c r="BL221" s="184"/>
      <c r="BM221" s="184"/>
      <c r="BN221" s="184"/>
      <c r="BO221" s="184"/>
      <c r="BP221" s="184"/>
      <c r="BQ221" s="184"/>
      <c r="BR221" s="184"/>
      <c r="BS221" s="184"/>
      <c r="BT221" s="184"/>
      <c r="BU221" s="184"/>
      <c r="BV221" s="184"/>
      <c r="BW221" s="184"/>
      <c r="BX221" s="184"/>
      <c r="BY221" s="184"/>
      <c r="BZ221" s="184"/>
      <c r="CA221" s="184"/>
      <c r="CB221" s="184"/>
      <c r="CC221" s="184"/>
      <c r="CD221" s="184"/>
      <c r="CE221" s="184"/>
      <c r="CF221" s="184"/>
      <c r="CG221" s="184"/>
      <c r="CH221" s="184"/>
      <c r="CI221" s="184"/>
      <c r="CJ221" s="184"/>
      <c r="CK221" s="184"/>
      <c r="CL221" s="184"/>
      <c r="CM221" s="184"/>
      <c r="CN221" s="184"/>
      <c r="CO221" s="35">
        <f>COUNTIF(Disponibilités!$H221:$AE221,"x")</f>
        <v>0</v>
      </c>
      <c r="CP221" s="35">
        <f>COUNTIF(Disponibilités!$H221:$AE221,"R")</f>
        <v>0</v>
      </c>
    </row>
    <row r="222" spans="1:94" ht="14.1" customHeight="1" x14ac:dyDescent="0.2">
      <c r="A222" s="20">
        <f>IFERROR(Form1!A223,"-")</f>
        <v>0</v>
      </c>
      <c r="B222" s="196" t="str">
        <f>_xlfn.XLOOKUP($A222,Bdd_Dispo[[ID]:[ID]],Bdd_Dispo[Nom :],"",0)</f>
        <v/>
      </c>
      <c r="C222" s="196" t="str">
        <f>_xlfn.XLOOKUP($A222,Bdd_Dispo[[ID]:[ID]],Bdd_Dispo[Prénom :],"",0)</f>
        <v/>
      </c>
      <c r="D222" s="196" t="str">
        <f>_xlfn.XLOOKUP($A222,Bdd_Dispo[[ID]:[ID]],Bdd_Dispo[Votre fonction :],"",0)</f>
        <v/>
      </c>
      <c r="E222" s="196" t="str">
        <f>_xlfn.XLOOKUP($A222,Bdd_Dispo[[ID]:[ID]],Bdd_Dispo[Votre fonction :],"",0)</f>
        <v/>
      </c>
      <c r="F222" s="196" t="str">
        <f>_xlfn.XLOOKUP($A222,Bdd_Dispo[[ID]:[ID]],Bdd_Dispo[CIS :],"",0)</f>
        <v/>
      </c>
      <c r="G222" s="196"/>
      <c r="H222" s="199"/>
      <c r="I222" s="194"/>
      <c r="J222" s="194"/>
      <c r="K222" s="184"/>
      <c r="L222" s="185"/>
      <c r="M222" s="184"/>
      <c r="N222" s="184"/>
      <c r="O222" s="193"/>
      <c r="P222" s="184"/>
      <c r="Q222" s="184"/>
      <c r="R222" s="193"/>
      <c r="S222" s="185"/>
      <c r="T222" s="184"/>
      <c r="U222" s="184"/>
      <c r="V222" s="184"/>
      <c r="W222" s="184"/>
      <c r="X222" s="193"/>
      <c r="Y222" s="184"/>
      <c r="Z222" s="185"/>
      <c r="AA222" s="193"/>
      <c r="AB222" s="184"/>
      <c r="AC222" s="184"/>
      <c r="AD222" s="193"/>
      <c r="AE222" s="193"/>
      <c r="AF222" s="206" t="str">
        <f>_xlfn.XLOOKUP($A222,Bdd_Dispo[[ID]:[ID]],Bdd_Dispo[1/5],"",0)</f>
        <v/>
      </c>
      <c r="AG222" s="191"/>
      <c r="AH222" s="206" t="str">
        <f>_xlfn.XLOOKUP($A222,Bdd_Dispo[[ID]:[ID]],Bdd_Dispo[2/5],"",0)</f>
        <v/>
      </c>
      <c r="AI222" s="185"/>
      <c r="AJ222" s="206" t="str">
        <f>_xlfn.XLOOKUP($A222,Bdd_Dispo[[ID]:[ID]],Bdd_Dispo[3/5],"",0)</f>
        <v/>
      </c>
      <c r="AK222" s="191"/>
      <c r="AL222" s="190"/>
      <c r="AM222" s="190"/>
      <c r="AN222" s="191"/>
      <c r="AO222" s="191"/>
      <c r="AP222" s="190"/>
      <c r="AQ222" s="190"/>
      <c r="AR222" s="191"/>
      <c r="AS222" s="191"/>
      <c r="AT222" s="190"/>
      <c r="AU222" s="190"/>
      <c r="AV222" s="185"/>
      <c r="AW222" s="185"/>
      <c r="AX222" s="198"/>
      <c r="AY222" s="198"/>
      <c r="AZ222" s="198"/>
      <c r="BA222" s="198"/>
      <c r="BB222" s="198"/>
      <c r="BC222" s="198"/>
      <c r="BD222" s="186"/>
      <c r="BE222" s="186"/>
      <c r="BF222" s="186"/>
      <c r="BG222" s="197"/>
      <c r="BH222" s="197"/>
      <c r="BI222" s="197"/>
      <c r="BJ222" s="185"/>
      <c r="BK222" s="185"/>
      <c r="BL222" s="184"/>
      <c r="BM222" s="184"/>
      <c r="BN222" s="184"/>
      <c r="BO222" s="184"/>
      <c r="BP222" s="184"/>
      <c r="BQ222" s="184"/>
      <c r="BR222" s="184"/>
      <c r="BS222" s="184"/>
      <c r="BT222" s="184"/>
      <c r="BU222" s="184"/>
      <c r="BV222" s="184"/>
      <c r="BW222" s="184"/>
      <c r="BX222" s="184"/>
      <c r="BY222" s="184"/>
      <c r="BZ222" s="184"/>
      <c r="CA222" s="184"/>
      <c r="CB222" s="184"/>
      <c r="CC222" s="184"/>
      <c r="CD222" s="184"/>
      <c r="CE222" s="184"/>
      <c r="CF222" s="184"/>
      <c r="CG222" s="184"/>
      <c r="CH222" s="184"/>
      <c r="CI222" s="184"/>
      <c r="CJ222" s="184"/>
      <c r="CK222" s="184"/>
      <c r="CL222" s="184"/>
      <c r="CM222" s="184"/>
      <c r="CN222" s="184"/>
      <c r="CO222" s="35">
        <f>COUNTIF(Disponibilités!$H222:$AE222,"x")</f>
        <v>0</v>
      </c>
      <c r="CP222" s="35">
        <f>COUNTIF(Disponibilités!$H222:$AE222,"R")</f>
        <v>0</v>
      </c>
    </row>
    <row r="223" spans="1:94" ht="14.1" customHeight="1" x14ac:dyDescent="0.2">
      <c r="A223" s="20">
        <f>IFERROR(Form1!A224,"-")</f>
        <v>0</v>
      </c>
      <c r="B223" s="196" t="str">
        <f>_xlfn.XLOOKUP($A223,Bdd_Dispo[[ID]:[ID]],Bdd_Dispo[Nom :],"",0)</f>
        <v/>
      </c>
      <c r="C223" s="196" t="str">
        <f>_xlfn.XLOOKUP($A223,Bdd_Dispo[[ID]:[ID]],Bdd_Dispo[Prénom :],"",0)</f>
        <v/>
      </c>
      <c r="D223" s="196" t="str">
        <f>_xlfn.XLOOKUP($A223,Bdd_Dispo[[ID]:[ID]],Bdd_Dispo[Votre fonction :],"",0)</f>
        <v/>
      </c>
      <c r="E223" s="196" t="str">
        <f>_xlfn.XLOOKUP($A223,Bdd_Dispo[[ID]:[ID]],Bdd_Dispo[Votre fonction :],"",0)</f>
        <v/>
      </c>
      <c r="F223" s="196" t="str">
        <f>_xlfn.XLOOKUP($A223,Bdd_Dispo[[ID]:[ID]],Bdd_Dispo[CIS :],"",0)</f>
        <v/>
      </c>
      <c r="G223" s="196"/>
      <c r="H223" s="199"/>
      <c r="I223" s="194"/>
      <c r="J223" s="194"/>
      <c r="K223" s="184"/>
      <c r="L223" s="185"/>
      <c r="M223" s="184"/>
      <c r="N223" s="184"/>
      <c r="O223" s="193"/>
      <c r="P223" s="184"/>
      <c r="Q223" s="184"/>
      <c r="R223" s="193"/>
      <c r="S223" s="185"/>
      <c r="T223" s="184"/>
      <c r="U223" s="184"/>
      <c r="V223" s="184"/>
      <c r="W223" s="184"/>
      <c r="X223" s="193"/>
      <c r="Y223" s="184"/>
      <c r="Z223" s="185"/>
      <c r="AA223" s="193"/>
      <c r="AB223" s="184"/>
      <c r="AC223" s="184"/>
      <c r="AD223" s="193"/>
      <c r="AE223" s="193"/>
      <c r="AF223" s="206" t="str">
        <f>_xlfn.XLOOKUP($A223,Bdd_Dispo[[ID]:[ID]],Bdd_Dispo[1/5],"",0)</f>
        <v/>
      </c>
      <c r="AG223" s="191"/>
      <c r="AH223" s="206" t="str">
        <f>_xlfn.XLOOKUP($A223,Bdd_Dispo[[ID]:[ID]],Bdd_Dispo[2/5],"",0)</f>
        <v/>
      </c>
      <c r="AI223" s="185"/>
      <c r="AJ223" s="206" t="str">
        <f>_xlfn.XLOOKUP($A223,Bdd_Dispo[[ID]:[ID]],Bdd_Dispo[3/5],"",0)</f>
        <v/>
      </c>
      <c r="AK223" s="191"/>
      <c r="AL223" s="190"/>
      <c r="AM223" s="190"/>
      <c r="AN223" s="191"/>
      <c r="AO223" s="191"/>
      <c r="AP223" s="190"/>
      <c r="AQ223" s="190"/>
      <c r="AR223" s="191"/>
      <c r="AS223" s="191"/>
      <c r="AT223" s="190"/>
      <c r="AU223" s="190"/>
      <c r="AV223" s="185"/>
      <c r="AW223" s="185"/>
      <c r="AX223" s="198"/>
      <c r="AY223" s="198"/>
      <c r="AZ223" s="198"/>
      <c r="BA223" s="198"/>
      <c r="BB223" s="198"/>
      <c r="BC223" s="198"/>
      <c r="BD223" s="186"/>
      <c r="BE223" s="186"/>
      <c r="BF223" s="186"/>
      <c r="BG223" s="197"/>
      <c r="BH223" s="197"/>
      <c r="BI223" s="197"/>
      <c r="BJ223" s="185"/>
      <c r="BK223" s="185"/>
      <c r="BL223" s="184"/>
      <c r="BM223" s="184"/>
      <c r="BN223" s="184"/>
      <c r="BO223" s="184"/>
      <c r="BP223" s="184"/>
      <c r="BQ223" s="184"/>
      <c r="BR223" s="184"/>
      <c r="BS223" s="184"/>
      <c r="BT223" s="184"/>
      <c r="BU223" s="184"/>
      <c r="BV223" s="184"/>
      <c r="BW223" s="184"/>
      <c r="BX223" s="184"/>
      <c r="BY223" s="184"/>
      <c r="BZ223" s="184"/>
      <c r="CA223" s="184"/>
      <c r="CB223" s="184"/>
      <c r="CC223" s="184"/>
      <c r="CD223" s="184"/>
      <c r="CE223" s="184"/>
      <c r="CF223" s="184"/>
      <c r="CG223" s="184"/>
      <c r="CH223" s="184"/>
      <c r="CI223" s="184"/>
      <c r="CJ223" s="184"/>
      <c r="CK223" s="184"/>
      <c r="CL223" s="184"/>
      <c r="CM223" s="184"/>
      <c r="CN223" s="184"/>
      <c r="CO223" s="35">
        <f>COUNTIF(Disponibilités!$H223:$AE223,"x")</f>
        <v>0</v>
      </c>
      <c r="CP223" s="35">
        <f>COUNTIF(Disponibilités!$H223:$AE223,"R")</f>
        <v>0</v>
      </c>
    </row>
    <row r="224" spans="1:94" x14ac:dyDescent="0.2">
      <c r="A224" s="20">
        <f>IFERROR(Form1!A225,"-")</f>
        <v>0</v>
      </c>
      <c r="B224" s="196" t="str">
        <f>_xlfn.XLOOKUP($A224,Bdd_Dispo[[ID]:[ID]],Bdd_Dispo[Nom :],"",0)</f>
        <v/>
      </c>
      <c r="C224" s="196" t="str">
        <f>_xlfn.XLOOKUP($A224,Bdd_Dispo[[ID]:[ID]],Bdd_Dispo[Prénom :],"",0)</f>
        <v/>
      </c>
      <c r="D224" s="196" t="str">
        <f>_xlfn.XLOOKUP($A224,Bdd_Dispo[[ID]:[ID]],Bdd_Dispo[Votre fonction :],"",0)</f>
        <v/>
      </c>
      <c r="E224" s="196" t="str">
        <f>_xlfn.XLOOKUP($A224,Bdd_Dispo[[ID]:[ID]],Bdd_Dispo[Votre fonction :],"",0)</f>
        <v/>
      </c>
      <c r="F224" s="196" t="str">
        <f>_xlfn.XLOOKUP($A224,Bdd_Dispo[[ID]:[ID]],Bdd_Dispo[CIS :],"",0)</f>
        <v/>
      </c>
      <c r="G224" s="195"/>
      <c r="H224" s="194"/>
      <c r="I224" s="194"/>
      <c r="J224" s="194"/>
      <c r="K224" s="184"/>
      <c r="L224" s="185"/>
      <c r="M224" s="184"/>
      <c r="N224" s="184"/>
      <c r="O224" s="193"/>
      <c r="P224" s="184"/>
      <c r="Q224" s="184"/>
      <c r="R224" s="193"/>
      <c r="S224" s="185"/>
      <c r="T224" s="184"/>
      <c r="U224" s="184"/>
      <c r="V224" s="184"/>
      <c r="W224" s="184"/>
      <c r="X224" s="193"/>
      <c r="Y224" s="184"/>
      <c r="Z224" s="185"/>
      <c r="AA224" s="193"/>
      <c r="AB224" s="184"/>
      <c r="AC224" s="184"/>
      <c r="AD224" s="193"/>
      <c r="AE224" s="193"/>
      <c r="AF224" s="206" t="str">
        <f>_xlfn.XLOOKUP($A224,Bdd_Dispo[[ID]:[ID]],Bdd_Dispo[1/5],"",0)</f>
        <v/>
      </c>
      <c r="AG224" s="191"/>
      <c r="AH224" s="206" t="str">
        <f>_xlfn.XLOOKUP($A224,Bdd_Dispo[[ID]:[ID]],Bdd_Dispo[2/5],"",0)</f>
        <v/>
      </c>
      <c r="AI224" s="189"/>
      <c r="AJ224" s="206" t="str">
        <f>_xlfn.XLOOKUP($A224,Bdd_Dispo[[ID]:[ID]],Bdd_Dispo[3/5],"",0)</f>
        <v/>
      </c>
      <c r="AK224" s="191"/>
      <c r="AL224" s="190"/>
      <c r="AM224" s="190"/>
      <c r="AN224" s="191"/>
      <c r="AO224" s="191"/>
      <c r="AP224" s="190"/>
      <c r="AQ224" s="190"/>
      <c r="AR224" s="191"/>
      <c r="AS224" s="191"/>
      <c r="AT224" s="190"/>
      <c r="AU224" s="190"/>
      <c r="AV224" s="189"/>
      <c r="AW224" s="189"/>
      <c r="AX224" s="188"/>
      <c r="AY224" s="188"/>
      <c r="AZ224" s="187"/>
      <c r="BA224" s="187"/>
      <c r="BB224" s="187"/>
      <c r="BC224" s="187"/>
      <c r="BD224" s="186"/>
      <c r="BE224" s="186"/>
      <c r="BF224" s="186"/>
      <c r="BG224" s="186"/>
      <c r="BH224" s="186"/>
      <c r="BI224" s="186"/>
      <c r="BJ224" s="185"/>
      <c r="BK224" s="185"/>
      <c r="BL224" s="184"/>
      <c r="BM224" s="184"/>
      <c r="BN224" s="184"/>
      <c r="BO224" s="184"/>
      <c r="BP224" s="184"/>
      <c r="BQ224" s="184"/>
      <c r="BR224" s="184"/>
      <c r="BS224" s="184"/>
      <c r="BT224" s="184"/>
      <c r="BU224" s="184"/>
      <c r="BV224" s="184"/>
      <c r="BW224" s="184"/>
      <c r="BX224" s="184"/>
      <c r="BY224" s="184"/>
      <c r="BZ224" s="184"/>
      <c r="CA224" s="184"/>
      <c r="CB224" s="184"/>
      <c r="CC224" s="184"/>
      <c r="CD224" s="184"/>
      <c r="CE224" s="184"/>
      <c r="CF224" s="184"/>
      <c r="CG224" s="184"/>
      <c r="CH224" s="184"/>
      <c r="CI224" s="184"/>
      <c r="CJ224" s="184"/>
      <c r="CK224" s="184"/>
      <c r="CL224" s="184"/>
      <c r="CM224" s="184"/>
      <c r="CN224" s="184"/>
      <c r="CO224" s="35">
        <f>COUNTIF(Disponibilités!$H224:$AE224,"x")</f>
        <v>0</v>
      </c>
      <c r="CP224" s="35">
        <f>COUNTIF(Disponibilités!$H224:$AE224,"R")</f>
        <v>0</v>
      </c>
    </row>
    <row r="225" spans="1:99" x14ac:dyDescent="0.2">
      <c r="A225" s="20">
        <f>IFERROR(Form1!A226,"-")</f>
        <v>0</v>
      </c>
      <c r="B225" s="196" t="str">
        <f>_xlfn.XLOOKUP($A225,Bdd_Dispo[[ID]:[ID]],Bdd_Dispo[Nom :],"",0)</f>
        <v/>
      </c>
      <c r="C225" s="196" t="str">
        <f>_xlfn.XLOOKUP($A225,Bdd_Dispo[[ID]:[ID]],Bdd_Dispo[Prénom :],"",0)</f>
        <v/>
      </c>
      <c r="D225" s="196" t="str">
        <f>_xlfn.XLOOKUP($A225,Bdd_Dispo[[ID]:[ID]],Bdd_Dispo[Votre fonction :],"",0)</f>
        <v/>
      </c>
      <c r="E225" s="196" t="str">
        <f>_xlfn.XLOOKUP($A225,Bdd_Dispo[[ID]:[ID]],Bdd_Dispo[Votre fonction :],"",0)</f>
        <v/>
      </c>
      <c r="F225" s="196" t="str">
        <f>_xlfn.XLOOKUP($A225,Bdd_Dispo[[ID]:[ID]],Bdd_Dispo[CIS :],"",0)</f>
        <v/>
      </c>
      <c r="G225" s="195"/>
      <c r="H225" s="194"/>
      <c r="I225" s="194"/>
      <c r="J225" s="194"/>
      <c r="K225" s="184"/>
      <c r="L225" s="185"/>
      <c r="M225" s="184"/>
      <c r="N225" s="184"/>
      <c r="O225" s="193"/>
      <c r="P225" s="184"/>
      <c r="Q225" s="184"/>
      <c r="R225" s="193"/>
      <c r="S225" s="185"/>
      <c r="T225" s="184"/>
      <c r="U225" s="184"/>
      <c r="V225" s="184"/>
      <c r="W225" s="184"/>
      <c r="X225" s="193"/>
      <c r="Y225" s="184"/>
      <c r="Z225" s="185"/>
      <c r="AA225" s="193"/>
      <c r="AB225" s="184"/>
      <c r="AC225" s="184"/>
      <c r="AD225" s="193"/>
      <c r="AE225" s="192"/>
      <c r="AF225" s="206" t="str">
        <f>_xlfn.XLOOKUP($A225,Bdd_Dispo[[ID]:[ID]],Bdd_Dispo[1/5],"",0)</f>
        <v/>
      </c>
      <c r="AG225" s="191"/>
      <c r="AH225" s="206" t="str">
        <f>_xlfn.XLOOKUP($A225,Bdd_Dispo[[ID]:[ID]],Bdd_Dispo[2/5],"",0)</f>
        <v/>
      </c>
      <c r="AI225" s="189"/>
      <c r="AJ225" s="206" t="str">
        <f>_xlfn.XLOOKUP($A225,Bdd_Dispo[[ID]:[ID]],Bdd_Dispo[3/5],"",0)</f>
        <v/>
      </c>
      <c r="AK225" s="191"/>
      <c r="AL225" s="190"/>
      <c r="AM225" s="190"/>
      <c r="AN225" s="191"/>
      <c r="AO225" s="191"/>
      <c r="AP225" s="190"/>
      <c r="AQ225" s="190"/>
      <c r="AR225" s="191"/>
      <c r="AS225" s="191"/>
      <c r="AT225" s="190"/>
      <c r="AU225" s="190"/>
      <c r="AV225" s="189"/>
      <c r="AW225" s="189"/>
      <c r="AX225" s="188"/>
      <c r="AY225" s="188"/>
      <c r="AZ225" s="187"/>
      <c r="BA225" s="187"/>
      <c r="BB225" s="187"/>
      <c r="BC225" s="187"/>
      <c r="BD225" s="186"/>
      <c r="BE225" s="186"/>
      <c r="BF225" s="186"/>
      <c r="BG225" s="186"/>
      <c r="BH225" s="186"/>
      <c r="BI225" s="186"/>
      <c r="BJ225" s="185"/>
      <c r="BK225" s="185"/>
      <c r="BL225" s="184"/>
      <c r="BM225" s="184"/>
      <c r="BN225" s="184"/>
      <c r="BO225" s="184"/>
      <c r="BP225" s="184"/>
      <c r="BQ225" s="184"/>
      <c r="BR225" s="184"/>
      <c r="BS225" s="184"/>
      <c r="BT225" s="184"/>
      <c r="BU225" s="184"/>
      <c r="BV225" s="184"/>
      <c r="BW225" s="184"/>
      <c r="BX225" s="184"/>
      <c r="BY225" s="184"/>
      <c r="BZ225" s="184"/>
      <c r="CA225" s="184"/>
      <c r="CB225" s="184"/>
      <c r="CC225" s="184"/>
      <c r="CD225" s="184"/>
      <c r="CE225" s="184"/>
      <c r="CF225" s="184"/>
      <c r="CG225" s="184"/>
      <c r="CH225" s="184"/>
      <c r="CI225" s="184"/>
      <c r="CJ225" s="184"/>
      <c r="CK225" s="184"/>
      <c r="CL225" s="184"/>
      <c r="CM225" s="184"/>
      <c r="CN225" s="184"/>
      <c r="CO225" s="35">
        <f>COUNTIF(Disponibilités!$H225:$AE225,"x")</f>
        <v>0</v>
      </c>
      <c r="CP225" s="35">
        <f>COUNTIF(Disponibilités!$H225:$AE225,"R")</f>
        <v>0</v>
      </c>
    </row>
    <row r="226" spans="1:99" x14ac:dyDescent="0.2">
      <c r="B226" s="215"/>
      <c r="C226" s="215"/>
      <c r="D226" s="215"/>
      <c r="E226" s="215"/>
      <c r="F226" s="215"/>
      <c r="G226" s="215"/>
      <c r="H226" s="215">
        <f>COUNTIF(H4:H225,"x")</f>
        <v>0</v>
      </c>
      <c r="I226" s="215">
        <f>COUNTIF(I4:I225,"x")</f>
        <v>0</v>
      </c>
      <c r="J226" s="215">
        <f>COUNTIF(J4:J225,"x")</f>
        <v>0</v>
      </c>
      <c r="K226" s="215">
        <f>COUNTIF(K4:K225,"x")</f>
        <v>2</v>
      </c>
      <c r="L226" s="215">
        <f>COUNTIF(L4:L225,"x")</f>
        <v>0</v>
      </c>
      <c r="M226" s="215">
        <f>COUNTIF(M4:M225,"x")</f>
        <v>0</v>
      </c>
      <c r="N226" s="215">
        <f>COUNTIF(N4:N225,"x")</f>
        <v>0</v>
      </c>
      <c r="O226" s="215">
        <f>COUNTIF(O4:O225,"x")</f>
        <v>1</v>
      </c>
      <c r="P226" s="215">
        <f>COUNTIF(P4:P225,"x")</f>
        <v>0</v>
      </c>
      <c r="Q226" s="215">
        <f>COUNTIF(Q4:Q225,"x")</f>
        <v>1</v>
      </c>
      <c r="R226" s="215">
        <f>COUNTIF(R4:R225,"x")</f>
        <v>0</v>
      </c>
      <c r="S226" s="215">
        <f>COUNTIF(S4:S225,"x")</f>
        <v>0</v>
      </c>
      <c r="T226" s="215">
        <f>COUNTIF(T4:T225,"x")</f>
        <v>0</v>
      </c>
      <c r="U226" s="215">
        <f>COUNTIF(U4:U225,"x")</f>
        <v>1</v>
      </c>
      <c r="V226" s="215">
        <f>COUNTIF(V4:V225,"x")</f>
        <v>1</v>
      </c>
      <c r="W226" s="215">
        <f>COUNTIF(W4:W225,"x")</f>
        <v>1</v>
      </c>
      <c r="X226" s="215">
        <f>COUNTIF(X4:X225,"x")</f>
        <v>1</v>
      </c>
      <c r="Y226" s="215">
        <f>COUNTIF(Y4:Y225,"x")</f>
        <v>3</v>
      </c>
      <c r="Z226" s="215">
        <f>COUNTIF(Z4:Z225,"x")</f>
        <v>0</v>
      </c>
      <c r="AA226" s="215">
        <f>COUNTIF(AA4:AA225,"x")</f>
        <v>1</v>
      </c>
      <c r="AB226" s="215">
        <f>COUNTIF(AB4:AB225,"x")</f>
        <v>1</v>
      </c>
      <c r="AC226" s="215">
        <f>COUNTIF(AC4:AC225,"x")</f>
        <v>0</v>
      </c>
      <c r="AD226" s="215">
        <f>COUNTIF(AD4:AD225,"x")</f>
        <v>0</v>
      </c>
      <c r="AE226" s="215">
        <f>COUNTIF(AE4:AE225,"x")</f>
        <v>0</v>
      </c>
      <c r="AF226" s="215">
        <f>COUNTIF(AF4:AF224,"x")</f>
        <v>0</v>
      </c>
      <c r="AG226" s="215"/>
      <c r="AH226" s="206" t="str">
        <f>_xlfn.XLOOKUP($A226,Bdd_Dispo[[ID]:[ID]],Bdd_Dispo[2/5],"",0)</f>
        <v/>
      </c>
      <c r="AI226" s="215"/>
      <c r="AJ226" s="206" t="str">
        <f>_xlfn.XLOOKUP($A226,Bdd_Dispo[[ID]:[ID]],Bdd_Dispo[3/5],"",0)</f>
        <v/>
      </c>
      <c r="AK226" s="215"/>
      <c r="AL226" s="215">
        <f>COUNTIF(AL4:AL224,"x")</f>
        <v>1</v>
      </c>
      <c r="AM226" s="215"/>
      <c r="AN226" s="215">
        <f>COUNTIF(AN4:AN224,"x")</f>
        <v>0</v>
      </c>
      <c r="AO226" s="215"/>
      <c r="AP226" s="215">
        <f>COUNTIF(AP4:AP224,"x")</f>
        <v>0</v>
      </c>
      <c r="AQ226" s="215"/>
      <c r="AR226" s="215">
        <f>COUNTIF(AR4:AR224,"x")</f>
        <v>0</v>
      </c>
      <c r="AS226" s="215"/>
      <c r="AT226" s="215">
        <f>COUNTIF(AT4:AT224,"x")</f>
        <v>3</v>
      </c>
      <c r="AU226" s="215"/>
      <c r="AV226" s="215">
        <f>COUNTIF(AV4:AV224,"x")</f>
        <v>0</v>
      </c>
      <c r="AW226" s="215"/>
      <c r="AX226" s="215">
        <f>COUNTIF(AX4:AX224,"x")</f>
        <v>0</v>
      </c>
      <c r="AY226" s="215"/>
      <c r="AZ226" s="215">
        <f>COUNTIF(AZ4:AZ224,"x")</f>
        <v>1</v>
      </c>
      <c r="BA226" s="215"/>
      <c r="BB226" s="215">
        <f>COUNTIF(BB4:BB224,"x")</f>
        <v>0</v>
      </c>
      <c r="BC226" s="215"/>
      <c r="BD226" s="215">
        <f>COUNTIF(BD4:BD224,"x")</f>
        <v>0</v>
      </c>
      <c r="BE226" s="215"/>
      <c r="BF226" s="215">
        <f>COUNTIF(BF4:BF224,"x")</f>
        <v>0</v>
      </c>
      <c r="BG226" s="215"/>
      <c r="BH226" s="215">
        <f>COUNTIF(BH4:BH224,"x")</f>
        <v>0</v>
      </c>
      <c r="BI226" s="215"/>
      <c r="BJ226" s="215">
        <f>COUNTIF(BJ4:BJ224,"x")</f>
        <v>0</v>
      </c>
      <c r="BK226" s="215"/>
      <c r="BL226" s="215">
        <f>COUNTIF(BL4:BL224,"x")</f>
        <v>0</v>
      </c>
      <c r="BM226" s="215"/>
      <c r="BN226" s="215">
        <f>COUNTIF(BN4:BN224,"x")</f>
        <v>0</v>
      </c>
      <c r="BO226" s="215"/>
      <c r="BP226" s="215">
        <f>COUNTIF(BP4:BP224,"x")</f>
        <v>0</v>
      </c>
      <c r="BQ226" s="215"/>
      <c r="BR226" s="215">
        <f>COUNTIF(BR4:BR224,"x")</f>
        <v>0</v>
      </c>
      <c r="BS226" s="215"/>
      <c r="BT226" s="215">
        <f>COUNTIF(BT4:BT224,"x")</f>
        <v>0</v>
      </c>
      <c r="BU226" s="215"/>
      <c r="BV226" s="215">
        <f>COUNTIF(BV4:BV224,"x")</f>
        <v>0</v>
      </c>
      <c r="BW226" s="215"/>
      <c r="BX226" s="215">
        <f>COUNTIF(BX4:BX224,"x")</f>
        <v>0</v>
      </c>
      <c r="BY226" s="215"/>
      <c r="BZ226" s="215">
        <f>COUNTIF(BZ4:BZ224,"x")</f>
        <v>0</v>
      </c>
      <c r="CA226" s="215"/>
      <c r="CB226" s="215">
        <f>COUNTIF(CB4:CB224,"x")</f>
        <v>1</v>
      </c>
      <c r="CC226" s="215"/>
      <c r="CD226" s="215">
        <f>COUNTIF(CD4:CD224,"x")</f>
        <v>0</v>
      </c>
      <c r="CE226" s="215"/>
      <c r="CF226" s="215">
        <f>COUNTIF(CF4:CF224,"x")</f>
        <v>0</v>
      </c>
      <c r="CG226" s="215"/>
      <c r="CH226" s="215">
        <f>COUNTIF(CH4:CH224,"x")</f>
        <v>0</v>
      </c>
      <c r="CI226" s="215"/>
      <c r="CJ226" s="215">
        <f>COUNTIF(CJ4:CJ224,"x")</f>
        <v>0</v>
      </c>
      <c r="CK226" s="215"/>
      <c r="CL226" s="215">
        <f>COUNTIF(CL4:CL224,"x")</f>
        <v>0</v>
      </c>
      <c r="CM226" s="215"/>
      <c r="CN226" s="215">
        <f>COUNTIF(CN4:CN224,"x")</f>
        <v>0</v>
      </c>
      <c r="CO226" s="214"/>
      <c r="CP226" s="214"/>
      <c r="CQ226" s="214"/>
      <c r="CR226" s="214"/>
      <c r="CS226" s="214"/>
      <c r="CT226" s="214"/>
      <c r="CU226" s="214"/>
    </row>
    <row r="227" spans="1:99" x14ac:dyDescent="0.2">
      <c r="H227" s="170">
        <f t="shared" ref="H227:AE227" si="1">COUNTIF(H4:H225,"R")</f>
        <v>1</v>
      </c>
      <c r="I227" s="170">
        <f t="shared" si="1"/>
        <v>0</v>
      </c>
      <c r="J227" s="170">
        <f t="shared" si="1"/>
        <v>2</v>
      </c>
      <c r="K227" s="170">
        <f t="shared" si="1"/>
        <v>1</v>
      </c>
      <c r="L227" s="170">
        <f t="shared" si="1"/>
        <v>0</v>
      </c>
      <c r="M227" s="170">
        <f t="shared" si="1"/>
        <v>1</v>
      </c>
      <c r="N227" s="170">
        <f t="shared" si="1"/>
        <v>1</v>
      </c>
      <c r="O227" s="170">
        <f t="shared" si="1"/>
        <v>1</v>
      </c>
      <c r="P227" s="170">
        <f t="shared" si="1"/>
        <v>1</v>
      </c>
      <c r="Q227" s="170">
        <f t="shared" si="1"/>
        <v>2</v>
      </c>
      <c r="R227" s="170">
        <f t="shared" si="1"/>
        <v>1</v>
      </c>
      <c r="S227" s="170">
        <f t="shared" si="1"/>
        <v>0</v>
      </c>
      <c r="T227" s="170">
        <f t="shared" si="1"/>
        <v>1</v>
      </c>
      <c r="U227" s="170">
        <f t="shared" si="1"/>
        <v>1</v>
      </c>
      <c r="V227" s="170">
        <f t="shared" si="1"/>
        <v>1</v>
      </c>
      <c r="W227" s="170">
        <f t="shared" si="1"/>
        <v>1</v>
      </c>
      <c r="X227" s="170">
        <f t="shared" si="1"/>
        <v>2</v>
      </c>
      <c r="Y227" s="170">
        <f t="shared" si="1"/>
        <v>1</v>
      </c>
      <c r="Z227" s="170">
        <f t="shared" si="1"/>
        <v>0</v>
      </c>
      <c r="AA227" s="170">
        <f t="shared" si="1"/>
        <v>0</v>
      </c>
      <c r="AB227" s="170">
        <f t="shared" si="1"/>
        <v>1</v>
      </c>
      <c r="AC227" s="170">
        <f t="shared" si="1"/>
        <v>1</v>
      </c>
      <c r="AD227" s="170">
        <f t="shared" si="1"/>
        <v>0</v>
      </c>
      <c r="AE227" s="170">
        <f t="shared" si="1"/>
        <v>2</v>
      </c>
    </row>
  </sheetData>
  <dataConsolidate/>
  <mergeCells count="1">
    <mergeCell ref="AF3:AG3"/>
  </mergeCells>
  <phoneticPr fontId="1" type="noConversion"/>
  <conditionalFormatting sqref="CD20:CE20">
    <cfRule type="cellIs" dxfId="327" priority="849" operator="equal">
      <formula>"stge"</formula>
    </cfRule>
  </conditionalFormatting>
  <conditionalFormatting sqref="CJ41:CN44 CJ39:CN39 CJ46:CN46">
    <cfRule type="cellIs" dxfId="326" priority="412" operator="equal">
      <formula>"g"</formula>
    </cfRule>
    <cfRule type="cellIs" dxfId="325" priority="413" operator="equal">
      <formula>"A"</formula>
    </cfRule>
    <cfRule type="cellIs" dxfId="324" priority="414" operator="equal">
      <formula>"stge"</formula>
    </cfRule>
  </conditionalFormatting>
  <conditionalFormatting sqref="BL43:BS44 BL39:BQ39 BL46:BS46 BL26:BO31 BP27:BQ31 BL41:BQ42">
    <cfRule type="cellIs" dxfId="323" priority="415" operator="equal">
      <formula>"g"</formula>
    </cfRule>
    <cfRule type="cellIs" dxfId="322" priority="416" operator="equal">
      <formula>"A"</formula>
    </cfRule>
    <cfRule type="cellIs" dxfId="321" priority="417" operator="equal">
      <formula>"stge"</formula>
    </cfRule>
  </conditionalFormatting>
  <conditionalFormatting sqref="BT43:BW44 BT46:BW46">
    <cfRule type="cellIs" dxfId="320" priority="418" operator="equal">
      <formula>"g"</formula>
    </cfRule>
    <cfRule type="cellIs" dxfId="319" priority="419" operator="equal">
      <formula>"A"</formula>
    </cfRule>
    <cfRule type="cellIs" dxfId="318" priority="420" operator="equal">
      <formula>"stge"</formula>
    </cfRule>
  </conditionalFormatting>
  <conditionalFormatting sqref="CJ45:CN45">
    <cfRule type="cellIs" dxfId="317" priority="424" operator="equal">
      <formula>"g"</formula>
    </cfRule>
    <cfRule type="cellIs" dxfId="316" priority="425" operator="equal">
      <formula>"A"</formula>
    </cfRule>
    <cfRule type="cellIs" dxfId="315" priority="426" operator="equal">
      <formula>"stge"</formula>
    </cfRule>
  </conditionalFormatting>
  <conditionalFormatting sqref="BL45:BS45">
    <cfRule type="cellIs" dxfId="314" priority="427" operator="equal">
      <formula>"g"</formula>
    </cfRule>
    <cfRule type="cellIs" dxfId="313" priority="428" operator="equal">
      <formula>"A"</formula>
    </cfRule>
    <cfRule type="cellIs" dxfId="312" priority="429" operator="equal">
      <formula>"stge"</formula>
    </cfRule>
  </conditionalFormatting>
  <conditionalFormatting sqref="BT45:BW45">
    <cfRule type="cellIs" dxfId="311" priority="430" operator="equal">
      <formula>"g"</formula>
    </cfRule>
    <cfRule type="cellIs" dxfId="310" priority="431" operator="equal">
      <formula>"A"</formula>
    </cfRule>
    <cfRule type="cellIs" dxfId="309" priority="432" operator="equal">
      <formula>"stge"</formula>
    </cfRule>
  </conditionalFormatting>
  <conditionalFormatting sqref="BX43:CA44 BX46:CA46">
    <cfRule type="cellIs" dxfId="308" priority="439" operator="equal">
      <formula>"g"</formula>
    </cfRule>
    <cfRule type="cellIs" dxfId="307" priority="440" operator="equal">
      <formula>"A"</formula>
    </cfRule>
    <cfRule type="cellIs" dxfId="306" priority="441" operator="equal">
      <formula>"stge"</formula>
    </cfRule>
  </conditionalFormatting>
  <conditionalFormatting sqref="BX45:CA45">
    <cfRule type="cellIs" dxfId="305" priority="442" operator="equal">
      <formula>"g"</formula>
    </cfRule>
    <cfRule type="cellIs" dxfId="304" priority="443" operator="equal">
      <formula>"A"</formula>
    </cfRule>
    <cfRule type="cellIs" dxfId="303" priority="444" operator="equal">
      <formula>"stge"</formula>
    </cfRule>
  </conditionalFormatting>
  <conditionalFormatting sqref="CB43:CI44 CB46:CI46 CD39:CI39 CD41:CI41 CD27:CE30 CF26:CI29">
    <cfRule type="cellIs" dxfId="302" priority="451" operator="equal">
      <formula>"g"</formula>
    </cfRule>
    <cfRule type="cellIs" dxfId="301" priority="452" operator="equal">
      <formula>"A"</formula>
    </cfRule>
    <cfRule type="cellIs" dxfId="300" priority="453" operator="equal">
      <formula>"stge"</formula>
    </cfRule>
  </conditionalFormatting>
  <conditionalFormatting sqref="CB45:CI45">
    <cfRule type="cellIs" dxfId="299" priority="454" operator="equal">
      <formula>"g"</formula>
    </cfRule>
    <cfRule type="cellIs" dxfId="298" priority="455" operator="equal">
      <formula>"A"</formula>
    </cfRule>
    <cfRule type="cellIs" dxfId="297" priority="456" operator="equal">
      <formula>"stge"</formula>
    </cfRule>
  </conditionalFormatting>
  <conditionalFormatting sqref="CD42:CE42">
    <cfRule type="cellIs" dxfId="296" priority="463" operator="equal">
      <formula>"g"</formula>
    </cfRule>
    <cfRule type="cellIs" dxfId="295" priority="464" operator="equal">
      <formula>"A"</formula>
    </cfRule>
    <cfRule type="cellIs" dxfId="294" priority="465" operator="equal">
      <formula>"stge"</formula>
    </cfRule>
  </conditionalFormatting>
  <conditionalFormatting sqref="CF42:CI42">
    <cfRule type="cellIs" dxfId="293" priority="466" operator="equal">
      <formula>"g"</formula>
    </cfRule>
    <cfRule type="cellIs" dxfId="292" priority="467" operator="equal">
      <formula>"A"</formula>
    </cfRule>
    <cfRule type="cellIs" dxfId="291" priority="468" operator="equal">
      <formula>"stge"</formula>
    </cfRule>
  </conditionalFormatting>
  <conditionalFormatting sqref="BL26:BO31 BP27:BQ31">
    <cfRule type="cellIs" dxfId="290" priority="472" operator="equal">
      <formula>"g"</formula>
    </cfRule>
    <cfRule type="cellIs" dxfId="289" priority="473" operator="equal">
      <formula>"A"</formula>
    </cfRule>
    <cfRule type="cellIs" dxfId="288" priority="474" operator="equal">
      <formula>"stge"</formula>
    </cfRule>
  </conditionalFormatting>
  <conditionalFormatting sqref="CD27:CE30 CF26:CI29">
    <cfRule type="cellIs" dxfId="287" priority="481" operator="equal">
      <formula>"g"</formula>
    </cfRule>
    <cfRule type="cellIs" dxfId="286" priority="482" operator="equal">
      <formula>"A"</formula>
    </cfRule>
    <cfRule type="cellIs" dxfId="285" priority="483" operator="equal">
      <formula>"stge"</formula>
    </cfRule>
  </conditionalFormatting>
  <conditionalFormatting sqref="BL29:BQ31">
    <cfRule type="cellIs" dxfId="284" priority="487" operator="equal">
      <formula>"g"</formula>
    </cfRule>
    <cfRule type="cellIs" dxfId="283" priority="488" operator="equal">
      <formula>"A"</formula>
    </cfRule>
    <cfRule type="cellIs" dxfId="282" priority="489" operator="equal">
      <formula>"stge"</formula>
    </cfRule>
  </conditionalFormatting>
  <conditionalFormatting sqref="BL28:BQ28">
    <cfRule type="cellIs" dxfId="281" priority="490" operator="equal">
      <formula>"g"</formula>
    </cfRule>
    <cfRule type="cellIs" dxfId="280" priority="491" operator="equal">
      <formula>"A"</formula>
    </cfRule>
    <cfRule type="cellIs" dxfId="279" priority="492" operator="equal">
      <formula>"stge"</formula>
    </cfRule>
  </conditionalFormatting>
  <conditionalFormatting sqref="CJ28:CN30">
    <cfRule type="cellIs" dxfId="278" priority="493" operator="equal">
      <formula>"g"</formula>
    </cfRule>
    <cfRule type="cellIs" dxfId="277" priority="494" operator="equal">
      <formula>"A"</formula>
    </cfRule>
    <cfRule type="cellIs" dxfId="276" priority="495" operator="equal">
      <formula>"stge"</formula>
    </cfRule>
  </conditionalFormatting>
  <conditionalFormatting sqref="CJ27:CN27">
    <cfRule type="cellIs" dxfId="275" priority="499" operator="equal">
      <formula>"g"</formula>
    </cfRule>
    <cfRule type="cellIs" dxfId="274" priority="500" operator="equal">
      <formula>"A"</formula>
    </cfRule>
    <cfRule type="cellIs" dxfId="273" priority="501" operator="equal">
      <formula>"stge"</formula>
    </cfRule>
  </conditionalFormatting>
  <conditionalFormatting sqref="BL27:BQ27">
    <cfRule type="cellIs" dxfId="272" priority="502" operator="equal">
      <formula>"g"</formula>
    </cfRule>
    <cfRule type="cellIs" dxfId="271" priority="503" operator="equal">
      <formula>"A"</formula>
    </cfRule>
    <cfRule type="cellIs" dxfId="270" priority="504" operator="equal">
      <formula>"stge"</formula>
    </cfRule>
  </conditionalFormatting>
  <conditionalFormatting sqref="CD28:CI29 CD30:CE30">
    <cfRule type="cellIs" dxfId="269" priority="514" operator="equal">
      <formula>"g"</formula>
    </cfRule>
    <cfRule type="cellIs" dxfId="268" priority="515" operator="equal">
      <formula>"A"</formula>
    </cfRule>
    <cfRule type="cellIs" dxfId="267" priority="516" operator="equal">
      <formula>"stge"</formula>
    </cfRule>
  </conditionalFormatting>
  <conditionalFormatting sqref="CD27:CI27">
    <cfRule type="cellIs" dxfId="266" priority="517" operator="equal">
      <formula>"g"</formula>
    </cfRule>
    <cfRule type="cellIs" dxfId="265" priority="518" operator="equal">
      <formula>"A"</formula>
    </cfRule>
    <cfRule type="cellIs" dxfId="264" priority="519" operator="equal">
      <formula>"stge"</formula>
    </cfRule>
  </conditionalFormatting>
  <conditionalFormatting sqref="CJ26:CN26">
    <cfRule type="cellIs" dxfId="263" priority="526" operator="equal">
      <formula>"g"</formula>
    </cfRule>
    <cfRule type="cellIs" dxfId="262" priority="527" operator="equal">
      <formula>"A"</formula>
    </cfRule>
    <cfRule type="cellIs" dxfId="261" priority="528" operator="equal">
      <formula>"stge"</formula>
    </cfRule>
  </conditionalFormatting>
  <conditionalFormatting sqref="BL26:BO26">
    <cfRule type="cellIs" dxfId="260" priority="529" operator="equal">
      <formula>"g"</formula>
    </cfRule>
    <cfRule type="cellIs" dxfId="259" priority="530" operator="equal">
      <formula>"A"</formula>
    </cfRule>
    <cfRule type="cellIs" dxfId="258" priority="531" operator="equal">
      <formula>"stge"</formula>
    </cfRule>
  </conditionalFormatting>
  <conditionalFormatting sqref="CF26:CI26">
    <cfRule type="cellIs" dxfId="257" priority="538" operator="equal">
      <formula>"g"</formula>
    </cfRule>
    <cfRule type="cellIs" dxfId="256" priority="539" operator="equal">
      <formula>"A"</formula>
    </cfRule>
    <cfRule type="cellIs" dxfId="255" priority="540" operator="equal">
      <formula>"stge"</formula>
    </cfRule>
  </conditionalFormatting>
  <conditionalFormatting sqref="CF30:CI30">
    <cfRule type="cellIs" dxfId="254" priority="541" operator="equal">
      <formula>"g"</formula>
    </cfRule>
    <cfRule type="cellIs" dxfId="253" priority="542" operator="equal">
      <formula>"A"</formula>
    </cfRule>
    <cfRule type="cellIs" dxfId="252" priority="543" operator="equal">
      <formula>"stge"</formula>
    </cfRule>
  </conditionalFormatting>
  <conditionalFormatting sqref="CF30:CI30">
    <cfRule type="cellIs" dxfId="251" priority="544" operator="equal">
      <formula>"g"</formula>
    </cfRule>
    <cfRule type="cellIs" dxfId="250" priority="545" operator="equal">
      <formula>"A"</formula>
    </cfRule>
    <cfRule type="cellIs" dxfId="249" priority="546" operator="equal">
      <formula>"stge"</formula>
    </cfRule>
  </conditionalFormatting>
  <conditionalFormatting sqref="CF30:CI30">
    <cfRule type="cellIs" dxfId="248" priority="547" operator="equal">
      <formula>"g"</formula>
    </cfRule>
    <cfRule type="cellIs" dxfId="247" priority="548" operator="equal">
      <formula>"A"</formula>
    </cfRule>
    <cfRule type="cellIs" dxfId="246" priority="549" operator="equal">
      <formula>"stge"</formula>
    </cfRule>
  </conditionalFormatting>
  <conditionalFormatting sqref="BP26:BQ26">
    <cfRule type="cellIs" dxfId="245" priority="562" operator="equal">
      <formula>"g"</formula>
    </cfRule>
    <cfRule type="cellIs" dxfId="244" priority="563" operator="equal">
      <formula>"A"</formula>
    </cfRule>
    <cfRule type="cellIs" dxfId="243" priority="564" operator="equal">
      <formula>"stge"</formula>
    </cfRule>
  </conditionalFormatting>
  <conditionalFormatting sqref="CD26:CE26">
    <cfRule type="cellIs" dxfId="242" priority="565" operator="equal">
      <formula>"g"</formula>
    </cfRule>
    <cfRule type="cellIs" dxfId="241" priority="566" operator="equal">
      <formula>"A"</formula>
    </cfRule>
    <cfRule type="cellIs" dxfId="240" priority="567" operator="equal">
      <formula>"stge"</formula>
    </cfRule>
  </conditionalFormatting>
  <conditionalFormatting sqref="BP26:BQ26">
    <cfRule type="cellIs" dxfId="239" priority="568" operator="equal">
      <formula>"g"</formula>
    </cfRule>
    <cfRule type="cellIs" dxfId="238" priority="569" operator="equal">
      <formula>"A"</formula>
    </cfRule>
    <cfRule type="cellIs" dxfId="237" priority="570" operator="equal">
      <formula>"stge"</formula>
    </cfRule>
  </conditionalFormatting>
  <conditionalFormatting sqref="CD26:CE26">
    <cfRule type="cellIs" dxfId="236" priority="571" operator="equal">
      <formula>"g"</formula>
    </cfRule>
    <cfRule type="cellIs" dxfId="235" priority="572" operator="equal">
      <formula>"A"</formula>
    </cfRule>
    <cfRule type="cellIs" dxfId="234" priority="573" operator="equal">
      <formula>"stge"</formula>
    </cfRule>
  </conditionalFormatting>
  <conditionalFormatting sqref="BP26:BQ26">
    <cfRule type="cellIs" dxfId="233" priority="574" operator="equal">
      <formula>"g"</formula>
    </cfRule>
    <cfRule type="cellIs" dxfId="232" priority="575" operator="equal">
      <formula>"A"</formula>
    </cfRule>
    <cfRule type="cellIs" dxfId="231" priority="576" operator="equal">
      <formula>"stge"</formula>
    </cfRule>
  </conditionalFormatting>
  <conditionalFormatting sqref="CD26:CE26">
    <cfRule type="cellIs" dxfId="230" priority="577" operator="equal">
      <formula>"g"</formula>
    </cfRule>
    <cfRule type="cellIs" dxfId="229" priority="578" operator="equal">
      <formula>"A"</formula>
    </cfRule>
    <cfRule type="cellIs" dxfId="228" priority="579" operator="equal">
      <formula>"stge"</formula>
    </cfRule>
  </conditionalFormatting>
  <conditionalFormatting sqref="CJ40:CN40">
    <cfRule type="cellIs" dxfId="227" priority="580" operator="equal">
      <formula>"g"</formula>
    </cfRule>
    <cfRule type="cellIs" dxfId="226" priority="581" operator="equal">
      <formula>"A"</formula>
    </cfRule>
    <cfRule type="cellIs" dxfId="225" priority="582" operator="equal">
      <formula>"stge"</formula>
    </cfRule>
  </conditionalFormatting>
  <conditionalFormatting sqref="BP40:BQ40">
    <cfRule type="cellIs" dxfId="224" priority="583" operator="equal">
      <formula>"g"</formula>
    </cfRule>
    <cfRule type="cellIs" dxfId="223" priority="584" operator="equal">
      <formula>"A"</formula>
    </cfRule>
    <cfRule type="cellIs" dxfId="222" priority="585" operator="equal">
      <formula>"stge"</formula>
    </cfRule>
  </conditionalFormatting>
  <conditionalFormatting sqref="BL40:BO40">
    <cfRule type="cellIs" dxfId="221" priority="586" operator="equal">
      <formula>"g"</formula>
    </cfRule>
    <cfRule type="cellIs" dxfId="220" priority="587" operator="equal">
      <formula>"A"</formula>
    </cfRule>
    <cfRule type="cellIs" dxfId="219" priority="588" operator="equal">
      <formula>"stge"</formula>
    </cfRule>
  </conditionalFormatting>
  <conditionalFormatting sqref="CD40:CI40">
    <cfRule type="cellIs" dxfId="218" priority="595" operator="equal">
      <formula>"g"</formula>
    </cfRule>
    <cfRule type="cellIs" dxfId="217" priority="596" operator="equal">
      <formula>"A"</formula>
    </cfRule>
    <cfRule type="cellIs" dxfId="216" priority="597" operator="equal">
      <formula>"stge"</formula>
    </cfRule>
  </conditionalFormatting>
  <conditionalFormatting sqref="CD31:CE31">
    <cfRule type="cellIs" dxfId="215" priority="610" operator="equal">
      <formula>"g"</formula>
    </cfRule>
    <cfRule type="cellIs" dxfId="214" priority="611" operator="equal">
      <formula>"A"</formula>
    </cfRule>
    <cfRule type="cellIs" dxfId="213" priority="612" operator="equal">
      <formula>"stge"</formula>
    </cfRule>
  </conditionalFormatting>
  <conditionalFormatting sqref="CD31:CE31">
    <cfRule type="cellIs" dxfId="212" priority="625" operator="equal">
      <formula>"g"</formula>
    </cfRule>
    <cfRule type="cellIs" dxfId="211" priority="626" operator="equal">
      <formula>"A"</formula>
    </cfRule>
    <cfRule type="cellIs" dxfId="210" priority="627" operator="equal">
      <formula>"stge"</formula>
    </cfRule>
  </conditionalFormatting>
  <conditionalFormatting sqref="CJ31:CN31">
    <cfRule type="cellIs" dxfId="209" priority="631" operator="equal">
      <formula>"g"</formula>
    </cfRule>
    <cfRule type="cellIs" dxfId="208" priority="632" operator="equal">
      <formula>"A"</formula>
    </cfRule>
    <cfRule type="cellIs" dxfId="207" priority="633" operator="equal">
      <formula>"stge"</formula>
    </cfRule>
  </conditionalFormatting>
  <conditionalFormatting sqref="CD31:CE31">
    <cfRule type="cellIs" dxfId="206" priority="640" operator="equal">
      <formula>"g"</formula>
    </cfRule>
    <cfRule type="cellIs" dxfId="205" priority="641" operator="equal">
      <formula>"A"</formula>
    </cfRule>
    <cfRule type="cellIs" dxfId="204" priority="642" operator="equal">
      <formula>"stge"</formula>
    </cfRule>
  </conditionalFormatting>
  <conditionalFormatting sqref="CF31:CI31">
    <cfRule type="cellIs" dxfId="203" priority="646" operator="equal">
      <formula>"g"</formula>
    </cfRule>
    <cfRule type="cellIs" dxfId="202" priority="647" operator="equal">
      <formula>"A"</formula>
    </cfRule>
    <cfRule type="cellIs" dxfId="201" priority="648" operator="equal">
      <formula>"stge"</formula>
    </cfRule>
  </conditionalFormatting>
  <conditionalFormatting sqref="CF31:CI31">
    <cfRule type="cellIs" dxfId="200" priority="649" operator="equal">
      <formula>"g"</formula>
    </cfRule>
    <cfRule type="cellIs" dxfId="199" priority="650" operator="equal">
      <formula>"A"</formula>
    </cfRule>
  </conditionalFormatting>
  <conditionalFormatting sqref="BT4:BY9">
    <cfRule type="cellIs" dxfId="198" priority="187" operator="equal">
      <formula>"g"</formula>
    </cfRule>
    <cfRule type="cellIs" dxfId="197" priority="188" operator="equal">
      <formula>"A"</formula>
    </cfRule>
    <cfRule type="cellIs" dxfId="196" priority="189" operator="equal">
      <formula>"stge"</formula>
    </cfRule>
  </conditionalFormatting>
  <conditionalFormatting sqref="BT24:BU24 BT17:BU17 BT19:BU22">
    <cfRule type="cellIs" dxfId="195" priority="190" operator="equal">
      <formula>"g"</formula>
    </cfRule>
    <cfRule type="cellIs" dxfId="194" priority="191" operator="equal">
      <formula>"A"</formula>
    </cfRule>
    <cfRule type="cellIs" dxfId="193" priority="192" operator="equal">
      <formula>"stge"</formula>
    </cfRule>
  </conditionalFormatting>
  <conditionalFormatting sqref="BV19:CA22 BV17:CA17 BV24:CA24 BZ5:CA9">
    <cfRule type="cellIs" dxfId="192" priority="193" operator="equal">
      <formula>"g"</formula>
    </cfRule>
    <cfRule type="cellIs" dxfId="191" priority="194" operator="equal">
      <formula>"A"</formula>
    </cfRule>
    <cfRule type="cellIs" dxfId="190" priority="195" operator="equal">
      <formula>"stge"</formula>
    </cfRule>
  </conditionalFormatting>
  <conditionalFormatting sqref="BT23:BU23">
    <cfRule type="cellIs" dxfId="189" priority="196" operator="equal">
      <formula>"g"</formula>
    </cfRule>
    <cfRule type="cellIs" dxfId="188" priority="197" operator="equal">
      <formula>"A"</formula>
    </cfRule>
    <cfRule type="cellIs" dxfId="187" priority="198" operator="equal">
      <formula>"stge"</formula>
    </cfRule>
  </conditionalFormatting>
  <conditionalFormatting sqref="BV23:CA23">
    <cfRule type="cellIs" dxfId="186" priority="199" operator="equal">
      <formula>"g"</formula>
    </cfRule>
    <cfRule type="cellIs" dxfId="185" priority="200" operator="equal">
      <formula>"A"</formula>
    </cfRule>
    <cfRule type="cellIs" dxfId="184" priority="201" operator="equal">
      <formula>"stge"</formula>
    </cfRule>
  </conditionalFormatting>
  <conditionalFormatting sqref="BZ5:CA9">
    <cfRule type="cellIs" dxfId="183" priority="202" operator="equal">
      <formula>"g"</formula>
    </cfRule>
    <cfRule type="cellIs" dxfId="182" priority="203" operator="equal">
      <formula>"A"</formula>
    </cfRule>
    <cfRule type="cellIs" dxfId="181" priority="204" operator="equal">
      <formula>"stge"</formula>
    </cfRule>
  </conditionalFormatting>
  <conditionalFormatting sqref="BV7:CA9 BT6:BU9">
    <cfRule type="cellIs" dxfId="180" priority="205" operator="equal">
      <formula>"g"</formula>
    </cfRule>
    <cfRule type="cellIs" dxfId="179" priority="206" operator="equal">
      <formula>"A"</formula>
    </cfRule>
    <cfRule type="cellIs" dxfId="178" priority="207" operator="equal">
      <formula>"stge"</formula>
    </cfRule>
  </conditionalFormatting>
  <conditionalFormatting sqref="BV6:CA6">
    <cfRule type="cellIs" dxfId="177" priority="208" operator="equal">
      <formula>"g"</formula>
    </cfRule>
    <cfRule type="cellIs" dxfId="176" priority="209" operator="equal">
      <formula>"A"</formula>
    </cfRule>
    <cfRule type="cellIs" dxfId="175" priority="210" operator="equal">
      <formula>"stge"</formula>
    </cfRule>
  </conditionalFormatting>
  <conditionalFormatting sqref="BT5:BU5">
    <cfRule type="cellIs" dxfId="174" priority="211" operator="equal">
      <formula>"g"</formula>
    </cfRule>
    <cfRule type="cellIs" dxfId="173" priority="212" operator="equal">
      <formula>"A"</formula>
    </cfRule>
    <cfRule type="cellIs" dxfId="172" priority="213" operator="equal">
      <formula>"stge"</formula>
    </cfRule>
  </conditionalFormatting>
  <conditionalFormatting sqref="BV5:CA5">
    <cfRule type="cellIs" dxfId="171" priority="214" operator="equal">
      <formula>"g"</formula>
    </cfRule>
    <cfRule type="cellIs" dxfId="170" priority="215" operator="equal">
      <formula>"A"</formula>
    </cfRule>
    <cfRule type="cellIs" dxfId="169" priority="216" operator="equal">
      <formula>"stge"</formula>
    </cfRule>
  </conditionalFormatting>
  <conditionalFormatting sqref="BT4:BU4">
    <cfRule type="cellIs" dxfId="168" priority="217" operator="equal">
      <formula>"g"</formula>
    </cfRule>
    <cfRule type="cellIs" dxfId="167" priority="218" operator="equal">
      <formula>"A"</formula>
    </cfRule>
    <cfRule type="cellIs" dxfId="166" priority="219" operator="equal">
      <formula>"stge"</formula>
    </cfRule>
  </conditionalFormatting>
  <conditionalFormatting sqref="BV4:BY4">
    <cfRule type="cellIs" dxfId="165" priority="220" operator="equal">
      <formula>"g"</formula>
    </cfRule>
    <cfRule type="cellIs" dxfId="164" priority="221" operator="equal">
      <formula>"A"</formula>
    </cfRule>
    <cfRule type="cellIs" dxfId="163" priority="222" operator="equal">
      <formula>"stge"</formula>
    </cfRule>
  </conditionalFormatting>
  <conditionalFormatting sqref="BZ4:CC4 CB5:CC9 CB11:CC42">
    <cfRule type="cellIs" dxfId="162" priority="223" operator="equal">
      <formula>"g"</formula>
    </cfRule>
    <cfRule type="cellIs" dxfId="161" priority="224" operator="equal">
      <formula>"A"</formula>
    </cfRule>
    <cfRule type="cellIs" dxfId="160" priority="225" operator="equal">
      <formula>"stge"</formula>
    </cfRule>
  </conditionalFormatting>
  <conditionalFormatting sqref="BZ4:CC4 CB5:CC9 CB11:CC42">
    <cfRule type="cellIs" dxfId="159" priority="226" operator="equal">
      <formula>"g"</formula>
    </cfRule>
    <cfRule type="cellIs" dxfId="158" priority="227" operator="equal">
      <formula>"A"</formula>
    </cfRule>
    <cfRule type="cellIs" dxfId="157" priority="228" operator="equal">
      <formula>"stge"</formula>
    </cfRule>
  </conditionalFormatting>
  <conditionalFormatting sqref="BZ4:CC4 CB5:CC9 CB11:CC42">
    <cfRule type="cellIs" dxfId="156" priority="229" operator="equal">
      <formula>"g"</formula>
    </cfRule>
    <cfRule type="cellIs" dxfId="155" priority="230" operator="equal">
      <formula>"A"</formula>
    </cfRule>
    <cfRule type="cellIs" dxfId="154" priority="231" operator="equal">
      <formula>"stge"</formula>
    </cfRule>
  </conditionalFormatting>
  <conditionalFormatting sqref="BZ18:CA18">
    <cfRule type="cellIs" dxfId="153" priority="232" operator="equal">
      <formula>"g"</formula>
    </cfRule>
    <cfRule type="cellIs" dxfId="152" priority="233" operator="equal">
      <formula>"A"</formula>
    </cfRule>
    <cfRule type="cellIs" dxfId="151" priority="234" operator="equal">
      <formula>"stge"</formula>
    </cfRule>
  </conditionalFormatting>
  <conditionalFormatting sqref="BT18:BU18">
    <cfRule type="cellIs" dxfId="150" priority="235" operator="equal">
      <formula>"g"</formula>
    </cfRule>
    <cfRule type="cellIs" dxfId="149" priority="236" operator="equal">
      <formula>"A"</formula>
    </cfRule>
    <cfRule type="cellIs" dxfId="148" priority="237" operator="equal">
      <formula>"stge"</formula>
    </cfRule>
  </conditionalFormatting>
  <conditionalFormatting sqref="BV18:BY18">
    <cfRule type="cellIs" dxfId="147" priority="238" operator="equal">
      <formula>"g"</formula>
    </cfRule>
    <cfRule type="cellIs" dxfId="146" priority="239" operator="equal">
      <formula>"A"</formula>
    </cfRule>
    <cfRule type="cellIs" dxfId="145" priority="240" operator="equal">
      <formula>"stge"</formula>
    </cfRule>
  </conditionalFormatting>
  <conditionalFormatting sqref="BT11:BU11">
    <cfRule type="cellIs" dxfId="144" priority="241" operator="equal">
      <formula>"g"</formula>
    </cfRule>
    <cfRule type="cellIs" dxfId="143" priority="242" operator="equal">
      <formula>"A"</formula>
    </cfRule>
    <cfRule type="cellIs" dxfId="142" priority="243" operator="equal">
      <formula>"stge"</formula>
    </cfRule>
  </conditionalFormatting>
  <conditionalFormatting sqref="BV11:CA12">
    <cfRule type="cellIs" dxfId="141" priority="244" operator="equal">
      <formula>"g"</formula>
    </cfRule>
    <cfRule type="cellIs" dxfId="140" priority="245" operator="equal">
      <formula>"A"</formula>
    </cfRule>
    <cfRule type="cellIs" dxfId="139" priority="246" operator="equal">
      <formula>"stge"</formula>
    </cfRule>
  </conditionalFormatting>
  <conditionalFormatting sqref="BT11:BU11">
    <cfRule type="cellIs" dxfId="138" priority="247" operator="equal">
      <formula>"g"</formula>
    </cfRule>
    <cfRule type="cellIs" dxfId="137" priority="248" operator="equal">
      <formula>"A"</formula>
    </cfRule>
    <cfRule type="cellIs" dxfId="136" priority="249" operator="equal">
      <formula>"stge"</formula>
    </cfRule>
  </conditionalFormatting>
  <conditionalFormatting sqref="BV11:CA11">
    <cfRule type="cellIs" dxfId="135" priority="250" operator="equal">
      <formula>"g"</formula>
    </cfRule>
    <cfRule type="cellIs" dxfId="134" priority="251" operator="equal">
      <formula>"A"</formula>
    </cfRule>
    <cfRule type="cellIs" dxfId="133" priority="252" operator="equal">
      <formula>"stge"</formula>
    </cfRule>
  </conditionalFormatting>
  <conditionalFormatting sqref="BT26:BU31 BT39:BU39 BT41:BU42">
    <cfRule type="cellIs" dxfId="132" priority="112" operator="equal">
      <formula>"g"</formula>
    </cfRule>
    <cfRule type="cellIs" dxfId="131" priority="113" operator="equal">
      <formula>"A"</formula>
    </cfRule>
    <cfRule type="cellIs" dxfId="130" priority="114" operator="equal">
      <formula>"stge"</formula>
    </cfRule>
  </conditionalFormatting>
  <conditionalFormatting sqref="BV39:CA39 BV26:BY31 BZ27:CA31 BV41:CA42">
    <cfRule type="cellIs" dxfId="129" priority="115" operator="equal">
      <formula>"g"</formula>
    </cfRule>
    <cfRule type="cellIs" dxfId="128" priority="116" operator="equal">
      <formula>"A"</formula>
    </cfRule>
    <cfRule type="cellIs" dxfId="127" priority="117" operator="equal">
      <formula>"stge"</formula>
    </cfRule>
  </conditionalFormatting>
  <conditionalFormatting sqref="BT26:BU31">
    <cfRule type="cellIs" dxfId="126" priority="118" operator="equal">
      <formula>"g"</formula>
    </cfRule>
    <cfRule type="cellIs" dxfId="125" priority="119" operator="equal">
      <formula>"A"</formula>
    </cfRule>
    <cfRule type="cellIs" dxfId="124" priority="120" operator="equal">
      <formula>"stge"</formula>
    </cfRule>
  </conditionalFormatting>
  <conditionalFormatting sqref="BV26:BY31 BZ27:CA31">
    <cfRule type="cellIs" dxfId="123" priority="121" operator="equal">
      <formula>"g"</formula>
    </cfRule>
    <cfRule type="cellIs" dxfId="122" priority="122" operator="equal">
      <formula>"A"</formula>
    </cfRule>
    <cfRule type="cellIs" dxfId="121" priority="123" operator="equal">
      <formula>"stge"</formula>
    </cfRule>
  </conditionalFormatting>
  <conditionalFormatting sqref="BV29:CA31 BT28:BU31">
    <cfRule type="cellIs" dxfId="120" priority="124" operator="equal">
      <formula>"g"</formula>
    </cfRule>
    <cfRule type="cellIs" dxfId="119" priority="125" operator="equal">
      <formula>"A"</formula>
    </cfRule>
    <cfRule type="cellIs" dxfId="118" priority="126" operator="equal">
      <formula>"stge"</formula>
    </cfRule>
  </conditionalFormatting>
  <conditionalFormatting sqref="BV28:CA28">
    <cfRule type="cellIs" dxfId="117" priority="127" operator="equal">
      <formula>"g"</formula>
    </cfRule>
    <cfRule type="cellIs" dxfId="116" priority="128" operator="equal">
      <formula>"A"</formula>
    </cfRule>
    <cfRule type="cellIs" dxfId="115" priority="129" operator="equal">
      <formula>"stge"</formula>
    </cfRule>
  </conditionalFormatting>
  <conditionalFormatting sqref="BT27:BU27">
    <cfRule type="cellIs" dxfId="114" priority="130" operator="equal">
      <formula>"g"</formula>
    </cfRule>
    <cfRule type="cellIs" dxfId="113" priority="131" operator="equal">
      <formula>"A"</formula>
    </cfRule>
    <cfRule type="cellIs" dxfId="112" priority="132" operator="equal">
      <formula>"stge"</formula>
    </cfRule>
  </conditionalFormatting>
  <conditionalFormatting sqref="BV27:CA27">
    <cfRule type="cellIs" dxfId="111" priority="133" operator="equal">
      <formula>"g"</formula>
    </cfRule>
    <cfRule type="cellIs" dxfId="110" priority="134" operator="equal">
      <formula>"A"</formula>
    </cfRule>
    <cfRule type="cellIs" dxfId="109" priority="135" operator="equal">
      <formula>"stge"</formula>
    </cfRule>
  </conditionalFormatting>
  <conditionalFormatting sqref="BT26:BU26">
    <cfRule type="cellIs" dxfId="108" priority="136" operator="equal">
      <formula>"g"</formula>
    </cfRule>
    <cfRule type="cellIs" dxfId="107" priority="137" operator="equal">
      <formula>"A"</formula>
    </cfRule>
    <cfRule type="cellIs" dxfId="106" priority="138" operator="equal">
      <formula>"stge"</formula>
    </cfRule>
  </conditionalFormatting>
  <conditionalFormatting sqref="BV26:BY26">
    <cfRule type="cellIs" dxfId="105" priority="139" operator="equal">
      <formula>"g"</formula>
    </cfRule>
    <cfRule type="cellIs" dxfId="104" priority="140" operator="equal">
      <formula>"A"</formula>
    </cfRule>
    <cfRule type="cellIs" dxfId="103" priority="141" operator="equal">
      <formula>"stge"</formula>
    </cfRule>
  </conditionalFormatting>
  <conditionalFormatting sqref="BZ26:CA26">
    <cfRule type="cellIs" dxfId="102" priority="142" operator="equal">
      <formula>"g"</formula>
    </cfRule>
    <cfRule type="cellIs" dxfId="101" priority="143" operator="equal">
      <formula>"A"</formula>
    </cfRule>
    <cfRule type="cellIs" dxfId="100" priority="144" operator="equal">
      <formula>"stge"</formula>
    </cfRule>
  </conditionalFormatting>
  <conditionalFormatting sqref="BZ26:CA26">
    <cfRule type="cellIs" dxfId="99" priority="145" operator="equal">
      <formula>"g"</formula>
    </cfRule>
    <cfRule type="cellIs" dxfId="98" priority="146" operator="equal">
      <formula>"A"</formula>
    </cfRule>
    <cfRule type="cellIs" dxfId="97" priority="147" operator="equal">
      <formula>"stge"</formula>
    </cfRule>
  </conditionalFormatting>
  <conditionalFormatting sqref="BZ26:CA26">
    <cfRule type="cellIs" dxfId="96" priority="148" operator="equal">
      <formula>"g"</formula>
    </cfRule>
    <cfRule type="cellIs" dxfId="95" priority="149" operator="equal">
      <formula>"A"</formula>
    </cfRule>
    <cfRule type="cellIs" dxfId="94" priority="150" operator="equal">
      <formula>"stge"</formula>
    </cfRule>
  </conditionalFormatting>
  <conditionalFormatting sqref="BZ40:CA40">
    <cfRule type="cellIs" dxfId="93" priority="151" operator="equal">
      <formula>"g"</formula>
    </cfRule>
    <cfRule type="cellIs" dxfId="92" priority="152" operator="equal">
      <formula>"A"</formula>
    </cfRule>
    <cfRule type="cellIs" dxfId="91" priority="153" operator="equal">
      <formula>"stge"</formula>
    </cfRule>
  </conditionalFormatting>
  <conditionalFormatting sqref="BT40:BU40">
    <cfRule type="cellIs" dxfId="90" priority="154" operator="equal">
      <formula>"g"</formula>
    </cfRule>
    <cfRule type="cellIs" dxfId="89" priority="155" operator="equal">
      <formula>"A"</formula>
    </cfRule>
    <cfRule type="cellIs" dxfId="88" priority="156" operator="equal">
      <formula>"stge"</formula>
    </cfRule>
  </conditionalFormatting>
  <conditionalFormatting sqref="BV40:BY40">
    <cfRule type="cellIs" dxfId="87" priority="157" operator="equal">
      <formula>"g"</formula>
    </cfRule>
    <cfRule type="cellIs" dxfId="86" priority="158" operator="equal">
      <formula>"A"</formula>
    </cfRule>
    <cfRule type="cellIs" dxfId="85" priority="159" operator="equal">
      <formula>"stge"</formula>
    </cfRule>
  </conditionalFormatting>
  <conditionalFormatting sqref="BT32:BU32">
    <cfRule type="cellIs" dxfId="84" priority="160" operator="equal">
      <formula>"g"</formula>
    </cfRule>
    <cfRule type="cellIs" dxfId="83" priority="161" operator="equal">
      <formula>"A"</formula>
    </cfRule>
    <cfRule type="cellIs" dxfId="82" priority="162" operator="equal">
      <formula>"stge"</formula>
    </cfRule>
  </conditionalFormatting>
  <conditionalFormatting sqref="BV32:CA32">
    <cfRule type="cellIs" dxfId="81" priority="163" operator="equal">
      <formula>"g"</formula>
    </cfRule>
    <cfRule type="cellIs" dxfId="80" priority="164" operator="equal">
      <formula>"A"</formula>
    </cfRule>
    <cfRule type="cellIs" dxfId="79" priority="165" operator="equal">
      <formula>"stge"</formula>
    </cfRule>
  </conditionalFormatting>
  <conditionalFormatting sqref="BT32:BU32">
    <cfRule type="cellIs" dxfId="78" priority="166" operator="equal">
      <formula>"g"</formula>
    </cfRule>
    <cfRule type="cellIs" dxfId="77" priority="167" operator="equal">
      <formula>"A"</formula>
    </cfRule>
    <cfRule type="cellIs" dxfId="76" priority="168" operator="equal">
      <formula>"stge"</formula>
    </cfRule>
  </conditionalFormatting>
  <conditionalFormatting sqref="BV32:CA32">
    <cfRule type="cellIs" dxfId="75" priority="169" operator="equal">
      <formula>"g"</formula>
    </cfRule>
    <cfRule type="cellIs" dxfId="74" priority="170" operator="equal">
      <formula>"A"</formula>
    </cfRule>
    <cfRule type="cellIs" dxfId="73" priority="171" operator="equal">
      <formula>"stge"</formula>
    </cfRule>
  </conditionalFormatting>
  <conditionalFormatting sqref="BT32:CA32">
    <cfRule type="cellIs" dxfId="72" priority="172" operator="equal">
      <formula>"g"</formula>
    </cfRule>
    <cfRule type="cellIs" dxfId="71" priority="173" operator="equal">
      <formula>"A"</formula>
    </cfRule>
    <cfRule type="cellIs" dxfId="70" priority="174" operator="equal">
      <formula>"stge"</formula>
    </cfRule>
  </conditionalFormatting>
  <conditionalFormatting sqref="BT33:BU33">
    <cfRule type="cellIs" dxfId="69" priority="175" operator="equal">
      <formula>"g"</formula>
    </cfRule>
    <cfRule type="cellIs" dxfId="68" priority="176" operator="equal">
      <formula>"A"</formula>
    </cfRule>
    <cfRule type="cellIs" dxfId="67" priority="177" operator="equal">
      <formula>"stge"</formula>
    </cfRule>
  </conditionalFormatting>
  <conditionalFormatting sqref="BV33:CA34">
    <cfRule type="cellIs" dxfId="66" priority="178" operator="equal">
      <formula>"g"</formula>
    </cfRule>
    <cfRule type="cellIs" dxfId="65" priority="179" operator="equal">
      <formula>"A"</formula>
    </cfRule>
    <cfRule type="cellIs" dxfId="64" priority="180" operator="equal">
      <formula>"stge"</formula>
    </cfRule>
  </conditionalFormatting>
  <conditionalFormatting sqref="BT33:BU33">
    <cfRule type="cellIs" dxfId="63" priority="181" operator="equal">
      <formula>"g"</formula>
    </cfRule>
    <cfRule type="cellIs" dxfId="62" priority="182" operator="equal">
      <formula>"A"</formula>
    </cfRule>
    <cfRule type="cellIs" dxfId="61" priority="183" operator="equal">
      <formula>"stge"</formula>
    </cfRule>
  </conditionalFormatting>
  <conditionalFormatting sqref="BV33:CA33">
    <cfRule type="cellIs" dxfId="60" priority="184" operator="equal">
      <formula>"g"</formula>
    </cfRule>
    <cfRule type="cellIs" dxfId="59" priority="185" operator="equal">
      <formula>"A"</formula>
    </cfRule>
    <cfRule type="cellIs" dxfId="58" priority="186" operator="equal">
      <formula>"stge"</formula>
    </cfRule>
  </conditionalFormatting>
  <conditionalFormatting sqref="H226:AE227">
    <cfRule type="cellIs" dxfId="57" priority="110" operator="greaterThan">
      <formula>6</formula>
    </cfRule>
    <cfRule type="cellIs" dxfId="56" priority="111" operator="lessThan">
      <formula>6</formula>
    </cfRule>
  </conditionalFormatting>
  <conditionalFormatting sqref="O227">
    <cfRule type="cellIs" dxfId="55" priority="109" operator="lessThan">
      <formula>12</formula>
    </cfRule>
  </conditionalFormatting>
  <conditionalFormatting sqref="R227">
    <cfRule type="cellIs" dxfId="54" priority="108" operator="lessThan">
      <formula>12</formula>
    </cfRule>
  </conditionalFormatting>
  <conditionalFormatting sqref="O226">
    <cfRule type="cellIs" dxfId="53" priority="107" operator="lessThan">
      <formula>12</formula>
    </cfRule>
  </conditionalFormatting>
  <conditionalFormatting sqref="R226">
    <cfRule type="cellIs" dxfId="52" priority="106" operator="lessThan">
      <formula>12</formula>
    </cfRule>
  </conditionalFormatting>
  <conditionalFormatting sqref="CP4:CP9 CP11:CP225">
    <cfRule type="cellIs" dxfId="51" priority="104" operator="greaterThan">
      <formula>4</formula>
    </cfRule>
    <cfRule type="cellIs" dxfId="50" priority="105" operator="greaterThan">
      <formula>5</formula>
    </cfRule>
  </conditionalFormatting>
  <conditionalFormatting sqref="BD10:BI10 BL10:BO10">
    <cfRule type="cellIs" dxfId="49" priority="39" operator="equal">
      <formula>"A"</formula>
    </cfRule>
    <cfRule type="cellIs" dxfId="48" priority="40" operator="equal">
      <formula>"stge"</formula>
    </cfRule>
  </conditionalFormatting>
  <conditionalFormatting sqref="BP10:BQ10">
    <cfRule type="cellIs" dxfId="47" priority="56" operator="equal">
      <formula>"g"</formula>
    </cfRule>
    <cfRule type="cellIs" dxfId="46" priority="57" operator="equal">
      <formula>"A"</formula>
    </cfRule>
    <cfRule type="cellIs" dxfId="45" priority="58" operator="equal">
      <formula>"stge"</formula>
    </cfRule>
  </conditionalFormatting>
  <conditionalFormatting sqref="CD10:CE10">
    <cfRule type="cellIs" dxfId="44" priority="59" operator="equal">
      <formula>"g"</formula>
    </cfRule>
    <cfRule type="cellIs" dxfId="43" priority="60" operator="equal">
      <formula>"A"</formula>
    </cfRule>
    <cfRule type="cellIs" dxfId="42" priority="61" operator="equal">
      <formula>"stge"</formula>
    </cfRule>
  </conditionalFormatting>
  <conditionalFormatting sqref="BP10:BQ10">
    <cfRule type="cellIs" dxfId="41" priority="62" operator="equal">
      <formula>"g"</formula>
    </cfRule>
    <cfRule type="cellIs" dxfId="40" priority="63" operator="equal">
      <formula>"A"</formula>
    </cfRule>
    <cfRule type="cellIs" dxfId="39" priority="64" operator="equal">
      <formula>"stge"</formula>
    </cfRule>
  </conditionalFormatting>
  <conditionalFormatting sqref="CD10:CE10">
    <cfRule type="cellIs" dxfId="38" priority="65" operator="equal">
      <formula>"g"</formula>
    </cfRule>
    <cfRule type="cellIs" dxfId="37" priority="66" operator="equal">
      <formula>"A"</formula>
    </cfRule>
    <cfRule type="cellIs" dxfId="36" priority="67" operator="equal">
      <formula>"stge"</formula>
    </cfRule>
  </conditionalFormatting>
  <conditionalFormatting sqref="BL10:BQ10">
    <cfRule type="cellIs" dxfId="35" priority="68" operator="equal">
      <formula>"g"</formula>
    </cfRule>
    <cfRule type="cellIs" dxfId="34" priority="69" operator="equal">
      <formula>"A"</formula>
    </cfRule>
    <cfRule type="cellIs" dxfId="33" priority="70" operator="equal">
      <formula>"stge"</formula>
    </cfRule>
  </conditionalFormatting>
  <conditionalFormatting sqref="CJ10:CN10">
    <cfRule type="cellIs" dxfId="32" priority="71" operator="equal">
      <formula>"g"</formula>
    </cfRule>
    <cfRule type="cellIs" dxfId="31" priority="72" operator="equal">
      <formula>"A"</formula>
    </cfRule>
    <cfRule type="cellIs" dxfId="30" priority="73" operator="equal">
      <formula>"stge"</formula>
    </cfRule>
  </conditionalFormatting>
  <conditionalFormatting sqref="CD10:CE10">
    <cfRule type="cellIs" dxfId="29" priority="77" operator="equal">
      <formula>"g"</formula>
    </cfRule>
    <cfRule type="cellIs" dxfId="28" priority="78" operator="equal">
      <formula>"A"</formula>
    </cfRule>
    <cfRule type="cellIs" dxfId="27" priority="79" operator="equal">
      <formula>"stge"</formula>
    </cfRule>
  </conditionalFormatting>
  <conditionalFormatting sqref="BH10:BI10">
    <cfRule type="cellIs" dxfId="26" priority="83" operator="equal">
      <formula>"g"</formula>
    </cfRule>
    <cfRule type="cellIs" dxfId="25" priority="84" operator="equal">
      <formula>"A"</formula>
    </cfRule>
    <cfRule type="cellIs" dxfId="24" priority="85" operator="equal">
      <formula>"stge"</formula>
    </cfRule>
  </conditionalFormatting>
  <conditionalFormatting sqref="CF10:CI10">
    <cfRule type="cellIs" dxfId="23" priority="86" operator="equal">
      <formula>"g"</formula>
    </cfRule>
    <cfRule type="cellIs" dxfId="22" priority="87" operator="equal">
      <formula>"A"</formula>
    </cfRule>
    <cfRule type="cellIs" dxfId="21" priority="88" operator="equal">
      <formula>"stge"</formula>
    </cfRule>
  </conditionalFormatting>
  <conditionalFormatting sqref="CF10:CI10">
    <cfRule type="cellIs" dxfId="20" priority="89" operator="equal">
      <formula>"g"</formula>
    </cfRule>
    <cfRule type="cellIs" dxfId="19" priority="90" operator="equal">
      <formula>"A"</formula>
    </cfRule>
    <cfRule type="cellIs" dxfId="18" priority="91" operator="equal">
      <formula>"stge"</formula>
    </cfRule>
  </conditionalFormatting>
  <conditionalFormatting sqref="CF10:CI10">
    <cfRule type="cellIs" dxfId="17" priority="92" operator="equal">
      <formula>"g"</formula>
    </cfRule>
    <cfRule type="cellIs" dxfId="16" priority="93" operator="equal">
      <formula>"A"</formula>
    </cfRule>
    <cfRule type="cellIs" dxfId="15" priority="94" operator="equal">
      <formula>"stge"</formula>
    </cfRule>
  </conditionalFormatting>
  <conditionalFormatting sqref="BR10:BS10">
    <cfRule type="cellIs" dxfId="14" priority="95" operator="equal">
      <formula>"g"</formula>
    </cfRule>
    <cfRule type="cellIs" dxfId="13" priority="96" operator="equal">
      <formula>"A"</formula>
    </cfRule>
    <cfRule type="cellIs" dxfId="12" priority="97" operator="equal">
      <formula>"stge"</formula>
    </cfRule>
  </conditionalFormatting>
  <conditionalFormatting sqref="BR10:BS10">
    <cfRule type="cellIs" dxfId="11" priority="98" operator="equal">
      <formula>"g"</formula>
    </cfRule>
    <cfRule type="cellIs" dxfId="10" priority="99" operator="equal">
      <formula>"A"</formula>
    </cfRule>
    <cfRule type="cellIs" dxfId="9" priority="100" operator="equal">
      <formula>"stge"</formula>
    </cfRule>
  </conditionalFormatting>
  <conditionalFormatting sqref="BR10:BS10">
    <cfRule type="cellIs" dxfId="8" priority="101" operator="equal">
      <formula>"g"</formula>
    </cfRule>
    <cfRule type="cellIs" dxfId="7" priority="102" operator="equal">
      <formula>"A"</formula>
    </cfRule>
    <cfRule type="cellIs" dxfId="6" priority="103" operator="equal">
      <formula>"stge"</formula>
    </cfRule>
  </conditionalFormatting>
  <conditionalFormatting sqref="BZ10:CA10">
    <cfRule type="cellIs" dxfId="5" priority="14" operator="equal">
      <formula>"g"</formula>
    </cfRule>
  </conditionalFormatting>
  <conditionalFormatting sqref="BT10:CA10">
    <cfRule type="cellIs" dxfId="4" priority="18" operator="equal">
      <formula>"A"</formula>
    </cfRule>
  </conditionalFormatting>
  <conditionalFormatting sqref="CP10">
    <cfRule type="cellIs" dxfId="3" priority="6" operator="greaterThan">
      <formula>4</formula>
    </cfRule>
    <cfRule type="cellIs" dxfId="2" priority="7" operator="greaterThan">
      <formula>5</formula>
    </cfRule>
  </conditionalFormatting>
  <conditionalFormatting sqref="H3:AF3 AH3:CN3 H4:AI4 H5:AG225 AI5:AI225 AH5:AH226 AK4:CN225">
    <cfRule type="expression" dxfId="1" priority="5">
      <formula>WEEKDAY(H$3,2)=7</formula>
    </cfRule>
  </conditionalFormatting>
  <conditionalFormatting sqref="AJ4:AJ226">
    <cfRule type="expression" dxfId="0" priority="1">
      <formula>WEEKDAY(AJ$3,2)=7</formula>
    </cfRule>
  </conditionalFormatting>
  <dataValidations count="1">
    <dataValidation operator="equal" allowBlank="1" showErrorMessage="1" sqref="CB4:CC46 BD4:BI223 AP4:AU46 BJ4:BQ24 BJ26:BQ46 BR4:BS46 BT26:CA46 CD26:CN46 BT4:CA24 CD4:CN24 AK46:AO46" xr:uid="{00000000-0002-0000-0600-000000000000}">
      <formula1>0</formula1>
      <formula2>0</formula2>
    </dataValidation>
  </dataValidations>
  <printOptions horizontalCentered="1" verticalCentered="1"/>
  <pageMargins left="0" right="0" top="0" bottom="0" header="0.51181102362204722" footer="0.51181102362204722"/>
  <pageSetup paperSize="8" firstPageNumber="0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Form1</vt:lpstr>
      <vt:lpstr>Planning général</vt:lpstr>
      <vt:lpstr>Disponibilités</vt:lpstr>
      <vt:lpstr>Disponibilités!JAN</vt:lpstr>
      <vt:lpstr>JAN</vt:lpstr>
      <vt:lpstr>Disponibilités!NOM</vt:lpstr>
      <vt:lpstr>'Planning général'!NOM</vt:lpstr>
      <vt:lpstr>Disponibilités!Zone_d_impression</vt:lpstr>
      <vt:lpstr>'Planning général'!Zone_d_impression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Jacques Donzel-Gargand</cp:lastModifiedBy>
  <cp:revision/>
  <dcterms:created xsi:type="dcterms:W3CDTF">2021-04-12T14:08:02Z</dcterms:created>
  <dcterms:modified xsi:type="dcterms:W3CDTF">2021-04-16T08:50:35Z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