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  <sheet state="visible" name="Feuil2" sheetId="2" r:id="rId5"/>
    <sheet state="visible" name="Feuil3" sheetId="3" r:id="rId6"/>
  </sheets>
  <definedNames/>
  <calcPr/>
</workbook>
</file>

<file path=xl/sharedStrings.xml><?xml version="1.0" encoding="utf-8"?>
<sst xmlns="http://schemas.openxmlformats.org/spreadsheetml/2006/main" count="34" uniqueCount="28">
  <si>
    <t>Base</t>
  </si>
  <si>
    <t>Absences</t>
  </si>
  <si>
    <t>Gain</t>
  </si>
  <si>
    <t>Retenue</t>
  </si>
  <si>
    <t>Nuis</t>
  </si>
  <si>
    <t>IRG</t>
  </si>
  <si>
    <t>PRI</t>
  </si>
  <si>
    <t>PRC</t>
  </si>
  <si>
    <t>Panier</t>
  </si>
  <si>
    <t>Trans</t>
  </si>
  <si>
    <t>CNAS</t>
  </si>
  <si>
    <t>Brut</t>
  </si>
  <si>
    <t>Date</t>
  </si>
  <si>
    <t>Base Base</t>
  </si>
  <si>
    <t>ABS</t>
  </si>
  <si>
    <t>IND Fonction</t>
  </si>
  <si>
    <t>Autorisé</t>
  </si>
  <si>
    <t>Experience</t>
  </si>
  <si>
    <t>Poste</t>
  </si>
  <si>
    <t>Nuisance</t>
  </si>
  <si>
    <t xml:space="preserve">Prime </t>
  </si>
  <si>
    <t>Salaire</t>
  </si>
  <si>
    <t>Sociale</t>
  </si>
  <si>
    <t>NET</t>
  </si>
  <si>
    <t>Transport</t>
  </si>
  <si>
    <t>IND de Zone</t>
  </si>
  <si>
    <t>Retenues</t>
  </si>
  <si>
    <t>Payment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</si>
</sst>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yy"/>
    <numFmt numFmtId="165" formatCode="00"/>
    <numFmt numFmtId="166" formatCode="#,##0.0000000000000"/>
  </numFmts>
  <fonts count="17">
    <font>
      <sz val="11.0"/>
      <color rgb="FF000000"/>
      <name val="Calibri"/>
    </font>
    <font>
      <b/>
      <sz val="14.0"/>
      <color rgb="FF000000"/>
      <name val="Calibri"/>
    </font>
    <font/>
    <font>
      <b/>
      <sz val="11.0"/>
      <color rgb="FF000000"/>
      <name val="Calibri"/>
    </font>
    <font>
      <b/>
      <sz val="14.0"/>
      <color rgb="FFFFFFFF"/>
      <name val="Calibri"/>
    </font>
    <font>
      <b/>
      <sz val="16.0"/>
      <color rgb="FF000000"/>
      <name val="Calibri"/>
    </font>
    <font>
      <b/>
      <sz val="14.0"/>
      <color rgb="FFFF0000"/>
      <name val="Calibri"/>
    </font>
    <font>
      <sz val="11.0"/>
      <color rgb="FF4E4E4E"/>
      <name val="Open Sans"/>
    </font>
    <font>
      <b/>
      <sz val="14.0"/>
      <color rgb="FF7030A0"/>
      <name val="Calibri"/>
    </font>
    <font>
      <b/>
      <sz val="17.0"/>
      <color rgb="FF1E1E1E"/>
      <name val="Quattrocento Sans"/>
    </font>
    <font>
      <b/>
      <sz val="12.0"/>
      <color rgb="FF1E1E1E"/>
      <name val="Quattrocento Sans"/>
    </font>
    <font>
      <b/>
      <sz val="12.0"/>
      <color rgb="FF000000"/>
      <name val="Calibri"/>
    </font>
    <font>
      <sz val="12.0"/>
      <color rgb="FF404040"/>
      <name val="Times New Roman"/>
    </font>
    <font>
      <sz val="11.0"/>
      <color rgb="FF141414"/>
      <name val="Quattrocento Sans"/>
    </font>
    <font>
      <b/>
      <sz val="16.0"/>
      <color rgb="FF5A5A5A"/>
      <name val="Source Sans Pro"/>
    </font>
    <font>
      <b/>
      <sz val="12.0"/>
      <color rgb="FFFFFFFF"/>
      <name val="Calibri"/>
    </font>
    <font>
      <b/>
      <sz val="11.0"/>
      <color rgb="FFFFFFFF"/>
      <name val="Calibri"/>
    </font>
  </fonts>
  <fills count="17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C2D69B"/>
        <bgColor rgb="FFC2D69B"/>
      </patternFill>
    </fill>
    <fill>
      <patternFill patternType="solid">
        <fgColor rgb="FF92D050"/>
        <bgColor rgb="FF92D050"/>
      </patternFill>
    </fill>
    <fill>
      <patternFill patternType="solid">
        <fgColor rgb="FFF2DBDB"/>
        <bgColor rgb="FFF2DBDB"/>
      </patternFill>
    </fill>
    <fill>
      <patternFill patternType="solid">
        <fgColor rgb="FFD8D8D8"/>
        <bgColor rgb="FFD8D8D8"/>
      </patternFill>
    </fill>
    <fill>
      <patternFill patternType="solid">
        <fgColor rgb="FFFABF8F"/>
        <bgColor rgb="FFFABF8F"/>
      </patternFill>
    </fill>
    <fill>
      <patternFill patternType="solid">
        <fgColor rgb="FFB6DDE8"/>
        <bgColor rgb="FFB6DDE8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9BBB59"/>
        <bgColor rgb="FF9BBB59"/>
      </patternFill>
    </fill>
    <fill>
      <patternFill patternType="solid">
        <fgColor rgb="FF7030A0"/>
        <bgColor rgb="FF7030A0"/>
      </patternFill>
    </fill>
  </fills>
  <borders count="21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</border>
    <border>
      <left/>
      <right style="medium">
        <color rgb="FF000000"/>
      </right>
      <top/>
      <bottom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/>
      <bottom/>
    </border>
    <border>
      <left style="medium">
        <color rgb="FF000000"/>
      </left>
    </border>
    <border>
      <left/>
      <right style="double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0" numFmtId="4" xfId="0" applyAlignment="1" applyFont="1" applyNumberFormat="1">
      <alignment horizontal="center" vertical="center"/>
    </xf>
    <xf borderId="0" fillId="0" fontId="1" numFmtId="4" xfId="0" applyAlignment="1" applyFont="1" applyNumberFormat="1">
      <alignment horizontal="center" vertical="center"/>
    </xf>
    <xf borderId="0" fillId="0" fontId="0" numFmtId="4" xfId="0" applyFont="1" applyNumberFormat="1"/>
    <xf borderId="1" fillId="0" fontId="1" numFmtId="4" xfId="0" applyAlignment="1" applyBorder="1" applyFont="1" applyNumberFormat="1">
      <alignment horizontal="center" vertical="center"/>
    </xf>
    <xf borderId="2" fillId="2" fontId="1" numFmtId="4" xfId="0" applyAlignment="1" applyBorder="1" applyFill="1" applyFont="1" applyNumberFormat="1">
      <alignment horizontal="center" vertical="center"/>
    </xf>
    <xf borderId="3" fillId="3" fontId="1" numFmtId="4" xfId="0" applyAlignment="1" applyBorder="1" applyFill="1" applyFont="1" applyNumberFormat="1">
      <alignment horizontal="center" vertical="center"/>
    </xf>
    <xf borderId="4" fillId="0" fontId="2" numFmtId="0" xfId="0" applyBorder="1" applyFont="1"/>
    <xf borderId="5" fillId="0" fontId="2" numFmtId="0" xfId="0" applyBorder="1" applyFont="1"/>
    <xf borderId="3" fillId="4" fontId="1" numFmtId="4" xfId="0" applyAlignment="1" applyBorder="1" applyFill="1" applyFont="1" applyNumberFormat="1">
      <alignment horizontal="center" vertical="center"/>
    </xf>
    <xf borderId="6" fillId="0" fontId="1" numFmtId="4" xfId="0" applyAlignment="1" applyBorder="1" applyFont="1" applyNumberFormat="1">
      <alignment horizontal="center" vertical="center"/>
    </xf>
    <xf borderId="7" fillId="0" fontId="1" numFmtId="4" xfId="0" applyAlignment="1" applyBorder="1" applyFont="1" applyNumberFormat="1">
      <alignment horizontal="center" vertical="center"/>
    </xf>
    <xf borderId="8" fillId="0" fontId="1" numFmtId="4" xfId="0" applyAlignment="1" applyBorder="1" applyFont="1" applyNumberFormat="1">
      <alignment horizontal="center" vertical="center"/>
    </xf>
    <xf borderId="9" fillId="3" fontId="1" numFmtId="4" xfId="0" applyAlignment="1" applyBorder="1" applyFont="1" applyNumberFormat="1">
      <alignment horizontal="right" vertical="center"/>
    </xf>
    <xf borderId="10" fillId="5" fontId="1" numFmtId="4" xfId="0" applyAlignment="1" applyBorder="1" applyFill="1" applyFont="1" applyNumberFormat="1">
      <alignment horizontal="center" vertical="center"/>
    </xf>
    <xf borderId="11" fillId="4" fontId="1" numFmtId="4" xfId="0" applyAlignment="1" applyBorder="1" applyFont="1" applyNumberFormat="1">
      <alignment horizontal="right" vertical="center"/>
    </xf>
    <xf borderId="12" fillId="0" fontId="1" numFmtId="4" xfId="0" applyAlignment="1" applyBorder="1" applyFont="1" applyNumberFormat="1">
      <alignment horizontal="center" vertical="center"/>
    </xf>
    <xf borderId="13" fillId="0" fontId="1" numFmtId="4" xfId="0" applyAlignment="1" applyBorder="1" applyFont="1" applyNumberFormat="1">
      <alignment horizontal="center" vertical="center"/>
    </xf>
    <xf borderId="13" fillId="0" fontId="1" numFmtId="9" xfId="0" applyAlignment="1" applyBorder="1" applyFont="1" applyNumberFormat="1">
      <alignment horizontal="center" vertical="center"/>
    </xf>
    <xf borderId="13" fillId="0" fontId="3" numFmtId="4" xfId="0" applyBorder="1" applyFont="1" applyNumberFormat="1"/>
    <xf borderId="14" fillId="5" fontId="1" numFmtId="4" xfId="0" applyAlignment="1" applyBorder="1" applyFont="1" applyNumberFormat="1">
      <alignment horizontal="center" vertical="center"/>
    </xf>
    <xf borderId="9" fillId="4" fontId="1" numFmtId="4" xfId="0" applyAlignment="1" applyBorder="1" applyFont="1" applyNumberFormat="1">
      <alignment horizontal="right" vertical="center"/>
    </xf>
    <xf borderId="15" fillId="0" fontId="1" numFmtId="4" xfId="0" applyAlignment="1" applyBorder="1" applyFont="1" applyNumberFormat="1">
      <alignment horizontal="center" vertical="center"/>
    </xf>
    <xf borderId="13" fillId="3" fontId="1" numFmtId="4" xfId="0" applyAlignment="1" applyBorder="1" applyFont="1" applyNumberFormat="1">
      <alignment horizontal="right" vertical="center"/>
    </xf>
    <xf borderId="13" fillId="0" fontId="0" numFmtId="4" xfId="0" applyAlignment="1" applyBorder="1" applyFont="1" applyNumberFormat="1">
      <alignment horizontal="center" vertical="center"/>
    </xf>
    <xf borderId="0" fillId="0" fontId="1" numFmtId="4" xfId="0" applyAlignment="1" applyFont="1" applyNumberFormat="1">
      <alignment horizontal="right" vertical="center"/>
    </xf>
    <xf borderId="16" fillId="5" fontId="1" numFmtId="4" xfId="0" applyAlignment="1" applyBorder="1" applyFont="1" applyNumberFormat="1">
      <alignment horizontal="center" vertical="center"/>
    </xf>
    <xf borderId="17" fillId="4" fontId="1" numFmtId="4" xfId="0" applyAlignment="1" applyBorder="1" applyFont="1" applyNumberFormat="1">
      <alignment horizontal="right" vertical="center"/>
    </xf>
    <xf borderId="18" fillId="0" fontId="1" numFmtId="4" xfId="0" applyAlignment="1" applyBorder="1" applyFont="1" applyNumberFormat="1">
      <alignment horizontal="center" vertical="center"/>
    </xf>
    <xf borderId="19" fillId="0" fontId="1" numFmtId="4" xfId="0" applyAlignment="1" applyBorder="1" applyFont="1" applyNumberFormat="1">
      <alignment horizontal="center" vertical="center"/>
    </xf>
    <xf borderId="17" fillId="6" fontId="1" numFmtId="4" xfId="0" applyAlignment="1" applyBorder="1" applyFill="1" applyFont="1" applyNumberFormat="1">
      <alignment horizontal="right" vertical="center"/>
    </xf>
    <xf borderId="0" fillId="0" fontId="4" numFmtId="4" xfId="0" applyAlignment="1" applyFont="1" applyNumberFormat="1">
      <alignment horizontal="center" vertical="center"/>
    </xf>
    <xf borderId="13" fillId="5" fontId="5" numFmtId="0" xfId="0" applyAlignment="1" applyBorder="1" applyFont="1">
      <alignment horizontal="center" vertical="center"/>
    </xf>
    <xf borderId="13" fillId="0" fontId="6" numFmtId="0" xfId="0" applyAlignment="1" applyBorder="1" applyFont="1">
      <alignment horizontal="center" readingOrder="0" vertical="center"/>
    </xf>
    <xf borderId="13" fillId="5" fontId="1" numFmtId="0" xfId="0" applyAlignment="1" applyBorder="1" applyFont="1">
      <alignment horizontal="center" vertical="center"/>
    </xf>
    <xf borderId="0" fillId="0" fontId="7" numFmtId="0" xfId="0" applyFont="1"/>
    <xf borderId="0" fillId="0" fontId="5" numFmtId="4" xfId="0" applyAlignment="1" applyFont="1" applyNumberFormat="1">
      <alignment horizontal="center" vertical="center"/>
    </xf>
    <xf borderId="13" fillId="0" fontId="6" numFmtId="4" xfId="0" applyAlignment="1" applyBorder="1" applyFont="1" applyNumberFormat="1">
      <alignment horizontal="center" vertical="center"/>
    </xf>
    <xf borderId="13" fillId="7" fontId="3" numFmtId="14" xfId="0" applyAlignment="1" applyBorder="1" applyFill="1" applyFont="1" applyNumberFormat="1">
      <alignment horizontal="center" vertical="center"/>
    </xf>
    <xf borderId="20" fillId="8" fontId="8" numFmtId="4" xfId="0" applyAlignment="1" applyBorder="1" applyFill="1" applyFont="1" applyNumberFormat="1">
      <alignment horizontal="center" vertical="center"/>
    </xf>
    <xf borderId="0" fillId="0" fontId="9" numFmtId="14" xfId="0" applyAlignment="1" applyFont="1" applyNumberFormat="1">
      <alignment shrinkToFit="0" vertical="center" wrapText="1"/>
    </xf>
    <xf borderId="0" fillId="0" fontId="10" numFmtId="14" xfId="0" applyFont="1" applyNumberFormat="1"/>
    <xf borderId="20" fillId="9" fontId="11" numFmtId="4" xfId="0" applyAlignment="1" applyBorder="1" applyFill="1" applyFont="1" applyNumberFormat="1">
      <alignment horizontal="center" vertical="center"/>
    </xf>
    <xf borderId="20" fillId="9" fontId="3" numFmtId="4" xfId="0" applyAlignment="1" applyBorder="1" applyFont="1" applyNumberFormat="1">
      <alignment horizontal="center" vertical="center"/>
    </xf>
    <xf borderId="20" fillId="8" fontId="12" numFmtId="14" xfId="0" applyAlignment="1" applyBorder="1" applyFont="1" applyNumberFormat="1">
      <alignment horizontal="center" vertical="center"/>
    </xf>
    <xf borderId="0" fillId="0" fontId="13" numFmtId="14" xfId="0" applyAlignment="1" applyFont="1" applyNumberFormat="1">
      <alignment shrinkToFit="0" vertical="center" wrapText="1"/>
    </xf>
    <xf borderId="0" fillId="0" fontId="0" numFmtId="14" xfId="0" applyAlignment="1" applyFont="1" applyNumberFormat="1">
      <alignment horizontal="center" vertical="center"/>
    </xf>
    <xf borderId="20" fillId="10" fontId="11" numFmtId="4" xfId="0" applyAlignment="1" applyBorder="1" applyFill="1" applyFont="1" applyNumberFormat="1">
      <alignment horizontal="center" vertical="center"/>
    </xf>
    <xf borderId="20" fillId="10" fontId="3" numFmtId="4" xfId="0" applyAlignment="1" applyBorder="1" applyFont="1" applyNumberFormat="1">
      <alignment horizontal="center" vertical="center"/>
    </xf>
    <xf borderId="20" fillId="7" fontId="11" numFmtId="4" xfId="0" applyAlignment="1" applyBorder="1" applyFont="1" applyNumberFormat="1">
      <alignment horizontal="center" vertical="center"/>
    </xf>
    <xf borderId="20" fillId="7" fontId="3" numFmtId="9" xfId="0" applyAlignment="1" applyBorder="1" applyFont="1" applyNumberFormat="1">
      <alignment horizontal="center" vertical="center"/>
    </xf>
    <xf borderId="20" fillId="7" fontId="3" numFmtId="4" xfId="0" applyAlignment="1" applyBorder="1" applyFont="1" applyNumberForma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20" fillId="7" fontId="3" numFmtId="165" xfId="0" applyAlignment="1" applyBorder="1" applyFont="1" applyNumberFormat="1">
      <alignment horizontal="center" vertical="center"/>
    </xf>
    <xf borderId="0" fillId="0" fontId="14" numFmtId="0" xfId="0" applyAlignment="1" applyFont="1">
      <alignment horizontal="center" shrinkToFit="0" vertical="center" wrapText="1"/>
    </xf>
    <xf borderId="20" fillId="11" fontId="11" numFmtId="4" xfId="0" applyAlignment="1" applyBorder="1" applyFill="1" applyFont="1" applyNumberFormat="1">
      <alignment horizontal="center" vertical="center"/>
    </xf>
    <xf borderId="20" fillId="11" fontId="3" numFmtId="9" xfId="0" applyAlignment="1" applyBorder="1" applyFont="1" applyNumberFormat="1">
      <alignment horizontal="center" vertical="center"/>
    </xf>
    <xf borderId="20" fillId="11" fontId="3" numFmtId="4" xfId="0" applyAlignment="1" applyBorder="1" applyFont="1" applyNumberFormat="1">
      <alignment horizontal="center" vertical="center"/>
    </xf>
    <xf borderId="20" fillId="12" fontId="11" numFmtId="4" xfId="0" applyAlignment="1" applyBorder="1" applyFill="1" applyFont="1" applyNumberFormat="1">
      <alignment horizontal="center" vertical="center"/>
    </xf>
    <xf borderId="20" fillId="12" fontId="3" numFmtId="9" xfId="0" applyAlignment="1" applyBorder="1" applyFont="1" applyNumberFormat="1">
      <alignment horizontal="center" vertical="center"/>
    </xf>
    <xf borderId="20" fillId="12" fontId="3" numFmtId="4" xfId="0" applyAlignment="1" applyBorder="1" applyFont="1" applyNumberFormat="1">
      <alignment horizontal="center" vertical="center"/>
    </xf>
    <xf borderId="20" fillId="12" fontId="3" numFmtId="9" xfId="0" applyAlignment="1" applyBorder="1" applyFont="1" applyNumberFormat="1">
      <alignment horizontal="center" readingOrder="0" vertical="center"/>
    </xf>
    <xf borderId="20" fillId="13" fontId="11" numFmtId="4" xfId="0" applyAlignment="1" applyBorder="1" applyFill="1" applyFont="1" applyNumberFormat="1">
      <alignment horizontal="center" vertical="center"/>
    </xf>
    <xf borderId="20" fillId="13" fontId="3" numFmtId="4" xfId="0" applyAlignment="1" applyBorder="1" applyFont="1" applyNumberFormat="1">
      <alignment horizontal="center" vertical="center"/>
    </xf>
    <xf borderId="0" fillId="0" fontId="11" numFmtId="4" xfId="0" applyAlignment="1" applyFont="1" applyNumberFormat="1">
      <alignment horizontal="center" vertical="center"/>
    </xf>
    <xf borderId="0" fillId="0" fontId="3" numFmtId="4" xfId="0" applyAlignment="1" applyFont="1" applyNumberFormat="1">
      <alignment horizontal="center" vertical="center"/>
    </xf>
    <xf borderId="20" fillId="14" fontId="11" numFmtId="4" xfId="0" applyAlignment="1" applyBorder="1" applyFill="1" applyFont="1" applyNumberFormat="1">
      <alignment horizontal="center" vertical="center"/>
    </xf>
    <xf borderId="20" fillId="14" fontId="3" numFmtId="9" xfId="0" applyAlignment="1" applyBorder="1" applyFont="1" applyNumberFormat="1">
      <alignment horizontal="center" vertical="center"/>
    </xf>
    <xf borderId="20" fillId="14" fontId="3" numFmtId="4" xfId="0" applyAlignment="1" applyBorder="1" applyFont="1" applyNumberFormat="1">
      <alignment horizontal="center" vertical="center"/>
    </xf>
    <xf borderId="20" fillId="8" fontId="0" numFmtId="14" xfId="0" applyAlignment="1" applyBorder="1" applyFont="1" applyNumberFormat="1">
      <alignment horizontal="center" vertical="center"/>
    </xf>
    <xf borderId="0" fillId="0" fontId="0" numFmtId="166" xfId="0" applyAlignment="1" applyFont="1" applyNumberFormat="1">
      <alignment horizontal="center" vertical="center"/>
    </xf>
    <xf borderId="20" fillId="2" fontId="15" numFmtId="4" xfId="0" applyAlignment="1" applyBorder="1" applyFont="1" applyNumberFormat="1">
      <alignment horizontal="center" vertical="center"/>
    </xf>
    <xf borderId="20" fillId="2" fontId="16" numFmtId="4" xfId="0" applyAlignment="1" applyBorder="1" applyFont="1" applyNumberFormat="1">
      <alignment horizontal="center" vertical="center"/>
    </xf>
    <xf borderId="20" fillId="15" fontId="11" numFmtId="4" xfId="0" applyAlignment="1" applyBorder="1" applyFill="1" applyFont="1" applyNumberFormat="1">
      <alignment horizontal="center" vertical="center"/>
    </xf>
    <xf borderId="20" fillId="15" fontId="3" numFmtId="4" xfId="0" applyAlignment="1" applyBorder="1" applyFont="1" applyNumberFormat="1">
      <alignment horizontal="center" vertical="center"/>
    </xf>
    <xf borderId="20" fillId="16" fontId="4" numFmtId="4" xfId="0" applyAlignment="1" applyBorder="1" applyFill="1" applyFont="1" applyNumberFormat="1">
      <alignment horizontal="center" vertical="center"/>
    </xf>
    <xf borderId="20" fillId="16" fontId="16" numFmtId="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6.43"/>
    <col customWidth="1" min="3" max="3" width="12.71"/>
    <col customWidth="1" min="4" max="4" width="12.29"/>
    <col customWidth="1" min="5" max="5" width="27.43"/>
    <col customWidth="1" min="6" max="6" width="13.86"/>
    <col customWidth="1" min="7" max="7" width="16.43"/>
    <col customWidth="1" min="8" max="9" width="11.43"/>
    <col customWidth="1" min="10" max="11" width="8.71"/>
  </cols>
  <sheetData>
    <row r="1">
      <c r="A1" s="1"/>
      <c r="B1" s="2"/>
      <c r="C1" s="2"/>
      <c r="D1" s="2"/>
      <c r="E1" s="2"/>
      <c r="F1" s="2"/>
      <c r="G1" s="2"/>
      <c r="H1" s="3"/>
      <c r="I1" s="3"/>
      <c r="J1" s="3"/>
      <c r="K1" s="3"/>
    </row>
    <row r="2">
      <c r="A2" s="4" t="s">
        <v>0</v>
      </c>
      <c r="B2" s="5" t="s">
        <v>1</v>
      </c>
      <c r="C2" s="6" t="s">
        <v>2</v>
      </c>
      <c r="D2" s="7"/>
      <c r="E2" s="8"/>
      <c r="F2" s="9" t="s">
        <v>3</v>
      </c>
      <c r="G2" s="8"/>
      <c r="H2" s="3"/>
      <c r="I2" s="3"/>
      <c r="J2" s="3"/>
      <c r="K2" s="3"/>
    </row>
    <row r="3">
      <c r="A3" s="10">
        <v>27812.0</v>
      </c>
      <c r="B3" s="11">
        <v>0.5</v>
      </c>
      <c r="C3" s="12" t="s">
        <v>4</v>
      </c>
      <c r="D3" s="2"/>
      <c r="E3" s="13" t="str">
        <f>A5*0.1</f>
        <v>2,727.72</v>
      </c>
      <c r="F3" s="14" t="s">
        <v>5</v>
      </c>
      <c r="G3" s="15" t="str">
        <f>ROUNDDOWN((IF(ROUNDDOWN(E12,-1)&lt;=15000,0,IF(ROUNDDOWN(E12,-1)&lt;=22500,(ROUNDDOWN(E12,-1)-15000)*20%,IF(ROUNDDOWN(E12,-1)&lt;=28750,(ROUNDDOWN(E12,-1)-22500)*12%+1500,IF(ROUNDDOWN(E12,-1)&lt;=30000,((ROUNDDOWN(E12,-1)-28750)*20%)+2250,IF(ROUNDDOWN(E12,-1)&lt;=120000,((ROUNDDOWN(E12,-1)-30000)*30%)+2500,"")))))/30)*(30-$BB8),2)</f>
        <v>0.00</v>
      </c>
      <c r="H3" s="3" t="str">
        <f>E12*0.2014</f>
        <v>0.00</v>
      </c>
      <c r="I3" s="3"/>
      <c r="J3" s="3"/>
      <c r="K3" s="3"/>
    </row>
    <row r="4">
      <c r="A4" s="16" t="str">
        <f>A3/26</f>
        <v>1,069.69</v>
      </c>
      <c r="B4" s="2">
        <v>2.0</v>
      </c>
      <c r="C4" s="17" t="s">
        <v>6</v>
      </c>
      <c r="D4" s="18">
        <v>0.1</v>
      </c>
      <c r="E4" s="19" t="str">
        <f>A5*D4</f>
        <v>2,727.72</v>
      </c>
      <c r="F4" s="20"/>
      <c r="G4" s="21"/>
      <c r="H4" s="3"/>
      <c r="I4" s="3"/>
      <c r="J4" s="3"/>
      <c r="K4" s="3"/>
    </row>
    <row r="5">
      <c r="A5" s="22" t="str">
        <f>A4*(26-B3)</f>
        <v>27,277.15</v>
      </c>
      <c r="B5" s="2"/>
      <c r="C5" s="17" t="s">
        <v>7</v>
      </c>
      <c r="D5" s="18">
        <v>0.5</v>
      </c>
      <c r="E5" s="19" t="str">
        <f>A5*D5</f>
        <v>13,638.58</v>
      </c>
      <c r="F5" s="20"/>
      <c r="G5" s="21"/>
      <c r="H5" s="3"/>
      <c r="I5" s="3"/>
      <c r="J5" s="3"/>
      <c r="K5" s="3"/>
    </row>
    <row r="6">
      <c r="A6" s="22"/>
      <c r="B6" s="2"/>
      <c r="C6" s="17" t="s">
        <v>8</v>
      </c>
      <c r="D6" s="17"/>
      <c r="E6" s="23" t="str">
        <f>200*(21-B3)</f>
        <v>4,100.00</v>
      </c>
      <c r="F6" s="20"/>
      <c r="G6" s="21"/>
      <c r="H6" s="3"/>
      <c r="I6" s="3"/>
      <c r="J6" s="3"/>
      <c r="K6" s="3"/>
    </row>
    <row r="7">
      <c r="A7" s="22"/>
      <c r="B7" s="2"/>
      <c r="C7" s="24"/>
      <c r="D7" s="24"/>
      <c r="E7" s="23"/>
      <c r="F7" s="20"/>
      <c r="G7" s="21"/>
      <c r="H7" s="3"/>
      <c r="I7" s="3"/>
      <c r="J7" s="3"/>
      <c r="K7" s="3"/>
    </row>
    <row r="8">
      <c r="A8" s="1"/>
      <c r="B8" s="25"/>
      <c r="C8" s="17" t="s">
        <v>9</v>
      </c>
      <c r="D8" s="17"/>
      <c r="E8" s="23" t="str">
        <f>36.923*(26-B3)</f>
        <v>941.54</v>
      </c>
      <c r="F8" s="26" t="s">
        <v>10</v>
      </c>
      <c r="G8" s="27" t="str">
        <f>(E9)*0.09</f>
        <v>4,173.40</v>
      </c>
      <c r="H8" s="3"/>
      <c r="I8" s="25"/>
      <c r="J8" s="3"/>
      <c r="K8" s="3"/>
    </row>
    <row r="9">
      <c r="A9" s="2"/>
      <c r="B9" s="25"/>
      <c r="C9" s="28" t="s">
        <v>11</v>
      </c>
      <c r="D9" s="29"/>
      <c r="E9" s="30" t="str">
        <f>A3-(A4*B3)+SUM(E3:E5)</f>
        <v>46,371.16</v>
      </c>
      <c r="H9" s="3"/>
      <c r="I9" s="25"/>
      <c r="J9" s="3"/>
      <c r="K9" s="3"/>
    </row>
    <row r="10">
      <c r="A10" s="2"/>
      <c r="B10" s="25"/>
      <c r="C10" s="2"/>
      <c r="D10" s="2"/>
      <c r="E10" s="25"/>
      <c r="H10" s="3"/>
      <c r="I10" s="25"/>
      <c r="J10" s="3"/>
      <c r="K10" s="3"/>
    </row>
    <row r="11">
      <c r="A11" s="2"/>
      <c r="B11" s="25"/>
      <c r="C11" s="2"/>
      <c r="D11" s="2"/>
      <c r="E11" s="25"/>
      <c r="H11" s="3"/>
      <c r="I11" s="25"/>
      <c r="J11" s="3"/>
      <c r="K11" s="3"/>
    </row>
    <row r="12">
      <c r="A12" s="2"/>
      <c r="B12" s="1"/>
      <c r="C12" s="2"/>
      <c r="D12" s="2"/>
      <c r="E12" s="31"/>
      <c r="F12" s="2"/>
      <c r="G12" s="2"/>
      <c r="H12" s="3"/>
      <c r="I12" s="3"/>
      <c r="J12" s="3"/>
      <c r="K12" s="3"/>
    </row>
    <row r="13" ht="18.75" customHeight="1">
      <c r="A13" s="32">
        <v>26.0</v>
      </c>
      <c r="B13" s="33">
        <v>11.0</v>
      </c>
      <c r="C13" s="34" t="s">
        <v>12</v>
      </c>
      <c r="D13" s="35"/>
      <c r="E13" s="36"/>
      <c r="G13" s="3"/>
      <c r="H13" s="3"/>
      <c r="I13" s="3"/>
      <c r="J13" s="3"/>
      <c r="K13" s="3"/>
    </row>
    <row r="14" ht="21.75" customHeight="1">
      <c r="A14" s="17" t="s">
        <v>13</v>
      </c>
      <c r="B14" s="37">
        <v>1069.692</v>
      </c>
      <c r="C14" s="38">
        <v>42887.0</v>
      </c>
      <c r="D14" s="39" t="str">
        <f>" Férié "&amp;"("&amp;NETWORKDAYS.INTL(DATE(2020,B13-1,A13),DATE(2020,B13,A13-1),7,(D15:D34))&amp;")"</f>
        <v> Férié (21)</v>
      </c>
      <c r="E14" s="40"/>
      <c r="F14" s="41"/>
      <c r="G14" s="3"/>
      <c r="H14" s="3"/>
      <c r="I14" s="3"/>
      <c r="J14" s="3"/>
      <c r="K14" s="3"/>
    </row>
    <row r="15">
      <c r="A15" s="42" t="s">
        <v>0</v>
      </c>
      <c r="B15" s="43">
        <v>26.0</v>
      </c>
      <c r="C15" s="43" t="str">
        <f>B15*B14</f>
        <v>27,811.99</v>
      </c>
      <c r="D15" s="44">
        <v>43831.0</v>
      </c>
      <c r="E15" s="45"/>
      <c r="F15" s="46"/>
      <c r="G15" s="1"/>
      <c r="H15" s="3"/>
      <c r="I15" s="3"/>
      <c r="J15" s="3"/>
      <c r="K15" s="3"/>
    </row>
    <row r="16">
      <c r="A16" s="47" t="s">
        <v>14</v>
      </c>
      <c r="B16" s="48">
        <v>0.0</v>
      </c>
      <c r="C16" s="48" t="str">
        <f>B14*B16</f>
        <v>0.00</v>
      </c>
      <c r="D16" s="44">
        <v>43842.0</v>
      </c>
      <c r="E16" s="1"/>
      <c r="F16" s="1"/>
      <c r="G16" s="1"/>
      <c r="H16" s="3"/>
      <c r="I16" s="3"/>
      <c r="J16" s="3"/>
      <c r="K16" s="3"/>
    </row>
    <row r="17">
      <c r="A17" s="49" t="s">
        <v>15</v>
      </c>
      <c r="B17" s="50">
        <v>0.3</v>
      </c>
      <c r="C17" s="51" t="str">
        <f>B14*(26-B16)*B17</f>
        <v>8,343.60</v>
      </c>
      <c r="D17" s="44">
        <v>43952.0</v>
      </c>
      <c r="E17" s="1"/>
      <c r="F17" s="1"/>
      <c r="G17" s="1"/>
      <c r="H17" s="3"/>
      <c r="I17" s="3"/>
      <c r="J17" s="3"/>
      <c r="K17" s="3"/>
    </row>
    <row r="18">
      <c r="A18" s="47" t="s">
        <v>16</v>
      </c>
      <c r="B18" s="48">
        <v>2.0</v>
      </c>
      <c r="C18" s="48" t="str">
        <f>160.4569*B18</f>
        <v>320.91</v>
      </c>
      <c r="D18" s="44">
        <v>43975.0</v>
      </c>
      <c r="E18" s="52"/>
      <c r="F18" s="1"/>
      <c r="G18" s="1"/>
      <c r="H18" s="3"/>
      <c r="I18" s="3"/>
      <c r="J18" s="3"/>
      <c r="K18" s="3"/>
    </row>
    <row r="19">
      <c r="A19" s="49" t="s">
        <v>17</v>
      </c>
      <c r="B19" s="53" t="str">
        <f>DATEDIF(C14,TODAY(),"Y")</f>
        <v>03</v>
      </c>
      <c r="C19" s="51" t="str">
        <f>B14*(B15-B16)*2.8*B19%</f>
        <v>2,336.21</v>
      </c>
      <c r="D19" s="44">
        <v>43976.0</v>
      </c>
      <c r="E19" s="54"/>
      <c r="F19" s="1"/>
      <c r="G19" s="1"/>
      <c r="H19" s="3"/>
      <c r="I19" s="3"/>
      <c r="J19" s="3"/>
      <c r="K19" s="3"/>
    </row>
    <row r="20">
      <c r="A20" s="55" t="s">
        <v>18</v>
      </c>
      <c r="B20" s="56">
        <v>0.0</v>
      </c>
      <c r="C20" s="57" t="str">
        <f>B14*(26-B16)*B20</f>
        <v>0.00</v>
      </c>
      <c r="D20" s="44">
        <v>44017.0</v>
      </c>
      <c r="E20" s="1"/>
      <c r="F20" s="1"/>
      <c r="G20" s="1"/>
      <c r="H20" s="3"/>
      <c r="I20" s="3"/>
      <c r="J20" s="3"/>
      <c r="K20" s="3"/>
    </row>
    <row r="21" ht="15.75" customHeight="1">
      <c r="A21" s="49" t="s">
        <v>19</v>
      </c>
      <c r="B21" s="50">
        <v>0.1</v>
      </c>
      <c r="C21" s="51" t="str">
        <f>B14*(26-B16)*B21</f>
        <v>2,781.20</v>
      </c>
      <c r="D21" s="44">
        <v>44043.0</v>
      </c>
      <c r="E21" s="1"/>
      <c r="F21" s="1"/>
      <c r="H21" s="3"/>
      <c r="I21" s="3"/>
      <c r="J21" s="3"/>
      <c r="K21" s="3"/>
    </row>
    <row r="22" ht="15.75" customHeight="1">
      <c r="A22" s="58" t="s">
        <v>6</v>
      </c>
      <c r="B22" s="59">
        <v>0.1</v>
      </c>
      <c r="C22" s="60" t="str">
        <f>C15*B22</f>
        <v>2,781.20</v>
      </c>
      <c r="D22" s="44">
        <v>44044.0</v>
      </c>
      <c r="E22" s="1"/>
      <c r="F22" s="1"/>
      <c r="G22" s="1"/>
      <c r="H22" s="3"/>
      <c r="I22" s="3"/>
      <c r="J22" s="3"/>
      <c r="K22" s="3"/>
    </row>
    <row r="23" ht="15.75" customHeight="1">
      <c r="A23" s="58" t="s">
        <v>7</v>
      </c>
      <c r="B23" s="61">
        <v>0.25</v>
      </c>
      <c r="C23" s="60" t="str">
        <f>C15*B23</f>
        <v>6,953.00</v>
      </c>
      <c r="D23" s="44">
        <v>44063.0</v>
      </c>
      <c r="E23" s="1"/>
      <c r="F23" s="1"/>
      <c r="G23" s="1"/>
      <c r="H23" s="3"/>
      <c r="I23" s="3"/>
      <c r="J23" s="3"/>
      <c r="K23" s="3"/>
    </row>
    <row r="24" ht="15.75" customHeight="1">
      <c r="A24" s="62" t="s">
        <v>20</v>
      </c>
      <c r="B24" s="63"/>
      <c r="C24" s="63"/>
      <c r="D24" s="44">
        <v>44072.0</v>
      </c>
      <c r="E24" s="1"/>
      <c r="F24" s="1"/>
      <c r="G24" s="1"/>
      <c r="H24" s="3"/>
      <c r="I24" s="3"/>
      <c r="J24" s="3"/>
      <c r="K24" s="3"/>
    </row>
    <row r="25" ht="15.75" customHeight="1">
      <c r="A25" s="64" t="s">
        <v>21</v>
      </c>
      <c r="B25" s="65"/>
      <c r="C25" s="65" t="str">
        <f>C17+C19-C18-C16+C20+C21+C22+C23+C24+C15</f>
        <v>50,686.28</v>
      </c>
      <c r="D25" s="44">
        <v>44133.0</v>
      </c>
      <c r="E25" s="1"/>
      <c r="F25" s="1"/>
      <c r="G25" s="1"/>
      <c r="H25" s="3"/>
      <c r="I25" s="3"/>
      <c r="J25" s="3"/>
      <c r="K25" s="3"/>
    </row>
    <row r="26" ht="15.75" customHeight="1">
      <c r="A26" s="66" t="s">
        <v>22</v>
      </c>
      <c r="B26" s="67">
        <v>0.09</v>
      </c>
      <c r="C26" s="68" t="str">
        <f>C25*0.09</f>
        <v>4,561.77</v>
      </c>
      <c r="D26" s="44">
        <v>44136.0</v>
      </c>
      <c r="E26" s="1"/>
      <c r="F26" s="35"/>
      <c r="G26" s="1"/>
      <c r="H26" s="3"/>
      <c r="I26" s="3"/>
      <c r="J26" s="3"/>
      <c r="K26" s="3"/>
    </row>
    <row r="27" ht="15.75" customHeight="1">
      <c r="A27" s="1"/>
      <c r="B27" s="1"/>
      <c r="C27" s="1"/>
      <c r="D27" s="69"/>
      <c r="E27" s="1"/>
      <c r="F27" s="1"/>
      <c r="G27" s="1"/>
      <c r="H27" s="3"/>
      <c r="I27" s="3"/>
      <c r="J27" s="3"/>
      <c r="K27" s="3"/>
    </row>
    <row r="28" ht="15.75" customHeight="1">
      <c r="A28" s="64" t="s">
        <v>11</v>
      </c>
      <c r="B28" s="65"/>
      <c r="C28" s="65" t="str">
        <f>C25</f>
        <v>50,686.28</v>
      </c>
      <c r="D28" s="69"/>
      <c r="E28" s="1"/>
      <c r="F28" s="1"/>
      <c r="G28" s="1"/>
      <c r="H28" s="3"/>
      <c r="I28" s="3"/>
      <c r="J28" s="3"/>
      <c r="K28" s="3"/>
    </row>
    <row r="29" ht="15.75" customHeight="1">
      <c r="A29" s="64" t="s">
        <v>23</v>
      </c>
      <c r="B29" s="65"/>
      <c r="C29" s="65" t="str">
        <f>C28-C26</f>
        <v>46,124.51</v>
      </c>
      <c r="D29" s="69"/>
      <c r="E29" s="70"/>
      <c r="F29" s="1"/>
      <c r="G29" s="1"/>
      <c r="H29" s="3"/>
      <c r="I29" s="3"/>
      <c r="J29" s="3"/>
      <c r="K29" s="3"/>
    </row>
    <row r="30" ht="15.75" customHeight="1">
      <c r="A30" s="71" t="s">
        <v>5</v>
      </c>
      <c r="B30" s="72"/>
      <c r="C30" s="72" t="str">
        <f>ROUNDDOWN((IF(ROUNDDOWN(C29,-1)&lt;=15000,0,IF(ROUNDDOWN(C29,-1)&lt;=22500,(ROUNDDOWN(C29,-1)-15000)*20%,IF(ROUNDDOWN(C29,-1)&lt;=28750,(ROUNDDOWN(C29,-1)-22500)*12%+1500,IF(ROUNDDOWN(C29,-1)&lt;=30000,((ROUNDDOWN(C29,-1)-28750)*20%)+2250,IF(ROUNDDOWN(C29,-1)&lt;=120000,((ROUNDDOWN(C29,-1)-30000)*30%)+2500,"")))))/30)*(30-$B16),2)</f>
        <v>7,336.00</v>
      </c>
      <c r="D30" s="69"/>
      <c r="E30" s="1"/>
      <c r="F30" s="1"/>
      <c r="G30" s="1"/>
      <c r="H30" s="3"/>
      <c r="I30" s="3"/>
      <c r="J30" s="3"/>
      <c r="K30" s="3"/>
    </row>
    <row r="31" ht="15.75" customHeight="1">
      <c r="A31" s="49" t="s">
        <v>24</v>
      </c>
      <c r="B31" s="51">
        <v>80.0</v>
      </c>
      <c r="C31" s="51" t="str">
        <f>B31*(B15-B16)</f>
        <v>2,080.00</v>
      </c>
      <c r="D31" s="69"/>
      <c r="E31" s="1"/>
      <c r="F31" s="1"/>
      <c r="G31" s="1"/>
      <c r="H31" s="3"/>
      <c r="I31" s="3"/>
      <c r="J31" s="3"/>
      <c r="K31" s="3"/>
    </row>
    <row r="32" ht="15.75" customHeight="1">
      <c r="A32" s="73" t="s">
        <v>8</v>
      </c>
      <c r="B32" s="74">
        <v>450.0</v>
      </c>
      <c r="C32" s="74" t="str">
        <f>B32*(NETWORKDAYS.INTL(DATE(2020,B13-1,A13),DATE(2020,B13,A13-1),7,(D15:D34))-TRUNC(B16))</f>
        <v>9,450.00</v>
      </c>
      <c r="D32" s="69"/>
      <c r="E32" s="1"/>
      <c r="F32" s="1"/>
      <c r="G32" s="1"/>
      <c r="H32" s="3"/>
      <c r="I32" s="3"/>
      <c r="J32" s="3"/>
      <c r="K32" s="3"/>
    </row>
    <row r="33" ht="15.75" customHeight="1">
      <c r="A33" s="49" t="s">
        <v>25</v>
      </c>
      <c r="B33" s="51"/>
      <c r="C33" s="51">
        <v>208.0</v>
      </c>
      <c r="D33" s="69"/>
      <c r="E33" s="1"/>
      <c r="F33" s="1"/>
      <c r="G33" s="1"/>
      <c r="H33" s="3"/>
      <c r="I33" s="3"/>
      <c r="J33" s="3"/>
      <c r="K33" s="3"/>
    </row>
    <row r="34" ht="15.75" customHeight="1">
      <c r="A34" s="71" t="s">
        <v>26</v>
      </c>
      <c r="B34" s="72"/>
      <c r="C34" s="72">
        <v>0.0</v>
      </c>
      <c r="D34" s="69"/>
      <c r="E34" s="1"/>
      <c r="F34" s="1"/>
      <c r="G34" s="1"/>
      <c r="H34" s="3"/>
      <c r="I34" s="3"/>
      <c r="J34" s="3"/>
      <c r="K34" s="3"/>
    </row>
    <row r="35" ht="15.75" customHeight="1">
      <c r="A35" s="64"/>
      <c r="B35" s="65"/>
      <c r="C35" s="65"/>
      <c r="D35" s="1"/>
      <c r="E35" s="1"/>
      <c r="F35" s="1"/>
      <c r="G35" s="1"/>
      <c r="H35" s="3"/>
      <c r="I35" s="3"/>
      <c r="J35" s="3"/>
      <c r="K35" s="3"/>
    </row>
    <row r="36" ht="15.75" customHeight="1">
      <c r="A36" s="64"/>
      <c r="B36" s="65"/>
      <c r="C36" s="65"/>
      <c r="D36" s="1"/>
      <c r="E36" s="1"/>
      <c r="F36" s="1"/>
      <c r="G36" s="1"/>
      <c r="H36" s="3"/>
      <c r="I36" s="3"/>
      <c r="J36" s="3"/>
      <c r="K36" s="3"/>
    </row>
    <row r="37" ht="15.75" customHeight="1">
      <c r="A37" s="75" t="s">
        <v>27</v>
      </c>
      <c r="B37" s="76"/>
      <c r="C37" s="76" t="str">
        <f>C29-C30+C31+C32+C33-C34</f>
        <v>50,526.51</v>
      </c>
      <c r="D37" s="1"/>
      <c r="E37" s="1"/>
      <c r="F37" s="1"/>
      <c r="G37" s="1"/>
      <c r="H37" s="3"/>
      <c r="I37" s="3"/>
      <c r="J37" s="3"/>
      <c r="K37" s="3"/>
    </row>
    <row r="38" ht="15.75" customHeight="1">
      <c r="A38" s="1"/>
      <c r="B38" s="1"/>
      <c r="C38" s="1"/>
      <c r="D38" s="1"/>
      <c r="E38" s="1"/>
      <c r="F38" s="1"/>
      <c r="G38" s="1"/>
      <c r="H38" s="3"/>
      <c r="I38" s="3"/>
      <c r="J38" s="3"/>
      <c r="K38" s="3"/>
    </row>
    <row r="39" ht="15.75" customHeight="1">
      <c r="A39" s="1"/>
      <c r="B39" s="1"/>
      <c r="C39" s="1"/>
      <c r="D39" s="1"/>
      <c r="E39" s="1"/>
      <c r="F39" s="1"/>
      <c r="G39" s="1"/>
      <c r="H39" s="3"/>
      <c r="I39" s="3"/>
      <c r="J39" s="3"/>
      <c r="K39" s="3"/>
    </row>
    <row r="40" ht="15.75" customHeight="1">
      <c r="A40" s="1"/>
      <c r="B40" s="1"/>
      <c r="C40" s="1"/>
      <c r="D40" s="1"/>
      <c r="E40" s="1"/>
      <c r="F40" s="1"/>
      <c r="G40" s="1"/>
      <c r="H40" s="3"/>
      <c r="I40" s="3"/>
      <c r="J40" s="3"/>
      <c r="K40" s="3"/>
    </row>
    <row r="41" ht="15.75" customHeight="1">
      <c r="A41" s="1"/>
      <c r="B41" s="1"/>
      <c r="C41" s="1"/>
      <c r="D41" s="1"/>
      <c r="E41" s="1"/>
      <c r="F41" s="1"/>
      <c r="G41" s="1"/>
      <c r="H41" s="3"/>
      <c r="I41" s="3"/>
      <c r="J41" s="3"/>
      <c r="K41" s="3"/>
    </row>
    <row r="42" ht="15.75" customHeight="1">
      <c r="A42" s="1"/>
      <c r="B42" s="1"/>
      <c r="C42" s="1"/>
      <c r="D42" s="1"/>
      <c r="E42" s="1"/>
      <c r="F42" s="1"/>
      <c r="G42" s="1"/>
      <c r="H42" s="3"/>
      <c r="I42" s="3"/>
      <c r="J42" s="3"/>
      <c r="K42" s="3"/>
    </row>
    <row r="43" ht="15.75" customHeight="1">
      <c r="A43" s="1"/>
      <c r="B43" s="1"/>
      <c r="C43" s="1"/>
      <c r="D43" s="1"/>
      <c r="E43" s="1"/>
      <c r="F43" s="1"/>
      <c r="G43" s="1"/>
      <c r="H43" s="3"/>
      <c r="I43" s="3"/>
      <c r="J43" s="3"/>
      <c r="K43" s="3"/>
    </row>
    <row r="44" ht="15.75" customHeight="1">
      <c r="A44" s="1"/>
      <c r="B44" s="1"/>
      <c r="C44" s="1"/>
      <c r="D44" s="1"/>
      <c r="E44" s="1"/>
      <c r="F44" s="1"/>
      <c r="G44" s="1"/>
      <c r="H44" s="3"/>
      <c r="I44" s="3"/>
      <c r="J44" s="3"/>
      <c r="K44" s="3"/>
    </row>
    <row r="45" ht="15.75" customHeight="1">
      <c r="A45" s="1"/>
      <c r="B45" s="1"/>
      <c r="C45" s="1"/>
      <c r="D45" s="1"/>
      <c r="E45" s="1"/>
      <c r="F45" s="1"/>
      <c r="G45" s="1"/>
      <c r="H45" s="3"/>
      <c r="I45" s="3"/>
      <c r="J45" s="3"/>
      <c r="K45" s="3"/>
    </row>
    <row r="46" ht="15.75" customHeight="1">
      <c r="A46" s="1"/>
      <c r="B46" s="1"/>
      <c r="C46" s="1"/>
      <c r="D46" s="1"/>
      <c r="E46" s="1"/>
      <c r="F46" s="1"/>
      <c r="G46" s="1"/>
      <c r="H46" s="3"/>
      <c r="I46" s="3"/>
      <c r="J46" s="3"/>
      <c r="K46" s="3"/>
    </row>
    <row r="47" ht="15.75" customHeight="1">
      <c r="A47" s="1"/>
      <c r="B47" s="1"/>
      <c r="C47" s="1"/>
      <c r="D47" s="1"/>
      <c r="E47" s="1"/>
      <c r="F47" s="1"/>
      <c r="G47" s="1"/>
      <c r="H47" s="3"/>
      <c r="I47" s="3"/>
      <c r="J47" s="3"/>
      <c r="K47" s="3"/>
    </row>
    <row r="48" ht="15.75" customHeight="1">
      <c r="A48" s="1"/>
      <c r="B48" s="1"/>
      <c r="C48" s="1"/>
      <c r="D48" s="1"/>
      <c r="E48" s="1"/>
      <c r="F48" s="1"/>
      <c r="G48" s="1"/>
      <c r="H48" s="3"/>
      <c r="I48" s="3"/>
      <c r="J48" s="3"/>
      <c r="K48" s="3"/>
    </row>
    <row r="49" ht="15.75" customHeight="1">
      <c r="A49" s="1"/>
      <c r="B49" s="1"/>
      <c r="C49" s="1"/>
      <c r="D49" s="1"/>
      <c r="E49" s="1"/>
      <c r="F49" s="1"/>
      <c r="G49" s="1"/>
      <c r="H49" s="3"/>
      <c r="I49" s="3"/>
      <c r="J49" s="3"/>
      <c r="K49" s="3"/>
    </row>
    <row r="50" ht="15.75" customHeight="1">
      <c r="A50" s="1"/>
      <c r="B50" s="1"/>
      <c r="C50" s="1"/>
      <c r="D50" s="1"/>
      <c r="E50" s="1"/>
      <c r="F50" s="1"/>
      <c r="G50" s="1"/>
      <c r="H50" s="3"/>
      <c r="I50" s="3"/>
      <c r="J50" s="3"/>
      <c r="K50" s="3"/>
    </row>
    <row r="51" ht="15.75" customHeight="1">
      <c r="A51" s="1"/>
      <c r="B51" s="1"/>
      <c r="C51" s="1"/>
      <c r="D51" s="1"/>
      <c r="E51" s="1"/>
      <c r="F51" s="1"/>
      <c r="G51" s="1"/>
      <c r="H51" s="3"/>
      <c r="I51" s="3"/>
      <c r="J51" s="3"/>
      <c r="K51" s="3"/>
    </row>
    <row r="52" ht="15.75" customHeight="1">
      <c r="A52" s="1"/>
      <c r="B52" s="1"/>
      <c r="C52" s="1"/>
      <c r="D52" s="1"/>
      <c r="E52" s="1"/>
      <c r="F52" s="1"/>
      <c r="G52" s="1"/>
      <c r="H52" s="3"/>
      <c r="I52" s="3"/>
      <c r="J52" s="3"/>
      <c r="K52" s="3"/>
    </row>
    <row r="53" ht="15.75" customHeight="1">
      <c r="A53" s="1"/>
      <c r="B53" s="1"/>
      <c r="C53" s="1"/>
      <c r="D53" s="1"/>
      <c r="E53" s="1"/>
      <c r="F53" s="1"/>
      <c r="G53" s="1"/>
      <c r="H53" s="3"/>
      <c r="I53" s="3"/>
      <c r="J53" s="3"/>
      <c r="K53" s="3"/>
    </row>
    <row r="54" ht="15.75" customHeight="1">
      <c r="A54" s="1"/>
      <c r="B54" s="1"/>
      <c r="C54" s="1"/>
      <c r="D54" s="1"/>
      <c r="E54" s="1"/>
      <c r="F54" s="1"/>
      <c r="G54" s="1"/>
      <c r="H54" s="3"/>
      <c r="I54" s="3"/>
      <c r="J54" s="3"/>
      <c r="K54" s="3"/>
    </row>
    <row r="55" ht="15.75" customHeight="1">
      <c r="A55" s="1"/>
      <c r="B55" s="1"/>
      <c r="C55" s="1"/>
      <c r="D55" s="1"/>
      <c r="E55" s="1"/>
      <c r="F55" s="1"/>
      <c r="G55" s="1"/>
      <c r="H55" s="3"/>
      <c r="I55" s="3"/>
      <c r="J55" s="3"/>
      <c r="K55" s="3"/>
    </row>
    <row r="56" ht="15.75" customHeight="1">
      <c r="A56" s="1"/>
      <c r="B56" s="1"/>
      <c r="C56" s="1"/>
      <c r="D56" s="1"/>
      <c r="E56" s="1"/>
      <c r="F56" s="1"/>
      <c r="G56" s="1"/>
      <c r="H56" s="3"/>
      <c r="I56" s="3"/>
      <c r="J56" s="3"/>
      <c r="K56" s="3"/>
    </row>
    <row r="57" ht="15.75" customHeight="1">
      <c r="A57" s="1"/>
      <c r="B57" s="1"/>
      <c r="C57" s="1"/>
      <c r="D57" s="1"/>
      <c r="E57" s="1"/>
      <c r="F57" s="1"/>
      <c r="G57" s="1"/>
      <c r="H57" s="3"/>
      <c r="I57" s="3"/>
      <c r="J57" s="3"/>
      <c r="K57" s="3"/>
    </row>
    <row r="58" ht="15.75" customHeight="1">
      <c r="A58" s="1"/>
      <c r="B58" s="1"/>
      <c r="C58" s="1"/>
      <c r="D58" s="1"/>
      <c r="E58" s="1"/>
      <c r="F58" s="1"/>
      <c r="G58" s="1"/>
      <c r="H58" s="3"/>
      <c r="I58" s="3"/>
      <c r="J58" s="3"/>
      <c r="K58" s="3"/>
    </row>
    <row r="59" ht="15.75" customHeight="1">
      <c r="A59" s="1"/>
      <c r="B59" s="1"/>
      <c r="C59" s="1"/>
      <c r="D59" s="1"/>
      <c r="E59" s="1"/>
      <c r="F59" s="1"/>
      <c r="G59" s="1"/>
      <c r="H59" s="3"/>
      <c r="I59" s="3"/>
      <c r="J59" s="3"/>
      <c r="K59" s="3"/>
    </row>
    <row r="60" ht="15.75" customHeight="1">
      <c r="A60" s="1"/>
      <c r="B60" s="1"/>
      <c r="C60" s="1"/>
      <c r="D60" s="1"/>
      <c r="E60" s="1"/>
      <c r="F60" s="1"/>
      <c r="G60" s="1"/>
      <c r="H60" s="3"/>
      <c r="I60" s="3"/>
      <c r="J60" s="3"/>
      <c r="K60" s="3"/>
    </row>
    <row r="61" ht="15.75" customHeight="1">
      <c r="A61" s="1"/>
      <c r="B61" s="1"/>
      <c r="C61" s="1"/>
      <c r="D61" s="1"/>
      <c r="E61" s="1"/>
      <c r="F61" s="1"/>
      <c r="G61" s="1"/>
      <c r="H61" s="3"/>
      <c r="I61" s="3"/>
      <c r="J61" s="3"/>
      <c r="K61" s="3"/>
    </row>
    <row r="62" ht="15.75" customHeight="1">
      <c r="A62" s="1"/>
      <c r="B62" s="1"/>
      <c r="C62" s="1"/>
      <c r="D62" s="1"/>
      <c r="E62" s="1"/>
      <c r="F62" s="1"/>
      <c r="G62" s="1"/>
      <c r="H62" s="3"/>
      <c r="I62" s="3"/>
      <c r="J62" s="3"/>
      <c r="K62" s="3"/>
    </row>
    <row r="63" ht="15.75" customHeight="1">
      <c r="A63" s="1"/>
      <c r="B63" s="1"/>
      <c r="C63" s="1"/>
      <c r="D63" s="1"/>
      <c r="E63" s="1"/>
      <c r="F63" s="1"/>
      <c r="G63" s="1"/>
      <c r="H63" s="3"/>
      <c r="I63" s="3"/>
      <c r="J63" s="3"/>
      <c r="K63" s="3"/>
    </row>
    <row r="64" ht="15.75" customHeight="1">
      <c r="A64" s="1"/>
      <c r="B64" s="1"/>
      <c r="C64" s="1"/>
      <c r="D64" s="1"/>
      <c r="E64" s="1"/>
      <c r="F64" s="1"/>
      <c r="G64" s="1"/>
      <c r="H64" s="3"/>
      <c r="I64" s="3"/>
      <c r="J64" s="3"/>
      <c r="K64" s="3"/>
    </row>
    <row r="65" ht="15.75" customHeight="1">
      <c r="A65" s="1"/>
      <c r="B65" s="1"/>
      <c r="C65" s="1"/>
      <c r="D65" s="1"/>
      <c r="E65" s="1"/>
      <c r="F65" s="1"/>
      <c r="G65" s="1"/>
      <c r="H65" s="3"/>
      <c r="I65" s="3"/>
      <c r="J65" s="3"/>
      <c r="K65" s="3"/>
    </row>
    <row r="66" ht="15.75" customHeight="1">
      <c r="A66" s="1"/>
      <c r="B66" s="1"/>
      <c r="C66" s="1"/>
      <c r="D66" s="1"/>
      <c r="E66" s="1"/>
      <c r="F66" s="1"/>
      <c r="G66" s="1"/>
      <c r="H66" s="3"/>
      <c r="I66" s="3"/>
      <c r="J66" s="3"/>
      <c r="K66" s="3"/>
    </row>
    <row r="67" ht="15.75" customHeight="1">
      <c r="A67" s="1"/>
      <c r="B67" s="1"/>
      <c r="C67" s="1"/>
      <c r="D67" s="1"/>
      <c r="E67" s="1"/>
      <c r="F67" s="1"/>
      <c r="G67" s="1"/>
      <c r="H67" s="3"/>
      <c r="I67" s="3"/>
      <c r="J67" s="3"/>
      <c r="K67" s="3"/>
    </row>
    <row r="68" ht="15.75" customHeight="1">
      <c r="A68" s="1"/>
      <c r="B68" s="1"/>
      <c r="C68" s="1"/>
      <c r="D68" s="1"/>
      <c r="E68" s="1"/>
      <c r="F68" s="1"/>
      <c r="G68" s="1"/>
      <c r="H68" s="3"/>
      <c r="I68" s="3"/>
      <c r="J68" s="3"/>
      <c r="K68" s="3"/>
    </row>
    <row r="69" ht="15.75" customHeight="1">
      <c r="A69" s="1"/>
      <c r="B69" s="1"/>
      <c r="C69" s="1"/>
      <c r="D69" s="1"/>
      <c r="E69" s="1"/>
      <c r="F69" s="1"/>
      <c r="G69" s="1"/>
      <c r="H69" s="3"/>
      <c r="I69" s="3"/>
      <c r="J69" s="3"/>
      <c r="K69" s="3"/>
    </row>
    <row r="70" ht="15.75" customHeight="1">
      <c r="A70" s="1"/>
      <c r="B70" s="1"/>
      <c r="C70" s="1"/>
      <c r="D70" s="1"/>
      <c r="E70" s="1"/>
      <c r="F70" s="1"/>
      <c r="G70" s="1"/>
      <c r="H70" s="3"/>
      <c r="I70" s="3"/>
      <c r="J70" s="3"/>
      <c r="K70" s="3"/>
    </row>
    <row r="71" ht="15.75" customHeight="1">
      <c r="A71" s="1"/>
      <c r="B71" s="1"/>
      <c r="C71" s="1"/>
      <c r="D71" s="1"/>
      <c r="E71" s="1"/>
      <c r="F71" s="1"/>
      <c r="G71" s="1"/>
      <c r="H71" s="3"/>
      <c r="I71" s="3"/>
      <c r="J71" s="3"/>
      <c r="K71" s="3"/>
    </row>
    <row r="72" ht="15.75" customHeight="1">
      <c r="A72" s="1"/>
      <c r="B72" s="1"/>
      <c r="C72" s="1"/>
      <c r="D72" s="1"/>
      <c r="E72" s="1"/>
      <c r="F72" s="1"/>
      <c r="G72" s="1"/>
      <c r="H72" s="3"/>
      <c r="I72" s="3"/>
      <c r="J72" s="3"/>
      <c r="K72" s="3"/>
    </row>
    <row r="73" ht="15.75" customHeight="1">
      <c r="A73" s="1"/>
      <c r="B73" s="1"/>
      <c r="C73" s="1"/>
      <c r="D73" s="1"/>
      <c r="E73" s="1"/>
      <c r="F73" s="1"/>
      <c r="G73" s="1"/>
      <c r="H73" s="3"/>
      <c r="I73" s="3"/>
      <c r="J73" s="3"/>
      <c r="K73" s="3"/>
    </row>
    <row r="74" ht="15.75" customHeight="1">
      <c r="A74" s="1"/>
      <c r="B74" s="1"/>
      <c r="C74" s="1"/>
      <c r="D74" s="1"/>
      <c r="E74" s="1"/>
      <c r="F74" s="1"/>
      <c r="G74" s="1"/>
      <c r="H74" s="3"/>
      <c r="I74" s="3"/>
      <c r="J74" s="3"/>
      <c r="K74" s="3"/>
    </row>
    <row r="75" ht="15.75" customHeight="1">
      <c r="A75" s="1"/>
      <c r="B75" s="1"/>
      <c r="C75" s="1"/>
      <c r="D75" s="1"/>
      <c r="E75" s="1"/>
      <c r="F75" s="1"/>
      <c r="G75" s="1"/>
      <c r="H75" s="3"/>
      <c r="I75" s="3"/>
      <c r="J75" s="3"/>
      <c r="K75" s="3"/>
    </row>
    <row r="76" ht="15.75" customHeight="1">
      <c r="A76" s="1"/>
      <c r="B76" s="1"/>
      <c r="C76" s="1"/>
      <c r="D76" s="1"/>
      <c r="E76" s="1"/>
      <c r="F76" s="1"/>
      <c r="G76" s="1"/>
      <c r="H76" s="3"/>
      <c r="I76" s="3"/>
      <c r="J76" s="3"/>
      <c r="K76" s="3"/>
    </row>
    <row r="77" ht="15.75" customHeight="1">
      <c r="A77" s="1"/>
      <c r="B77" s="1"/>
      <c r="C77" s="1"/>
      <c r="D77" s="1"/>
      <c r="E77" s="1"/>
      <c r="F77" s="1"/>
      <c r="G77" s="1"/>
      <c r="H77" s="3"/>
      <c r="I77" s="3"/>
      <c r="J77" s="3"/>
      <c r="K77" s="3"/>
    </row>
    <row r="78" ht="15.75" customHeight="1">
      <c r="A78" s="1"/>
      <c r="B78" s="1"/>
      <c r="C78" s="1"/>
      <c r="D78" s="1"/>
      <c r="E78" s="1"/>
      <c r="F78" s="1"/>
      <c r="G78" s="1"/>
      <c r="H78" s="3"/>
      <c r="I78" s="3"/>
      <c r="J78" s="3"/>
      <c r="K78" s="3"/>
    </row>
    <row r="79" ht="15.75" customHeight="1">
      <c r="A79" s="1"/>
      <c r="B79" s="1"/>
      <c r="C79" s="1"/>
      <c r="D79" s="1"/>
      <c r="E79" s="1"/>
      <c r="F79" s="1"/>
      <c r="G79" s="1"/>
      <c r="H79" s="3"/>
      <c r="I79" s="3"/>
      <c r="J79" s="3"/>
      <c r="K79" s="3"/>
    </row>
    <row r="80" ht="15.75" customHeight="1">
      <c r="A80" s="1"/>
      <c r="B80" s="1"/>
      <c r="C80" s="1"/>
      <c r="D80" s="1"/>
      <c r="E80" s="1"/>
      <c r="F80" s="1"/>
      <c r="G80" s="1"/>
      <c r="H80" s="3"/>
      <c r="I80" s="3"/>
      <c r="J80" s="3"/>
      <c r="K80" s="3"/>
    </row>
    <row r="81" ht="15.75" customHeight="1">
      <c r="A81" s="1"/>
      <c r="B81" s="1"/>
      <c r="C81" s="1"/>
      <c r="D81" s="1"/>
      <c r="E81" s="1"/>
      <c r="F81" s="1"/>
      <c r="G81" s="1"/>
      <c r="H81" s="3"/>
      <c r="I81" s="3"/>
      <c r="J81" s="3"/>
      <c r="K81" s="3"/>
    </row>
    <row r="82" ht="15.75" customHeight="1">
      <c r="A82" s="1"/>
      <c r="B82" s="1"/>
      <c r="C82" s="1"/>
      <c r="D82" s="1"/>
      <c r="E82" s="1"/>
      <c r="F82" s="1"/>
      <c r="G82" s="1"/>
      <c r="H82" s="3"/>
      <c r="I82" s="3"/>
      <c r="J82" s="3"/>
      <c r="K82" s="3"/>
    </row>
    <row r="83" ht="15.75" customHeight="1">
      <c r="A83" s="1"/>
      <c r="B83" s="1"/>
      <c r="C83" s="1"/>
      <c r="D83" s="1"/>
      <c r="E83" s="1"/>
      <c r="F83" s="1"/>
      <c r="G83" s="1"/>
      <c r="H83" s="3"/>
      <c r="I83" s="3"/>
      <c r="J83" s="3"/>
      <c r="K83" s="3"/>
    </row>
    <row r="84" ht="15.75" customHeight="1">
      <c r="A84" s="1"/>
      <c r="B84" s="1"/>
      <c r="C84" s="1"/>
      <c r="D84" s="1"/>
      <c r="E84" s="1"/>
      <c r="F84" s="1"/>
      <c r="G84" s="1"/>
      <c r="H84" s="3"/>
      <c r="I84" s="3"/>
      <c r="J84" s="3"/>
      <c r="K84" s="3"/>
    </row>
    <row r="85" ht="15.75" customHeight="1">
      <c r="A85" s="1"/>
      <c r="B85" s="1"/>
      <c r="C85" s="1"/>
      <c r="D85" s="1"/>
      <c r="E85" s="1"/>
      <c r="F85" s="1"/>
      <c r="G85" s="1"/>
      <c r="H85" s="3"/>
      <c r="I85" s="3"/>
      <c r="J85" s="3"/>
      <c r="K85" s="3"/>
    </row>
    <row r="86" ht="15.75" customHeight="1">
      <c r="A86" s="1"/>
      <c r="B86" s="1"/>
      <c r="C86" s="1"/>
      <c r="D86" s="1"/>
      <c r="E86" s="1"/>
      <c r="F86" s="1"/>
      <c r="G86" s="1"/>
      <c r="H86" s="3"/>
      <c r="I86" s="3"/>
      <c r="J86" s="3"/>
      <c r="K86" s="3"/>
    </row>
    <row r="87" ht="15.75" customHeight="1">
      <c r="A87" s="1"/>
      <c r="B87" s="1"/>
      <c r="C87" s="1"/>
      <c r="D87" s="1"/>
      <c r="E87" s="1"/>
      <c r="F87" s="1"/>
      <c r="G87" s="1"/>
      <c r="H87" s="3"/>
      <c r="I87" s="3"/>
      <c r="J87" s="3"/>
      <c r="K87" s="3"/>
    </row>
    <row r="88" ht="15.75" customHeight="1">
      <c r="A88" s="1"/>
      <c r="B88" s="1"/>
      <c r="C88" s="1"/>
      <c r="D88" s="1"/>
      <c r="E88" s="1"/>
      <c r="F88" s="1"/>
      <c r="G88" s="1"/>
      <c r="H88" s="3"/>
      <c r="I88" s="3"/>
      <c r="J88" s="3"/>
      <c r="K88" s="3"/>
    </row>
    <row r="89" ht="15.75" customHeight="1">
      <c r="A89" s="1"/>
      <c r="B89" s="1"/>
      <c r="C89" s="1"/>
      <c r="D89" s="1"/>
      <c r="E89" s="1"/>
      <c r="F89" s="1"/>
      <c r="G89" s="1"/>
      <c r="H89" s="3"/>
      <c r="I89" s="3"/>
      <c r="J89" s="3"/>
      <c r="K89" s="3"/>
    </row>
    <row r="90" ht="15.75" customHeight="1">
      <c r="A90" s="1"/>
      <c r="B90" s="1"/>
      <c r="C90" s="1"/>
      <c r="D90" s="1"/>
      <c r="E90" s="1"/>
      <c r="F90" s="1"/>
      <c r="G90" s="1"/>
      <c r="H90" s="3"/>
      <c r="I90" s="3"/>
      <c r="J90" s="3"/>
      <c r="K90" s="3"/>
    </row>
    <row r="91" ht="15.75" customHeight="1">
      <c r="A91" s="1"/>
      <c r="B91" s="1"/>
      <c r="C91" s="1"/>
      <c r="D91" s="1"/>
      <c r="E91" s="1"/>
      <c r="F91" s="1"/>
      <c r="G91" s="1"/>
      <c r="H91" s="3"/>
      <c r="I91" s="3"/>
      <c r="J91" s="3"/>
      <c r="K91" s="3"/>
    </row>
    <row r="92" ht="15.75" customHeight="1">
      <c r="A92" s="1"/>
      <c r="B92" s="1"/>
      <c r="C92" s="1"/>
      <c r="D92" s="1"/>
      <c r="E92" s="1"/>
      <c r="F92" s="1"/>
      <c r="G92" s="1"/>
      <c r="H92" s="3"/>
      <c r="I92" s="3"/>
      <c r="J92" s="3"/>
      <c r="K92" s="3"/>
    </row>
    <row r="93" ht="15.75" customHeight="1">
      <c r="A93" s="1"/>
      <c r="B93" s="1"/>
      <c r="C93" s="1"/>
      <c r="D93" s="1"/>
      <c r="E93" s="1"/>
      <c r="F93" s="1"/>
      <c r="G93" s="1"/>
      <c r="H93" s="3"/>
      <c r="I93" s="3"/>
      <c r="J93" s="3"/>
      <c r="K93" s="3"/>
    </row>
    <row r="94" ht="15.75" customHeight="1">
      <c r="A94" s="1"/>
      <c r="B94" s="1"/>
      <c r="C94" s="1"/>
      <c r="D94" s="1"/>
      <c r="E94" s="1"/>
      <c r="F94" s="1"/>
      <c r="G94" s="1"/>
      <c r="H94" s="3"/>
      <c r="I94" s="3"/>
      <c r="J94" s="3"/>
      <c r="K94" s="3"/>
    </row>
    <row r="95" ht="15.75" customHeight="1">
      <c r="A95" s="1"/>
      <c r="B95" s="1"/>
      <c r="C95" s="1"/>
      <c r="D95" s="1"/>
      <c r="E95" s="1"/>
      <c r="F95" s="1"/>
      <c r="G95" s="1"/>
      <c r="H95" s="3"/>
      <c r="I95" s="3"/>
      <c r="J95" s="3"/>
      <c r="K95" s="3"/>
    </row>
    <row r="96" ht="15.75" customHeight="1">
      <c r="A96" s="1"/>
      <c r="B96" s="1"/>
      <c r="C96" s="1"/>
      <c r="D96" s="1"/>
      <c r="E96" s="1"/>
      <c r="F96" s="1"/>
      <c r="G96" s="1"/>
      <c r="H96" s="3"/>
      <c r="I96" s="3"/>
      <c r="J96" s="3"/>
      <c r="K96" s="3"/>
    </row>
    <row r="97" ht="15.75" customHeight="1">
      <c r="A97" s="1"/>
      <c r="B97" s="1"/>
      <c r="C97" s="1"/>
      <c r="D97" s="1"/>
      <c r="E97" s="1"/>
      <c r="F97" s="1"/>
      <c r="G97" s="1"/>
      <c r="H97" s="3"/>
      <c r="I97" s="3"/>
      <c r="J97" s="3"/>
      <c r="K97" s="3"/>
    </row>
    <row r="98" ht="15.75" customHeight="1">
      <c r="A98" s="1"/>
      <c r="B98" s="1"/>
      <c r="C98" s="1"/>
      <c r="D98" s="1"/>
      <c r="E98" s="1"/>
      <c r="F98" s="1"/>
      <c r="G98" s="1"/>
      <c r="H98" s="3"/>
      <c r="I98" s="3"/>
      <c r="J98" s="3"/>
      <c r="K98" s="3"/>
    </row>
    <row r="99" ht="15.75" customHeight="1">
      <c r="A99" s="1"/>
      <c r="B99" s="1"/>
      <c r="C99" s="1"/>
      <c r="D99" s="1"/>
      <c r="E99" s="1"/>
      <c r="F99" s="1"/>
      <c r="G99" s="1"/>
      <c r="H99" s="3"/>
      <c r="I99" s="3"/>
      <c r="J99" s="3"/>
      <c r="K99" s="3"/>
    </row>
    <row r="100" ht="15.75" customHeight="1">
      <c r="A100" s="1"/>
      <c r="B100" s="1"/>
      <c r="C100" s="1"/>
      <c r="D100" s="1"/>
      <c r="E100" s="1"/>
      <c r="F100" s="1"/>
      <c r="G100" s="1"/>
      <c r="H100" s="3"/>
      <c r="I100" s="3"/>
      <c r="J100" s="3"/>
      <c r="K100" s="3"/>
    </row>
  </sheetData>
  <mergeCells count="2">
    <mergeCell ref="C2:E2"/>
    <mergeCell ref="F2:G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Pages>3</Pages>
  <Words>0</Words>
  <Characters>0</Characters>
  <Lines>0</Lines>
  <Paragraphs>0</Paragraphs>
  <TotalTime>0</TotalTime>
  <MMClips>0</MMClips>
  <ScaleCrop>false</ScaleCrop>
  <HeadingPairs>
    <vt:vector baseType="variant" size="2">
      <vt:variant>
        <vt:lpstr>제목</vt:lpstr>
      </vt:variant>
      <vt:variant>
        <vt:i4>1</vt:i4>
      </vt:variant>
    </vt:vector>
  </HeadingPairs>
  <TitlesOfParts>
    <vt:vector baseType="lpstr" size="1">
      <vt:lpstr>Title text</vt:lpstr>
    </vt:vector>
  </TitlesOfParts>
  <LinksUpToDate>false</LinksUpToDate>
  <CharactersWithSpaces>0</CharactersWithSpaces>
  <SharedDoc>false</SharedDoc>
  <HyperlinksChanged>false</HyperlinksChanged>
  <Application>Polaris Office Sheet</Application>
  <AppVersion>12.000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ABBAN</dc:creator>
  <cp:lastModifiedBy>Yacine Abban</cp:lastModifiedBy>
  <dcterms:modified xsi:type="dcterms:W3CDTF">2020-07-01T23:24:32Z</dcterms:modified>
  <cp:revision>3</cp:revision>
</cp:coreProperties>
</file>