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ouda\Documents\Houda\SALAIRE\Pointage Salaire\AVRIL 2021\"/>
    </mc:Choice>
  </mc:AlternateContent>
  <bookViews>
    <workbookView xWindow="0" yWindow="0" windowWidth="28800" windowHeight="11835"/>
  </bookViews>
  <sheets>
    <sheet name="Journal de paie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1" l="1"/>
  <c r="M46" i="1"/>
  <c r="M52" i="1"/>
  <c r="J11" i="1"/>
  <c r="M11" i="1" s="1"/>
  <c r="K38" i="1" l="1"/>
  <c r="K46" i="1"/>
  <c r="K52" i="1"/>
  <c r="J9" i="1" l="1"/>
  <c r="M9" i="1" s="1"/>
  <c r="J70" i="1"/>
  <c r="M70" i="1" s="1"/>
  <c r="J14" i="1"/>
  <c r="M14" i="1" s="1"/>
  <c r="J6" i="1"/>
  <c r="M6" i="1" s="1"/>
  <c r="J7" i="1"/>
  <c r="K7" i="1" s="1"/>
  <c r="J8" i="1"/>
  <c r="J10" i="1"/>
  <c r="M10" i="1" s="1"/>
  <c r="J12" i="1"/>
  <c r="M12" i="1" s="1"/>
  <c r="J13" i="1"/>
  <c r="M13" i="1" s="1"/>
  <c r="J15" i="1"/>
  <c r="M15" i="1" s="1"/>
  <c r="J16" i="1"/>
  <c r="M16" i="1" s="1"/>
  <c r="J17" i="1"/>
  <c r="M17" i="1" s="1"/>
  <c r="J18" i="1"/>
  <c r="M18" i="1" s="1"/>
  <c r="J19" i="1"/>
  <c r="M19" i="1" s="1"/>
  <c r="J20" i="1"/>
  <c r="M20" i="1" s="1"/>
  <c r="J21" i="1"/>
  <c r="M21" i="1" s="1"/>
  <c r="J22" i="1"/>
  <c r="M22" i="1" s="1"/>
  <c r="J23" i="1"/>
  <c r="M23" i="1" s="1"/>
  <c r="J24" i="1"/>
  <c r="M24" i="1" s="1"/>
  <c r="J25" i="1"/>
  <c r="M25" i="1" s="1"/>
  <c r="J26" i="1"/>
  <c r="M26" i="1" s="1"/>
  <c r="J27" i="1"/>
  <c r="M27" i="1" s="1"/>
  <c r="J28" i="1"/>
  <c r="M28" i="1" s="1"/>
  <c r="J29" i="1"/>
  <c r="M29" i="1" s="1"/>
  <c r="J30" i="1"/>
  <c r="M30" i="1" s="1"/>
  <c r="J31" i="1"/>
  <c r="M31" i="1" s="1"/>
  <c r="J32" i="1"/>
  <c r="M32" i="1" s="1"/>
  <c r="J33" i="1"/>
  <c r="M33" i="1" s="1"/>
  <c r="J34" i="1"/>
  <c r="M34" i="1" s="1"/>
  <c r="J35" i="1"/>
  <c r="M35" i="1" s="1"/>
  <c r="J36" i="1"/>
  <c r="M36" i="1" s="1"/>
  <c r="J37" i="1"/>
  <c r="M37" i="1" s="1"/>
  <c r="J39" i="1"/>
  <c r="M39" i="1" s="1"/>
  <c r="J40" i="1"/>
  <c r="M40" i="1" s="1"/>
  <c r="J41" i="1"/>
  <c r="M41" i="1" s="1"/>
  <c r="J42" i="1"/>
  <c r="M42" i="1" s="1"/>
  <c r="J43" i="1"/>
  <c r="M43" i="1" s="1"/>
  <c r="J44" i="1"/>
  <c r="M44" i="1" s="1"/>
  <c r="J45" i="1"/>
  <c r="M45" i="1" s="1"/>
  <c r="J47" i="1"/>
  <c r="M47" i="1" s="1"/>
  <c r="J48" i="1"/>
  <c r="M48" i="1" s="1"/>
  <c r="J49" i="1"/>
  <c r="M49" i="1" s="1"/>
  <c r="J50" i="1"/>
  <c r="M50" i="1" s="1"/>
  <c r="J51" i="1"/>
  <c r="M51" i="1" s="1"/>
  <c r="J53" i="1"/>
  <c r="M53" i="1" s="1"/>
  <c r="J54" i="1"/>
  <c r="M54" i="1" s="1"/>
  <c r="J55" i="1"/>
  <c r="M55" i="1" s="1"/>
  <c r="J56" i="1"/>
  <c r="M56" i="1" s="1"/>
  <c r="J57" i="1"/>
  <c r="M57" i="1" s="1"/>
  <c r="J58" i="1"/>
  <c r="M58" i="1" s="1"/>
  <c r="J59" i="1"/>
  <c r="M59" i="1" s="1"/>
  <c r="J60" i="1"/>
  <c r="M60" i="1" s="1"/>
  <c r="J61" i="1"/>
  <c r="M61" i="1" s="1"/>
  <c r="J62" i="1"/>
  <c r="M62" i="1" s="1"/>
  <c r="J63" i="1"/>
  <c r="M63" i="1" s="1"/>
  <c r="J64" i="1"/>
  <c r="M64" i="1" s="1"/>
  <c r="J65" i="1"/>
  <c r="M65" i="1" s="1"/>
  <c r="J66" i="1"/>
  <c r="M66" i="1" s="1"/>
  <c r="J67" i="1"/>
  <c r="M67" i="1" s="1"/>
  <c r="J68" i="1"/>
  <c r="M68" i="1" s="1"/>
  <c r="J69" i="1"/>
  <c r="M69" i="1" s="1"/>
  <c r="J71" i="1"/>
  <c r="M71" i="1" s="1"/>
  <c r="J72" i="1"/>
  <c r="M72" i="1" s="1"/>
  <c r="J73" i="1"/>
  <c r="M73" i="1" s="1"/>
  <c r="J74" i="1"/>
  <c r="M74" i="1" s="1"/>
  <c r="J75" i="1"/>
  <c r="M75" i="1" s="1"/>
  <c r="J76" i="1"/>
  <c r="M76" i="1" s="1"/>
  <c r="J77" i="1"/>
  <c r="M77" i="1" s="1"/>
  <c r="J78" i="1"/>
  <c r="M78" i="1" s="1"/>
  <c r="J79" i="1"/>
  <c r="M79" i="1" s="1"/>
  <c r="J80" i="1"/>
  <c r="M80" i="1" s="1"/>
  <c r="J81" i="1"/>
  <c r="M81" i="1" s="1"/>
  <c r="J82" i="1"/>
  <c r="M82" i="1" s="1"/>
  <c r="J83" i="1"/>
  <c r="M83" i="1" s="1"/>
  <c r="J84" i="1"/>
  <c r="M84" i="1" s="1"/>
  <c r="J85" i="1"/>
  <c r="M85" i="1" s="1"/>
  <c r="J86" i="1"/>
  <c r="M86" i="1" s="1"/>
  <c r="J87" i="1"/>
  <c r="M87" i="1" s="1"/>
  <c r="J88" i="1"/>
  <c r="M88" i="1" s="1"/>
  <c r="J89" i="1"/>
  <c r="M89" i="1" s="1"/>
  <c r="J90" i="1"/>
  <c r="M90" i="1" s="1"/>
  <c r="J91" i="1"/>
  <c r="M91" i="1" s="1"/>
  <c r="J92" i="1"/>
  <c r="M92" i="1" s="1"/>
  <c r="J93" i="1"/>
  <c r="M93" i="1" s="1"/>
  <c r="J94" i="1"/>
  <c r="M94" i="1" s="1"/>
  <c r="J95" i="1"/>
  <c r="M95" i="1" s="1"/>
  <c r="J96" i="1"/>
  <c r="M96" i="1" s="1"/>
  <c r="J97" i="1"/>
  <c r="M97" i="1" s="1"/>
  <c r="J98" i="1"/>
  <c r="M98" i="1" s="1"/>
  <c r="J99" i="1"/>
  <c r="M99" i="1" s="1"/>
  <c r="J100" i="1"/>
  <c r="M100" i="1" s="1"/>
  <c r="J101" i="1"/>
  <c r="M101" i="1" s="1"/>
  <c r="J102" i="1"/>
  <c r="M102" i="1" s="1"/>
  <c r="J103" i="1"/>
  <c r="M103" i="1" s="1"/>
  <c r="J104" i="1"/>
  <c r="M104" i="1" s="1"/>
  <c r="J105" i="1"/>
  <c r="M105" i="1" s="1"/>
  <c r="J106" i="1"/>
  <c r="M106" i="1" s="1"/>
  <c r="J107" i="1"/>
  <c r="M107" i="1" s="1"/>
  <c r="J108" i="1"/>
  <c r="M108" i="1" s="1"/>
  <c r="J109" i="1"/>
  <c r="M109" i="1" s="1"/>
  <c r="J110" i="1"/>
  <c r="M110" i="1" s="1"/>
  <c r="J111" i="1"/>
  <c r="M111" i="1" s="1"/>
  <c r="J112" i="1"/>
  <c r="M112" i="1" s="1"/>
  <c r="J113" i="1"/>
  <c r="M113" i="1" s="1"/>
  <c r="J114" i="1"/>
  <c r="M114" i="1" s="1"/>
  <c r="J115" i="1"/>
  <c r="M115" i="1" s="1"/>
  <c r="J116" i="1"/>
  <c r="M116" i="1" s="1"/>
  <c r="J117" i="1"/>
  <c r="M117" i="1" s="1"/>
  <c r="J118" i="1"/>
  <c r="M118" i="1" s="1"/>
  <c r="J119" i="1"/>
  <c r="M119" i="1" s="1"/>
  <c r="J120" i="1"/>
  <c r="M120" i="1" s="1"/>
  <c r="J121" i="1"/>
  <c r="M121" i="1" s="1"/>
  <c r="J122" i="1"/>
  <c r="M122" i="1" s="1"/>
  <c r="J123" i="1"/>
  <c r="M123" i="1" s="1"/>
  <c r="J124" i="1"/>
  <c r="M124" i="1" s="1"/>
  <c r="J125" i="1"/>
  <c r="M125" i="1" s="1"/>
  <c r="J126" i="1"/>
  <c r="M126" i="1" s="1"/>
  <c r="J127" i="1"/>
  <c r="M127" i="1" s="1"/>
  <c r="J128" i="1"/>
  <c r="M128" i="1" s="1"/>
  <c r="J129" i="1"/>
  <c r="M129" i="1" s="1"/>
  <c r="J130" i="1"/>
  <c r="M130" i="1" s="1"/>
  <c r="J131" i="1"/>
  <c r="M131" i="1" s="1"/>
  <c r="J132" i="1"/>
  <c r="M132" i="1" s="1"/>
  <c r="J133" i="1"/>
  <c r="M133" i="1" s="1"/>
  <c r="J134" i="1"/>
  <c r="M134" i="1" s="1"/>
  <c r="J135" i="1"/>
  <c r="M135" i="1" s="1"/>
  <c r="J136" i="1"/>
  <c r="M136" i="1" s="1"/>
  <c r="J137" i="1"/>
  <c r="M137" i="1" s="1"/>
  <c r="J138" i="1"/>
  <c r="M138" i="1" s="1"/>
  <c r="J139" i="1"/>
  <c r="M139" i="1" s="1"/>
  <c r="J140" i="1"/>
  <c r="M140" i="1" s="1"/>
  <c r="J141" i="1"/>
  <c r="M141" i="1" s="1"/>
  <c r="J142" i="1"/>
  <c r="M142" i="1" s="1"/>
  <c r="J143" i="1"/>
  <c r="M143" i="1" s="1"/>
  <c r="J144" i="1"/>
  <c r="M144" i="1" s="1"/>
  <c r="J145" i="1"/>
  <c r="M145" i="1" s="1"/>
  <c r="J146" i="1"/>
  <c r="M146" i="1" s="1"/>
  <c r="J147" i="1"/>
  <c r="M147" i="1" s="1"/>
  <c r="J148" i="1"/>
  <c r="M148" i="1" s="1"/>
  <c r="J149" i="1"/>
  <c r="M149" i="1" s="1"/>
  <c r="J150" i="1"/>
  <c r="M150" i="1" s="1"/>
  <c r="J151" i="1"/>
  <c r="M151" i="1" s="1"/>
  <c r="J152" i="1"/>
  <c r="M152" i="1" s="1"/>
  <c r="J153" i="1"/>
  <c r="M153" i="1" s="1"/>
  <c r="J154" i="1"/>
  <c r="M154" i="1" s="1"/>
  <c r="J155" i="1"/>
  <c r="M155" i="1" s="1"/>
  <c r="J156" i="1"/>
  <c r="M156" i="1" s="1"/>
  <c r="J157" i="1"/>
  <c r="M157" i="1" s="1"/>
  <c r="J158" i="1"/>
  <c r="M158" i="1" s="1"/>
  <c r="J159" i="1"/>
  <c r="M159" i="1" s="1"/>
  <c r="J160" i="1"/>
  <c r="M160" i="1" s="1"/>
  <c r="J161" i="1"/>
  <c r="M161" i="1" s="1"/>
  <c r="J162" i="1"/>
  <c r="M162" i="1" s="1"/>
  <c r="J163" i="1"/>
  <c r="M163" i="1" s="1"/>
  <c r="J164" i="1"/>
  <c r="M164" i="1" s="1"/>
  <c r="J165" i="1"/>
  <c r="M165" i="1" s="1"/>
  <c r="J166" i="1"/>
  <c r="M166" i="1" s="1"/>
  <c r="J167" i="1"/>
  <c r="M167" i="1" s="1"/>
  <c r="J168" i="1"/>
  <c r="M168" i="1" s="1"/>
  <c r="J169" i="1"/>
  <c r="M169" i="1" s="1"/>
  <c r="J170" i="1"/>
  <c r="M170" i="1" s="1"/>
  <c r="M7" i="1" l="1"/>
  <c r="K8" i="1"/>
  <c r="M8" i="1"/>
  <c r="K168" i="1"/>
  <c r="K164" i="1"/>
  <c r="K160" i="1"/>
  <c r="K156" i="1"/>
  <c r="K152" i="1"/>
  <c r="K148" i="1"/>
  <c r="K144" i="1"/>
  <c r="K140" i="1"/>
  <c r="K63" i="1"/>
  <c r="K59" i="1"/>
  <c r="K55" i="1"/>
  <c r="K50" i="1"/>
  <c r="K45" i="1"/>
  <c r="K41" i="1"/>
  <c r="K36" i="1"/>
  <c r="K32" i="1"/>
  <c r="K28" i="1"/>
  <c r="K24" i="1"/>
  <c r="K20" i="1"/>
  <c r="K16" i="1"/>
  <c r="K11" i="1"/>
  <c r="K6" i="1"/>
  <c r="K167" i="1"/>
  <c r="K163" i="1"/>
  <c r="K159" i="1"/>
  <c r="K155" i="1"/>
  <c r="K151" i="1"/>
  <c r="K147" i="1"/>
  <c r="K143" i="1"/>
  <c r="K139" i="1"/>
  <c r="K135" i="1"/>
  <c r="K131" i="1"/>
  <c r="K127" i="1"/>
  <c r="K123" i="1"/>
  <c r="K119" i="1"/>
  <c r="K115" i="1"/>
  <c r="K111" i="1"/>
  <c r="K95" i="1"/>
  <c r="K87" i="1"/>
  <c r="K75" i="1"/>
  <c r="K66" i="1"/>
  <c r="K58" i="1"/>
  <c r="K54" i="1"/>
  <c r="K44" i="1"/>
  <c r="K40" i="1"/>
  <c r="K31" i="1"/>
  <c r="K23" i="1"/>
  <c r="K15" i="1"/>
  <c r="K14" i="1"/>
  <c r="K170" i="1"/>
  <c r="K166" i="1"/>
  <c r="K162" i="1"/>
  <c r="K158" i="1"/>
  <c r="K154" i="1"/>
  <c r="K150" i="1"/>
  <c r="K146" i="1"/>
  <c r="K142" i="1"/>
  <c r="K138" i="1"/>
  <c r="K134" i="1"/>
  <c r="K130" i="1"/>
  <c r="K126" i="1"/>
  <c r="K122" i="1"/>
  <c r="K118" i="1"/>
  <c r="K114" i="1"/>
  <c r="K110" i="1"/>
  <c r="K106" i="1"/>
  <c r="K102" i="1"/>
  <c r="K98" i="1"/>
  <c r="K94" i="1"/>
  <c r="K90" i="1"/>
  <c r="K86" i="1"/>
  <c r="K82" i="1"/>
  <c r="K78" i="1"/>
  <c r="K74" i="1"/>
  <c r="K69" i="1"/>
  <c r="K65" i="1"/>
  <c r="K61" i="1"/>
  <c r="K57" i="1"/>
  <c r="K53" i="1"/>
  <c r="K48" i="1"/>
  <c r="K43" i="1"/>
  <c r="K39" i="1"/>
  <c r="K34" i="1"/>
  <c r="K30" i="1"/>
  <c r="K26" i="1"/>
  <c r="K22" i="1"/>
  <c r="K18" i="1"/>
  <c r="K13" i="1"/>
  <c r="K70" i="1"/>
  <c r="K136" i="1"/>
  <c r="K132" i="1"/>
  <c r="K128" i="1"/>
  <c r="K124" i="1"/>
  <c r="K120" i="1"/>
  <c r="K116" i="1"/>
  <c r="K112" i="1"/>
  <c r="K108" i="1"/>
  <c r="K104" i="1"/>
  <c r="K100" i="1"/>
  <c r="K96" i="1"/>
  <c r="K92" i="1"/>
  <c r="K88" i="1"/>
  <c r="K84" i="1"/>
  <c r="K80" i="1"/>
  <c r="K76" i="1"/>
  <c r="K72" i="1"/>
  <c r="K67" i="1"/>
  <c r="K107" i="1"/>
  <c r="K103" i="1"/>
  <c r="K99" i="1"/>
  <c r="K91" i="1"/>
  <c r="K83" i="1"/>
  <c r="K79" i="1"/>
  <c r="K71" i="1"/>
  <c r="K62" i="1"/>
  <c r="K49" i="1"/>
  <c r="K35" i="1"/>
  <c r="K27" i="1"/>
  <c r="K19" i="1"/>
  <c r="K10" i="1"/>
  <c r="K169" i="1"/>
  <c r="K165" i="1"/>
  <c r="K161" i="1"/>
  <c r="K157" i="1"/>
  <c r="K153" i="1"/>
  <c r="K149" i="1"/>
  <c r="K145" i="1"/>
  <c r="K141" i="1"/>
  <c r="K137" i="1"/>
  <c r="K133" i="1"/>
  <c r="K129" i="1"/>
  <c r="K125" i="1"/>
  <c r="K121" i="1"/>
  <c r="K117" i="1"/>
  <c r="K113" i="1"/>
  <c r="K109" i="1"/>
  <c r="K105" i="1"/>
  <c r="K101" i="1"/>
  <c r="K97" i="1"/>
  <c r="K93" i="1"/>
  <c r="K89" i="1"/>
  <c r="K85" i="1"/>
  <c r="K81" i="1"/>
  <c r="K77" i="1"/>
  <c r="K73" i="1"/>
  <c r="K68" i="1"/>
  <c r="K64" i="1"/>
  <c r="K60" i="1"/>
  <c r="K56" i="1"/>
  <c r="K51" i="1"/>
  <c r="K47" i="1"/>
  <c r="K42" i="1"/>
  <c r="K37" i="1"/>
  <c r="K33" i="1"/>
  <c r="K29" i="1"/>
  <c r="K25" i="1"/>
  <c r="K21" i="1"/>
  <c r="K17" i="1"/>
  <c r="K12" i="1"/>
  <c r="K9" i="1"/>
  <c r="A170" i="1"/>
  <c r="A169" i="1"/>
  <c r="A168" i="1"/>
  <c r="A167" i="1"/>
  <c r="A166" i="1"/>
  <c r="A162" i="1"/>
  <c r="A163" i="1"/>
  <c r="A160" i="1"/>
  <c r="A161" i="1"/>
  <c r="A159" i="1"/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9" i="1"/>
  <c r="A130" i="1"/>
  <c r="A131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</calcChain>
</file>

<file path=xl/comments1.xml><?xml version="1.0" encoding="utf-8"?>
<comments xmlns="http://schemas.openxmlformats.org/spreadsheetml/2006/main">
  <authors>
    <author>Houda</author>
  </authors>
  <commentList>
    <comment ref="H7" authorId="0" shapeId="0">
      <text>
        <r>
          <rPr>
            <b/>
            <sz val="9"/>
            <color indexed="81"/>
            <rFont val="Tahoma"/>
            <charset val="1"/>
          </rPr>
          <t>Houda:</t>
        </r>
        <r>
          <rPr>
            <sz val="9"/>
            <color indexed="81"/>
            <rFont val="Tahoma"/>
            <charset val="1"/>
          </rPr>
          <t xml:space="preserve">
aussi je veux changer le format en heure seulement je sais pas pourquoi il me donne la date aussi</t>
        </r>
      </text>
    </comment>
    <comment ref="K7" authorId="0" shapeId="0">
      <text>
        <r>
          <rPr>
            <b/>
            <sz val="9"/>
            <color indexed="81"/>
            <rFont val="Tahoma"/>
            <charset val="1"/>
          </rPr>
          <t>Houda:</t>
        </r>
        <r>
          <rPr>
            <sz val="9"/>
            <color indexed="81"/>
            <rFont val="Tahoma"/>
            <charset val="1"/>
          </rPr>
          <t xml:space="preserve">
il me sort pas en jours </t>
        </r>
      </text>
    </comment>
  </commentList>
</comments>
</file>

<file path=xl/sharedStrings.xml><?xml version="1.0" encoding="utf-8"?>
<sst xmlns="http://schemas.openxmlformats.org/spreadsheetml/2006/main" count="181" uniqueCount="21">
  <si>
    <t>TAUX JOURNALIER</t>
  </si>
  <si>
    <t>TOTAL HEURES</t>
  </si>
  <si>
    <t>NBR DE J TRAVAILLE</t>
  </si>
  <si>
    <t>Type Contrat</t>
  </si>
  <si>
    <t>Situation familial</t>
  </si>
  <si>
    <t>ENFANT</t>
  </si>
  <si>
    <t>Colonne1</t>
  </si>
  <si>
    <t>CDI</t>
  </si>
  <si>
    <t>ND</t>
  </si>
  <si>
    <t>CIVP</t>
  </si>
  <si>
    <t>CAIP</t>
  </si>
  <si>
    <t xml:space="preserve">CDI </t>
  </si>
  <si>
    <t>S13</t>
  </si>
  <si>
    <t>S14</t>
  </si>
  <si>
    <t>S15</t>
  </si>
  <si>
    <t>S16</t>
  </si>
  <si>
    <t>S17</t>
  </si>
  <si>
    <t>Colonne2</t>
  </si>
  <si>
    <t xml:space="preserve">la formule est erroné dans des cases je sais pas pourquoi </t>
  </si>
  <si>
    <t>Colonne3</t>
  </si>
  <si>
    <t xml:space="preserve">merci beaucoup pour votre aide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</si>
</sst>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h]:mm:ss;@"/>
    <numFmt numFmtId="166" formatCode="d\ &quot;j&quot;\ h:mm:ss"/>
    <numFmt numFmtId="168" formatCode="#,##0.000"/>
    <numFmt numFmtId="175" formatCode="d\ &quot;j&quot;\ h&quot;j&quot;\ mm\ &quot;mm&quot;\ ss\ &quot;ss&quot;"/>
    <numFmt numFmtId="176" formatCode="d\ &quot;j&quot;\ [h]\ &quot;h&quot;\ mm\ &quot;mm&quot;\ ss\ &quot;ss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ahoma"/>
      <family val="2"/>
    </font>
    <font>
      <sz val="10"/>
      <color theme="1"/>
      <name val="Calibri"/>
      <family val="2"/>
      <scheme val="minor"/>
    </font>
    <font>
      <sz val="12"/>
      <color rgb="FF30303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70C0"/>
      </right>
      <top style="double">
        <color theme="4"/>
      </top>
      <bottom style="double">
        <color theme="4"/>
      </bottom>
      <diagonal/>
    </border>
    <border>
      <left/>
      <right style="thin">
        <color rgb="FF0070C0"/>
      </right>
      <top style="thin">
        <color rgb="FF0070C0"/>
      </top>
      <bottom style="double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 style="double">
        <color rgb="FF0070C0"/>
      </bottom>
      <diagonal/>
    </border>
    <border>
      <left/>
      <right/>
      <top style="thin">
        <color theme="4"/>
      </top>
      <bottom/>
      <diagonal/>
    </border>
    <border>
      <left style="thin">
        <color rgb="FF0070C0"/>
      </left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 style="thin">
        <color theme="4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/>
      <right/>
      <top style="thin">
        <color rgb="FF0070C0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rgb="FF0070C0"/>
      </right>
      <top style="thin">
        <color rgb="FF0070C0"/>
      </top>
      <bottom/>
      <diagonal/>
    </border>
  </borders>
  <cellStyleXfs count="15">
    <xf numFmtId="0" fontId="0" fillId="0" borderId="0"/>
    <xf numFmtId="0" fontId="1" fillId="0" borderId="1" applyNumberFormat="0" applyFill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4" fillId="2" borderId="2" xfId="1" applyFont="1" applyFill="1" applyBorder="1" applyAlignment="1">
      <alignment horizontal="center"/>
    </xf>
    <xf numFmtId="166" fontId="4" fillId="0" borderId="1" xfId="1" applyNumberFormat="1" applyFont="1" applyAlignment="1">
      <alignment horizontal="center"/>
    </xf>
    <xf numFmtId="0" fontId="4" fillId="2" borderId="10" xfId="1" applyFont="1" applyFill="1" applyBorder="1" applyAlignment="1">
      <alignment horizontal="center"/>
    </xf>
    <xf numFmtId="46" fontId="0" fillId="0" borderId="3" xfId="0" applyNumberFormat="1" applyFont="1" applyBorder="1"/>
    <xf numFmtId="46" fontId="0" fillId="8" borderId="3" xfId="0" applyNumberFormat="1" applyFont="1" applyFill="1" applyBorder="1"/>
    <xf numFmtId="0" fontId="0" fillId="0" borderId="0" xfId="0" applyFont="1"/>
    <xf numFmtId="0" fontId="0" fillId="0" borderId="0" xfId="0" applyFont="1" applyAlignment="1">
      <alignment horizontal="center"/>
    </xf>
    <xf numFmtId="168" fontId="0" fillId="0" borderId="0" xfId="0" applyNumberFormat="1" applyFont="1" applyAlignment="1">
      <alignment horizontal="center"/>
    </xf>
    <xf numFmtId="0" fontId="0" fillId="0" borderId="0" xfId="0" applyFont="1" applyFill="1"/>
    <xf numFmtId="0" fontId="0" fillId="7" borderId="0" xfId="0" applyFont="1" applyFill="1"/>
    <xf numFmtId="168" fontId="4" fillId="2" borderId="2" xfId="1" applyNumberFormat="1" applyFont="1" applyFill="1" applyBorder="1" applyAlignment="1">
      <alignment horizontal="center"/>
    </xf>
    <xf numFmtId="14" fontId="4" fillId="0" borderId="1" xfId="1" applyNumberFormat="1" applyFont="1" applyAlignment="1">
      <alignment horizontal="center"/>
    </xf>
    <xf numFmtId="0" fontId="4" fillId="0" borderId="1" xfId="1" applyFont="1" applyAlignment="1">
      <alignment horizontal="center"/>
    </xf>
    <xf numFmtId="168" fontId="5" fillId="0" borderId="1" xfId="1" applyNumberFormat="1" applyFont="1"/>
    <xf numFmtId="0" fontId="5" fillId="0" borderId="1" xfId="1" applyFont="1" applyAlignment="1">
      <alignment horizontal="center"/>
    </xf>
    <xf numFmtId="46" fontId="4" fillId="5" borderId="7" xfId="0" applyNumberFormat="1" applyFont="1" applyFill="1" applyBorder="1" applyAlignment="1">
      <alignment horizontal="center" vertical="center" wrapText="1"/>
    </xf>
    <xf numFmtId="46" fontId="4" fillId="4" borderId="6" xfId="0" applyNumberFormat="1" applyFont="1" applyFill="1" applyBorder="1" applyAlignment="1">
      <alignment horizontal="center" vertical="center" wrapText="1"/>
    </xf>
    <xf numFmtId="46" fontId="4" fillId="4" borderId="11" xfId="0" applyNumberFormat="1" applyFont="1" applyFill="1" applyBorder="1" applyAlignment="1">
      <alignment horizontal="center" vertical="center" wrapText="1"/>
    </xf>
    <xf numFmtId="46" fontId="4" fillId="4" borderId="0" xfId="0" applyNumberFormat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0" fontId="4" fillId="0" borderId="1" xfId="1" applyFont="1" applyFill="1" applyAlignment="1">
      <alignment horizontal="center"/>
    </xf>
    <xf numFmtId="168" fontId="5" fillId="0" borderId="1" xfId="1" applyNumberFormat="1" applyFont="1" applyFill="1"/>
    <xf numFmtId="0" fontId="5" fillId="0" borderId="1" xfId="1" applyFont="1" applyFill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46" fontId="4" fillId="0" borderId="7" xfId="0" applyNumberFormat="1" applyFont="1" applyFill="1" applyBorder="1" applyAlignment="1">
      <alignment horizontal="center" vertical="center" wrapText="1"/>
    </xf>
    <xf numFmtId="46" fontId="4" fillId="0" borderId="6" xfId="0" applyNumberFormat="1" applyFont="1" applyFill="1" applyBorder="1" applyAlignment="1">
      <alignment horizontal="center" vertical="center" wrapText="1"/>
    </xf>
    <xf numFmtId="46" fontId="4" fillId="0" borderId="0" xfId="0" applyNumberFormat="1" applyFont="1" applyFill="1" applyBorder="1" applyAlignment="1">
      <alignment horizontal="center" vertical="center" wrapText="1"/>
    </xf>
    <xf numFmtId="164" fontId="4" fillId="9" borderId="4" xfId="1" applyNumberFormat="1" applyFont="1" applyFill="1" applyBorder="1" applyAlignment="1">
      <alignment horizontal="center"/>
    </xf>
    <xf numFmtId="46" fontId="4" fillId="9" borderId="6" xfId="0" applyNumberFormat="1" applyFont="1" applyFill="1" applyBorder="1" applyAlignment="1">
      <alignment horizontal="center" vertical="center" wrapText="1"/>
    </xf>
    <xf numFmtId="46" fontId="4" fillId="9" borderId="0" xfId="0" applyNumberFormat="1" applyFont="1" applyFill="1" applyBorder="1" applyAlignment="1">
      <alignment horizontal="center" vertical="center" wrapText="1"/>
    </xf>
    <xf numFmtId="0" fontId="4" fillId="8" borderId="1" xfId="1" applyFont="1" applyFill="1" applyAlignment="1">
      <alignment horizontal="center"/>
    </xf>
    <xf numFmtId="168" fontId="5" fillId="8" borderId="1" xfId="1" applyNumberFormat="1" applyFont="1" applyFill="1"/>
    <xf numFmtId="0" fontId="5" fillId="8" borderId="1" xfId="1" applyFont="1" applyFill="1" applyAlignment="1">
      <alignment horizontal="center"/>
    </xf>
    <xf numFmtId="164" fontId="4" fillId="8" borderId="4" xfId="1" applyNumberFormat="1" applyFont="1" applyFill="1" applyBorder="1" applyAlignment="1">
      <alignment horizontal="center"/>
    </xf>
    <xf numFmtId="46" fontId="4" fillId="8" borderId="7" xfId="0" applyNumberFormat="1" applyFont="1" applyFill="1" applyBorder="1" applyAlignment="1">
      <alignment horizontal="center" vertical="center" wrapText="1"/>
    </xf>
    <xf numFmtId="46" fontId="4" fillId="8" borderId="6" xfId="0" applyNumberFormat="1" applyFont="1" applyFill="1" applyBorder="1" applyAlignment="1">
      <alignment horizontal="center" vertical="center" wrapText="1"/>
    </xf>
    <xf numFmtId="46" fontId="4" fillId="8" borderId="0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46" fontId="4" fillId="5" borderId="12" xfId="0" applyNumberFormat="1" applyFont="1" applyFill="1" applyBorder="1" applyAlignment="1">
      <alignment horizontal="center" vertical="center" wrapText="1"/>
    </xf>
    <xf numFmtId="46" fontId="4" fillId="5" borderId="0" xfId="0" applyNumberFormat="1" applyFont="1" applyFill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/>
    </xf>
    <xf numFmtId="46" fontId="4" fillId="0" borderId="9" xfId="1" applyNumberFormat="1" applyFont="1" applyFill="1" applyBorder="1" applyAlignment="1">
      <alignment horizontal="center"/>
    </xf>
    <xf numFmtId="46" fontId="4" fillId="0" borderId="0" xfId="1" applyNumberFormat="1" applyFont="1" applyFill="1" applyBorder="1" applyAlignment="1">
      <alignment horizontal="center"/>
    </xf>
    <xf numFmtId="46" fontId="4" fillId="3" borderId="6" xfId="0" applyNumberFormat="1" applyFont="1" applyFill="1" applyBorder="1" applyAlignment="1">
      <alignment horizontal="center" vertical="center" wrapText="1"/>
    </xf>
    <xf numFmtId="46" fontId="6" fillId="6" borderId="3" xfId="0" applyNumberFormat="1" applyFont="1" applyFill="1" applyBorder="1" applyAlignment="1">
      <alignment horizontal="center" vertical="center" wrapText="1"/>
    </xf>
    <xf numFmtId="164" fontId="4" fillId="0" borderId="13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46" fontId="7" fillId="4" borderId="6" xfId="0" applyNumberFormat="1" applyFont="1" applyFill="1" applyBorder="1" applyAlignment="1">
      <alignment horizontal="center" vertical="center" wrapText="1"/>
    </xf>
    <xf numFmtId="46" fontId="7" fillId="4" borderId="0" xfId="0" applyNumberFormat="1" applyFont="1" applyFill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center"/>
    </xf>
    <xf numFmtId="46" fontId="7" fillId="5" borderId="7" xfId="0" applyNumberFormat="1" applyFont="1" applyFill="1" applyBorder="1" applyAlignment="1">
      <alignment horizontal="center" vertical="center" wrapText="1"/>
    </xf>
    <xf numFmtId="46" fontId="7" fillId="5" borderId="0" xfId="0" applyNumberFormat="1" applyFont="1" applyFill="1" applyBorder="1" applyAlignment="1">
      <alignment horizontal="center" vertical="center" wrapText="1"/>
    </xf>
    <xf numFmtId="46" fontId="5" fillId="5" borderId="7" xfId="0" applyNumberFormat="1" applyFont="1" applyFill="1" applyBorder="1" applyAlignment="1">
      <alignment horizontal="center" vertical="center" wrapText="1"/>
    </xf>
    <xf numFmtId="46" fontId="5" fillId="5" borderId="0" xfId="0" applyNumberFormat="1" applyFont="1" applyFill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/>
    </xf>
    <xf numFmtId="46" fontId="5" fillId="4" borderId="6" xfId="0" applyNumberFormat="1" applyFont="1" applyFill="1" applyBorder="1" applyAlignment="1">
      <alignment horizontal="center" vertical="center" wrapText="1"/>
    </xf>
    <xf numFmtId="46" fontId="5" fillId="4" borderId="0" xfId="0" applyNumberFormat="1" applyFont="1" applyFill="1" applyBorder="1" applyAlignment="1">
      <alignment horizontal="center" vertical="center" wrapText="1"/>
    </xf>
    <xf numFmtId="166" fontId="5" fillId="0" borderId="1" xfId="1" applyNumberFormat="1" applyFont="1" applyAlignment="1">
      <alignment horizontal="center"/>
    </xf>
    <xf numFmtId="46" fontId="5" fillId="5" borderId="15" xfId="0" applyNumberFormat="1" applyFont="1" applyFill="1" applyBorder="1" applyAlignment="1">
      <alignment horizontal="center" vertical="center" wrapText="1"/>
    </xf>
    <xf numFmtId="164" fontId="4" fillId="0" borderId="14" xfId="1" applyNumberFormat="1" applyFont="1" applyBorder="1" applyAlignment="1">
      <alignment horizontal="center"/>
    </xf>
    <xf numFmtId="168" fontId="4" fillId="0" borderId="1" xfId="1" applyNumberFormat="1" applyFont="1" applyAlignment="1">
      <alignment horizontal="center"/>
    </xf>
    <xf numFmtId="46" fontId="4" fillId="0" borderId="1" xfId="1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166" fontId="4" fillId="2" borderId="0" xfId="1" applyNumberFormat="1" applyFont="1" applyFill="1" applyBorder="1" applyAlignment="1">
      <alignment horizontal="center"/>
    </xf>
    <xf numFmtId="166" fontId="0" fillId="0" borderId="0" xfId="0" applyNumberFormat="1" applyFont="1" applyBorder="1"/>
    <xf numFmtId="166" fontId="0" fillId="8" borderId="0" xfId="0" applyNumberFormat="1" applyFont="1" applyFill="1" applyBorder="1"/>
    <xf numFmtId="166" fontId="5" fillId="4" borderId="0" xfId="0" applyNumberFormat="1" applyFont="1" applyFill="1" applyBorder="1" applyAlignment="1">
      <alignment horizontal="center" vertical="center" wrapText="1"/>
    </xf>
    <xf numFmtId="166" fontId="5" fillId="5" borderId="0" xfId="0" applyNumberFormat="1" applyFont="1" applyFill="1" applyBorder="1" applyAlignment="1">
      <alignment horizontal="center" vertical="center" wrapText="1"/>
    </xf>
    <xf numFmtId="166" fontId="0" fillId="0" borderId="0" xfId="0" applyNumberFormat="1" applyFont="1"/>
    <xf numFmtId="0" fontId="8" fillId="0" borderId="0" xfId="0" applyFont="1"/>
    <xf numFmtId="175" fontId="0" fillId="0" borderId="0" xfId="0" applyNumberFormat="1" applyFont="1" applyBorder="1"/>
    <xf numFmtId="176" fontId="0" fillId="0" borderId="0" xfId="0" applyNumberFormat="1" applyFont="1" applyBorder="1"/>
    <xf numFmtId="0" fontId="11" fillId="0" borderId="1" xfId="1" applyFont="1" applyFill="1"/>
    <xf numFmtId="0" fontId="11" fillId="2" borderId="1" xfId="1" applyFont="1" applyFill="1" applyBorder="1" applyAlignment="1">
      <alignment horizontal="center"/>
    </xf>
  </cellXfs>
  <cellStyles count="15">
    <cellStyle name="Normal" xfId="0" builtinId="0"/>
    <cellStyle name="Normal 16" xfId="13"/>
    <cellStyle name="Normal 17" xfId="14"/>
    <cellStyle name="Normal 2" xfId="3"/>
    <cellStyle name="Normal 2 2" xfId="5"/>
    <cellStyle name="Normal 2 2 2" xfId="12"/>
    <cellStyle name="Normal 2 3" xfId="6"/>
    <cellStyle name="Normal 2 4" xfId="4"/>
    <cellStyle name="Normal 3" xfId="7"/>
    <cellStyle name="Normal 4" xfId="8"/>
    <cellStyle name="Normal 5" xfId="9"/>
    <cellStyle name="Normal 6" xfId="10"/>
    <cellStyle name="Normal 7" xfId="2"/>
    <cellStyle name="Pourcentage 2" xfId="11"/>
    <cellStyle name="Total" xfId="1" builtinId="25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numFmt numFmtId="166" formatCode="d\ &quot;j&quot;\ h:mm:ss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6" formatCode="d\ &quot;j&quot;\ h:mm:ss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1" formatCode="[h]:mm:ss"/>
      <border outline="0">
        <left style="thin">
          <color rgb="FF0070C0"/>
        </left>
      </border>
    </dxf>
    <dxf>
      <font>
        <b val="0"/>
        <strike val="0"/>
        <outline val="0"/>
        <shadow val="0"/>
        <u val="none"/>
        <vertAlign val="baseline"/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outline="0">
        <left style="thin">
          <color rgb="FF0070C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1" formatCode="[h]:mm:ss"/>
      <alignment horizontal="center" vertical="bottom" textRotation="0" wrapText="0" indent="0" justifyLastLine="0" shrinkToFit="0" readingOrder="0"/>
      <border outline="0">
        <left style="thin">
          <color rgb="FF0070C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1" formatCode="[h]:mm:ss"/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numFmt numFmtId="30" formatCode="@"/>
      <fill>
        <patternFill patternType="solid">
          <fgColor rgb="FF000000"/>
          <bgColor rgb="FFDA969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8" formatCode="#,##0.000"/>
    </dxf>
    <dxf>
      <border outline="0"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 outline="0"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7"/>
          <bgColor theme="7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au2" displayName="Tableau2" ref="A5:N191" totalsRowShown="0" headerRowDxfId="16" dataDxfId="14" headerRowBorderDxfId="15" tableBorderDxfId="13" headerRowCellStyle="Total" dataCellStyle="Total">
  <tableColumns count="14">
    <tableColumn id="6" name="TAUX JOURNALIER" dataDxfId="12" dataCellStyle="Total">
      <calculatedColumnFormula>#REF!/22</calculatedColumnFormula>
    </tableColumn>
    <tableColumn id="18" name="Type Contrat" dataDxfId="11" dataCellStyle="Total"/>
    <tableColumn id="17" name="Situation familial" dataDxfId="10" dataCellStyle="Total"/>
    <tableColumn id="23" name="ENFANT" dataDxfId="9" dataCellStyle="Total"/>
    <tableColumn id="7" name="S13" dataDxfId="8" dataCellStyle="Total"/>
    <tableColumn id="8" name="S14" dataDxfId="7" dataCellStyle="Total"/>
    <tableColumn id="9" name="S15" dataDxfId="6" dataCellStyle="Total"/>
    <tableColumn id="10" name="S16" dataDxfId="5" dataCellStyle="Total"/>
    <tableColumn id="24" name="S17" dataDxfId="4"/>
    <tableColumn id="11" name="TOTAL HEURES" dataDxfId="3" dataCellStyle="Total">
      <calculatedColumnFormula>SUM(Tableau2[[#This Row],[S13]:[S17]])</calculatedColumnFormula>
    </tableColumn>
    <tableColumn id="29" name="Colonne2" dataDxfId="1">
      <calculatedColumnFormula>+Tableau2[[#This Row],[TOTAL HEURES]]/8</calculatedColumnFormula>
    </tableColumn>
    <tableColumn id="27" name="Colonne1"/>
    <tableColumn id="25" name="NBR DE J TRAVAILLE" dataDxfId="2" dataCellStyle="Total"/>
    <tableColumn id="1" name="Colonne3" dataDxfId="0" dataCellStyle="Total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RP195"/>
  <sheetViews>
    <sheetView showGridLines="0" tabSelected="1" zoomScale="110" zoomScaleNormal="110" workbookViewId="0">
      <pane xSplit="1" topLeftCell="H1" activePane="topRight" state="frozen"/>
      <selection pane="topRight" activeCell="K3" sqref="K3"/>
    </sheetView>
  </sheetViews>
  <sheetFormatPr baseColWidth="10" defaultRowHeight="15" x14ac:dyDescent="0.25"/>
  <cols>
    <col min="1" max="1" width="22.5703125" style="8" hidden="1" customWidth="1"/>
    <col min="2" max="2" width="11.42578125" style="7" hidden="1" customWidth="1"/>
    <col min="3" max="3" width="19.7109375" style="7" hidden="1" customWidth="1"/>
    <col min="4" max="4" width="20.7109375" style="7" hidden="1" customWidth="1"/>
    <col min="5" max="5" width="13.7109375" style="7" customWidth="1"/>
    <col min="6" max="6" width="14.42578125" style="6" customWidth="1"/>
    <col min="7" max="7" width="13.5703125" style="7" customWidth="1"/>
    <col min="8" max="9" width="15.140625" style="7" customWidth="1"/>
    <col min="10" max="10" width="14.42578125" style="6" customWidth="1"/>
    <col min="11" max="11" width="18.42578125" style="72" bestFit="1" customWidth="1"/>
    <col min="12" max="12" width="20.7109375" customWidth="1"/>
    <col min="13" max="13" width="27.85546875" style="7" bestFit="1" customWidth="1"/>
    <col min="14" max="16384" width="11.42578125" style="6"/>
  </cols>
  <sheetData>
    <row r="3" spans="1:14" x14ac:dyDescent="0.25">
      <c r="J3" s="7"/>
      <c r="K3" s="66" t="s">
        <v>20</v>
      </c>
    </row>
    <row r="5" spans="1:14" ht="16.5" thickBot="1" x14ac:dyDescent="0.3">
      <c r="A5" s="11" t="s">
        <v>0</v>
      </c>
      <c r="B5" s="1" t="s">
        <v>3</v>
      </c>
      <c r="C5" s="1" t="s">
        <v>4</v>
      </c>
      <c r="D5" s="1" t="s">
        <v>5</v>
      </c>
      <c r="E5" s="1" t="s">
        <v>12</v>
      </c>
      <c r="F5" s="1" t="s">
        <v>13</v>
      </c>
      <c r="G5" s="1" t="s">
        <v>14</v>
      </c>
      <c r="H5" s="1" t="s">
        <v>15</v>
      </c>
      <c r="I5" s="3" t="s">
        <v>16</v>
      </c>
      <c r="J5" s="3" t="s">
        <v>1</v>
      </c>
      <c r="K5" s="67" t="s">
        <v>17</v>
      </c>
      <c r="L5" t="s">
        <v>6</v>
      </c>
      <c r="M5" s="1" t="s">
        <v>2</v>
      </c>
      <c r="N5" s="77" t="s">
        <v>19</v>
      </c>
    </row>
    <row r="6" spans="1:14" ht="17.25" thickTop="1" thickBot="1" x14ac:dyDescent="0.3">
      <c r="A6" s="14" t="e">
        <f>#REF!/22</f>
        <v>#REF!</v>
      </c>
      <c r="B6" s="13" t="s">
        <v>7</v>
      </c>
      <c r="C6" s="15"/>
      <c r="D6" s="15"/>
      <c r="E6" s="16"/>
      <c r="F6" s="17"/>
      <c r="G6" s="17"/>
      <c r="H6" s="18"/>
      <c r="I6" s="19"/>
      <c r="J6" s="4">
        <f>SUM(Tableau2[[#This Row],[S13]:[S17]])</f>
        <v>0</v>
      </c>
      <c r="K6" s="68">
        <f>+Tableau2[[#This Row],[TOTAL HEURES]]/8</f>
        <v>0</v>
      </c>
      <c r="M6" s="73" t="str">
        <f>INT(Tableau2[[#This Row],[TOTAL HEURES]]/(1/24*8))&amp;" J "&amp;TEXT(Tableau2[[#This Row],[TOTAL HEURES]]-INT(Tableau2[[#This Row],[TOTAL HEURES]]/(1/24*8))*(1/24*8),"HH:MM")</f>
        <v>0 J 00:00</v>
      </c>
      <c r="N6" s="76"/>
    </row>
    <row r="7" spans="1:14" ht="17.25" thickTop="1" thickBot="1" x14ac:dyDescent="0.3">
      <c r="A7" s="14" t="e">
        <f>#REF!/22</f>
        <v>#REF!</v>
      </c>
      <c r="B7" s="13" t="s">
        <v>7</v>
      </c>
      <c r="C7" s="15"/>
      <c r="D7" s="15"/>
      <c r="E7" s="19">
        <v>1.6666666666666665</v>
      </c>
      <c r="F7" s="19">
        <v>1.6666666666666665</v>
      </c>
      <c r="G7" s="19">
        <v>1.6666666666666665</v>
      </c>
      <c r="H7" s="19">
        <v>1.6666666666666665</v>
      </c>
      <c r="I7" s="19">
        <v>0.66666666666666663</v>
      </c>
      <c r="J7" s="4">
        <f>SUM(Tableau2[[#This Row],[S13]:[S17]])</f>
        <v>7.333333333333333</v>
      </c>
      <c r="K7" s="75">
        <f>+Tableau2[[#This Row],[TOTAL HEURES]]/8</f>
        <v>0.91666666666666663</v>
      </c>
      <c r="L7">
        <v>176</v>
      </c>
      <c r="M7" s="73" t="str">
        <f>INT(Tableau2[[#This Row],[TOTAL HEURES]]/(1/24*8))&amp;" J "&amp;TEXT(Tableau2[[#This Row],[TOTAL HEURES]]-INT(Tableau2[[#This Row],[TOTAL HEURES]]/(1/24*8))*(1/24*8),"HH:MM")</f>
        <v>22 J 00:00</v>
      </c>
      <c r="N7" s="76"/>
    </row>
    <row r="8" spans="1:14" ht="17.25" thickTop="1" thickBot="1" x14ac:dyDescent="0.3">
      <c r="A8" s="14" t="e">
        <f>#REF!/22</f>
        <v>#REF!</v>
      </c>
      <c r="B8" s="13" t="s">
        <v>7</v>
      </c>
      <c r="C8" s="15"/>
      <c r="D8" s="15"/>
      <c r="E8" s="22">
        <v>1.6527777777777775</v>
      </c>
      <c r="F8" s="16">
        <v>1.6666666666666659</v>
      </c>
      <c r="G8" s="16">
        <v>1.6666666666666663</v>
      </c>
      <c r="H8" s="17">
        <v>1.6666666666666665</v>
      </c>
      <c r="I8" s="19">
        <v>0.66666666666666663</v>
      </c>
      <c r="J8" s="4">
        <f>SUM(Tableau2[[#This Row],[S13]:[S17]])</f>
        <v>7.3194444444444438</v>
      </c>
      <c r="K8" s="74">
        <f>+Tableau2[[#This Row],[TOTAL HEURES]]/8</f>
        <v>0.91493055555555547</v>
      </c>
      <c r="L8">
        <v>175.4</v>
      </c>
      <c r="M8" s="73" t="str">
        <f>INT(Tableau2[[#This Row],[TOTAL HEURES]]/(1/24*8))&amp;" J "&amp;TEXT(Tableau2[[#This Row],[TOTAL HEURES]]-INT(Tableau2[[#This Row],[TOTAL HEURES]]/(1/24*8))*(1/24*8),"HH:MM")</f>
        <v>21 J 07:40</v>
      </c>
      <c r="N8" s="76"/>
    </row>
    <row r="9" spans="1:14" ht="17.25" thickTop="1" thickBot="1" x14ac:dyDescent="0.3">
      <c r="A9" s="14" t="e">
        <f>#REF!/22</f>
        <v>#REF!</v>
      </c>
      <c r="B9" s="13" t="s">
        <v>7</v>
      </c>
      <c r="C9" s="15"/>
      <c r="D9" s="15"/>
      <c r="E9" s="21">
        <v>1.625</v>
      </c>
      <c r="F9" s="17">
        <v>1.6666666666666665</v>
      </c>
      <c r="G9" s="17">
        <v>1.6666666666666665</v>
      </c>
      <c r="H9" s="17">
        <v>1.6645833333333331</v>
      </c>
      <c r="I9" s="19">
        <v>0.66666666666666663</v>
      </c>
      <c r="J9" s="4">
        <f>SUM(Tableau2[[#This Row],[S13]:[S17]])</f>
        <v>7.2895833333333329</v>
      </c>
      <c r="K9" s="68">
        <f>+Tableau2[[#This Row],[TOTAL HEURES]]/8</f>
        <v>0.91119791666666661</v>
      </c>
      <c r="L9">
        <v>174.57</v>
      </c>
      <c r="M9" s="73" t="str">
        <f>INT(Tableau2[[#This Row],[TOTAL HEURES]]/(1/24*8))&amp;" J "&amp;TEXT(Tableau2[[#This Row],[TOTAL HEURES]]-INT(Tableau2[[#This Row],[TOTAL HEURES]]/(1/24*8))*(1/24*8),"HH:MM")</f>
        <v>21 J 06:57</v>
      </c>
      <c r="N9" s="76"/>
    </row>
    <row r="10" spans="1:14" ht="17.25" thickTop="1" thickBot="1" x14ac:dyDescent="0.3">
      <c r="A10" s="14" t="e">
        <f>#REF!/22</f>
        <v>#REF!</v>
      </c>
      <c r="B10" s="13" t="s">
        <v>7</v>
      </c>
      <c r="C10" s="15"/>
      <c r="D10" s="15"/>
      <c r="E10" s="21">
        <v>1.6666666666666663</v>
      </c>
      <c r="F10" s="17">
        <v>1.6666666666666659</v>
      </c>
      <c r="G10" s="17">
        <v>1.4999999999999998</v>
      </c>
      <c r="H10" s="18">
        <v>1.6666666666666665</v>
      </c>
      <c r="I10" s="19">
        <v>0.66666666666666663</v>
      </c>
      <c r="J10" s="4">
        <f>SUM(Tableau2[[#This Row],[S13]:[S17]])</f>
        <v>7.1666666666666652</v>
      </c>
      <c r="K10" s="68">
        <f>+Tableau2[[#This Row],[TOTAL HEURES]]/8</f>
        <v>0.89583333333333315</v>
      </c>
      <c r="L10">
        <v>172</v>
      </c>
      <c r="M10" s="73" t="str">
        <f>INT(Tableau2[[#This Row],[TOTAL HEURES]]/(1/24*8))&amp;" J "&amp;TEXT(Tableau2[[#This Row],[TOTAL HEURES]]-INT(Tableau2[[#This Row],[TOTAL HEURES]]/(1/24*8))*(1/24*8),"HH:MM")</f>
        <v>21 J 04:00</v>
      </c>
      <c r="N10" s="76"/>
    </row>
    <row r="11" spans="1:14" ht="17.25" thickTop="1" thickBot="1" x14ac:dyDescent="0.3">
      <c r="A11" s="14" t="e">
        <f>#REF!/22</f>
        <v>#REF!</v>
      </c>
      <c r="B11" s="13" t="s">
        <v>7</v>
      </c>
      <c r="C11" s="15"/>
      <c r="D11" s="15"/>
      <c r="E11" s="21">
        <v>1.6666666666666663</v>
      </c>
      <c r="F11" s="21">
        <v>1.6666666666666659</v>
      </c>
      <c r="G11" s="21">
        <v>1.6666666666666663</v>
      </c>
      <c r="H11" s="17">
        <v>1.333333333333333</v>
      </c>
      <c r="I11" s="19">
        <v>0.66666666666666663</v>
      </c>
      <c r="J11" s="4">
        <f>SUM(Tableau2[[#This Row],[S13]:[S17]])</f>
        <v>6.9999999999999982</v>
      </c>
      <c r="K11" s="68">
        <f>+Tableau2[[#This Row],[TOTAL HEURES]]/8</f>
        <v>0.87499999999999978</v>
      </c>
      <c r="L11">
        <v>168</v>
      </c>
      <c r="M11" s="73" t="e">
        <f>INT(Tableau2[[#This Row],[TOTAL HEURES]]/(1/24*8))&amp;" J "&amp;TEXT(Tableau2[[#This Row],[TOTAL HEURES]]-INT(Tableau2[[#This Row],[TOTAL HEURES]]/(1/24*8))*(1/24*8),"HH:MM")</f>
        <v>#VALUE!</v>
      </c>
      <c r="N11" s="76" t="s">
        <v>18</v>
      </c>
    </row>
    <row r="12" spans="1:14" ht="17.25" thickTop="1" thickBot="1" x14ac:dyDescent="0.3">
      <c r="A12" s="14" t="e">
        <f>#REF!/22</f>
        <v>#REF!</v>
      </c>
      <c r="B12" s="13" t="s">
        <v>7</v>
      </c>
      <c r="C12" s="15"/>
      <c r="D12" s="15"/>
      <c r="E12" s="22">
        <v>1.6666666666666663</v>
      </c>
      <c r="F12" s="16">
        <v>1.6666666666666659</v>
      </c>
      <c r="G12" s="16">
        <v>1.6666666666666663</v>
      </c>
      <c r="H12" s="17">
        <v>1.333333333333333</v>
      </c>
      <c r="I12" s="19">
        <v>0.66666666666666663</v>
      </c>
      <c r="J12" s="4">
        <f>SUM(Tableau2[[#This Row],[S13]:[S17]])</f>
        <v>6.9999999999999982</v>
      </c>
      <c r="K12" s="68">
        <f>+Tableau2[[#This Row],[TOTAL HEURES]]/8</f>
        <v>0.87499999999999978</v>
      </c>
      <c r="L12">
        <v>168</v>
      </c>
      <c r="M12" s="73" t="e">
        <f>INT(Tableau2[[#This Row],[TOTAL HEURES]]/(1/24*8))&amp;" J "&amp;TEXT(Tableau2[[#This Row],[TOTAL HEURES]]-INT(Tableau2[[#This Row],[TOTAL HEURES]]/(1/24*8))*(1/24*8),"HH:MM")</f>
        <v>#VALUE!</v>
      </c>
      <c r="N12" s="76"/>
    </row>
    <row r="13" spans="1:14" ht="17.25" thickTop="1" thickBot="1" x14ac:dyDescent="0.3">
      <c r="A13" s="14" t="e">
        <f>#REF!/22</f>
        <v>#REF!</v>
      </c>
      <c r="B13" s="13" t="s">
        <v>7</v>
      </c>
      <c r="C13" s="15"/>
      <c r="D13" s="15"/>
      <c r="E13" s="21">
        <v>1.6666666666666661</v>
      </c>
      <c r="F13" s="17">
        <v>1.6666666666666659</v>
      </c>
      <c r="G13" s="17">
        <v>1.6666666666666663</v>
      </c>
      <c r="H13" s="17">
        <v>1.6666666666666665</v>
      </c>
      <c r="I13" s="19">
        <v>0.66666666666666663</v>
      </c>
      <c r="J13" s="4">
        <f>SUM(Tableau2[[#This Row],[S13]:[S17]])</f>
        <v>7.3333333333333313</v>
      </c>
      <c r="K13" s="68">
        <f>+Tableau2[[#This Row],[TOTAL HEURES]]/8</f>
        <v>0.91666666666666641</v>
      </c>
      <c r="L13">
        <v>176</v>
      </c>
      <c r="M13" s="73" t="e">
        <f>INT(Tableau2[[#This Row],[TOTAL HEURES]]/(1/24*8))&amp;" J "&amp;TEXT(Tableau2[[#This Row],[TOTAL HEURES]]-INT(Tableau2[[#This Row],[TOTAL HEURES]]/(1/24*8))*(1/24*8),"HH:MM")</f>
        <v>#VALUE!</v>
      </c>
      <c r="N13" s="76"/>
    </row>
    <row r="14" spans="1:14" ht="17.25" thickTop="1" thickBot="1" x14ac:dyDescent="0.3">
      <c r="A14" s="14" t="e">
        <f>#REF!/22</f>
        <v>#REF!</v>
      </c>
      <c r="B14" s="13" t="s">
        <v>7</v>
      </c>
      <c r="C14" s="15"/>
      <c r="D14" s="15"/>
      <c r="E14" s="17">
        <v>1.6666666666666665</v>
      </c>
      <c r="F14" s="17">
        <v>1.6666666666666665</v>
      </c>
      <c r="G14" s="17">
        <v>1.6666666666666665</v>
      </c>
      <c r="H14" s="17">
        <v>1.6666666666666665</v>
      </c>
      <c r="I14" s="19">
        <v>0.66666666666666663</v>
      </c>
      <c r="J14" s="4">
        <f>SUM(Tableau2[[#This Row],[S13]:[S17]])</f>
        <v>7.333333333333333</v>
      </c>
      <c r="K14" s="68">
        <f>+Tableau2[[#This Row],[TOTAL HEURES]]/8</f>
        <v>0.91666666666666663</v>
      </c>
      <c r="L14">
        <v>176</v>
      </c>
      <c r="M14" s="73" t="str">
        <f>INT(Tableau2[[#This Row],[TOTAL HEURES]]/(1/24*8))&amp;" J "&amp;TEXT(Tableau2[[#This Row],[TOTAL HEURES]]-INT(Tableau2[[#This Row],[TOTAL HEURES]]/(1/24*8))*(1/24*8),"HH:MM")</f>
        <v>22 J 00:00</v>
      </c>
      <c r="N14" s="76"/>
    </row>
    <row r="15" spans="1:14" ht="17.25" thickTop="1" thickBot="1" x14ac:dyDescent="0.3">
      <c r="A15" s="14" t="e">
        <f>#REF!/22</f>
        <v>#REF!</v>
      </c>
      <c r="B15" s="13" t="s">
        <v>7</v>
      </c>
      <c r="C15" s="15"/>
      <c r="D15" s="15"/>
      <c r="E15" s="21">
        <v>1.6666666666666656</v>
      </c>
      <c r="F15" s="17">
        <v>1.6666666666666663</v>
      </c>
      <c r="G15" s="17">
        <v>1.6666666666666659</v>
      </c>
      <c r="H15" s="17">
        <v>1.6666666666666656</v>
      </c>
      <c r="I15" s="19">
        <v>0.66666666666666663</v>
      </c>
      <c r="J15" s="4">
        <f>SUM(Tableau2[[#This Row],[S13]:[S17]])</f>
        <v>7.3333333333333313</v>
      </c>
      <c r="K15" s="68">
        <f>+Tableau2[[#This Row],[TOTAL HEURES]]/8</f>
        <v>0.91666666666666641</v>
      </c>
      <c r="L15">
        <v>176</v>
      </c>
      <c r="M15" s="73" t="e">
        <f>INT(Tableau2[[#This Row],[TOTAL HEURES]]/(1/24*8))&amp;" J "&amp;TEXT(Tableau2[[#This Row],[TOTAL HEURES]]-INT(Tableau2[[#This Row],[TOTAL HEURES]]/(1/24*8))*(1/24*8),"HH:MM")</f>
        <v>#VALUE!</v>
      </c>
      <c r="N15" s="76"/>
    </row>
    <row r="16" spans="1:14" ht="17.25" thickTop="1" thickBot="1" x14ac:dyDescent="0.3">
      <c r="A16" s="14" t="e">
        <f>#REF!/22</f>
        <v>#REF!</v>
      </c>
      <c r="B16" s="13" t="s">
        <v>7</v>
      </c>
      <c r="C16" s="15"/>
      <c r="D16" s="15"/>
      <c r="E16" s="17">
        <v>1.6666666666666665</v>
      </c>
      <c r="F16" s="17">
        <v>1.6631944444444444</v>
      </c>
      <c r="G16" s="17">
        <v>1.6666666666666665</v>
      </c>
      <c r="H16" s="17">
        <v>1.6666666666666665</v>
      </c>
      <c r="I16" s="19">
        <v>0.66666666666666663</v>
      </c>
      <c r="J16" s="4">
        <f>SUM(Tableau2[[#This Row],[S13]:[S17]])</f>
        <v>7.3298611111111098</v>
      </c>
      <c r="K16" s="68">
        <f>+Tableau2[[#This Row],[TOTAL HEURES]]/8</f>
        <v>0.91623263888888873</v>
      </c>
      <c r="L16">
        <v>176</v>
      </c>
      <c r="M16" s="73" t="str">
        <f>INT(Tableau2[[#This Row],[TOTAL HEURES]]/(1/24*8))&amp;" J "&amp;TEXT(Tableau2[[#This Row],[TOTAL HEURES]]-INT(Tableau2[[#This Row],[TOTAL HEURES]]/(1/24*8))*(1/24*8),"HH:MM")</f>
        <v>21 J 07:55</v>
      </c>
      <c r="N16" s="76"/>
    </row>
    <row r="17" spans="1:14" ht="17.25" thickTop="1" thickBot="1" x14ac:dyDescent="0.3">
      <c r="A17" s="14" t="e">
        <f>#REF!/22</f>
        <v>#REF!</v>
      </c>
      <c r="B17" s="13" t="s">
        <v>7</v>
      </c>
      <c r="C17" s="15"/>
      <c r="D17" s="15"/>
      <c r="E17" s="21">
        <v>1.6666666666666665</v>
      </c>
      <c r="F17" s="21">
        <v>1.6666666666666665</v>
      </c>
      <c r="G17" s="21">
        <v>1.6666666666666667</v>
      </c>
      <c r="H17" s="17">
        <v>1.6666666666666665</v>
      </c>
      <c r="I17" s="19">
        <v>0.66666666666666663</v>
      </c>
      <c r="J17" s="4">
        <f>SUM(Tableau2[[#This Row],[S13]:[S17]])</f>
        <v>7.333333333333333</v>
      </c>
      <c r="K17" s="68">
        <f>+Tableau2[[#This Row],[TOTAL HEURES]]/8</f>
        <v>0.91666666666666663</v>
      </c>
      <c r="L17">
        <v>176</v>
      </c>
      <c r="M17" s="73" t="str">
        <f>INT(Tableau2[[#This Row],[TOTAL HEURES]]/(1/24*8))&amp;" J "&amp;TEXT(Tableau2[[#This Row],[TOTAL HEURES]]-INT(Tableau2[[#This Row],[TOTAL HEURES]]/(1/24*8))*(1/24*8),"HH:MM")</f>
        <v>22 J 00:00</v>
      </c>
      <c r="N17" s="76"/>
    </row>
    <row r="18" spans="1:14" ht="17.25" thickTop="1" thickBot="1" x14ac:dyDescent="0.3">
      <c r="A18" s="14" t="e">
        <f>#REF!/22</f>
        <v>#REF!</v>
      </c>
      <c r="B18" s="13" t="s">
        <v>7</v>
      </c>
      <c r="C18" s="15"/>
      <c r="D18" s="15"/>
      <c r="E18" s="21">
        <v>1.6666666666666656</v>
      </c>
      <c r="F18" s="21">
        <v>1.631944444444444</v>
      </c>
      <c r="G18" s="21">
        <v>1.6666666666666659</v>
      </c>
      <c r="H18" s="17">
        <v>1.6666666666666656</v>
      </c>
      <c r="I18" s="19">
        <v>0.66666666666666663</v>
      </c>
      <c r="J18" s="4">
        <f>SUM(Tableau2[[#This Row],[S13]:[S17]])</f>
        <v>7.2986111111111081</v>
      </c>
      <c r="K18" s="68">
        <f>+Tableau2[[#This Row],[TOTAL HEURES]]/8</f>
        <v>0.91232638888888851</v>
      </c>
      <c r="L18">
        <v>175.1</v>
      </c>
      <c r="M18" s="73" t="str">
        <f>INT(Tableau2[[#This Row],[TOTAL HEURES]]/(1/24*8))&amp;" J "&amp;TEXT(Tableau2[[#This Row],[TOTAL HEURES]]-INT(Tableau2[[#This Row],[TOTAL HEURES]]/(1/24*8))*(1/24*8),"HH:MM")</f>
        <v>21 J 07:10</v>
      </c>
      <c r="N18" s="76"/>
    </row>
    <row r="19" spans="1:14" ht="17.25" thickTop="1" thickBot="1" x14ac:dyDescent="0.3">
      <c r="A19" s="14" t="e">
        <f>#REF!/22</f>
        <v>#REF!</v>
      </c>
      <c r="B19" s="13" t="s">
        <v>7</v>
      </c>
      <c r="C19" s="15"/>
      <c r="D19" s="15"/>
      <c r="E19" s="21">
        <v>1.6666666666666656</v>
      </c>
      <c r="F19" s="21">
        <v>1.6666666666666663</v>
      </c>
      <c r="G19" s="21">
        <v>1.6666666666666659</v>
      </c>
      <c r="H19" s="17">
        <v>1.6666666666666656</v>
      </c>
      <c r="I19" s="19">
        <v>0.66666666666666663</v>
      </c>
      <c r="J19" s="4">
        <f>SUM(Tableau2[[#This Row],[S13]:[S17]])</f>
        <v>7.3333333333333313</v>
      </c>
      <c r="K19" s="68">
        <f>+Tableau2[[#This Row],[TOTAL HEURES]]/8</f>
        <v>0.91666666666666641</v>
      </c>
      <c r="L19">
        <v>176</v>
      </c>
      <c r="M19" s="73" t="e">
        <f>INT(Tableau2[[#This Row],[TOTAL HEURES]]/(1/24*8))&amp;" J "&amp;TEXT(Tableau2[[#This Row],[TOTAL HEURES]]-INT(Tableau2[[#This Row],[TOTAL HEURES]]/(1/24*8))*(1/24*8),"HH:MM")</f>
        <v>#VALUE!</v>
      </c>
      <c r="N19" s="76"/>
    </row>
    <row r="20" spans="1:14" ht="17.25" thickTop="1" thickBot="1" x14ac:dyDescent="0.3">
      <c r="A20" s="14" t="e">
        <f>#REF!/22</f>
        <v>#REF!</v>
      </c>
      <c r="B20" s="13" t="s">
        <v>7</v>
      </c>
      <c r="C20" s="15"/>
      <c r="D20" s="15"/>
      <c r="E20" s="22">
        <v>1.6666666666666663</v>
      </c>
      <c r="F20" s="16">
        <v>1.6666666666666659</v>
      </c>
      <c r="G20" s="16">
        <v>1.6666666666666663</v>
      </c>
      <c r="H20" s="17">
        <v>1.333333333333333</v>
      </c>
      <c r="I20" s="19">
        <v>0.66666666666666663</v>
      </c>
      <c r="J20" s="4">
        <f>SUM(Tableau2[[#This Row],[S13]:[S17]])</f>
        <v>6.9999999999999982</v>
      </c>
      <c r="K20" s="68">
        <f>+Tableau2[[#This Row],[TOTAL HEURES]]/8</f>
        <v>0.87499999999999978</v>
      </c>
      <c r="L20">
        <v>168</v>
      </c>
      <c r="M20" s="73" t="e">
        <f>INT(Tableau2[[#This Row],[TOTAL HEURES]]/(1/24*8))&amp;" J "&amp;TEXT(Tableau2[[#This Row],[TOTAL HEURES]]-INT(Tableau2[[#This Row],[TOTAL HEURES]]/(1/24*8))*(1/24*8),"HH:MM")</f>
        <v>#VALUE!</v>
      </c>
      <c r="N20" s="76"/>
    </row>
    <row r="21" spans="1:14" ht="17.25" thickTop="1" thickBot="1" x14ac:dyDescent="0.3">
      <c r="A21" s="14" t="e">
        <f>#REF!/22</f>
        <v>#REF!</v>
      </c>
      <c r="B21" s="13" t="s">
        <v>7</v>
      </c>
      <c r="C21" s="15"/>
      <c r="D21" s="15"/>
      <c r="E21" s="17">
        <v>1.6388888888888886</v>
      </c>
      <c r="F21" s="17">
        <v>1.661111111111111</v>
      </c>
      <c r="G21" s="17">
        <v>1.6666666666666665</v>
      </c>
      <c r="H21" s="17">
        <v>1.3263888888888888</v>
      </c>
      <c r="I21" s="19">
        <v>0.66666666666666663</v>
      </c>
      <c r="J21" s="4">
        <f>SUM(Tableau2[[#This Row],[S13]:[S17]])</f>
        <v>6.959722222222223</v>
      </c>
      <c r="K21" s="68">
        <f>+Tableau2[[#This Row],[TOTAL HEURES]]/8</f>
        <v>0.86996527777777788</v>
      </c>
      <c r="L21">
        <v>167.02</v>
      </c>
      <c r="M21" s="73" t="str">
        <f>INT(Tableau2[[#This Row],[TOTAL HEURES]]/(1/24*8))&amp;" J "&amp;TEXT(Tableau2[[#This Row],[TOTAL HEURES]]-INT(Tableau2[[#This Row],[TOTAL HEURES]]/(1/24*8))*(1/24*8),"HH:MM")</f>
        <v>20 J 07:02</v>
      </c>
      <c r="N21" s="76"/>
    </row>
    <row r="22" spans="1:14" ht="17.25" thickTop="1" thickBot="1" x14ac:dyDescent="0.3">
      <c r="A22" s="14" t="e">
        <f>#REF!/22</f>
        <v>#REF!</v>
      </c>
      <c r="B22" s="13" t="s">
        <v>7</v>
      </c>
      <c r="C22" s="15"/>
      <c r="D22" s="15"/>
      <c r="E22" s="21">
        <v>1.6666666666666665</v>
      </c>
      <c r="F22" s="17">
        <v>1.6666666666666665</v>
      </c>
      <c r="G22" s="17">
        <v>1.6666666666666665</v>
      </c>
      <c r="H22" s="17">
        <v>1.6666666666666665</v>
      </c>
      <c r="I22" s="19">
        <v>0.66666666666666663</v>
      </c>
      <c r="J22" s="4">
        <f>SUM(Tableau2[[#This Row],[S13]:[S17]])</f>
        <v>7.333333333333333</v>
      </c>
      <c r="K22" s="68">
        <f>+Tableau2[[#This Row],[TOTAL HEURES]]/8</f>
        <v>0.91666666666666663</v>
      </c>
      <c r="L22">
        <v>176</v>
      </c>
      <c r="M22" s="73" t="str">
        <f>INT(Tableau2[[#This Row],[TOTAL HEURES]]/(1/24*8))&amp;" J "&amp;TEXT(Tableau2[[#This Row],[TOTAL HEURES]]-INT(Tableau2[[#This Row],[TOTAL HEURES]]/(1/24*8))*(1/24*8),"HH:MM")</f>
        <v>22 J 00:00</v>
      </c>
      <c r="N22" s="76"/>
    </row>
    <row r="23" spans="1:14" ht="17.25" thickTop="1" thickBot="1" x14ac:dyDescent="0.3">
      <c r="A23" s="14" t="e">
        <f>#REF!/22</f>
        <v>#REF!</v>
      </c>
      <c r="B23" s="13" t="s">
        <v>7</v>
      </c>
      <c r="C23" s="15"/>
      <c r="D23" s="15"/>
      <c r="E23" s="21">
        <v>1.6666666666666663</v>
      </c>
      <c r="F23" s="17">
        <v>1.6666666666666659</v>
      </c>
      <c r="G23" s="17">
        <v>1.6666666666666663</v>
      </c>
      <c r="H23" s="17">
        <v>1.333333333333333</v>
      </c>
      <c r="I23" s="19">
        <v>0.66666666666666663</v>
      </c>
      <c r="J23" s="4">
        <f>SUM(Tableau2[[#This Row],[S13]:[S17]])</f>
        <v>6.9999999999999982</v>
      </c>
      <c r="K23" s="68">
        <f>+Tableau2[[#This Row],[TOTAL HEURES]]/8</f>
        <v>0.87499999999999978</v>
      </c>
      <c r="L23">
        <v>168</v>
      </c>
      <c r="M23" s="73" t="e">
        <f>INT(Tableau2[[#This Row],[TOTAL HEURES]]/(1/24*8))&amp;" J "&amp;TEXT(Tableau2[[#This Row],[TOTAL HEURES]]-INT(Tableau2[[#This Row],[TOTAL HEURES]]/(1/24*8))*(1/24*8),"HH:MM")</f>
        <v>#VALUE!</v>
      </c>
      <c r="N23" s="76"/>
    </row>
    <row r="24" spans="1:14" ht="17.25" thickTop="1" thickBot="1" x14ac:dyDescent="0.3">
      <c r="A24" s="14" t="e">
        <f>#REF!/22</f>
        <v>#REF!</v>
      </c>
      <c r="B24" s="13" t="s">
        <v>9</v>
      </c>
      <c r="C24" s="15"/>
      <c r="D24" s="15"/>
      <c r="E24" s="21">
        <v>1.6666666666666665</v>
      </c>
      <c r="F24" s="17">
        <v>1.645833333333333</v>
      </c>
      <c r="G24" s="17">
        <v>1.5555555555555554</v>
      </c>
      <c r="H24" s="18">
        <v>1.3333333333333333</v>
      </c>
      <c r="I24" s="19">
        <v>0.66666666666666663</v>
      </c>
      <c r="J24" s="4">
        <f>SUM(Tableau2[[#This Row],[S13]:[S17]])</f>
        <v>6.8680555555555554</v>
      </c>
      <c r="K24" s="68">
        <f>+Tableau2[[#This Row],[TOTAL HEURES]]/8</f>
        <v>0.85850694444444442</v>
      </c>
      <c r="L24">
        <v>164.5</v>
      </c>
      <c r="M24" s="73" t="str">
        <f>INT(Tableau2[[#This Row],[TOTAL HEURES]]/(1/24*8))&amp;" J "&amp;TEXT(Tableau2[[#This Row],[TOTAL HEURES]]-INT(Tableau2[[#This Row],[TOTAL HEURES]]/(1/24*8))*(1/24*8),"HH:MM")</f>
        <v>20 J 04:50</v>
      </c>
      <c r="N24" s="76"/>
    </row>
    <row r="25" spans="1:14" ht="17.25" thickTop="1" thickBot="1" x14ac:dyDescent="0.3">
      <c r="A25" s="14" t="e">
        <f>#REF!/22</f>
        <v>#REF!</v>
      </c>
      <c r="B25" s="13" t="s">
        <v>7</v>
      </c>
      <c r="C25" s="15"/>
      <c r="D25" s="15"/>
      <c r="E25" s="21">
        <v>1.6666666666666665</v>
      </c>
      <c r="F25" s="17">
        <v>1.6666666666666665</v>
      </c>
      <c r="G25" s="17">
        <v>1.6666666666666665</v>
      </c>
      <c r="H25" s="17">
        <v>1.6666666666666665</v>
      </c>
      <c r="I25" s="19">
        <v>0.66666666666666663</v>
      </c>
      <c r="J25" s="4">
        <f>SUM(Tableau2[[#This Row],[S13]:[S17]])</f>
        <v>7.333333333333333</v>
      </c>
      <c r="K25" s="68">
        <f>+Tableau2[[#This Row],[TOTAL HEURES]]/8</f>
        <v>0.91666666666666663</v>
      </c>
      <c r="L25">
        <v>176</v>
      </c>
      <c r="M25" s="73" t="str">
        <f>INT(Tableau2[[#This Row],[TOTAL HEURES]]/(1/24*8))&amp;" J "&amp;TEXT(Tableau2[[#This Row],[TOTAL HEURES]]-INT(Tableau2[[#This Row],[TOTAL HEURES]]/(1/24*8))*(1/24*8),"HH:MM")</f>
        <v>22 J 00:00</v>
      </c>
      <c r="N25" s="76"/>
    </row>
    <row r="26" spans="1:14" ht="17.25" thickTop="1" thickBot="1" x14ac:dyDescent="0.3">
      <c r="A26" s="14" t="e">
        <f>#REF!/22</f>
        <v>#REF!</v>
      </c>
      <c r="B26" s="13" t="s">
        <v>7</v>
      </c>
      <c r="C26" s="15"/>
      <c r="D26" s="15"/>
      <c r="E26" s="22">
        <v>1.6666666666666663</v>
      </c>
      <c r="F26" s="16">
        <v>1.665972222222222</v>
      </c>
      <c r="G26" s="16">
        <v>1.6666666666666665</v>
      </c>
      <c r="H26" s="17">
        <v>1.6666666666666665</v>
      </c>
      <c r="I26" s="19">
        <v>0.66666666666666663</v>
      </c>
      <c r="J26" s="4">
        <f>SUM(Tableau2[[#This Row],[S13]:[S17]])</f>
        <v>7.332638888888888</v>
      </c>
      <c r="K26" s="68">
        <f>+Tableau2[[#This Row],[TOTAL HEURES]]/8</f>
        <v>0.91657986111111101</v>
      </c>
      <c r="L26">
        <v>175.59</v>
      </c>
      <c r="M26" s="73" t="str">
        <f>INT(Tableau2[[#This Row],[TOTAL HEURES]]/(1/24*8))&amp;" J "&amp;TEXT(Tableau2[[#This Row],[TOTAL HEURES]]-INT(Tableau2[[#This Row],[TOTAL HEURES]]/(1/24*8))*(1/24*8),"HH:MM")</f>
        <v>21 J 07:59</v>
      </c>
      <c r="N26" s="76"/>
    </row>
    <row r="27" spans="1:14" ht="17.25" thickTop="1" thickBot="1" x14ac:dyDescent="0.3">
      <c r="A27" s="14" t="e">
        <f>#REF!/22</f>
        <v>#REF!</v>
      </c>
      <c r="B27" s="13" t="s">
        <v>9</v>
      </c>
      <c r="C27" s="15"/>
      <c r="D27" s="15"/>
      <c r="E27" s="21">
        <v>1.4965277777777777</v>
      </c>
      <c r="F27" s="21">
        <v>1.6666666666666665</v>
      </c>
      <c r="G27" s="21">
        <v>1.6631944444444442</v>
      </c>
      <c r="H27" s="18">
        <v>1.6666666666666665</v>
      </c>
      <c r="I27" s="19">
        <v>0.66666666666666663</v>
      </c>
      <c r="J27" s="4">
        <f>SUM(Tableau2[[#This Row],[S13]:[S17]])</f>
        <v>7.1597222222222223</v>
      </c>
      <c r="K27" s="68">
        <f>+Tableau2[[#This Row],[TOTAL HEURES]]/8</f>
        <v>0.89496527777777779</v>
      </c>
      <c r="L27">
        <v>171.5</v>
      </c>
      <c r="M27" s="73" t="str">
        <f>INT(Tableau2[[#This Row],[TOTAL HEURES]]/(1/24*8))&amp;" J "&amp;TEXT(Tableau2[[#This Row],[TOTAL HEURES]]-INT(Tableau2[[#This Row],[TOTAL HEURES]]/(1/24*8))*(1/24*8),"HH:MM")</f>
        <v>21 J 03:50</v>
      </c>
      <c r="N27" s="76"/>
    </row>
    <row r="28" spans="1:14" s="9" customFormat="1" ht="17.25" thickTop="1" thickBot="1" x14ac:dyDescent="0.3">
      <c r="A28" s="24" t="e">
        <f>#REF!/22</f>
        <v>#REF!</v>
      </c>
      <c r="B28" s="23" t="s">
        <v>7</v>
      </c>
      <c r="C28" s="25"/>
      <c r="D28" s="25"/>
      <c r="E28" s="26">
        <v>1.6666666666666656</v>
      </c>
      <c r="F28" s="27">
        <v>1.6562499999999989</v>
      </c>
      <c r="G28" s="27">
        <v>1.6631944444444438</v>
      </c>
      <c r="H28" s="28">
        <v>1.6666666666666659</v>
      </c>
      <c r="I28" s="29">
        <v>0.66666666666666663</v>
      </c>
      <c r="J28" s="4">
        <f>SUM(Tableau2[[#This Row],[S13]:[S17]])</f>
        <v>7.3194444444444411</v>
      </c>
      <c r="K28" s="68">
        <f>+Tableau2[[#This Row],[TOTAL HEURES]]/8</f>
        <v>0.91493055555555514</v>
      </c>
      <c r="L28">
        <v>175.4</v>
      </c>
      <c r="M28" s="73" t="str">
        <f>INT(Tableau2[[#This Row],[TOTAL HEURES]]/(1/24*8))&amp;" J "&amp;TEXT(Tableau2[[#This Row],[TOTAL HEURES]]-INT(Tableau2[[#This Row],[TOTAL HEURES]]/(1/24*8))*(1/24*8),"HH:MM")</f>
        <v>21 J 07:40</v>
      </c>
      <c r="N28" s="76"/>
    </row>
    <row r="29" spans="1:14" ht="17.25" thickTop="1" thickBot="1" x14ac:dyDescent="0.3">
      <c r="A29" s="14" t="e">
        <f>#REF!/22</f>
        <v>#REF!</v>
      </c>
      <c r="B29" s="13" t="s">
        <v>7</v>
      </c>
      <c r="C29" s="15"/>
      <c r="D29" s="15"/>
      <c r="E29" s="21">
        <v>1.6666666666666665</v>
      </c>
      <c r="F29" s="21">
        <v>1.6666666666666665</v>
      </c>
      <c r="G29" s="21">
        <v>1.6666666666666665</v>
      </c>
      <c r="H29" s="21">
        <v>1.6666666666666665</v>
      </c>
      <c r="I29" s="21">
        <v>0.66666666666666663</v>
      </c>
      <c r="J29" s="4">
        <f>SUM(Tableau2[[#This Row],[S13]:[S17]])</f>
        <v>7.333333333333333</v>
      </c>
      <c r="K29" s="68">
        <f>+Tableau2[[#This Row],[TOTAL HEURES]]/8</f>
        <v>0.91666666666666663</v>
      </c>
      <c r="L29">
        <v>176</v>
      </c>
      <c r="M29" s="73" t="str">
        <f>INT(Tableau2[[#This Row],[TOTAL HEURES]]/(1/24*8))&amp;" J "&amp;TEXT(Tableau2[[#This Row],[TOTAL HEURES]]-INT(Tableau2[[#This Row],[TOTAL HEURES]]/(1/24*8))*(1/24*8),"HH:MM")</f>
        <v>22 J 00:00</v>
      </c>
      <c r="N29" s="76"/>
    </row>
    <row r="30" spans="1:14" ht="17.25" thickTop="1" thickBot="1" x14ac:dyDescent="0.3">
      <c r="A30" s="14" t="e">
        <f>#REF!/22</f>
        <v>#REF!</v>
      </c>
      <c r="B30" s="13" t="s">
        <v>7</v>
      </c>
      <c r="C30" s="15"/>
      <c r="D30" s="15"/>
      <c r="E30" s="21">
        <v>1.6666666666666665</v>
      </c>
      <c r="F30" s="21">
        <v>1.6666666666666665</v>
      </c>
      <c r="G30" s="21">
        <v>1.6624999999999999</v>
      </c>
      <c r="H30" s="21">
        <v>1.6666666666666665</v>
      </c>
      <c r="I30" s="21">
        <v>0.66666666666666663</v>
      </c>
      <c r="J30" s="4">
        <f>SUM(Tableau2[[#This Row],[S13]:[S17]])</f>
        <v>7.3291666666666666</v>
      </c>
      <c r="K30" s="68">
        <f>+Tableau2[[#This Row],[TOTAL HEURES]]/8</f>
        <v>0.91614583333333333</v>
      </c>
      <c r="L30">
        <v>175.54</v>
      </c>
      <c r="M30" s="73" t="str">
        <f>INT(Tableau2[[#This Row],[TOTAL HEURES]]/(1/24*8))&amp;" J "&amp;TEXT(Tableau2[[#This Row],[TOTAL HEURES]]-INT(Tableau2[[#This Row],[TOTAL HEURES]]/(1/24*8))*(1/24*8),"HH:MM")</f>
        <v>21 J 07:54</v>
      </c>
      <c r="N30" s="76"/>
    </row>
    <row r="31" spans="1:14" ht="17.25" thickTop="1" thickBot="1" x14ac:dyDescent="0.3">
      <c r="A31" s="14" t="e">
        <f>#REF!/22</f>
        <v>#REF!</v>
      </c>
      <c r="B31" s="13" t="s">
        <v>7</v>
      </c>
      <c r="C31" s="15"/>
      <c r="D31" s="15"/>
      <c r="E31" s="21">
        <v>1.3333333333333326</v>
      </c>
      <c r="F31" s="21">
        <v>1.6666666666666652</v>
      </c>
      <c r="G31" s="21">
        <v>1.65625</v>
      </c>
      <c r="H31" s="21">
        <v>1.3229166666666661</v>
      </c>
      <c r="I31" s="21">
        <v>0.66666666666666663</v>
      </c>
      <c r="J31" s="4">
        <f>SUM(Tableau2[[#This Row],[S13]:[S17]])</f>
        <v>6.6458333333333313</v>
      </c>
      <c r="K31" s="68">
        <f>+Tableau2[[#This Row],[TOTAL HEURES]]/8</f>
        <v>0.83072916666666641</v>
      </c>
      <c r="L31">
        <v>159.30000000000001</v>
      </c>
      <c r="M31" s="73" t="str">
        <f>INT(Tableau2[[#This Row],[TOTAL HEURES]]/(1/24*8))&amp;" J "&amp;TEXT(Tableau2[[#This Row],[TOTAL HEURES]]-INT(Tableau2[[#This Row],[TOTAL HEURES]]/(1/24*8))*(1/24*8),"HH:MM")</f>
        <v>19 J 07:30</v>
      </c>
      <c r="N31" s="76"/>
    </row>
    <row r="32" spans="1:14" ht="17.25" thickTop="1" thickBot="1" x14ac:dyDescent="0.3">
      <c r="A32" s="14" t="e">
        <f>#REF!/22</f>
        <v>#REF!</v>
      </c>
      <c r="B32" s="13" t="s">
        <v>7</v>
      </c>
      <c r="C32" s="15"/>
      <c r="D32" s="15"/>
      <c r="E32" s="21"/>
      <c r="F32" s="21"/>
      <c r="G32" s="21"/>
      <c r="H32" s="21"/>
      <c r="I32" s="21"/>
      <c r="J32" s="4">
        <f>SUM(Tableau2[[#This Row],[S13]:[S17]])</f>
        <v>0</v>
      </c>
      <c r="K32" s="68">
        <f>+Tableau2[[#This Row],[TOTAL HEURES]]/8</f>
        <v>0</v>
      </c>
      <c r="L32">
        <v>0</v>
      </c>
      <c r="M32" s="73" t="str">
        <f>INT(Tableau2[[#This Row],[TOTAL HEURES]]/(1/24*8))&amp;" J "&amp;TEXT(Tableau2[[#This Row],[TOTAL HEURES]]-INT(Tableau2[[#This Row],[TOTAL HEURES]]/(1/24*8))*(1/24*8),"HH:MM")</f>
        <v>0 J 00:00</v>
      </c>
      <c r="N32" s="76"/>
    </row>
    <row r="33" spans="1:14" ht="17.25" thickTop="1" thickBot="1" x14ac:dyDescent="0.3">
      <c r="A33" s="14" t="e">
        <f>#REF!/22</f>
        <v>#REF!</v>
      </c>
      <c r="B33" s="13" t="s">
        <v>7</v>
      </c>
      <c r="C33" s="15"/>
      <c r="D33" s="15"/>
      <c r="E33" s="21">
        <v>1.6666666666666661</v>
      </c>
      <c r="F33" s="21">
        <v>1.6666666666666659</v>
      </c>
      <c r="G33" s="21">
        <v>1.6666666666666663</v>
      </c>
      <c r="H33" s="21">
        <v>1.6666666666666665</v>
      </c>
      <c r="I33" s="21">
        <v>0.66666666666666663</v>
      </c>
      <c r="J33" s="4">
        <f>SUM(Tableau2[[#This Row],[S13]:[S17]])</f>
        <v>7.3333333333333313</v>
      </c>
      <c r="K33" s="68">
        <f>+Tableau2[[#This Row],[TOTAL HEURES]]/8</f>
        <v>0.91666666666666641</v>
      </c>
      <c r="L33">
        <v>176</v>
      </c>
      <c r="M33" s="73" t="e">
        <f>INT(Tableau2[[#This Row],[TOTAL HEURES]]/(1/24*8))&amp;" J "&amp;TEXT(Tableau2[[#This Row],[TOTAL HEURES]]-INT(Tableau2[[#This Row],[TOTAL HEURES]]/(1/24*8))*(1/24*8),"HH:MM")</f>
        <v>#VALUE!</v>
      </c>
      <c r="N33" s="76"/>
    </row>
    <row r="34" spans="1:14" ht="17.25" thickTop="1" thickBot="1" x14ac:dyDescent="0.3">
      <c r="A34" s="14" t="e">
        <f>#REF!/22</f>
        <v>#REF!</v>
      </c>
      <c r="B34" s="13" t="s">
        <v>7</v>
      </c>
      <c r="C34" s="15"/>
      <c r="D34" s="15"/>
      <c r="E34" s="21">
        <v>1.6666666666666663</v>
      </c>
      <c r="F34" s="21">
        <v>1.6666666666666659</v>
      </c>
      <c r="G34" s="21">
        <v>1.6534722222222222</v>
      </c>
      <c r="H34" s="21">
        <v>0.98541666666666661</v>
      </c>
      <c r="I34" s="21">
        <v>0.58333333333333326</v>
      </c>
      <c r="J34" s="4">
        <f>SUM(Tableau2[[#This Row],[S13]:[S17]])</f>
        <v>6.5555555555555536</v>
      </c>
      <c r="K34" s="68">
        <f>+Tableau2[[#This Row],[TOTAL HEURES]]/8</f>
        <v>0.8194444444444442</v>
      </c>
      <c r="L34">
        <v>157.19999999999999</v>
      </c>
      <c r="M34" s="73" t="str">
        <f>INT(Tableau2[[#This Row],[TOTAL HEURES]]/(1/24*8))&amp;" J "&amp;TEXT(Tableau2[[#This Row],[TOTAL HEURES]]-INT(Tableau2[[#This Row],[TOTAL HEURES]]/(1/24*8))*(1/24*8),"HH:MM")</f>
        <v>19 J 05:20</v>
      </c>
      <c r="N34" s="76"/>
    </row>
    <row r="35" spans="1:14" ht="17.25" thickTop="1" thickBot="1" x14ac:dyDescent="0.3">
      <c r="A35" s="14" t="e">
        <f>#REF!/22</f>
        <v>#REF!</v>
      </c>
      <c r="B35" s="13" t="s">
        <v>7</v>
      </c>
      <c r="C35" s="15"/>
      <c r="D35" s="15"/>
      <c r="E35" s="21">
        <v>1.6666666666666656</v>
      </c>
      <c r="F35" s="21">
        <v>1.6666666666666652</v>
      </c>
      <c r="G35" s="21">
        <v>1.5208333333333328</v>
      </c>
      <c r="H35" s="21">
        <v>1.6666666666666659</v>
      </c>
      <c r="I35" s="21">
        <v>0.66666666666666663</v>
      </c>
      <c r="J35" s="4">
        <f>SUM(Tableau2[[#This Row],[S13]:[S17]])</f>
        <v>7.1874999999999964</v>
      </c>
      <c r="K35" s="68">
        <f>+Tableau2[[#This Row],[TOTAL HEURES]]/8</f>
        <v>0.89843749999999956</v>
      </c>
      <c r="L35">
        <v>172.3</v>
      </c>
      <c r="M35" s="73" t="str">
        <f>INT(Tableau2[[#This Row],[TOTAL HEURES]]/(1/24*8))&amp;" J "&amp;TEXT(Tableau2[[#This Row],[TOTAL HEURES]]-INT(Tableau2[[#This Row],[TOTAL HEURES]]/(1/24*8))*(1/24*8),"HH:MM")</f>
        <v>21 J 04:30</v>
      </c>
      <c r="N35" s="76"/>
    </row>
    <row r="36" spans="1:14" ht="17.25" thickTop="1" thickBot="1" x14ac:dyDescent="0.3">
      <c r="A36" s="14" t="e">
        <f>#REF!/22</f>
        <v>#REF!</v>
      </c>
      <c r="B36" s="13" t="s">
        <v>7</v>
      </c>
      <c r="C36" s="15"/>
      <c r="D36" s="15"/>
      <c r="E36" s="21">
        <v>1.6666666666666665</v>
      </c>
      <c r="F36" s="21">
        <v>1.6666666666666665</v>
      </c>
      <c r="G36" s="21">
        <v>1.6666666666666665</v>
      </c>
      <c r="H36" s="21">
        <v>0.1875</v>
      </c>
      <c r="I36" s="21">
        <v>0</v>
      </c>
      <c r="J36" s="4">
        <f>SUM(Tableau2[[#This Row],[S13]:[S17]])</f>
        <v>5.1875</v>
      </c>
      <c r="K36" s="68">
        <f>+Tableau2[[#This Row],[TOTAL HEURES]]/8</f>
        <v>0.6484375</v>
      </c>
      <c r="L36">
        <v>124.3</v>
      </c>
      <c r="M36" s="73" t="str">
        <f>INT(Tableau2[[#This Row],[TOTAL HEURES]]/(1/24*8))&amp;" J "&amp;TEXT(Tableau2[[#This Row],[TOTAL HEURES]]-INT(Tableau2[[#This Row],[TOTAL HEURES]]/(1/24*8))*(1/24*8),"HH:MM")</f>
        <v>15 J 04:30</v>
      </c>
      <c r="N36" s="76"/>
    </row>
    <row r="37" spans="1:14" ht="17.25" thickTop="1" thickBot="1" x14ac:dyDescent="0.3">
      <c r="A37" s="14" t="e">
        <f>#REF!/22</f>
        <v>#REF!</v>
      </c>
      <c r="B37" s="13" t="s">
        <v>7</v>
      </c>
      <c r="C37" s="15"/>
      <c r="D37" s="15"/>
      <c r="E37" s="21">
        <v>1.6666666666666665</v>
      </c>
      <c r="F37" s="21">
        <v>1.6666666666666665</v>
      </c>
      <c r="G37" s="21">
        <v>1.4965277777777777</v>
      </c>
      <c r="H37" s="21">
        <v>1.5173611111111109</v>
      </c>
      <c r="I37" s="21">
        <v>0.51736111111111116</v>
      </c>
      <c r="J37" s="4">
        <f>SUM(Tableau2[[#This Row],[S13]:[S17]])</f>
        <v>6.8645833333333321</v>
      </c>
      <c r="K37" s="68">
        <f>+Tableau2[[#This Row],[TOTAL HEURES]]/8</f>
        <v>0.85807291666666652</v>
      </c>
      <c r="L37">
        <v>164.45</v>
      </c>
      <c r="M37" s="73" t="str">
        <f>INT(Tableau2[[#This Row],[TOTAL HEURES]]/(1/24*8))&amp;" J "&amp;TEXT(Tableau2[[#This Row],[TOTAL HEURES]]-INT(Tableau2[[#This Row],[TOTAL HEURES]]/(1/24*8))*(1/24*8),"HH:MM")</f>
        <v>20 J 04:45</v>
      </c>
      <c r="N37" s="76"/>
    </row>
    <row r="38" spans="1:14" ht="17.25" thickTop="1" thickBot="1" x14ac:dyDescent="0.3">
      <c r="A38" s="14" t="e">
        <f>#REF!/22</f>
        <v>#REF!</v>
      </c>
      <c r="B38" s="13" t="s">
        <v>7</v>
      </c>
      <c r="C38" s="15"/>
      <c r="D38" s="15"/>
      <c r="E38" s="21">
        <v>1.3333333333333328</v>
      </c>
      <c r="F38" s="21">
        <v>1.6451388888888885</v>
      </c>
      <c r="G38" s="21">
        <v>0.66666666666666663</v>
      </c>
      <c r="H38" s="21">
        <v>0</v>
      </c>
      <c r="I38" s="21">
        <v>0</v>
      </c>
      <c r="J38" s="4">
        <v>3.6451388888888876</v>
      </c>
      <c r="K38" s="68">
        <f>+Tableau2[[#This Row],[TOTAL HEURES]]/8</f>
        <v>0.45564236111111095</v>
      </c>
      <c r="L38">
        <v>87.29</v>
      </c>
      <c r="M38" s="73" t="str">
        <f>INT(Tableau2[[#This Row],[TOTAL HEURES]]/(1/24*8))&amp;" J "&amp;TEXT(Tableau2[[#This Row],[TOTAL HEURES]]-INT(Tableau2[[#This Row],[TOTAL HEURES]]/(1/24*8))*(1/24*8),"HH:MM")</f>
        <v>10 J 07:29</v>
      </c>
      <c r="N38" s="76"/>
    </row>
    <row r="39" spans="1:14" ht="17.25" thickTop="1" thickBot="1" x14ac:dyDescent="0.3">
      <c r="A39" s="14" t="e">
        <f>#REF!/22</f>
        <v>#REF!</v>
      </c>
      <c r="B39" s="13" t="s">
        <v>7</v>
      </c>
      <c r="C39" s="15"/>
      <c r="D39" s="15"/>
      <c r="E39" s="21">
        <v>1.6666666666666665</v>
      </c>
      <c r="F39" s="21">
        <v>1.6666666666666665</v>
      </c>
      <c r="G39" s="21">
        <v>1.6666666666666665</v>
      </c>
      <c r="H39" s="21">
        <v>1.6666666666666665</v>
      </c>
      <c r="I39" s="21">
        <v>0.66666666666666663</v>
      </c>
      <c r="J39" s="4">
        <f>SUM(Tableau2[[#This Row],[S13]:[S17]])</f>
        <v>7.333333333333333</v>
      </c>
      <c r="K39" s="68">
        <f>+Tableau2[[#This Row],[TOTAL HEURES]]/8</f>
        <v>0.91666666666666663</v>
      </c>
      <c r="L39">
        <v>176</v>
      </c>
      <c r="M39" s="73" t="str">
        <f>INT(Tableau2[[#This Row],[TOTAL HEURES]]/(1/24*8))&amp;" J "&amp;TEXT(Tableau2[[#This Row],[TOTAL HEURES]]-INT(Tableau2[[#This Row],[TOTAL HEURES]]/(1/24*8))*(1/24*8),"HH:MM")</f>
        <v>22 J 00:00</v>
      </c>
      <c r="N39" s="76"/>
    </row>
    <row r="40" spans="1:14" ht="17.25" thickTop="1" thickBot="1" x14ac:dyDescent="0.3">
      <c r="A40" s="14" t="e">
        <f>#REF!/22</f>
        <v>#REF!</v>
      </c>
      <c r="B40" s="13" t="s">
        <v>7</v>
      </c>
      <c r="C40" s="15"/>
      <c r="D40" s="15"/>
      <c r="E40" s="30">
        <v>1.6666666666666656</v>
      </c>
      <c r="F40" s="30">
        <v>1.6666666666666663</v>
      </c>
      <c r="G40" s="30">
        <v>1.6666666666666659</v>
      </c>
      <c r="H40" s="31">
        <v>1.6666666666666656</v>
      </c>
      <c r="I40" s="32">
        <v>0.66666666666666663</v>
      </c>
      <c r="J40" s="4">
        <f>SUM(Tableau2[[#This Row],[S13]:[S17]])</f>
        <v>7.3333333333333313</v>
      </c>
      <c r="K40" s="68">
        <f>+Tableau2[[#This Row],[TOTAL HEURES]]/8</f>
        <v>0.91666666666666641</v>
      </c>
      <c r="L40">
        <v>176</v>
      </c>
      <c r="M40" s="73" t="e">
        <f>INT(Tableau2[[#This Row],[TOTAL HEURES]]/(1/24*8))&amp;" J "&amp;TEXT(Tableau2[[#This Row],[TOTAL HEURES]]-INT(Tableau2[[#This Row],[TOTAL HEURES]]/(1/24*8))*(1/24*8),"HH:MM")</f>
        <v>#VALUE!</v>
      </c>
      <c r="N40" s="76"/>
    </row>
    <row r="41" spans="1:14" ht="17.25" thickTop="1" thickBot="1" x14ac:dyDescent="0.3">
      <c r="A41" s="14" t="e">
        <f>#REF!/22</f>
        <v>#REF!</v>
      </c>
      <c r="B41" s="13" t="s">
        <v>7</v>
      </c>
      <c r="C41" s="15"/>
      <c r="D41" s="15"/>
      <c r="E41" s="21">
        <v>1.6666666666666663</v>
      </c>
      <c r="F41" s="17">
        <v>1.6666666666666659</v>
      </c>
      <c r="G41" s="17">
        <v>1.6534722222222222</v>
      </c>
      <c r="H41" s="17">
        <v>0.98541666666666661</v>
      </c>
      <c r="I41" s="19">
        <v>0.58333333333333326</v>
      </c>
      <c r="J41" s="4">
        <f>SUM(Tableau2[[#This Row],[S13]:[S17]])</f>
        <v>6.5555555555555536</v>
      </c>
      <c r="K41" s="68">
        <f>+Tableau2[[#This Row],[TOTAL HEURES]]/8</f>
        <v>0.8194444444444442</v>
      </c>
      <c r="L41">
        <v>157.19999999999999</v>
      </c>
      <c r="M41" s="73" t="str">
        <f>INT(Tableau2[[#This Row],[TOTAL HEURES]]/(1/24*8))&amp;" J "&amp;TEXT(Tableau2[[#This Row],[TOTAL HEURES]]-INT(Tableau2[[#This Row],[TOTAL HEURES]]/(1/24*8))*(1/24*8),"HH:MM")</f>
        <v>19 J 05:20</v>
      </c>
      <c r="N41" s="76"/>
    </row>
    <row r="42" spans="1:14" ht="17.25" thickTop="1" thickBot="1" x14ac:dyDescent="0.3">
      <c r="A42" s="14" t="e">
        <f>C72=#REF!/22</f>
        <v>#REF!</v>
      </c>
      <c r="B42" s="13" t="s">
        <v>7</v>
      </c>
      <c r="C42" s="15"/>
      <c r="D42" s="15"/>
      <c r="E42" s="21">
        <v>1.6666666666666656</v>
      </c>
      <c r="F42" s="21">
        <v>1.6666666666666663</v>
      </c>
      <c r="G42" s="21">
        <v>1.6659722222222215</v>
      </c>
      <c r="H42" s="17">
        <v>1.6666666666666656</v>
      </c>
      <c r="I42" s="19">
        <v>0.66666666666666663</v>
      </c>
      <c r="J42" s="4">
        <f>SUM(Tableau2[[#This Row],[S13]:[S17]])</f>
        <v>7.3326388888888863</v>
      </c>
      <c r="K42" s="68">
        <f>+Tableau2[[#This Row],[TOTAL HEURES]]/8</f>
        <v>0.91657986111111078</v>
      </c>
      <c r="L42">
        <v>175.59</v>
      </c>
      <c r="M42" s="73" t="str">
        <f>INT(Tableau2[[#This Row],[TOTAL HEURES]]/(1/24*8))&amp;" J "&amp;TEXT(Tableau2[[#This Row],[TOTAL HEURES]]-INT(Tableau2[[#This Row],[TOTAL HEURES]]/(1/24*8))*(1/24*8),"HH:MM")</f>
        <v>21 J 07:59</v>
      </c>
      <c r="N42" s="76"/>
    </row>
    <row r="43" spans="1:14" ht="17.25" thickTop="1" thickBot="1" x14ac:dyDescent="0.3">
      <c r="A43" s="14" t="e">
        <f>#REF!/22</f>
        <v>#REF!</v>
      </c>
      <c r="B43" s="13" t="s">
        <v>9</v>
      </c>
      <c r="C43" s="15"/>
      <c r="D43" s="15"/>
      <c r="E43" s="22">
        <v>1.6666666666666665</v>
      </c>
      <c r="F43" s="16">
        <v>1.6666666666666665</v>
      </c>
      <c r="G43" s="16">
        <v>1.6666666666666665</v>
      </c>
      <c r="H43" s="18">
        <v>1.6666666666666665</v>
      </c>
      <c r="I43" s="19">
        <v>0.66666666666666663</v>
      </c>
      <c r="J43" s="4">
        <f>SUM(Tableau2[[#This Row],[S13]:[S17]])</f>
        <v>7.333333333333333</v>
      </c>
      <c r="K43" s="68">
        <f>+Tableau2[[#This Row],[TOTAL HEURES]]/8</f>
        <v>0.91666666666666663</v>
      </c>
      <c r="L43">
        <v>176</v>
      </c>
      <c r="M43" s="73" t="str">
        <f>INT(Tableau2[[#This Row],[TOTAL HEURES]]/(1/24*8))&amp;" J "&amp;TEXT(Tableau2[[#This Row],[TOTAL HEURES]]-INT(Tableau2[[#This Row],[TOTAL HEURES]]/(1/24*8))*(1/24*8),"HH:MM")</f>
        <v>22 J 00:00</v>
      </c>
      <c r="N43" s="76"/>
    </row>
    <row r="44" spans="1:14" ht="17.25" thickTop="1" thickBot="1" x14ac:dyDescent="0.3">
      <c r="A44" s="14" t="e">
        <f>#REF!/22</f>
        <v>#REF!</v>
      </c>
      <c r="B44" s="13" t="s">
        <v>9</v>
      </c>
      <c r="C44" s="15"/>
      <c r="D44" s="15"/>
      <c r="E44" s="21">
        <v>1.6666666666666663</v>
      </c>
      <c r="F44" s="21">
        <v>1.6666666666666661</v>
      </c>
      <c r="G44" s="21">
        <v>1.6666666666666665</v>
      </c>
      <c r="H44" s="18">
        <v>1.6666666666666665</v>
      </c>
      <c r="I44" s="19">
        <v>0.66666666666666663</v>
      </c>
      <c r="J44" s="4">
        <f>SUM(Tableau2[[#This Row],[S13]:[S17]])</f>
        <v>7.3333333333333313</v>
      </c>
      <c r="K44" s="68">
        <f>+Tableau2[[#This Row],[TOTAL HEURES]]/8</f>
        <v>0.91666666666666641</v>
      </c>
      <c r="L44">
        <v>176</v>
      </c>
      <c r="M44" s="73" t="e">
        <f>INT(Tableau2[[#This Row],[TOTAL HEURES]]/(1/24*8))&amp;" J "&amp;TEXT(Tableau2[[#This Row],[TOTAL HEURES]]-INT(Tableau2[[#This Row],[TOTAL HEURES]]/(1/24*8))*(1/24*8),"HH:MM")</f>
        <v>#VALUE!</v>
      </c>
      <c r="N44" s="76"/>
    </row>
    <row r="45" spans="1:14" ht="17.25" thickTop="1" thickBot="1" x14ac:dyDescent="0.3">
      <c r="A45" s="14" t="e">
        <f>#REF!/22</f>
        <v>#REF!</v>
      </c>
      <c r="B45" s="13" t="s">
        <v>7</v>
      </c>
      <c r="C45" s="15"/>
      <c r="D45" s="15"/>
      <c r="E45" s="22">
        <v>1.6666666666666665</v>
      </c>
      <c r="F45" s="16">
        <v>1.6666666666666665</v>
      </c>
      <c r="G45" s="16">
        <v>0.33333333333333331</v>
      </c>
      <c r="H45" s="17">
        <v>1.6590277777777778</v>
      </c>
      <c r="I45" s="19">
        <v>0.66666666666666663</v>
      </c>
      <c r="J45" s="4">
        <f>SUM(Tableau2[[#This Row],[S13]:[S17]])</f>
        <v>5.9923611111111112</v>
      </c>
      <c r="K45" s="68">
        <f>+Tableau2[[#This Row],[TOTAL HEURES]]/8</f>
        <v>0.74904513888888891</v>
      </c>
      <c r="L45">
        <v>143.49</v>
      </c>
      <c r="M45" s="73" t="str">
        <f>INT(Tableau2[[#This Row],[TOTAL HEURES]]/(1/24*8))&amp;" J "&amp;TEXT(Tableau2[[#This Row],[TOTAL HEURES]]-INT(Tableau2[[#This Row],[TOTAL HEURES]]/(1/24*8))*(1/24*8),"HH:MM")</f>
        <v>17 J 07:49</v>
      </c>
      <c r="N45" s="76"/>
    </row>
    <row r="46" spans="1:14" ht="17.25" thickTop="1" thickBot="1" x14ac:dyDescent="0.3">
      <c r="A46" s="14" t="e">
        <f>#REF!/22</f>
        <v>#REF!</v>
      </c>
      <c r="B46" s="13" t="s">
        <v>7</v>
      </c>
      <c r="C46" s="15"/>
      <c r="D46" s="15"/>
      <c r="E46" s="22">
        <v>1.6666666666666665</v>
      </c>
      <c r="F46" s="22">
        <v>1.6666666666666665</v>
      </c>
      <c r="G46" s="22">
        <v>1.6666666666666665</v>
      </c>
      <c r="H46" s="22">
        <v>1.6666666666666665</v>
      </c>
      <c r="I46" s="22">
        <v>0.66666666666666663</v>
      </c>
      <c r="J46" s="4">
        <v>7.333333333333333</v>
      </c>
      <c r="K46" s="68">
        <f>+Tableau2[[#This Row],[TOTAL HEURES]]/8</f>
        <v>0.91666666666666663</v>
      </c>
      <c r="L46">
        <v>176</v>
      </c>
      <c r="M46" s="73" t="str">
        <f>INT(Tableau2[[#This Row],[TOTAL HEURES]]/(1/24*8))&amp;" J "&amp;TEXT(Tableau2[[#This Row],[TOTAL HEURES]]-INT(Tableau2[[#This Row],[TOTAL HEURES]]/(1/24*8))*(1/24*8),"HH:MM")</f>
        <v>22 J 00:00</v>
      </c>
      <c r="N46" s="76"/>
    </row>
    <row r="47" spans="1:14" ht="17.25" thickTop="1" thickBot="1" x14ac:dyDescent="0.3">
      <c r="A47" s="14" t="e">
        <f>#REF!/22</f>
        <v>#REF!</v>
      </c>
      <c r="B47" s="13" t="s">
        <v>7</v>
      </c>
      <c r="C47" s="15"/>
      <c r="D47" s="15"/>
      <c r="E47" s="21">
        <v>1.6666666666666665</v>
      </c>
      <c r="F47" s="17">
        <v>1.6666666666666665</v>
      </c>
      <c r="G47" s="17">
        <v>1.6666666666666665</v>
      </c>
      <c r="H47" s="17">
        <v>1.6666666666666665</v>
      </c>
      <c r="I47" s="19">
        <v>0.66666666666666663</v>
      </c>
      <c r="J47" s="4">
        <f>SUM(Tableau2[[#This Row],[S13]:[S17]])</f>
        <v>7.333333333333333</v>
      </c>
      <c r="K47" s="68">
        <f>+Tableau2[[#This Row],[TOTAL HEURES]]/8</f>
        <v>0.91666666666666663</v>
      </c>
      <c r="L47">
        <v>176</v>
      </c>
      <c r="M47" s="73" t="str">
        <f>INT(Tableau2[[#This Row],[TOTAL HEURES]]/(1/24*8))&amp;" J "&amp;TEXT(Tableau2[[#This Row],[TOTAL HEURES]]-INT(Tableau2[[#This Row],[TOTAL HEURES]]/(1/24*8))*(1/24*8),"HH:MM")</f>
        <v>22 J 00:00</v>
      </c>
      <c r="N47" s="76"/>
    </row>
    <row r="48" spans="1:14" ht="17.25" thickTop="1" thickBot="1" x14ac:dyDescent="0.3">
      <c r="A48" s="14" t="e">
        <f>#REF!/22</f>
        <v>#REF!</v>
      </c>
      <c r="B48" s="13" t="s">
        <v>7</v>
      </c>
      <c r="C48" s="15"/>
      <c r="D48" s="15"/>
      <c r="E48" s="21">
        <v>0.66666666666666663</v>
      </c>
      <c r="F48" s="17">
        <v>1.6666666666666665</v>
      </c>
      <c r="G48" s="17">
        <v>1.6652777777777776</v>
      </c>
      <c r="H48" s="18">
        <v>1.6666666666666665</v>
      </c>
      <c r="I48" s="19">
        <v>0.33333333333333331</v>
      </c>
      <c r="J48" s="4">
        <f>SUM(Tableau2[[#This Row],[S13]:[S17]])</f>
        <v>5.9986111111111109</v>
      </c>
      <c r="K48" s="68">
        <f>+Tableau2[[#This Row],[TOTAL HEURES]]/8</f>
        <v>0.74982638888888886</v>
      </c>
      <c r="L48">
        <v>143.58000000000001</v>
      </c>
      <c r="M48" s="73" t="str">
        <f>INT(Tableau2[[#This Row],[TOTAL HEURES]]/(1/24*8))&amp;" J "&amp;TEXT(Tableau2[[#This Row],[TOTAL HEURES]]-INT(Tableau2[[#This Row],[TOTAL HEURES]]/(1/24*8))*(1/24*8),"HH:MM")</f>
        <v>17 J 07:58</v>
      </c>
      <c r="N48" s="76"/>
    </row>
    <row r="49" spans="1:14" ht="17.25" thickTop="1" thickBot="1" x14ac:dyDescent="0.3">
      <c r="A49" s="34" t="e">
        <f>#REF!/22</f>
        <v>#REF!</v>
      </c>
      <c r="B49" s="33" t="s">
        <v>7</v>
      </c>
      <c r="C49" s="35"/>
      <c r="D49" s="35"/>
      <c r="E49" s="36">
        <v>1.6666666666666665</v>
      </c>
      <c r="F49" s="37">
        <v>1.6534722222222222</v>
      </c>
      <c r="G49" s="38">
        <v>1.6666666666666665</v>
      </c>
      <c r="H49" s="37">
        <v>1.6666666666666665</v>
      </c>
      <c r="I49" s="39">
        <v>0.66666666666666663</v>
      </c>
      <c r="J49" s="5">
        <f>SUM(Tableau2[[#This Row],[S13]:[S17]])</f>
        <v>7.3201388888888888</v>
      </c>
      <c r="K49" s="69">
        <f>+Tableau2[[#This Row],[TOTAL HEURES]]/8</f>
        <v>0.91501736111111109</v>
      </c>
      <c r="L49">
        <v>175.41</v>
      </c>
      <c r="M49" s="73" t="str">
        <f>INT(Tableau2[[#This Row],[TOTAL HEURES]]/(1/24*8))&amp;" J "&amp;TEXT(Tableau2[[#This Row],[TOTAL HEURES]]-INT(Tableau2[[#This Row],[TOTAL HEURES]]/(1/24*8))*(1/24*8),"HH:MM")</f>
        <v>21 J 07:41</v>
      </c>
      <c r="N49" s="76"/>
    </row>
    <row r="50" spans="1:14" ht="17.25" thickTop="1" thickBot="1" x14ac:dyDescent="0.3">
      <c r="A50" s="14" t="e">
        <f>#REF!/22</f>
        <v>#REF!</v>
      </c>
      <c r="B50" s="13" t="s">
        <v>7</v>
      </c>
      <c r="C50" s="15"/>
      <c r="D50" s="15"/>
      <c r="E50" s="21">
        <v>1.6666666666666665</v>
      </c>
      <c r="F50" s="17">
        <v>1.6618055555555555</v>
      </c>
      <c r="G50" s="17">
        <v>0.8125</v>
      </c>
      <c r="H50" s="17">
        <v>1.6666666666666665</v>
      </c>
      <c r="I50" s="19">
        <v>0.66666666666666663</v>
      </c>
      <c r="J50" s="4">
        <f>SUM(Tableau2[[#This Row],[S13]:[S17]])</f>
        <v>6.4743055555555555</v>
      </c>
      <c r="K50" s="68">
        <f>+Tableau2[[#This Row],[TOTAL HEURES]]/8</f>
        <v>0.80928819444444444</v>
      </c>
      <c r="L50">
        <v>155.22999999999999</v>
      </c>
      <c r="M50" s="73" t="str">
        <f>INT(Tableau2[[#This Row],[TOTAL HEURES]]/(1/24*8))&amp;" J "&amp;TEXT(Tableau2[[#This Row],[TOTAL HEURES]]-INT(Tableau2[[#This Row],[TOTAL HEURES]]/(1/24*8))*(1/24*8),"HH:MM")</f>
        <v>19 J 03:23</v>
      </c>
      <c r="N50" s="76"/>
    </row>
    <row r="51" spans="1:14" ht="17.25" thickTop="1" thickBot="1" x14ac:dyDescent="0.3">
      <c r="A51" s="14" t="e">
        <f>#REF!/22</f>
        <v>#REF!</v>
      </c>
      <c r="B51" s="13" t="s">
        <v>7</v>
      </c>
      <c r="C51" s="15"/>
      <c r="D51" s="15"/>
      <c r="E51" s="22">
        <v>1.6666666666666656</v>
      </c>
      <c r="F51" s="16">
        <v>1.6666666666666652</v>
      </c>
      <c r="G51" s="16">
        <v>1.6666666666666659</v>
      </c>
      <c r="H51" s="17">
        <v>1.6666666666666659</v>
      </c>
      <c r="I51" s="19">
        <v>0.66666666666666663</v>
      </c>
      <c r="J51" s="4">
        <f>SUM(Tableau2[[#This Row],[S13]:[S17]])</f>
        <v>7.3333333333333295</v>
      </c>
      <c r="K51" s="68">
        <f>+Tableau2[[#This Row],[TOTAL HEURES]]/8</f>
        <v>0.91666666666666619</v>
      </c>
      <c r="L51">
        <v>176</v>
      </c>
      <c r="M51" s="73" t="e">
        <f>INT(Tableau2[[#This Row],[TOTAL HEURES]]/(1/24*8))&amp;" J "&amp;TEXT(Tableau2[[#This Row],[TOTAL HEURES]]-INT(Tableau2[[#This Row],[TOTAL HEURES]]/(1/24*8))*(1/24*8),"HH:MM")</f>
        <v>#VALUE!</v>
      </c>
      <c r="N51" s="76"/>
    </row>
    <row r="52" spans="1:14" ht="17.25" thickTop="1" thickBot="1" x14ac:dyDescent="0.3">
      <c r="A52" s="14" t="e">
        <f>#REF!/22</f>
        <v>#REF!</v>
      </c>
      <c r="B52" s="13" t="s">
        <v>7</v>
      </c>
      <c r="C52" s="15"/>
      <c r="D52" s="15"/>
      <c r="E52" s="21">
        <v>1.6666666666666665</v>
      </c>
      <c r="F52" s="17">
        <v>0</v>
      </c>
      <c r="G52" s="17">
        <v>0</v>
      </c>
      <c r="H52" s="17">
        <v>0</v>
      </c>
      <c r="I52" s="19">
        <v>0</v>
      </c>
      <c r="J52" s="4">
        <v>1.6666666666666665</v>
      </c>
      <c r="K52" s="68">
        <f>+Tableau2[[#This Row],[TOTAL HEURES]]/8</f>
        <v>0.20833333333333331</v>
      </c>
      <c r="L52">
        <v>40</v>
      </c>
      <c r="M52" s="73" t="str">
        <f>INT(Tableau2[[#This Row],[TOTAL HEURES]]/(1/24*8))&amp;" J "&amp;TEXT(Tableau2[[#This Row],[TOTAL HEURES]]-INT(Tableau2[[#This Row],[TOTAL HEURES]]/(1/24*8))*(1/24*8),"HH:MM")</f>
        <v>5 J 00:00</v>
      </c>
      <c r="N52" s="76"/>
    </row>
    <row r="53" spans="1:14" ht="17.25" thickTop="1" thickBot="1" x14ac:dyDescent="0.3">
      <c r="A53" s="14" t="e">
        <f>#REF!/22</f>
        <v>#REF!</v>
      </c>
      <c r="B53" s="13" t="s">
        <v>7</v>
      </c>
      <c r="C53" s="15"/>
      <c r="D53" s="15"/>
      <c r="E53" s="22">
        <v>1.6666666666666665</v>
      </c>
      <c r="F53" s="16">
        <v>1.5395833333333333</v>
      </c>
      <c r="G53" s="16">
        <v>1.4999999999999998</v>
      </c>
      <c r="H53" s="17">
        <v>1.6652777777777776</v>
      </c>
      <c r="I53" s="19">
        <v>0.66666666666666663</v>
      </c>
      <c r="J53" s="4">
        <f>SUM(Tableau2[[#This Row],[S13]:[S17]])</f>
        <v>7.0381944444444446</v>
      </c>
      <c r="K53" s="68">
        <f>+Tableau2[[#This Row],[TOTAL HEURES]]/8</f>
        <v>0.87977430555555558</v>
      </c>
      <c r="L53">
        <v>168.55</v>
      </c>
      <c r="M53" s="73" t="str">
        <f>INT(Tableau2[[#This Row],[TOTAL HEURES]]/(1/24*8))&amp;" J "&amp;TEXT(Tableau2[[#This Row],[TOTAL HEURES]]-INT(Tableau2[[#This Row],[TOTAL HEURES]]/(1/24*8))*(1/24*8),"HH:MM")</f>
        <v>21 J 00:55</v>
      </c>
      <c r="N53" s="76"/>
    </row>
    <row r="54" spans="1:14" ht="17.25" thickTop="1" thickBot="1" x14ac:dyDescent="0.3">
      <c r="A54" s="14" t="e">
        <f>#REF!/22</f>
        <v>#REF!</v>
      </c>
      <c r="B54" s="13" t="s">
        <v>9</v>
      </c>
      <c r="C54" s="15"/>
      <c r="D54" s="15"/>
      <c r="E54" s="21">
        <v>1.6666666666666656</v>
      </c>
      <c r="F54" s="21">
        <v>1.6666666666666663</v>
      </c>
      <c r="G54" s="21">
        <v>1.665277777777777</v>
      </c>
      <c r="H54" s="18">
        <v>1.6666666666666656</v>
      </c>
      <c r="I54" s="19">
        <v>0.66666666666666663</v>
      </c>
      <c r="J54" s="4">
        <f>SUM(Tableau2[[#This Row],[S13]:[S17]])</f>
        <v>7.3319444444444413</v>
      </c>
      <c r="K54" s="68">
        <f>+Tableau2[[#This Row],[TOTAL HEURES]]/8</f>
        <v>0.91649305555555516</v>
      </c>
      <c r="L54">
        <v>175.58</v>
      </c>
      <c r="M54" s="73" t="str">
        <f>INT(Tableau2[[#This Row],[TOTAL HEURES]]/(1/24*8))&amp;" J "&amp;TEXT(Tableau2[[#This Row],[TOTAL HEURES]]-INT(Tableau2[[#This Row],[TOTAL HEURES]]/(1/24*8))*(1/24*8),"HH:MM")</f>
        <v>21 J 07:58</v>
      </c>
      <c r="N54" s="76"/>
    </row>
    <row r="55" spans="1:14" ht="17.25" thickTop="1" thickBot="1" x14ac:dyDescent="0.3">
      <c r="A55" s="14" t="e">
        <f>#REF!/22</f>
        <v>#REF!</v>
      </c>
      <c r="B55" s="13" t="s">
        <v>7</v>
      </c>
      <c r="C55" s="15"/>
      <c r="D55" s="15"/>
      <c r="E55" s="22">
        <v>1.6666666666666665</v>
      </c>
      <c r="F55" s="16">
        <v>1.6666666666666665</v>
      </c>
      <c r="G55" s="16">
        <v>1.6666666666666665</v>
      </c>
      <c r="H55" s="17">
        <v>1.6666666666666665</v>
      </c>
      <c r="I55" s="19">
        <v>0.66666666666666663</v>
      </c>
      <c r="J55" s="4">
        <f>SUM(Tableau2[[#This Row],[S13]:[S17]])</f>
        <v>7.333333333333333</v>
      </c>
      <c r="K55" s="68">
        <f>+Tableau2[[#This Row],[TOTAL HEURES]]/8</f>
        <v>0.91666666666666663</v>
      </c>
      <c r="L55">
        <v>176</v>
      </c>
      <c r="M55" s="73" t="str">
        <f>INT(Tableau2[[#This Row],[TOTAL HEURES]]/(1/24*8))&amp;" J "&amp;TEXT(Tableau2[[#This Row],[TOTAL HEURES]]-INT(Tableau2[[#This Row],[TOTAL HEURES]]/(1/24*8))*(1/24*8),"HH:MM")</f>
        <v>22 J 00:00</v>
      </c>
      <c r="N55" s="76"/>
    </row>
    <row r="56" spans="1:14" ht="17.25" thickTop="1" thickBot="1" x14ac:dyDescent="0.3">
      <c r="A56" s="14" t="e">
        <f>#REF!/22</f>
        <v>#REF!</v>
      </c>
      <c r="B56" s="13" t="s">
        <v>7</v>
      </c>
      <c r="C56" s="15"/>
      <c r="D56" s="40"/>
      <c r="E56" s="21">
        <v>1.5625</v>
      </c>
      <c r="F56" s="17">
        <v>1.6666666666666665</v>
      </c>
      <c r="G56" s="17">
        <v>1.6666666666666665</v>
      </c>
      <c r="H56" s="17">
        <v>1.6666666666666665</v>
      </c>
      <c r="I56" s="19">
        <v>0.66666666666666663</v>
      </c>
      <c r="J56" s="4">
        <f>SUM(Tableau2[[#This Row],[S13]:[S17]])</f>
        <v>7.229166666666667</v>
      </c>
      <c r="K56" s="68">
        <f>+Tableau2[[#This Row],[TOTAL HEURES]]/8</f>
        <v>0.90364583333333337</v>
      </c>
      <c r="L56">
        <v>173.3</v>
      </c>
      <c r="M56" s="73" t="str">
        <f>INT(Tableau2[[#This Row],[TOTAL HEURES]]/(1/24*8))&amp;" J "&amp;TEXT(Tableau2[[#This Row],[TOTAL HEURES]]-INT(Tableau2[[#This Row],[TOTAL HEURES]]/(1/24*8))*(1/24*8),"HH:MM")</f>
        <v>21 J 05:30</v>
      </c>
      <c r="N56" s="76"/>
    </row>
    <row r="57" spans="1:14" ht="17.25" thickTop="1" thickBot="1" x14ac:dyDescent="0.3">
      <c r="A57" s="14" t="e">
        <f>#REF!/22</f>
        <v>#REF!</v>
      </c>
      <c r="B57" s="13" t="s">
        <v>7</v>
      </c>
      <c r="C57" s="15"/>
      <c r="D57" s="15"/>
      <c r="E57" s="22">
        <v>1.6666666666666665</v>
      </c>
      <c r="F57" s="16">
        <v>1.6666666666666663</v>
      </c>
      <c r="G57" s="16">
        <v>1.6666666666666665</v>
      </c>
      <c r="H57" s="17">
        <v>0</v>
      </c>
      <c r="I57" s="19"/>
      <c r="J57" s="4">
        <f>SUM(Tableau2[[#This Row],[S13]:[S17]])</f>
        <v>5</v>
      </c>
      <c r="K57" s="68">
        <f>+Tableau2[[#This Row],[TOTAL HEURES]]/8</f>
        <v>0.625</v>
      </c>
      <c r="L57">
        <v>120</v>
      </c>
      <c r="M57" s="73" t="str">
        <f>INT(Tableau2[[#This Row],[TOTAL HEURES]]/(1/24*8))&amp;" J "&amp;TEXT(Tableau2[[#This Row],[TOTAL HEURES]]-INT(Tableau2[[#This Row],[TOTAL HEURES]]/(1/24*8))*(1/24*8),"HH:MM")</f>
        <v>15 J 00:00</v>
      </c>
      <c r="N57" s="76"/>
    </row>
    <row r="58" spans="1:14" ht="17.25" thickTop="1" thickBot="1" x14ac:dyDescent="0.3">
      <c r="A58" s="14" t="e">
        <f>#REF!/22</f>
        <v>#REF!</v>
      </c>
      <c r="B58" s="13" t="s">
        <v>7</v>
      </c>
      <c r="C58" s="15"/>
      <c r="D58" s="15"/>
      <c r="E58" s="21">
        <v>1.5243055555555554</v>
      </c>
      <c r="F58" s="21">
        <v>1.6666666666666661</v>
      </c>
      <c r="G58" s="21">
        <v>1</v>
      </c>
      <c r="H58" s="17">
        <v>1.6666666666666665</v>
      </c>
      <c r="I58" s="19">
        <v>0.66666666666666663</v>
      </c>
      <c r="J58" s="4">
        <f>SUM(Tableau2[[#This Row],[S13]:[S17]])</f>
        <v>6.5243055555555545</v>
      </c>
      <c r="K58" s="68">
        <f>+Tableau2[[#This Row],[TOTAL HEURES]]/8</f>
        <v>0.81553819444444431</v>
      </c>
      <c r="L58">
        <v>156.35</v>
      </c>
      <c r="M58" s="73" t="str">
        <f>INT(Tableau2[[#This Row],[TOTAL HEURES]]/(1/24*8))&amp;" J "&amp;TEXT(Tableau2[[#This Row],[TOTAL HEURES]]-INT(Tableau2[[#This Row],[TOTAL HEURES]]/(1/24*8))*(1/24*8),"HH:MM")</f>
        <v>19 J 04:35</v>
      </c>
      <c r="N58" s="76"/>
    </row>
    <row r="59" spans="1:14" ht="17.25" thickTop="1" thickBot="1" x14ac:dyDescent="0.3">
      <c r="A59" s="14" t="e">
        <f>#REF!/22</f>
        <v>#REF!</v>
      </c>
      <c r="B59" s="13" t="s">
        <v>7</v>
      </c>
      <c r="C59" s="15"/>
      <c r="D59" s="15"/>
      <c r="E59" s="22">
        <v>1.3166666666666664</v>
      </c>
      <c r="F59" s="16">
        <v>1.3326388888888885</v>
      </c>
      <c r="G59" s="16">
        <v>1.6493055555555556</v>
      </c>
      <c r="H59" s="17">
        <v>1.6569444444444443</v>
      </c>
      <c r="I59" s="19">
        <v>0.66666666666666663</v>
      </c>
      <c r="J59" s="4">
        <f>SUM(Tableau2[[#This Row],[S13]:[S17]])</f>
        <v>6.6222222222222218</v>
      </c>
      <c r="K59" s="68">
        <f>+Tableau2[[#This Row],[TOTAL HEURES]]/8</f>
        <v>0.82777777777777772</v>
      </c>
      <c r="L59">
        <v>158.56</v>
      </c>
      <c r="M59" s="73" t="str">
        <f>INT(Tableau2[[#This Row],[TOTAL HEURES]]/(1/24*8))&amp;" J "&amp;TEXT(Tableau2[[#This Row],[TOTAL HEURES]]-INT(Tableau2[[#This Row],[TOTAL HEURES]]/(1/24*8))*(1/24*8),"HH:MM")</f>
        <v>19 J 06:56</v>
      </c>
      <c r="N59" s="76"/>
    </row>
    <row r="60" spans="1:14" ht="17.25" thickTop="1" thickBot="1" x14ac:dyDescent="0.3">
      <c r="A60" s="14" t="e">
        <f>#REF!/22</f>
        <v>#REF!</v>
      </c>
      <c r="B60" s="13" t="s">
        <v>7</v>
      </c>
      <c r="C60" s="15"/>
      <c r="D60" s="15"/>
      <c r="E60" s="21">
        <v>1.6666666666666665</v>
      </c>
      <c r="F60" s="17">
        <v>1.6666666666666665</v>
      </c>
      <c r="G60" s="16">
        <v>1.6666666666666665</v>
      </c>
      <c r="H60" s="17">
        <v>0.1875</v>
      </c>
      <c r="I60" s="19">
        <v>0</v>
      </c>
      <c r="J60" s="4">
        <f>SUM(Tableau2[[#This Row],[S13]:[S17]])</f>
        <v>5.1875</v>
      </c>
      <c r="K60" s="68">
        <f>+Tableau2[[#This Row],[TOTAL HEURES]]/8</f>
        <v>0.6484375</v>
      </c>
      <c r="L60">
        <v>124.3</v>
      </c>
      <c r="M60" s="73" t="str">
        <f>INT(Tableau2[[#This Row],[TOTAL HEURES]]/(1/24*8))&amp;" J "&amp;TEXT(Tableau2[[#This Row],[TOTAL HEURES]]-INT(Tableau2[[#This Row],[TOTAL HEURES]]/(1/24*8))*(1/24*8),"HH:MM")</f>
        <v>15 J 04:30</v>
      </c>
      <c r="N60" s="76"/>
    </row>
    <row r="61" spans="1:14" ht="17.25" thickTop="1" thickBot="1" x14ac:dyDescent="0.3">
      <c r="A61" s="14" t="e">
        <f>#REF!/22</f>
        <v>#REF!</v>
      </c>
      <c r="B61" s="13" t="s">
        <v>7</v>
      </c>
      <c r="C61" s="15"/>
      <c r="D61" s="15"/>
      <c r="E61" s="22">
        <v>1.4999999999999993</v>
      </c>
      <c r="F61" s="16">
        <v>1.6666666666666663</v>
      </c>
      <c r="G61" s="16">
        <v>1.6666666666666665</v>
      </c>
      <c r="H61" s="17">
        <v>1.6666666666666665</v>
      </c>
      <c r="I61" s="19">
        <v>0.66666666666666663</v>
      </c>
      <c r="J61" s="4">
        <f>SUM(Tableau2[[#This Row],[S13]:[S17]])</f>
        <v>7.1666666666666652</v>
      </c>
      <c r="K61" s="68">
        <f>+Tableau2[[#This Row],[TOTAL HEURES]]/8</f>
        <v>0.89583333333333315</v>
      </c>
      <c r="L61">
        <v>172</v>
      </c>
      <c r="M61" s="73" t="str">
        <f>INT(Tableau2[[#This Row],[TOTAL HEURES]]/(1/24*8))&amp;" J "&amp;TEXT(Tableau2[[#This Row],[TOTAL HEURES]]-INT(Tableau2[[#This Row],[TOTAL HEURES]]/(1/24*8))*(1/24*8),"HH:MM")</f>
        <v>21 J 04:00</v>
      </c>
      <c r="N61" s="76"/>
    </row>
    <row r="62" spans="1:14" ht="17.25" thickTop="1" thickBot="1" x14ac:dyDescent="0.3">
      <c r="A62" s="14" t="e">
        <f>#REF!/22</f>
        <v>#REF!</v>
      </c>
      <c r="B62" s="13" t="s">
        <v>7</v>
      </c>
      <c r="C62" s="15"/>
      <c r="D62" s="15"/>
      <c r="E62" s="21">
        <v>1.6666666666666665</v>
      </c>
      <c r="F62" s="17">
        <v>1.6666666666666665</v>
      </c>
      <c r="G62" s="16">
        <v>1.4965277777777777</v>
      </c>
      <c r="H62" s="17">
        <v>1.5173611111111109</v>
      </c>
      <c r="I62" s="19">
        <v>0.51736111111111116</v>
      </c>
      <c r="J62" s="4">
        <f>SUM(Tableau2[[#This Row],[S13]:[S17]])</f>
        <v>6.8645833333333321</v>
      </c>
      <c r="K62" s="68">
        <f>+Tableau2[[#This Row],[TOTAL HEURES]]/8</f>
        <v>0.85807291666666652</v>
      </c>
      <c r="L62">
        <v>164.45</v>
      </c>
      <c r="M62" s="73" t="str">
        <f>INT(Tableau2[[#This Row],[TOTAL HEURES]]/(1/24*8))&amp;" J "&amp;TEXT(Tableau2[[#This Row],[TOTAL HEURES]]-INT(Tableau2[[#This Row],[TOTAL HEURES]]/(1/24*8))*(1/24*8),"HH:MM")</f>
        <v>20 J 04:45</v>
      </c>
      <c r="N62" s="76"/>
    </row>
    <row r="63" spans="1:14" ht="17.25" thickTop="1" thickBot="1" x14ac:dyDescent="0.3">
      <c r="A63" s="14" t="e">
        <f>#REF!/22</f>
        <v>#REF!</v>
      </c>
      <c r="B63" s="13" t="s">
        <v>7</v>
      </c>
      <c r="C63" s="15"/>
      <c r="D63" s="15"/>
      <c r="E63" s="21">
        <v>1.6666666666666656</v>
      </c>
      <c r="F63" s="16">
        <v>1.6666666666666663</v>
      </c>
      <c r="G63" s="21">
        <v>1.4999999999999996</v>
      </c>
      <c r="H63" s="17">
        <v>1.4374999999999991</v>
      </c>
      <c r="I63" s="19">
        <v>0.66666666666666663</v>
      </c>
      <c r="J63" s="4">
        <f>SUM(Tableau2[[#This Row],[S13]:[S17]])</f>
        <v>6.9374999999999982</v>
      </c>
      <c r="K63" s="68">
        <f>+Tableau2[[#This Row],[TOTAL HEURES]]/8</f>
        <v>0.86718749999999978</v>
      </c>
      <c r="L63">
        <v>166.3</v>
      </c>
      <c r="M63" s="73" t="str">
        <f>INT(Tableau2[[#This Row],[TOTAL HEURES]]/(1/24*8))&amp;" J "&amp;TEXT(Tableau2[[#This Row],[TOTAL HEURES]]-INT(Tableau2[[#This Row],[TOTAL HEURES]]/(1/24*8))*(1/24*8),"HH:MM")</f>
        <v>20 J 06:30</v>
      </c>
      <c r="N63" s="76"/>
    </row>
    <row r="64" spans="1:14" ht="17.25" thickTop="1" thickBot="1" x14ac:dyDescent="0.3">
      <c r="A64" s="14" t="e">
        <f>#REF!/22</f>
        <v>#REF!</v>
      </c>
      <c r="B64" s="13" t="s">
        <v>7</v>
      </c>
      <c r="C64" s="15"/>
      <c r="D64" s="15"/>
      <c r="E64" s="21">
        <v>1.6666666666666665</v>
      </c>
      <c r="F64" s="21">
        <v>1.3277777777777777</v>
      </c>
      <c r="G64" s="21">
        <v>1.6666666666666665</v>
      </c>
      <c r="H64" s="18">
        <v>1.6666666666666665</v>
      </c>
      <c r="I64" s="19">
        <v>0.66666666666666663</v>
      </c>
      <c r="J64" s="4">
        <f>SUM(Tableau2[[#This Row],[S13]:[S17]])</f>
        <v>6.9944444444444445</v>
      </c>
      <c r="K64" s="68">
        <f>+Tableau2[[#This Row],[TOTAL HEURES]]/8</f>
        <v>0.87430555555555556</v>
      </c>
      <c r="L64">
        <v>167.52</v>
      </c>
      <c r="M64" s="73" t="str">
        <f>INT(Tableau2[[#This Row],[TOTAL HEURES]]/(1/24*8))&amp;" J "&amp;TEXT(Tableau2[[#This Row],[TOTAL HEURES]]-INT(Tableau2[[#This Row],[TOTAL HEURES]]/(1/24*8))*(1/24*8),"HH:MM")</f>
        <v>20 J 07:52</v>
      </c>
      <c r="N64" s="76"/>
    </row>
    <row r="65" spans="1:14" ht="17.25" thickTop="1" thickBot="1" x14ac:dyDescent="0.3">
      <c r="A65" s="14" t="e">
        <f>#REF!/22</f>
        <v>#REF!</v>
      </c>
      <c r="B65" s="13" t="s">
        <v>7</v>
      </c>
      <c r="C65" s="15"/>
      <c r="D65" s="15"/>
      <c r="E65" s="22">
        <v>1.6666666666666663</v>
      </c>
      <c r="F65" s="22">
        <v>1.6666666666666663</v>
      </c>
      <c r="G65" s="16">
        <v>1.6666666666666665</v>
      </c>
      <c r="H65" s="17">
        <v>1.6666666666666667</v>
      </c>
      <c r="I65" s="19">
        <v>0.66666666666666663</v>
      </c>
      <c r="J65" s="4">
        <f>SUM(Tableau2[[#This Row],[S13]:[S17]])</f>
        <v>7.333333333333333</v>
      </c>
      <c r="K65" s="68">
        <f>+Tableau2[[#This Row],[TOTAL HEURES]]/8</f>
        <v>0.91666666666666663</v>
      </c>
      <c r="L65">
        <v>176</v>
      </c>
      <c r="M65" s="73" t="str">
        <f>INT(Tableau2[[#This Row],[TOTAL HEURES]]/(1/24*8))&amp;" J "&amp;TEXT(Tableau2[[#This Row],[TOTAL HEURES]]-INT(Tableau2[[#This Row],[TOTAL HEURES]]/(1/24*8))*(1/24*8),"HH:MM")</f>
        <v>22 J 00:00</v>
      </c>
      <c r="N65" s="76"/>
    </row>
    <row r="66" spans="1:14" ht="17.25" thickTop="1" thickBot="1" x14ac:dyDescent="0.3">
      <c r="A66" s="14" t="e">
        <f>#REF!/22</f>
        <v>#REF!</v>
      </c>
      <c r="B66" s="13" t="s">
        <v>7</v>
      </c>
      <c r="C66" s="15"/>
      <c r="D66" s="15"/>
      <c r="E66" s="21">
        <v>1.65625</v>
      </c>
      <c r="F66" s="17">
        <v>1.317361111111111</v>
      </c>
      <c r="G66" s="17">
        <v>0.96319444444444402</v>
      </c>
      <c r="H66" s="17">
        <v>1.6666666666666665</v>
      </c>
      <c r="I66" s="19">
        <v>0.66666666666666663</v>
      </c>
      <c r="J66" s="4">
        <f>SUM(Tableau2[[#This Row],[S13]:[S17]])</f>
        <v>6.270138888888888</v>
      </c>
      <c r="K66" s="68">
        <f>+Tableau2[[#This Row],[TOTAL HEURES]]/8</f>
        <v>0.78376736111111101</v>
      </c>
      <c r="L66">
        <v>150.29</v>
      </c>
      <c r="M66" s="73" t="str">
        <f>INT(Tableau2[[#This Row],[TOTAL HEURES]]/(1/24*8))&amp;" J "&amp;TEXT(Tableau2[[#This Row],[TOTAL HEURES]]-INT(Tableau2[[#This Row],[TOTAL HEURES]]/(1/24*8))*(1/24*8),"HH:MM")</f>
        <v>18 J 06:29</v>
      </c>
      <c r="N66" s="76"/>
    </row>
    <row r="67" spans="1:14" ht="17.25" thickTop="1" thickBot="1" x14ac:dyDescent="0.3">
      <c r="A67" s="14" t="e">
        <f>#REF!/22</f>
        <v>#REF!</v>
      </c>
      <c r="B67" s="13" t="s">
        <v>7</v>
      </c>
      <c r="C67" s="15"/>
      <c r="D67" s="15"/>
      <c r="E67" s="21">
        <v>1.6597222222222221</v>
      </c>
      <c r="F67" s="17">
        <v>1.64375</v>
      </c>
      <c r="G67" s="17">
        <v>1.6930555555555555</v>
      </c>
      <c r="H67" s="18">
        <v>1.6576388888888887</v>
      </c>
      <c r="I67" s="19">
        <v>0.66666666666666663</v>
      </c>
      <c r="J67" s="4">
        <f>SUM(Tableau2[[#This Row],[S13]:[S17]])</f>
        <v>7.3208333333333337</v>
      </c>
      <c r="K67" s="68">
        <f>+Tableau2[[#This Row],[TOTAL HEURES]]/8</f>
        <v>0.91510416666666672</v>
      </c>
      <c r="L67">
        <v>175.42</v>
      </c>
      <c r="M67" s="73" t="str">
        <f>INT(Tableau2[[#This Row],[TOTAL HEURES]]/(1/24*8))&amp;" J "&amp;TEXT(Tableau2[[#This Row],[TOTAL HEURES]]-INT(Tableau2[[#This Row],[TOTAL HEURES]]/(1/24*8))*(1/24*8),"HH:MM")</f>
        <v>21 J 07:42</v>
      </c>
      <c r="N67" s="76"/>
    </row>
    <row r="68" spans="1:14" ht="17.25" thickTop="1" thickBot="1" x14ac:dyDescent="0.3">
      <c r="A68" s="14" t="e">
        <f>#REF!/22</f>
        <v>#REF!</v>
      </c>
      <c r="B68" s="13" t="s">
        <v>7</v>
      </c>
      <c r="C68" s="15"/>
      <c r="D68" s="15"/>
      <c r="E68" s="17">
        <v>1.6652777777777776</v>
      </c>
      <c r="F68" s="17">
        <v>0.66666666666666663</v>
      </c>
      <c r="G68" s="17">
        <v>1.6666666666666665</v>
      </c>
      <c r="H68" s="41">
        <v>1.3111111111111111</v>
      </c>
      <c r="I68" s="42">
        <v>0.66666666666666663</v>
      </c>
      <c r="J68" s="4">
        <f>SUM(Tableau2[[#This Row],[S13]:[S17]])</f>
        <v>5.9763888888888888</v>
      </c>
      <c r="K68" s="68">
        <f>+Tableau2[[#This Row],[TOTAL HEURES]]/8</f>
        <v>0.74704861111111109</v>
      </c>
      <c r="L68">
        <v>143.26</v>
      </c>
      <c r="M68" s="73" t="str">
        <f>INT(Tableau2[[#This Row],[TOTAL HEURES]]/(1/24*8))&amp;" J "&amp;TEXT(Tableau2[[#This Row],[TOTAL HEURES]]-INT(Tableau2[[#This Row],[TOTAL HEURES]]/(1/24*8))*(1/24*8),"HH:MM")</f>
        <v>17 J 07:26</v>
      </c>
      <c r="N68" s="76"/>
    </row>
    <row r="69" spans="1:14" ht="17.25" thickTop="1" thickBot="1" x14ac:dyDescent="0.3">
      <c r="A69" s="14" t="e">
        <f>#REF!/22</f>
        <v>#REF!</v>
      </c>
      <c r="B69" s="13" t="s">
        <v>7</v>
      </c>
      <c r="C69" s="15"/>
      <c r="D69" s="15"/>
      <c r="E69" s="21">
        <v>1.6666666666666665</v>
      </c>
      <c r="F69" s="17">
        <v>1.6666666666666665</v>
      </c>
      <c r="G69" s="17">
        <v>1.6666666666666665</v>
      </c>
      <c r="H69" s="18">
        <v>1.6666666666666665</v>
      </c>
      <c r="I69" s="19">
        <v>0.66666666666666663</v>
      </c>
      <c r="J69" s="4">
        <f>SUM(Tableau2[[#This Row],[S13]:[S17]])</f>
        <v>7.333333333333333</v>
      </c>
      <c r="K69" s="68">
        <f>+Tableau2[[#This Row],[TOTAL HEURES]]/8</f>
        <v>0.91666666666666663</v>
      </c>
      <c r="L69">
        <v>176</v>
      </c>
      <c r="M69" s="73" t="str">
        <f>INT(Tableau2[[#This Row],[TOTAL HEURES]]/(1/24*8))&amp;" J "&amp;TEXT(Tableau2[[#This Row],[TOTAL HEURES]]-INT(Tableau2[[#This Row],[TOTAL HEURES]]/(1/24*8))*(1/24*8),"HH:MM")</f>
        <v>22 J 00:00</v>
      </c>
      <c r="N69" s="76"/>
    </row>
    <row r="70" spans="1:14" ht="17.25" thickTop="1" thickBot="1" x14ac:dyDescent="0.3">
      <c r="A70" s="14" t="e">
        <f>#REF!/22</f>
        <v>#REF!</v>
      </c>
      <c r="B70" s="13" t="s">
        <v>7</v>
      </c>
      <c r="C70" s="15"/>
      <c r="D70" s="15"/>
      <c r="E70" s="22">
        <v>1.6666666666666656</v>
      </c>
      <c r="F70" s="22">
        <v>0.65972222222222188</v>
      </c>
      <c r="G70" s="17">
        <v>1.6666666666666663</v>
      </c>
      <c r="H70" s="17">
        <v>1.6562499999999996</v>
      </c>
      <c r="I70" s="19">
        <v>0.66666666666666663</v>
      </c>
      <c r="J70" s="4">
        <f>SUM(Tableau2[[#This Row],[S13]:[S17]])</f>
        <v>6.3159722222222205</v>
      </c>
      <c r="K70" s="68">
        <f>+Tableau2[[#This Row],[TOTAL HEURES]]/8</f>
        <v>0.78949652777777757</v>
      </c>
      <c r="L70">
        <v>151.35</v>
      </c>
      <c r="M70" s="73" t="str">
        <f>INT(Tableau2[[#This Row],[TOTAL HEURES]]/(1/24*8))&amp;" J "&amp;TEXT(Tableau2[[#This Row],[TOTAL HEURES]]-INT(Tableau2[[#This Row],[TOTAL HEURES]]/(1/24*8))*(1/24*8),"HH:MM")</f>
        <v>18 J 07:35</v>
      </c>
      <c r="N70" s="76"/>
    </row>
    <row r="71" spans="1:14" ht="17.25" thickTop="1" thickBot="1" x14ac:dyDescent="0.3">
      <c r="A71" s="14" t="e">
        <f>#REF!/22</f>
        <v>#REF!</v>
      </c>
      <c r="B71" s="13" t="s">
        <v>9</v>
      </c>
      <c r="C71" s="15"/>
      <c r="D71" s="15"/>
      <c r="E71" s="22">
        <v>1.5625</v>
      </c>
      <c r="F71" s="16">
        <v>1.6666666666666665</v>
      </c>
      <c r="G71" s="16">
        <v>0.66666666666666663</v>
      </c>
      <c r="H71" s="41">
        <v>1.6666666666666665</v>
      </c>
      <c r="I71" s="42">
        <v>0.66666666666666663</v>
      </c>
      <c r="J71" s="4">
        <f>SUM(Tableau2[[#This Row],[S13]:[S17]])</f>
        <v>6.229166666666667</v>
      </c>
      <c r="K71" s="68">
        <f>+Tableau2[[#This Row],[TOTAL HEURES]]/8</f>
        <v>0.77864583333333337</v>
      </c>
      <c r="L71">
        <v>149.30000000000001</v>
      </c>
      <c r="M71" s="73" t="str">
        <f>INT(Tableau2[[#This Row],[TOTAL HEURES]]/(1/24*8))&amp;" J "&amp;TEXT(Tableau2[[#This Row],[TOTAL HEURES]]-INT(Tableau2[[#This Row],[TOTAL HEURES]]/(1/24*8))*(1/24*8),"HH:MM")</f>
        <v>18 J 05:30</v>
      </c>
      <c r="N71" s="76"/>
    </row>
    <row r="72" spans="1:14" ht="17.25" thickTop="1" thickBot="1" x14ac:dyDescent="0.3">
      <c r="A72" s="14" t="e">
        <f>#REF!/22</f>
        <v>#REF!</v>
      </c>
      <c r="B72" s="13" t="s">
        <v>9</v>
      </c>
      <c r="C72" s="15"/>
      <c r="D72" s="15"/>
      <c r="E72" s="21">
        <v>0.66666666666666663</v>
      </c>
      <c r="F72" s="17">
        <v>1.6666666666666665</v>
      </c>
      <c r="G72" s="17">
        <v>1.6666666666666665</v>
      </c>
      <c r="H72" s="18">
        <v>1.6666666666666665</v>
      </c>
      <c r="I72" s="19">
        <v>0.66666666666666663</v>
      </c>
      <c r="J72" s="4">
        <f>SUM(Tableau2[[#This Row],[S13]:[S17]])</f>
        <v>6.333333333333333</v>
      </c>
      <c r="K72" s="68">
        <f>+Tableau2[[#This Row],[TOTAL HEURES]]/8</f>
        <v>0.79166666666666663</v>
      </c>
      <c r="L72">
        <v>152</v>
      </c>
      <c r="M72" s="73" t="str">
        <f>INT(Tableau2[[#This Row],[TOTAL HEURES]]/(1/24*8))&amp;" J "&amp;TEXT(Tableau2[[#This Row],[TOTAL HEURES]]-INT(Tableau2[[#This Row],[TOTAL HEURES]]/(1/24*8))*(1/24*8),"HH:MM")</f>
        <v>19 J 00:00</v>
      </c>
      <c r="N72" s="76"/>
    </row>
    <row r="73" spans="1:14" ht="17.25" thickTop="1" thickBot="1" x14ac:dyDescent="0.3">
      <c r="A73" s="24" t="e">
        <f>#REF!/22</f>
        <v>#REF!</v>
      </c>
      <c r="B73" s="13" t="s">
        <v>7</v>
      </c>
      <c r="C73" s="25"/>
      <c r="D73" s="43"/>
      <c r="E73" s="22">
        <v>1.6215277777777779</v>
      </c>
      <c r="F73" s="22">
        <v>1.6444444444444444</v>
      </c>
      <c r="G73" s="22">
        <v>1.6229166666666666</v>
      </c>
      <c r="H73" s="44">
        <v>1.3125</v>
      </c>
      <c r="I73" s="45">
        <v>0.65763888888888888</v>
      </c>
      <c r="J73" s="4">
        <f>SUM(Tableau2[[#This Row],[S13]:[S17]])</f>
        <v>6.8590277777777784</v>
      </c>
      <c r="K73" s="68">
        <f>+Tableau2[[#This Row],[TOTAL HEURES]]/8</f>
        <v>0.8573784722222223</v>
      </c>
      <c r="L73">
        <v>164.37</v>
      </c>
      <c r="M73" s="73" t="str">
        <f>INT(Tableau2[[#This Row],[TOTAL HEURES]]/(1/24*8))&amp;" J "&amp;TEXT(Tableau2[[#This Row],[TOTAL HEURES]]-INT(Tableau2[[#This Row],[TOTAL HEURES]]/(1/24*8))*(1/24*8),"HH:MM")</f>
        <v>20 J 04:37</v>
      </c>
      <c r="N73" s="76"/>
    </row>
    <row r="74" spans="1:14" ht="17.25" thickTop="1" thickBot="1" x14ac:dyDescent="0.3">
      <c r="A74" s="14" t="e">
        <f>#REF!/22</f>
        <v>#REF!</v>
      </c>
      <c r="B74" s="13" t="s">
        <v>9</v>
      </c>
      <c r="C74" s="15"/>
      <c r="D74" s="15"/>
      <c r="E74" s="22">
        <v>1.6666666666666665</v>
      </c>
      <c r="F74" s="22">
        <v>1.6666666666666665</v>
      </c>
      <c r="G74" s="16">
        <v>1.6666666666666665</v>
      </c>
      <c r="H74" s="18">
        <v>1.6506944444444445</v>
      </c>
      <c r="I74" s="19">
        <v>0.66666666666666663</v>
      </c>
      <c r="J74" s="4">
        <f>SUM(Tableau2[[#This Row],[S13]:[S17]])</f>
        <v>7.3173611111111114</v>
      </c>
      <c r="K74" s="68">
        <f>+Tableau2[[#This Row],[TOTAL HEURES]]/8</f>
        <v>0.91467013888888893</v>
      </c>
      <c r="L74">
        <v>175.37</v>
      </c>
      <c r="M74" s="73" t="str">
        <f>INT(Tableau2[[#This Row],[TOTAL HEURES]]/(1/24*8))&amp;" J "&amp;TEXT(Tableau2[[#This Row],[TOTAL HEURES]]-INT(Tableau2[[#This Row],[TOTAL HEURES]]/(1/24*8))*(1/24*8),"HH:MM")</f>
        <v>21 J 07:37</v>
      </c>
      <c r="N74" s="76"/>
    </row>
    <row r="75" spans="1:14" ht="17.25" thickTop="1" thickBot="1" x14ac:dyDescent="0.3">
      <c r="A75" s="14" t="e">
        <f>#REF!/22</f>
        <v>#REF!</v>
      </c>
      <c r="B75" s="13" t="s">
        <v>7</v>
      </c>
      <c r="C75" s="15"/>
      <c r="D75" s="15"/>
      <c r="E75" s="21">
        <v>1.6666666666666654</v>
      </c>
      <c r="F75" s="17">
        <v>1.6055555555555554</v>
      </c>
      <c r="G75" s="17">
        <v>1.6666666666666665</v>
      </c>
      <c r="H75" s="17">
        <v>1.65625</v>
      </c>
      <c r="I75" s="19">
        <v>0.66666666666666663</v>
      </c>
      <c r="J75" s="4">
        <f>SUM(Tableau2[[#This Row],[S13]:[S17]])</f>
        <v>7.2618055555555543</v>
      </c>
      <c r="K75" s="68">
        <f>+Tableau2[[#This Row],[TOTAL HEURES]]/8</f>
        <v>0.90772569444444429</v>
      </c>
      <c r="L75">
        <v>174.17</v>
      </c>
      <c r="M75" s="73" t="str">
        <f>INT(Tableau2[[#This Row],[TOTAL HEURES]]/(1/24*8))&amp;" J "&amp;TEXT(Tableau2[[#This Row],[TOTAL HEURES]]-INT(Tableau2[[#This Row],[TOTAL HEURES]]/(1/24*8))*(1/24*8),"HH:MM")</f>
        <v>21 J 06:17</v>
      </c>
      <c r="N75" s="76"/>
    </row>
    <row r="76" spans="1:14" ht="17.25" thickTop="1" thickBot="1" x14ac:dyDescent="0.3">
      <c r="A76" s="14" t="e">
        <f>#REF!/22</f>
        <v>#REF!</v>
      </c>
      <c r="B76" s="13" t="s">
        <v>7</v>
      </c>
      <c r="C76" s="15"/>
      <c r="D76" s="15"/>
      <c r="E76" s="22">
        <v>1.3333333333333333</v>
      </c>
      <c r="F76" s="16">
        <v>1.4375</v>
      </c>
      <c r="G76" s="16">
        <v>0</v>
      </c>
      <c r="H76" s="16">
        <v>1.3333333333333335</v>
      </c>
      <c r="I76" s="42">
        <v>0.40694444444444444</v>
      </c>
      <c r="J76" s="4">
        <f>SUM(Tableau2[[#This Row],[S13]:[S17]])</f>
        <v>4.5111111111111102</v>
      </c>
      <c r="K76" s="68">
        <f>+Tableau2[[#This Row],[TOTAL HEURES]]/8</f>
        <v>0.56388888888888877</v>
      </c>
      <c r="L76">
        <v>108.16</v>
      </c>
      <c r="M76" s="73" t="str">
        <f>INT(Tableau2[[#This Row],[TOTAL HEURES]]/(1/24*8))&amp;" J "&amp;TEXT(Tableau2[[#This Row],[TOTAL HEURES]]-INT(Tableau2[[#This Row],[TOTAL HEURES]]/(1/24*8))*(1/24*8),"HH:MM")</f>
        <v>13 J 04:16</v>
      </c>
      <c r="N76" s="76"/>
    </row>
    <row r="77" spans="1:14" ht="17.25" thickTop="1" thickBot="1" x14ac:dyDescent="0.3">
      <c r="A77" s="14" t="e">
        <f>#REF!/22</f>
        <v>#REF!</v>
      </c>
      <c r="B77" s="13" t="s">
        <v>9</v>
      </c>
      <c r="C77" s="15"/>
      <c r="D77" s="15"/>
      <c r="E77" s="21">
        <v>1.6625000000000001</v>
      </c>
      <c r="F77" s="17">
        <v>1.6472222222222219</v>
      </c>
      <c r="G77" s="17">
        <v>0</v>
      </c>
      <c r="H77" s="18">
        <v>0</v>
      </c>
      <c r="I77" s="19">
        <v>0</v>
      </c>
      <c r="J77" s="4">
        <f>SUM(Tableau2[[#This Row],[S13]:[S17]])</f>
        <v>3.3097222222222218</v>
      </c>
      <c r="K77" s="68">
        <f>+Tableau2[[#This Row],[TOTAL HEURES]]/8</f>
        <v>0.41371527777777772</v>
      </c>
      <c r="L77">
        <v>79.260000000000005</v>
      </c>
      <c r="M77" s="73" t="str">
        <f>INT(Tableau2[[#This Row],[TOTAL HEURES]]/(1/24*8))&amp;" J "&amp;TEXT(Tableau2[[#This Row],[TOTAL HEURES]]-INT(Tableau2[[#This Row],[TOTAL HEURES]]/(1/24*8))*(1/24*8),"HH:MM")</f>
        <v>9 J 07:26</v>
      </c>
      <c r="N77" s="76"/>
    </row>
    <row r="78" spans="1:14" ht="17.25" thickTop="1" thickBot="1" x14ac:dyDescent="0.3">
      <c r="A78" s="14" t="e">
        <f>#REF!/22</f>
        <v>#REF!</v>
      </c>
      <c r="B78" s="13" t="s">
        <v>7</v>
      </c>
      <c r="C78" s="15"/>
      <c r="D78" s="15"/>
      <c r="E78" s="22">
        <v>1.6666666666666663</v>
      </c>
      <c r="F78" s="16">
        <v>1.6666666666666659</v>
      </c>
      <c r="G78" s="16">
        <v>1.663194444444444</v>
      </c>
      <c r="H78" s="16">
        <v>1.6666666666666663</v>
      </c>
      <c r="I78" s="42">
        <v>0.66666666666666663</v>
      </c>
      <c r="J78" s="4">
        <f>SUM(Tableau2[[#This Row],[S13]:[S17]])</f>
        <v>7.3298611111111089</v>
      </c>
      <c r="K78" s="68">
        <f>+Tableau2[[#This Row],[TOTAL HEURES]]/8</f>
        <v>0.91623263888888862</v>
      </c>
      <c r="L78">
        <v>175.55</v>
      </c>
      <c r="M78" s="73" t="str">
        <f>INT(Tableau2[[#This Row],[TOTAL HEURES]]/(1/24*8))&amp;" J "&amp;TEXT(Tableau2[[#This Row],[TOTAL HEURES]]-INT(Tableau2[[#This Row],[TOTAL HEURES]]/(1/24*8))*(1/24*8),"HH:MM")</f>
        <v>21 J 07:55</v>
      </c>
      <c r="N78" s="76"/>
    </row>
    <row r="79" spans="1:14" ht="17.25" thickTop="1" thickBot="1" x14ac:dyDescent="0.3">
      <c r="A79" s="14" t="e">
        <f>#REF!/22</f>
        <v>#REF!</v>
      </c>
      <c r="B79" s="13" t="s">
        <v>7</v>
      </c>
      <c r="C79" s="15"/>
      <c r="D79" s="15"/>
      <c r="E79" s="17">
        <v>1.6659722222222222</v>
      </c>
      <c r="F79" s="17">
        <v>1.3298611111111109</v>
      </c>
      <c r="G79" s="17">
        <v>1.3333333333333333</v>
      </c>
      <c r="H79" s="17">
        <v>1.3090277777777777</v>
      </c>
      <c r="I79" s="19">
        <v>0.66666666666666663</v>
      </c>
      <c r="J79" s="4">
        <f>SUM(Tableau2[[#This Row],[S13]:[S17]])</f>
        <v>6.3048611111111112</v>
      </c>
      <c r="K79" s="68">
        <f>+Tableau2[[#This Row],[TOTAL HEURES]]/8</f>
        <v>0.78810763888888891</v>
      </c>
      <c r="L79">
        <v>151.19</v>
      </c>
      <c r="M79" s="73" t="str">
        <f>INT(Tableau2[[#This Row],[TOTAL HEURES]]/(1/24*8))&amp;" J "&amp;TEXT(Tableau2[[#This Row],[TOTAL HEURES]]-INT(Tableau2[[#This Row],[TOTAL HEURES]]/(1/24*8))*(1/24*8),"HH:MM")</f>
        <v>18 J 07:19</v>
      </c>
      <c r="N79" s="76"/>
    </row>
    <row r="80" spans="1:14" ht="17.25" thickTop="1" thickBot="1" x14ac:dyDescent="0.3">
      <c r="A80" s="14" t="e">
        <f>#REF!/22</f>
        <v>#REF!</v>
      </c>
      <c r="B80" s="13" t="s">
        <v>7</v>
      </c>
      <c r="C80" s="15"/>
      <c r="D80" s="15"/>
      <c r="E80" s="21">
        <v>1.5763888888888888</v>
      </c>
      <c r="F80" s="21">
        <v>1.665972222222222</v>
      </c>
      <c r="G80" s="16">
        <v>1.3333333333333333</v>
      </c>
      <c r="H80" s="16">
        <v>1.6666666666666665</v>
      </c>
      <c r="I80" s="42">
        <v>0.66666666666666663</v>
      </c>
      <c r="J80" s="4">
        <f>SUM(Tableau2[[#This Row],[S13]:[S17]])</f>
        <v>6.9090277777777773</v>
      </c>
      <c r="K80" s="68">
        <f>+Tableau2[[#This Row],[TOTAL HEURES]]/8</f>
        <v>0.86362847222222217</v>
      </c>
      <c r="L80">
        <v>165.49</v>
      </c>
      <c r="M80" s="73" t="str">
        <f>INT(Tableau2[[#This Row],[TOTAL HEURES]]/(1/24*8))&amp;" J "&amp;TEXT(Tableau2[[#This Row],[TOTAL HEURES]]-INT(Tableau2[[#This Row],[TOTAL HEURES]]/(1/24*8))*(1/24*8),"HH:MM")</f>
        <v>20 J 05:49</v>
      </c>
      <c r="N80" s="76"/>
    </row>
    <row r="81" spans="1:14" ht="17.25" thickTop="1" thickBot="1" x14ac:dyDescent="0.3">
      <c r="A81" s="14" t="e">
        <f>#REF!/22</f>
        <v>#REF!</v>
      </c>
      <c r="B81" s="13" t="s">
        <v>9</v>
      </c>
      <c r="C81" s="15"/>
      <c r="D81" s="15"/>
      <c r="E81" s="21">
        <v>1.6666666666666654</v>
      </c>
      <c r="F81" s="17">
        <v>1.6534722222222222</v>
      </c>
      <c r="G81" s="17">
        <v>1.2534722222222221</v>
      </c>
      <c r="H81" s="18">
        <v>1.6666666666666665</v>
      </c>
      <c r="I81" s="19">
        <v>0.66666666666666663</v>
      </c>
      <c r="J81" s="4">
        <f>SUM(Tableau2[[#This Row],[S13]:[S17]])</f>
        <v>6.9069444444444441</v>
      </c>
      <c r="K81" s="68">
        <f>+Tableau2[[#This Row],[TOTAL HEURES]]/8</f>
        <v>0.86336805555555551</v>
      </c>
      <c r="L81">
        <v>165.46</v>
      </c>
      <c r="M81" s="73" t="str">
        <f>INT(Tableau2[[#This Row],[TOTAL HEURES]]/(1/24*8))&amp;" J "&amp;TEXT(Tableau2[[#This Row],[TOTAL HEURES]]-INT(Tableau2[[#This Row],[TOTAL HEURES]]/(1/24*8))*(1/24*8),"HH:MM")</f>
        <v>20 J 05:46</v>
      </c>
      <c r="N81" s="76"/>
    </row>
    <row r="82" spans="1:14" ht="17.25" thickTop="1" thickBot="1" x14ac:dyDescent="0.3">
      <c r="A82" s="14" t="e">
        <f>#REF!/22</f>
        <v>#REF!</v>
      </c>
      <c r="B82" s="13" t="s">
        <v>7</v>
      </c>
      <c r="C82" s="15"/>
      <c r="D82" s="15"/>
      <c r="E82" s="22">
        <v>1.6618055555555551</v>
      </c>
      <c r="F82" s="16">
        <v>1.6638888888888885</v>
      </c>
      <c r="G82" s="16">
        <v>1.3277777777777777</v>
      </c>
      <c r="H82" s="16">
        <v>1.6666666666666665</v>
      </c>
      <c r="I82" s="42">
        <v>0.66666666666666663</v>
      </c>
      <c r="J82" s="4">
        <f>SUM(Tableau2[[#This Row],[S13]:[S17]])</f>
        <v>6.9868055555555548</v>
      </c>
      <c r="K82" s="68">
        <f>+Tableau2[[#This Row],[TOTAL HEURES]]/8</f>
        <v>0.87335069444444435</v>
      </c>
      <c r="L82">
        <v>167.41</v>
      </c>
      <c r="M82" s="73" t="str">
        <f>INT(Tableau2[[#This Row],[TOTAL HEURES]]/(1/24*8))&amp;" J "&amp;TEXT(Tableau2[[#This Row],[TOTAL HEURES]]-INT(Tableau2[[#This Row],[TOTAL HEURES]]/(1/24*8))*(1/24*8),"HH:MM")</f>
        <v>20 J 07:41</v>
      </c>
      <c r="N82" s="76"/>
    </row>
    <row r="83" spans="1:14" ht="17.25" thickTop="1" thickBot="1" x14ac:dyDescent="0.3">
      <c r="A83" s="14" t="e">
        <f>#REF!/22</f>
        <v>#REF!</v>
      </c>
      <c r="B83" s="13" t="s">
        <v>7</v>
      </c>
      <c r="C83" s="15"/>
      <c r="D83" s="15"/>
      <c r="E83" s="21">
        <v>1.6666666666666656</v>
      </c>
      <c r="F83" s="21">
        <v>1.6666666666666652</v>
      </c>
      <c r="G83" s="21">
        <v>1.6666666666666659</v>
      </c>
      <c r="H83" s="17">
        <v>1.6666666666666659</v>
      </c>
      <c r="I83" s="19">
        <v>0.66666666666666663</v>
      </c>
      <c r="J83" s="4">
        <f>SUM(Tableau2[[#This Row],[S13]:[S17]])</f>
        <v>7.3333333333333295</v>
      </c>
      <c r="K83" s="68">
        <f>+Tableau2[[#This Row],[TOTAL HEURES]]/8</f>
        <v>0.91666666666666619</v>
      </c>
      <c r="L83">
        <v>176</v>
      </c>
      <c r="M83" s="73" t="e">
        <f>INT(Tableau2[[#This Row],[TOTAL HEURES]]/(1/24*8))&amp;" J "&amp;TEXT(Tableau2[[#This Row],[TOTAL HEURES]]-INT(Tableau2[[#This Row],[TOTAL HEURES]]/(1/24*8))*(1/24*8),"HH:MM")</f>
        <v>#VALUE!</v>
      </c>
      <c r="N83" s="76"/>
    </row>
    <row r="84" spans="1:14" ht="17.25" thickTop="1" thickBot="1" x14ac:dyDescent="0.3">
      <c r="A84" s="14" t="e">
        <f>#REF!/22</f>
        <v>#REF!</v>
      </c>
      <c r="B84" s="13" t="s">
        <v>7</v>
      </c>
      <c r="C84" s="15"/>
      <c r="D84" s="15"/>
      <c r="E84" s="21">
        <v>1.6666666666666665</v>
      </c>
      <c r="F84" s="17">
        <v>1.6666666666666665</v>
      </c>
      <c r="G84" s="17">
        <v>1.6666666666666665</v>
      </c>
      <c r="H84" s="16">
        <v>1.6666666666666665</v>
      </c>
      <c r="I84" s="42">
        <v>0.66666666666666663</v>
      </c>
      <c r="J84" s="4">
        <f>SUM(Tableau2[[#This Row],[S13]:[S17]])</f>
        <v>7.333333333333333</v>
      </c>
      <c r="K84" s="68">
        <f>+Tableau2[[#This Row],[TOTAL HEURES]]/8</f>
        <v>0.91666666666666663</v>
      </c>
      <c r="L84">
        <v>176</v>
      </c>
      <c r="M84" s="73" t="str">
        <f>INT(Tableau2[[#This Row],[TOTAL HEURES]]/(1/24*8))&amp;" J "&amp;TEXT(Tableau2[[#This Row],[TOTAL HEURES]]-INT(Tableau2[[#This Row],[TOTAL HEURES]]/(1/24*8))*(1/24*8),"HH:MM")</f>
        <v>22 J 00:00</v>
      </c>
      <c r="N84" s="76"/>
    </row>
    <row r="85" spans="1:14" ht="17.25" thickTop="1" thickBot="1" x14ac:dyDescent="0.3">
      <c r="A85" s="14" t="e">
        <f>#REF!/22</f>
        <v>#REF!</v>
      </c>
      <c r="B85" s="13" t="s">
        <v>7</v>
      </c>
      <c r="C85" s="15"/>
      <c r="D85" s="15"/>
      <c r="E85" s="21">
        <v>1.6666666666666663</v>
      </c>
      <c r="F85" s="17">
        <v>1.6666666666666663</v>
      </c>
      <c r="G85" s="17">
        <v>1.6666666666666665</v>
      </c>
      <c r="H85" s="17">
        <v>1.6666666666666665</v>
      </c>
      <c r="I85" s="19">
        <v>0.66666666666666663</v>
      </c>
      <c r="J85" s="4">
        <f>SUM(Tableau2[[#This Row],[S13]:[S17]])</f>
        <v>7.333333333333333</v>
      </c>
      <c r="K85" s="68">
        <f>+Tableau2[[#This Row],[TOTAL HEURES]]/8</f>
        <v>0.91666666666666663</v>
      </c>
      <c r="L85">
        <v>176</v>
      </c>
      <c r="M85" s="73" t="str">
        <f>INT(Tableau2[[#This Row],[TOTAL HEURES]]/(1/24*8))&amp;" J "&amp;TEXT(Tableau2[[#This Row],[TOTAL HEURES]]-INT(Tableau2[[#This Row],[TOTAL HEURES]]/(1/24*8))*(1/24*8),"HH:MM")</f>
        <v>22 J 00:00</v>
      </c>
      <c r="N85" s="76"/>
    </row>
    <row r="86" spans="1:14" ht="17.25" thickTop="1" thickBot="1" x14ac:dyDescent="0.3">
      <c r="A86" s="14" t="e">
        <f>#REF!/22</f>
        <v>#REF!</v>
      </c>
      <c r="B86" s="13" t="s">
        <v>9</v>
      </c>
      <c r="C86" s="15"/>
      <c r="D86" s="15"/>
      <c r="E86" s="22">
        <v>1.6666666666666665</v>
      </c>
      <c r="F86" s="22">
        <v>1.6666666666666665</v>
      </c>
      <c r="G86" s="16">
        <v>1.6666666666666665</v>
      </c>
      <c r="H86" s="41">
        <v>1.6666666666666663</v>
      </c>
      <c r="I86" s="42">
        <v>0.66666666666666663</v>
      </c>
      <c r="J86" s="4">
        <f>SUM(Tableau2[[#This Row],[S13]:[S17]])</f>
        <v>7.333333333333333</v>
      </c>
      <c r="K86" s="68">
        <f>+Tableau2[[#This Row],[TOTAL HEURES]]/8</f>
        <v>0.91666666666666663</v>
      </c>
      <c r="L86">
        <v>176</v>
      </c>
      <c r="M86" s="73" t="str">
        <f>INT(Tableau2[[#This Row],[TOTAL HEURES]]/(1/24*8))&amp;" J "&amp;TEXT(Tableau2[[#This Row],[TOTAL HEURES]]-INT(Tableau2[[#This Row],[TOTAL HEURES]]/(1/24*8))*(1/24*8),"HH:MM")</f>
        <v>22 J 00:00</v>
      </c>
      <c r="N86" s="76"/>
    </row>
    <row r="87" spans="1:14" ht="17.25" thickTop="1" thickBot="1" x14ac:dyDescent="0.3">
      <c r="A87" s="14" t="e">
        <f>#REF!/22</f>
        <v>#REF!</v>
      </c>
      <c r="B87" s="13" t="s">
        <v>7</v>
      </c>
      <c r="C87" s="15"/>
      <c r="D87" s="15"/>
      <c r="E87" s="21">
        <v>1.65625</v>
      </c>
      <c r="F87" s="17">
        <v>1.6597222222222221</v>
      </c>
      <c r="G87" s="17">
        <v>1.6618055555555555</v>
      </c>
      <c r="H87" s="18">
        <v>1.6631944444444444</v>
      </c>
      <c r="I87" s="19">
        <v>0.66666666666666663</v>
      </c>
      <c r="J87" s="4">
        <f>SUM(Tableau2[[#This Row],[S13]:[S17]])</f>
        <v>7.3076388888888895</v>
      </c>
      <c r="K87" s="68">
        <f>+Tableau2[[#This Row],[TOTAL HEURES]]/8</f>
        <v>0.91345486111111118</v>
      </c>
      <c r="L87">
        <v>175.23</v>
      </c>
      <c r="M87" s="73" t="str">
        <f>INT(Tableau2[[#This Row],[TOTAL HEURES]]/(1/24*8))&amp;" J "&amp;TEXT(Tableau2[[#This Row],[TOTAL HEURES]]-INT(Tableau2[[#This Row],[TOTAL HEURES]]/(1/24*8))*(1/24*8),"HH:MM")</f>
        <v>21 J 07:23</v>
      </c>
      <c r="N87" s="76"/>
    </row>
    <row r="88" spans="1:14" ht="17.25" thickTop="1" thickBot="1" x14ac:dyDescent="0.3">
      <c r="A88" s="14" t="e">
        <f>#REF!/22</f>
        <v>#REF!</v>
      </c>
      <c r="B88" s="13" t="s">
        <v>7</v>
      </c>
      <c r="C88" s="15"/>
      <c r="D88" s="15"/>
      <c r="E88" s="21">
        <v>1.6666666666666665</v>
      </c>
      <c r="F88" s="17">
        <v>1.6638888888888888</v>
      </c>
      <c r="G88" s="17">
        <v>1.6666666666666665</v>
      </c>
      <c r="H88" s="17">
        <v>1.3333333333333335</v>
      </c>
      <c r="I88" s="19">
        <v>0.66666666666666663</v>
      </c>
      <c r="J88" s="4">
        <f>SUM(Tableau2[[#This Row],[S13]:[S17]])</f>
        <v>6.9972222222222227</v>
      </c>
      <c r="K88" s="68">
        <f>+Tableau2[[#This Row],[TOTAL HEURES]]/8</f>
        <v>0.87465277777777783</v>
      </c>
      <c r="L88">
        <v>167.56</v>
      </c>
      <c r="M88" s="73" t="str">
        <f>INT(Tableau2[[#This Row],[TOTAL HEURES]]/(1/24*8))&amp;" J "&amp;TEXT(Tableau2[[#This Row],[TOTAL HEURES]]-INT(Tableau2[[#This Row],[TOTAL HEURES]]/(1/24*8))*(1/24*8),"HH:MM")</f>
        <v>20 J 07:56</v>
      </c>
      <c r="N88" s="76"/>
    </row>
    <row r="89" spans="1:14" ht="17.25" thickTop="1" thickBot="1" x14ac:dyDescent="0.3">
      <c r="A89" s="14" t="e">
        <f>#REF!/22</f>
        <v>#REF!</v>
      </c>
      <c r="B89" s="13" t="s">
        <v>7</v>
      </c>
      <c r="C89" s="15"/>
      <c r="D89" s="15"/>
      <c r="E89" s="21">
        <v>1.6666666666666663</v>
      </c>
      <c r="F89" s="17">
        <v>1.3333333333333328</v>
      </c>
      <c r="G89" s="17">
        <v>1.6624999999999999</v>
      </c>
      <c r="H89" s="17">
        <v>1.6666666666666667</v>
      </c>
      <c r="I89" s="19">
        <v>0.66666666666666663</v>
      </c>
      <c r="J89" s="4">
        <f>SUM(Tableau2[[#This Row],[S13]:[S17]])</f>
        <v>6.9958333333333327</v>
      </c>
      <c r="K89" s="68">
        <f>+Tableau2[[#This Row],[TOTAL HEURES]]/8</f>
        <v>0.87447916666666659</v>
      </c>
      <c r="L89">
        <v>167.54</v>
      </c>
      <c r="M89" s="73" t="str">
        <f>INT(Tableau2[[#This Row],[TOTAL HEURES]]/(1/24*8))&amp;" J "&amp;TEXT(Tableau2[[#This Row],[TOTAL HEURES]]-INT(Tableau2[[#This Row],[TOTAL HEURES]]/(1/24*8))*(1/24*8),"HH:MM")</f>
        <v>20 J 07:54</v>
      </c>
      <c r="N89" s="76"/>
    </row>
    <row r="90" spans="1:14" ht="17.25" thickTop="1" thickBot="1" x14ac:dyDescent="0.3">
      <c r="A90" s="14" t="e">
        <f>#REF!/22</f>
        <v>#REF!</v>
      </c>
      <c r="B90" s="13" t="s">
        <v>7</v>
      </c>
      <c r="C90" s="15"/>
      <c r="D90" s="15"/>
      <c r="E90" s="22">
        <v>1.6666666666666665</v>
      </c>
      <c r="F90" s="16">
        <v>1.6638888888888888</v>
      </c>
      <c r="G90" s="22">
        <v>1.6444444444444442</v>
      </c>
      <c r="H90" s="16">
        <v>1.3333333333333333</v>
      </c>
      <c r="I90" s="42">
        <v>8.3333333333333329E-2</v>
      </c>
      <c r="J90" s="4">
        <f>SUM(Tableau2[[#This Row],[S13]:[S17]])</f>
        <v>6.3916666666666657</v>
      </c>
      <c r="K90" s="68">
        <f>+Tableau2[[#This Row],[TOTAL HEURES]]/8</f>
        <v>0.79895833333333321</v>
      </c>
      <c r="L90">
        <v>153.24</v>
      </c>
      <c r="M90" s="73" t="str">
        <f>INT(Tableau2[[#This Row],[TOTAL HEURES]]/(1/24*8))&amp;" J "&amp;TEXT(Tableau2[[#This Row],[TOTAL HEURES]]-INT(Tableau2[[#This Row],[TOTAL HEURES]]/(1/24*8))*(1/24*8),"HH:MM")</f>
        <v>19 J 01:24</v>
      </c>
      <c r="N90" s="76"/>
    </row>
    <row r="91" spans="1:14" ht="17.25" thickTop="1" thickBot="1" x14ac:dyDescent="0.3">
      <c r="A91" s="14" t="e">
        <f>#REF!/22</f>
        <v>#REF!</v>
      </c>
      <c r="B91" s="13" t="s">
        <v>10</v>
      </c>
      <c r="C91" s="15"/>
      <c r="D91" s="15"/>
      <c r="E91" s="21">
        <v>1.6666666666666665</v>
      </c>
      <c r="F91" s="17">
        <v>1.6666666666666665</v>
      </c>
      <c r="G91" s="46">
        <v>1.6666666666666663</v>
      </c>
      <c r="H91" s="18">
        <v>1.6666666666666665</v>
      </c>
      <c r="I91" s="19">
        <v>0.66666666666666663</v>
      </c>
      <c r="J91" s="4">
        <f>SUM(Tableau2[[#This Row],[S13]:[S17]])</f>
        <v>7.333333333333333</v>
      </c>
      <c r="K91" s="68">
        <f>+Tableau2[[#This Row],[TOTAL HEURES]]/8</f>
        <v>0.91666666666666663</v>
      </c>
      <c r="L91">
        <v>176</v>
      </c>
      <c r="M91" s="73" t="str">
        <f>INT(Tableau2[[#This Row],[TOTAL HEURES]]/(1/24*8))&amp;" J "&amp;TEXT(Tableau2[[#This Row],[TOTAL HEURES]]-INT(Tableau2[[#This Row],[TOTAL HEURES]]/(1/24*8))*(1/24*8),"HH:MM")</f>
        <v>22 J 00:00</v>
      </c>
      <c r="N91" s="76"/>
    </row>
    <row r="92" spans="1:14" ht="17.25" thickTop="1" thickBot="1" x14ac:dyDescent="0.3">
      <c r="A92" s="14" t="e">
        <f>#REF!/22</f>
        <v>#REF!</v>
      </c>
      <c r="B92" s="13" t="s">
        <v>7</v>
      </c>
      <c r="C92" s="15"/>
      <c r="D92" s="15"/>
      <c r="E92" s="22">
        <v>1.6284722222222217</v>
      </c>
      <c r="F92" s="16">
        <v>1.621527777777777</v>
      </c>
      <c r="G92" s="16">
        <v>1.6423611111111107</v>
      </c>
      <c r="H92" s="17">
        <v>1.6333333333333326</v>
      </c>
      <c r="I92" s="19">
        <v>0.33333333333333331</v>
      </c>
      <c r="J92" s="4">
        <f>SUM(Tableau2[[#This Row],[S13]:[S17]])</f>
        <v>6.8590277777777748</v>
      </c>
      <c r="K92" s="68">
        <f>+Tableau2[[#This Row],[TOTAL HEURES]]/8</f>
        <v>0.85737847222222185</v>
      </c>
      <c r="L92">
        <v>164.37</v>
      </c>
      <c r="M92" s="73" t="str">
        <f>INT(Tableau2[[#This Row],[TOTAL HEURES]]/(1/24*8))&amp;" J "&amp;TEXT(Tableau2[[#This Row],[TOTAL HEURES]]-INT(Tableau2[[#This Row],[TOTAL HEURES]]/(1/24*8))*(1/24*8),"HH:MM")</f>
        <v>20 J 04:37</v>
      </c>
      <c r="N92" s="76"/>
    </row>
    <row r="93" spans="1:14" ht="17.25" thickTop="1" thickBot="1" x14ac:dyDescent="0.3">
      <c r="A93" s="14" t="e">
        <f>#REF!/22</f>
        <v>#REF!</v>
      </c>
      <c r="B93" s="13" t="s">
        <v>9</v>
      </c>
      <c r="C93" s="15"/>
      <c r="D93" s="15"/>
      <c r="E93" s="21">
        <v>1.6666666666666654</v>
      </c>
      <c r="F93" s="21">
        <v>1.6666666666666665</v>
      </c>
      <c r="G93" s="17">
        <v>1</v>
      </c>
      <c r="H93" s="18">
        <v>1.6666666666666663</v>
      </c>
      <c r="I93" s="19">
        <v>0.66666666666666663</v>
      </c>
      <c r="J93" s="4">
        <f>SUM(Tableau2[[#This Row],[S13]:[S17]])</f>
        <v>6.6666666666666652</v>
      </c>
      <c r="K93" s="68">
        <f>+Tableau2[[#This Row],[TOTAL HEURES]]/8</f>
        <v>0.83333333333333315</v>
      </c>
      <c r="L93">
        <v>160</v>
      </c>
      <c r="M93" s="73" t="e">
        <f>INT(Tableau2[[#This Row],[TOTAL HEURES]]/(1/24*8))&amp;" J "&amp;TEXT(Tableau2[[#This Row],[TOTAL HEURES]]-INT(Tableau2[[#This Row],[TOTAL HEURES]]/(1/24*8))*(1/24*8),"HH:MM")</f>
        <v>#VALUE!</v>
      </c>
      <c r="N93" s="76"/>
    </row>
    <row r="94" spans="1:14" ht="17.25" thickTop="1" thickBot="1" x14ac:dyDescent="0.3">
      <c r="A94" s="14" t="e">
        <f>#REF!/22</f>
        <v>#REF!</v>
      </c>
      <c r="B94" s="13" t="s">
        <v>9</v>
      </c>
      <c r="C94" s="15"/>
      <c r="D94" s="15"/>
      <c r="E94" s="22">
        <v>1.6618055555555546</v>
      </c>
      <c r="F94" s="16">
        <v>0.49305555555555558</v>
      </c>
      <c r="G94" s="16">
        <v>0</v>
      </c>
      <c r="H94" s="41">
        <v>0</v>
      </c>
      <c r="I94" s="42">
        <v>0</v>
      </c>
      <c r="J94" s="4">
        <f>SUM(Tableau2[[#This Row],[S13]:[S17]])</f>
        <v>2.15486111111111</v>
      </c>
      <c r="K94" s="68">
        <f>+Tableau2[[#This Row],[TOTAL HEURES]]/8</f>
        <v>0.26935763888888875</v>
      </c>
      <c r="L94">
        <v>51.43</v>
      </c>
      <c r="M94" s="73" t="str">
        <f>INT(Tableau2[[#This Row],[TOTAL HEURES]]/(1/24*8))&amp;" J "&amp;TEXT(Tableau2[[#This Row],[TOTAL HEURES]]-INT(Tableau2[[#This Row],[TOTAL HEURES]]/(1/24*8))*(1/24*8),"HH:MM")</f>
        <v>6 J 03:43</v>
      </c>
      <c r="N94" s="76"/>
    </row>
    <row r="95" spans="1:14" ht="17.25" thickTop="1" thickBot="1" x14ac:dyDescent="0.3">
      <c r="A95" s="14" t="e">
        <f>#REF!/22</f>
        <v>#REF!</v>
      </c>
      <c r="B95" s="13" t="s">
        <v>7</v>
      </c>
      <c r="C95" s="15"/>
      <c r="D95" s="15"/>
      <c r="E95" s="21">
        <v>1.6666666666666663</v>
      </c>
      <c r="F95" s="17">
        <v>1.6666666666666661</v>
      </c>
      <c r="G95" s="17">
        <v>1.3333333333333333</v>
      </c>
      <c r="H95" s="17">
        <v>1.6666666666666665</v>
      </c>
      <c r="I95" s="19">
        <v>0.6645833333333333</v>
      </c>
      <c r="J95" s="4">
        <f>SUM(Tableau2[[#This Row],[S13]:[S17]])</f>
        <v>6.997916666666665</v>
      </c>
      <c r="K95" s="68">
        <f>+Tableau2[[#This Row],[TOTAL HEURES]]/8</f>
        <v>0.87473958333333313</v>
      </c>
      <c r="L95">
        <v>167.57</v>
      </c>
      <c r="M95" s="73" t="str">
        <f>INT(Tableau2[[#This Row],[TOTAL HEURES]]/(1/24*8))&amp;" J "&amp;TEXT(Tableau2[[#This Row],[TOTAL HEURES]]-INT(Tableau2[[#This Row],[TOTAL HEURES]]/(1/24*8))*(1/24*8),"HH:MM")</f>
        <v>20 J 07:57</v>
      </c>
      <c r="N95" s="76"/>
    </row>
    <row r="96" spans="1:14" ht="17.25" thickTop="1" thickBot="1" x14ac:dyDescent="0.3">
      <c r="A96" s="14" t="e">
        <f>#REF!/22</f>
        <v>#REF!</v>
      </c>
      <c r="B96" s="13" t="s">
        <v>7</v>
      </c>
      <c r="C96" s="15"/>
      <c r="D96" s="15"/>
      <c r="E96" s="16"/>
      <c r="F96" s="17"/>
      <c r="G96" s="17"/>
      <c r="H96" s="18"/>
      <c r="I96" s="19"/>
      <c r="J96" s="4">
        <f>SUM(Tableau2[[#This Row],[S13]:[S17]])</f>
        <v>0</v>
      </c>
      <c r="K96" s="68">
        <f>+Tableau2[[#This Row],[TOTAL HEURES]]/8</f>
        <v>0</v>
      </c>
      <c r="L96">
        <v>0</v>
      </c>
      <c r="M96" s="73" t="str">
        <f>INT(Tableau2[[#This Row],[TOTAL HEURES]]/(1/24*8))&amp;" J "&amp;TEXT(Tableau2[[#This Row],[TOTAL HEURES]]-INT(Tableau2[[#This Row],[TOTAL HEURES]]/(1/24*8))*(1/24*8),"HH:MM")</f>
        <v>0 J 00:00</v>
      </c>
      <c r="N96" s="76"/>
    </row>
    <row r="97" spans="1:14" ht="17.25" thickTop="1" thickBot="1" x14ac:dyDescent="0.3">
      <c r="A97" s="14" t="e">
        <f>#REF!/22</f>
        <v>#REF!</v>
      </c>
      <c r="B97" s="13" t="s">
        <v>9</v>
      </c>
      <c r="C97" s="15"/>
      <c r="D97" s="15"/>
      <c r="E97" s="21">
        <v>1.6666666666666665</v>
      </c>
      <c r="F97" s="17">
        <v>1.6631944444444442</v>
      </c>
      <c r="G97" s="17">
        <v>1.6666666666666665</v>
      </c>
      <c r="H97" s="18">
        <v>1.6666666666666665</v>
      </c>
      <c r="I97" s="19">
        <v>0.66666666666666663</v>
      </c>
      <c r="J97" s="4">
        <f>SUM(Tableau2[[#This Row],[S13]:[S17]])</f>
        <v>7.3298611111111098</v>
      </c>
      <c r="K97" s="68">
        <f>+Tableau2[[#This Row],[TOTAL HEURES]]/8</f>
        <v>0.91623263888888873</v>
      </c>
      <c r="L97">
        <v>175.55</v>
      </c>
      <c r="M97" s="73" t="str">
        <f>INT(Tableau2[[#This Row],[TOTAL HEURES]]/(1/24*8))&amp;" J "&amp;TEXT(Tableau2[[#This Row],[TOTAL HEURES]]-INT(Tableau2[[#This Row],[TOTAL HEURES]]/(1/24*8))*(1/24*8),"HH:MM")</f>
        <v>21 J 07:55</v>
      </c>
      <c r="N97" s="76"/>
    </row>
    <row r="98" spans="1:14" ht="17.25" thickTop="1" thickBot="1" x14ac:dyDescent="0.3">
      <c r="A98" s="14" t="e">
        <f>#REF!/22</f>
        <v>#REF!</v>
      </c>
      <c r="B98" s="13" t="s">
        <v>7</v>
      </c>
      <c r="C98" s="15"/>
      <c r="D98" s="15"/>
      <c r="E98" s="22">
        <v>1.6666666666666663</v>
      </c>
      <c r="F98" s="16">
        <v>1.3333333333333328</v>
      </c>
      <c r="G98" s="16">
        <v>1.6624999999999996</v>
      </c>
      <c r="H98" s="18">
        <v>1.6437499999999998</v>
      </c>
      <c r="I98" s="19">
        <v>0.66666666666666663</v>
      </c>
      <c r="J98" s="4">
        <f>SUM(Tableau2[[#This Row],[S13]:[S17]])</f>
        <v>6.9729166666666655</v>
      </c>
      <c r="K98" s="68">
        <f>+Tableau2[[#This Row],[TOTAL HEURES]]/8</f>
        <v>0.87161458333333319</v>
      </c>
      <c r="L98">
        <v>167.21</v>
      </c>
      <c r="M98" s="73" t="str">
        <f>INT(Tableau2[[#This Row],[TOTAL HEURES]]/(1/24*8))&amp;" J "&amp;TEXT(Tableau2[[#This Row],[TOTAL HEURES]]-INT(Tableau2[[#This Row],[TOTAL HEURES]]/(1/24*8))*(1/24*8),"HH:MM")</f>
        <v>20 J 07:21</v>
      </c>
      <c r="N98" s="76"/>
    </row>
    <row r="99" spans="1:14" ht="17.25" thickTop="1" thickBot="1" x14ac:dyDescent="0.3">
      <c r="A99" s="14" t="e">
        <f>#REF!/22</f>
        <v>#REF!</v>
      </c>
      <c r="B99" s="13" t="s">
        <v>9</v>
      </c>
      <c r="C99" s="15"/>
      <c r="D99" s="15"/>
      <c r="E99" s="21">
        <v>1.6666666666666665</v>
      </c>
      <c r="F99" s="21">
        <v>1.6666666666666665</v>
      </c>
      <c r="G99" s="17">
        <v>1.6666666666666663</v>
      </c>
      <c r="H99" s="18">
        <v>1.6666666666666665</v>
      </c>
      <c r="I99" s="19">
        <v>0.66666666666666663</v>
      </c>
      <c r="J99" s="4">
        <f>SUM(Tableau2[[#This Row],[S13]:[S17]])</f>
        <v>7.333333333333333</v>
      </c>
      <c r="K99" s="68">
        <f>+Tableau2[[#This Row],[TOTAL HEURES]]/8</f>
        <v>0.91666666666666663</v>
      </c>
      <c r="L99">
        <v>176</v>
      </c>
      <c r="M99" s="73" t="str">
        <f>INT(Tableau2[[#This Row],[TOTAL HEURES]]/(1/24*8))&amp;" J "&amp;TEXT(Tableau2[[#This Row],[TOTAL HEURES]]-INT(Tableau2[[#This Row],[TOTAL HEURES]]/(1/24*8))*(1/24*8),"HH:MM")</f>
        <v>22 J 00:00</v>
      </c>
      <c r="N99" s="76"/>
    </row>
    <row r="100" spans="1:14" ht="17.25" thickTop="1" thickBot="1" x14ac:dyDescent="0.3">
      <c r="A100" s="14" t="e">
        <f>#REF!/22</f>
        <v>#REF!</v>
      </c>
      <c r="B100" s="13" t="s">
        <v>7</v>
      </c>
      <c r="C100" s="15"/>
      <c r="D100" s="15"/>
      <c r="E100" s="21">
        <v>1.6666666666666665</v>
      </c>
      <c r="F100" s="17">
        <v>1.6666666666666665</v>
      </c>
      <c r="G100" s="17">
        <v>1.6666666666666665</v>
      </c>
      <c r="H100" s="17">
        <v>1.6666666666666665</v>
      </c>
      <c r="I100" s="19">
        <v>0.66666666666666663</v>
      </c>
      <c r="J100" s="4">
        <f>SUM(Tableau2[[#This Row],[S13]:[S17]])</f>
        <v>7.333333333333333</v>
      </c>
      <c r="K100" s="68">
        <f>+Tableau2[[#This Row],[TOTAL HEURES]]/8</f>
        <v>0.91666666666666663</v>
      </c>
      <c r="L100">
        <v>176</v>
      </c>
      <c r="M100" s="73" t="str">
        <f>INT(Tableau2[[#This Row],[TOTAL HEURES]]/(1/24*8))&amp;" J "&amp;TEXT(Tableau2[[#This Row],[TOTAL HEURES]]-INT(Tableau2[[#This Row],[TOTAL HEURES]]/(1/24*8))*(1/24*8),"HH:MM")</f>
        <v>22 J 00:00</v>
      </c>
      <c r="N100" s="76"/>
    </row>
    <row r="101" spans="1:14" ht="17.25" thickTop="1" thickBot="1" x14ac:dyDescent="0.3">
      <c r="A101" s="14" t="e">
        <f>#REF!/22</f>
        <v>#REF!</v>
      </c>
      <c r="B101" s="13" t="s">
        <v>7</v>
      </c>
      <c r="C101" s="15"/>
      <c r="D101" s="15"/>
      <c r="E101" s="22">
        <v>1.6618055555555555</v>
      </c>
      <c r="F101" s="22">
        <v>1.6666666666666665</v>
      </c>
      <c r="G101" s="22">
        <v>1.5770833333333332</v>
      </c>
      <c r="H101" s="17">
        <v>1.6666666666666665</v>
      </c>
      <c r="I101" s="19">
        <v>0.66666666666666663</v>
      </c>
      <c r="J101" s="4">
        <f>SUM(Tableau2[[#This Row],[S13]:[S17]])</f>
        <v>7.238888888888888</v>
      </c>
      <c r="K101" s="68">
        <f>+Tableau2[[#This Row],[TOTAL HEURES]]/8</f>
        <v>0.90486111111111101</v>
      </c>
      <c r="L101">
        <v>173.44</v>
      </c>
      <c r="M101" s="73" t="str">
        <f>INT(Tableau2[[#This Row],[TOTAL HEURES]]/(1/24*8))&amp;" J "&amp;TEXT(Tableau2[[#This Row],[TOTAL HEURES]]-INT(Tableau2[[#This Row],[TOTAL HEURES]]/(1/24*8))*(1/24*8),"HH:MM")</f>
        <v>21 J 05:44</v>
      </c>
      <c r="N101" s="76"/>
    </row>
    <row r="102" spans="1:14" ht="17.25" thickTop="1" thickBot="1" x14ac:dyDescent="0.3">
      <c r="A102" s="14" t="e">
        <f>#REF!/22</f>
        <v>#REF!</v>
      </c>
      <c r="B102" s="13" t="s">
        <v>7</v>
      </c>
      <c r="C102" s="15"/>
      <c r="D102" s="15"/>
      <c r="E102" s="21">
        <v>1.5277777777777772</v>
      </c>
      <c r="F102" s="16">
        <v>1.6506944444444442</v>
      </c>
      <c r="G102" s="16">
        <v>1.65625</v>
      </c>
      <c r="H102" s="17">
        <v>1.6458333333333333</v>
      </c>
      <c r="I102" s="19">
        <v>0.66666666666666663</v>
      </c>
      <c r="J102" s="4">
        <f>SUM(Tableau2[[#This Row],[S13]:[S17]])</f>
        <v>7.1472222222222213</v>
      </c>
      <c r="K102" s="68">
        <f>+Tableau2[[#This Row],[TOTAL HEURES]]/8</f>
        <v>0.89340277777777766</v>
      </c>
      <c r="L102">
        <v>171.32</v>
      </c>
      <c r="M102" s="73" t="str">
        <f>INT(Tableau2[[#This Row],[TOTAL HEURES]]/(1/24*8))&amp;" J "&amp;TEXT(Tableau2[[#This Row],[TOTAL HEURES]]-INT(Tableau2[[#This Row],[TOTAL HEURES]]/(1/24*8))*(1/24*8),"HH:MM")</f>
        <v>21 J 03:32</v>
      </c>
      <c r="N102" s="76"/>
    </row>
    <row r="103" spans="1:14" ht="17.25" thickTop="1" thickBot="1" x14ac:dyDescent="0.3">
      <c r="A103" s="14" t="e">
        <f>#REF!/22</f>
        <v>#REF!</v>
      </c>
      <c r="B103" s="13" t="s">
        <v>7</v>
      </c>
      <c r="C103" s="15"/>
      <c r="D103" s="15"/>
      <c r="E103" s="22">
        <v>1.6666666666666665</v>
      </c>
      <c r="F103" s="17">
        <v>1.6666666666666665</v>
      </c>
      <c r="G103" s="17">
        <v>1.6666666666666665</v>
      </c>
      <c r="H103" s="17">
        <v>1.6666666666666667</v>
      </c>
      <c r="I103" s="19">
        <v>0.66666666666666663</v>
      </c>
      <c r="J103" s="4">
        <f>SUM(Tableau2[[#This Row],[S13]:[S17]])</f>
        <v>7.3333333333333339</v>
      </c>
      <c r="K103" s="68">
        <f>+Tableau2[[#This Row],[TOTAL HEURES]]/8</f>
        <v>0.91666666666666674</v>
      </c>
      <c r="L103">
        <v>176</v>
      </c>
      <c r="M103" s="73" t="str">
        <f>INT(Tableau2[[#This Row],[TOTAL HEURES]]/(1/24*8))&amp;" J "&amp;TEXT(Tableau2[[#This Row],[TOTAL HEURES]]-INT(Tableau2[[#This Row],[TOTAL HEURES]]/(1/24*8))*(1/24*8),"HH:MM")</f>
        <v>22 J 00:00</v>
      </c>
      <c r="N103" s="76"/>
    </row>
    <row r="104" spans="1:14" ht="17.25" thickTop="1" thickBot="1" x14ac:dyDescent="0.3">
      <c r="A104" s="14" t="e">
        <f>#REF!/22</f>
        <v>#REF!</v>
      </c>
      <c r="B104" s="13" t="s">
        <v>7</v>
      </c>
      <c r="C104" s="15"/>
      <c r="D104" s="15"/>
      <c r="E104" s="21">
        <v>1.6666666666666652</v>
      </c>
      <c r="F104" s="17">
        <v>1.6666666666666665</v>
      </c>
      <c r="G104" s="17">
        <v>1.6666666666666665</v>
      </c>
      <c r="H104" s="17">
        <v>1.6631944444444444</v>
      </c>
      <c r="I104" s="19">
        <v>0.66319444444444442</v>
      </c>
      <c r="J104" s="4">
        <f>SUM(Tableau2[[#This Row],[S13]:[S17]])</f>
        <v>7.3263888888888875</v>
      </c>
      <c r="K104" s="68">
        <f>+Tableau2[[#This Row],[TOTAL HEURES]]/8</f>
        <v>0.91579861111111094</v>
      </c>
      <c r="L104">
        <v>175.5</v>
      </c>
      <c r="M104" s="73" t="str">
        <f>INT(Tableau2[[#This Row],[TOTAL HEURES]]/(1/24*8))&amp;" J "&amp;TEXT(Tableau2[[#This Row],[TOTAL HEURES]]-INT(Tableau2[[#This Row],[TOTAL HEURES]]/(1/24*8))*(1/24*8),"HH:MM")</f>
        <v>21 J 07:50</v>
      </c>
      <c r="N104" s="76"/>
    </row>
    <row r="105" spans="1:14" ht="17.25" thickTop="1" thickBot="1" x14ac:dyDescent="0.3">
      <c r="A105" s="14" t="e">
        <f>#REF!/22</f>
        <v>#REF!</v>
      </c>
      <c r="B105" s="13" t="s">
        <v>7</v>
      </c>
      <c r="C105" s="15"/>
      <c r="D105" s="15"/>
      <c r="E105" s="21">
        <v>1.65</v>
      </c>
      <c r="F105" s="17">
        <v>0.66666666666666663</v>
      </c>
      <c r="G105" s="17">
        <v>0</v>
      </c>
      <c r="H105" s="17">
        <v>0</v>
      </c>
      <c r="I105" s="19">
        <v>0</v>
      </c>
      <c r="J105" s="4">
        <f>SUM(Tableau2[[#This Row],[S13]:[S17]])</f>
        <v>2.3166666666666664</v>
      </c>
      <c r="K105" s="68">
        <f>+Tableau2[[#This Row],[TOTAL HEURES]]/8</f>
        <v>0.2895833333333333</v>
      </c>
      <c r="L105">
        <v>55.36</v>
      </c>
      <c r="M105" s="73" t="str">
        <f>INT(Tableau2[[#This Row],[TOTAL HEURES]]/(1/24*8))&amp;" J "&amp;TEXT(Tableau2[[#This Row],[TOTAL HEURES]]-INT(Tableau2[[#This Row],[TOTAL HEURES]]/(1/24*8))*(1/24*8),"HH:MM")</f>
        <v>6 J 07:36</v>
      </c>
      <c r="N105" s="76"/>
    </row>
    <row r="106" spans="1:14" ht="17.25" thickTop="1" thickBot="1" x14ac:dyDescent="0.3">
      <c r="A106" s="14" t="e">
        <f>#REF!/22</f>
        <v>#REF!</v>
      </c>
      <c r="B106" s="13" t="s">
        <v>7</v>
      </c>
      <c r="C106" s="15"/>
      <c r="D106" s="15"/>
      <c r="E106" s="22">
        <v>1.6666666666666665</v>
      </c>
      <c r="F106" s="16">
        <v>1.6576388888888887</v>
      </c>
      <c r="G106" s="16">
        <v>1.6604166666666662</v>
      </c>
      <c r="H106" s="16">
        <v>1.6479166666666665</v>
      </c>
      <c r="I106" s="42">
        <v>0.66666666666666663</v>
      </c>
      <c r="J106" s="4">
        <f>SUM(Tableau2[[#This Row],[S13]:[S17]])</f>
        <v>7.2993055555555548</v>
      </c>
      <c r="K106" s="68">
        <f>+Tableau2[[#This Row],[TOTAL HEURES]]/8</f>
        <v>0.91241319444444435</v>
      </c>
      <c r="L106">
        <v>175.11</v>
      </c>
      <c r="M106" s="73" t="str">
        <f>INT(Tableau2[[#This Row],[TOTAL HEURES]]/(1/24*8))&amp;" J "&amp;TEXT(Tableau2[[#This Row],[TOTAL HEURES]]-INT(Tableau2[[#This Row],[TOTAL HEURES]]/(1/24*8))*(1/24*8),"HH:MM")</f>
        <v>21 J 07:11</v>
      </c>
      <c r="N106" s="76"/>
    </row>
    <row r="107" spans="1:14" ht="17.25" thickTop="1" thickBot="1" x14ac:dyDescent="0.3">
      <c r="A107" s="14" t="e">
        <f>#REF!/22</f>
        <v>#REF!</v>
      </c>
      <c r="B107" s="13" t="s">
        <v>10</v>
      </c>
      <c r="C107" s="15"/>
      <c r="D107" s="15"/>
      <c r="E107" s="21">
        <v>1.6666666666666665</v>
      </c>
      <c r="F107" s="17">
        <v>1.6666666666666665</v>
      </c>
      <c r="G107" s="17">
        <v>1.6666666666666665</v>
      </c>
      <c r="H107" s="18">
        <v>1.6666666666666665</v>
      </c>
      <c r="I107" s="19">
        <v>0.66666666666666663</v>
      </c>
      <c r="J107" s="4">
        <f>SUM(Tableau2[[#This Row],[S13]:[S17]])</f>
        <v>7.333333333333333</v>
      </c>
      <c r="K107" s="68">
        <f>+Tableau2[[#This Row],[TOTAL HEURES]]/8</f>
        <v>0.91666666666666663</v>
      </c>
      <c r="L107">
        <v>176</v>
      </c>
      <c r="M107" s="73" t="str">
        <f>INT(Tableau2[[#This Row],[TOTAL HEURES]]/(1/24*8))&amp;" J "&amp;TEXT(Tableau2[[#This Row],[TOTAL HEURES]]-INT(Tableau2[[#This Row],[TOTAL HEURES]]/(1/24*8))*(1/24*8),"HH:MM")</f>
        <v>22 J 00:00</v>
      </c>
      <c r="N107" s="76"/>
    </row>
    <row r="108" spans="1:14" ht="17.25" thickTop="1" thickBot="1" x14ac:dyDescent="0.3">
      <c r="A108" s="14" t="e">
        <f>#REF!/22</f>
        <v>#REF!</v>
      </c>
      <c r="B108" s="13" t="s">
        <v>7</v>
      </c>
      <c r="C108" s="15"/>
      <c r="D108" s="15"/>
      <c r="E108" s="22">
        <v>1.6666666666666665</v>
      </c>
      <c r="F108" s="22">
        <v>1.6666666666666665</v>
      </c>
      <c r="G108" s="22">
        <v>1.6666666666666665</v>
      </c>
      <c r="H108" s="16">
        <v>1.6666666666666665</v>
      </c>
      <c r="I108" s="42">
        <v>0.66666666666666663</v>
      </c>
      <c r="J108" s="4">
        <f>SUM(Tableau2[[#This Row],[S13]:[S17]])</f>
        <v>7.333333333333333</v>
      </c>
      <c r="K108" s="68">
        <f>+Tableau2[[#This Row],[TOTAL HEURES]]/8</f>
        <v>0.91666666666666663</v>
      </c>
      <c r="L108">
        <v>176</v>
      </c>
      <c r="M108" s="73" t="str">
        <f>INT(Tableau2[[#This Row],[TOTAL HEURES]]/(1/24*8))&amp;" J "&amp;TEXT(Tableau2[[#This Row],[TOTAL HEURES]]-INT(Tableau2[[#This Row],[TOTAL HEURES]]/(1/24*8))*(1/24*8),"HH:MM")</f>
        <v>22 J 00:00</v>
      </c>
      <c r="N108" s="76"/>
    </row>
    <row r="109" spans="1:14" ht="17.25" thickTop="1" thickBot="1" x14ac:dyDescent="0.3">
      <c r="A109" s="14" t="e">
        <f>#REF!/22</f>
        <v>#REF!</v>
      </c>
      <c r="B109" s="13" t="s">
        <v>7</v>
      </c>
      <c r="C109" s="15"/>
      <c r="D109" s="15"/>
      <c r="E109" s="21">
        <v>1.6666666666666663</v>
      </c>
      <c r="F109" s="17">
        <v>1.6666666666666663</v>
      </c>
      <c r="G109" s="17">
        <v>0.66041666666666665</v>
      </c>
      <c r="H109" s="17">
        <v>0</v>
      </c>
      <c r="I109" s="19">
        <v>0</v>
      </c>
      <c r="J109" s="4">
        <f>SUM(Tableau2[[#This Row],[S13]:[S17]])</f>
        <v>3.9937499999999995</v>
      </c>
      <c r="K109" s="68">
        <f>+Tableau2[[#This Row],[TOTAL HEURES]]/8</f>
        <v>0.49921874999999993</v>
      </c>
      <c r="L109">
        <v>95.51</v>
      </c>
      <c r="M109" s="73" t="str">
        <f>INT(Tableau2[[#This Row],[TOTAL HEURES]]/(1/24*8))&amp;" J "&amp;TEXT(Tableau2[[#This Row],[TOTAL HEURES]]-INT(Tableau2[[#This Row],[TOTAL HEURES]]/(1/24*8))*(1/24*8),"HH:MM")</f>
        <v>11 J 07:51</v>
      </c>
      <c r="N109" s="76"/>
    </row>
    <row r="110" spans="1:14" ht="17.25" thickTop="1" thickBot="1" x14ac:dyDescent="0.3">
      <c r="A110" s="14" t="e">
        <f>#REF!/22</f>
        <v>#REF!</v>
      </c>
      <c r="B110" s="13" t="s">
        <v>7</v>
      </c>
      <c r="C110" s="15"/>
      <c r="D110" s="15"/>
      <c r="E110" s="22">
        <v>0.99999999999999956</v>
      </c>
      <c r="F110" s="16">
        <v>0.97777777777777763</v>
      </c>
      <c r="G110" s="16">
        <v>1.3333333333333333</v>
      </c>
      <c r="H110" s="16">
        <v>0.33333333333333331</v>
      </c>
      <c r="I110" s="42">
        <v>0</v>
      </c>
      <c r="J110" s="4">
        <f>SUM(Tableau2[[#This Row],[S13]:[S17]])</f>
        <v>3.6444444444444439</v>
      </c>
      <c r="K110" s="68">
        <f>+Tableau2[[#This Row],[TOTAL HEURES]]/8</f>
        <v>0.45555555555555549</v>
      </c>
      <c r="L110">
        <v>87.28</v>
      </c>
      <c r="M110" s="73" t="str">
        <f>INT(Tableau2[[#This Row],[TOTAL HEURES]]/(1/24*8))&amp;" J "&amp;TEXT(Tableau2[[#This Row],[TOTAL HEURES]]-INT(Tableau2[[#This Row],[TOTAL HEURES]]/(1/24*8))*(1/24*8),"HH:MM")</f>
        <v>10 J 07:28</v>
      </c>
      <c r="N110" s="76"/>
    </row>
    <row r="111" spans="1:14" ht="17.25" thickTop="1" thickBot="1" x14ac:dyDescent="0.3">
      <c r="A111" s="14" t="e">
        <f>#REF!/22</f>
        <v>#REF!</v>
      </c>
      <c r="B111" s="13" t="s">
        <v>7</v>
      </c>
      <c r="C111" s="15"/>
      <c r="D111" s="15"/>
      <c r="E111" s="21">
        <v>1.6666666666666654</v>
      </c>
      <c r="F111" s="21">
        <v>1.6666666666666665</v>
      </c>
      <c r="G111" s="16">
        <v>1.6666666666666665</v>
      </c>
      <c r="H111" s="17">
        <v>1.6666666666666663</v>
      </c>
      <c r="I111" s="19">
        <v>0.66666666666666663</v>
      </c>
      <c r="J111" s="4">
        <f>SUM(Tableau2[[#This Row],[S13]:[S17]])</f>
        <v>7.3333333333333313</v>
      </c>
      <c r="K111" s="68">
        <f>+Tableau2[[#This Row],[TOTAL HEURES]]/8</f>
        <v>0.91666666666666641</v>
      </c>
      <c r="L111">
        <v>176</v>
      </c>
      <c r="M111" s="73" t="e">
        <f>INT(Tableau2[[#This Row],[TOTAL HEURES]]/(1/24*8))&amp;" J "&amp;TEXT(Tableau2[[#This Row],[TOTAL HEURES]]-INT(Tableau2[[#This Row],[TOTAL HEURES]]/(1/24*8))*(1/24*8),"HH:MM")</f>
        <v>#VALUE!</v>
      </c>
      <c r="N111" s="76"/>
    </row>
    <row r="112" spans="1:14" ht="17.25" thickTop="1" thickBot="1" x14ac:dyDescent="0.3">
      <c r="A112" s="14" t="e">
        <f>#REF!/22</f>
        <v>#REF!</v>
      </c>
      <c r="B112" s="13" t="s">
        <v>7</v>
      </c>
      <c r="C112" s="15"/>
      <c r="D112" s="15"/>
      <c r="E112" s="21">
        <v>1.6666666666666654</v>
      </c>
      <c r="F112" s="21">
        <v>1.6666666666666665</v>
      </c>
      <c r="G112" s="16">
        <v>1.6645833333333331</v>
      </c>
      <c r="H112" s="17">
        <v>1.6666666666666663</v>
      </c>
      <c r="I112" s="19">
        <v>0.66666666666666663</v>
      </c>
      <c r="J112" s="4">
        <f>SUM(Tableau2[[#This Row],[S13]:[S17]])</f>
        <v>7.331249999999998</v>
      </c>
      <c r="K112" s="68">
        <f>+Tableau2[[#This Row],[TOTAL HEURES]]/8</f>
        <v>0.91640624999999976</v>
      </c>
      <c r="L112">
        <v>175.57</v>
      </c>
      <c r="M112" s="73" t="str">
        <f>INT(Tableau2[[#This Row],[TOTAL HEURES]]/(1/24*8))&amp;" J "&amp;TEXT(Tableau2[[#This Row],[TOTAL HEURES]]-INT(Tableau2[[#This Row],[TOTAL HEURES]]/(1/24*8))*(1/24*8),"HH:MM")</f>
        <v>21 J 07:57</v>
      </c>
      <c r="N112" s="76"/>
    </row>
    <row r="113" spans="1:14" ht="17.25" thickTop="1" thickBot="1" x14ac:dyDescent="0.3">
      <c r="A113" s="14" t="e">
        <f>#REF!/22</f>
        <v>#REF!</v>
      </c>
      <c r="B113" s="13" t="s">
        <v>7</v>
      </c>
      <c r="C113" s="15"/>
      <c r="D113" s="15"/>
      <c r="E113" s="17">
        <v>1.6527777777777777</v>
      </c>
      <c r="F113" s="17">
        <v>1.648611111111111</v>
      </c>
      <c r="G113" s="17">
        <v>1.653472222222222</v>
      </c>
      <c r="H113" s="16">
        <v>1.6666666666666665</v>
      </c>
      <c r="I113" s="42">
        <v>0.66666666666666663</v>
      </c>
      <c r="J113" s="4">
        <f>SUM(Tableau2[[#This Row],[S13]:[S17]])</f>
        <v>7.2881944444444438</v>
      </c>
      <c r="K113" s="68">
        <f>+Tableau2[[#This Row],[TOTAL HEURES]]/8</f>
        <v>0.91102430555555547</v>
      </c>
      <c r="L113">
        <v>174.55</v>
      </c>
      <c r="M113" s="73" t="str">
        <f>INT(Tableau2[[#This Row],[TOTAL HEURES]]/(1/24*8))&amp;" J "&amp;TEXT(Tableau2[[#This Row],[TOTAL HEURES]]-INT(Tableau2[[#This Row],[TOTAL HEURES]]/(1/24*8))*(1/24*8),"HH:MM")</f>
        <v>21 J 06:55</v>
      </c>
      <c r="N113" s="76"/>
    </row>
    <row r="114" spans="1:14" ht="17.25" thickTop="1" thickBot="1" x14ac:dyDescent="0.3">
      <c r="A114" s="14" t="e">
        <f>#REF!/22</f>
        <v>#REF!</v>
      </c>
      <c r="B114" s="13" t="s">
        <v>7</v>
      </c>
      <c r="C114" s="15"/>
      <c r="D114" s="15"/>
      <c r="E114" s="16"/>
      <c r="F114" s="17"/>
      <c r="G114" s="17"/>
      <c r="H114" s="17"/>
      <c r="I114" s="19"/>
      <c r="J114" s="4">
        <f>SUM(Tableau2[[#This Row],[S13]:[S17]])</f>
        <v>0</v>
      </c>
      <c r="K114" s="68">
        <f>+Tableau2[[#This Row],[TOTAL HEURES]]/8</f>
        <v>0</v>
      </c>
      <c r="M114" s="73" t="str">
        <f>INT(Tableau2[[#This Row],[TOTAL HEURES]]/(1/24*8))&amp;" J "&amp;TEXT(Tableau2[[#This Row],[TOTAL HEURES]]-INT(Tableau2[[#This Row],[TOTAL HEURES]]/(1/24*8))*(1/24*8),"HH:MM")</f>
        <v>0 J 00:00</v>
      </c>
      <c r="N114" s="76"/>
    </row>
    <row r="115" spans="1:14" ht="17.25" thickTop="1" thickBot="1" x14ac:dyDescent="0.3">
      <c r="A115" s="14" t="e">
        <f>#REF!/22</f>
        <v>#REF!</v>
      </c>
      <c r="B115" s="13" t="s">
        <v>9</v>
      </c>
      <c r="C115" s="15"/>
      <c r="D115" s="15"/>
      <c r="E115" s="17">
        <v>1.5618055555555554</v>
      </c>
      <c r="F115" s="17">
        <v>1.6215277777777777</v>
      </c>
      <c r="G115" s="17">
        <v>1.6666666666666665</v>
      </c>
      <c r="H115" s="18">
        <v>1.6666666666666665</v>
      </c>
      <c r="I115" s="19">
        <v>0.66666666666666663</v>
      </c>
      <c r="J115" s="4">
        <f>SUM(Tableau2[[#This Row],[S13]:[S17]])</f>
        <v>7.1833333333333327</v>
      </c>
      <c r="K115" s="68">
        <f>+Tableau2[[#This Row],[TOTAL HEURES]]/8</f>
        <v>0.89791666666666659</v>
      </c>
      <c r="L115">
        <v>172.24</v>
      </c>
      <c r="M115" s="73" t="str">
        <f>INT(Tableau2[[#This Row],[TOTAL HEURES]]/(1/24*8))&amp;" J "&amp;TEXT(Tableau2[[#This Row],[TOTAL HEURES]]-INT(Tableau2[[#This Row],[TOTAL HEURES]]/(1/24*8))*(1/24*8),"HH:MM")</f>
        <v>21 J 04:24</v>
      </c>
      <c r="N115" s="76"/>
    </row>
    <row r="116" spans="1:14" ht="17.25" thickTop="1" thickBot="1" x14ac:dyDescent="0.3">
      <c r="A116" s="14" t="e">
        <f>#REF!/22</f>
        <v>#REF!</v>
      </c>
      <c r="B116" s="13" t="s">
        <v>7</v>
      </c>
      <c r="C116" s="15"/>
      <c r="D116" s="15"/>
      <c r="E116" s="17">
        <v>0.90902777777777777</v>
      </c>
      <c r="F116" s="17">
        <v>1.3201388888888888</v>
      </c>
      <c r="G116" s="16">
        <v>1.275694444444444</v>
      </c>
      <c r="H116" s="16">
        <v>1.6604166666666667</v>
      </c>
      <c r="I116" s="42">
        <v>0</v>
      </c>
      <c r="J116" s="4">
        <f>SUM(Tableau2[[#This Row],[S13]:[S17]])</f>
        <v>5.165277777777777</v>
      </c>
      <c r="K116" s="68">
        <f>+Tableau2[[#This Row],[TOTAL HEURES]]/8</f>
        <v>0.64565972222222212</v>
      </c>
      <c r="L116">
        <v>123.58</v>
      </c>
      <c r="M116" s="73" t="str">
        <f>INT(Tableau2[[#This Row],[TOTAL HEURES]]/(1/24*8))&amp;" J "&amp;TEXT(Tableau2[[#This Row],[TOTAL HEURES]]-INT(Tableau2[[#This Row],[TOTAL HEURES]]/(1/24*8))*(1/24*8),"HH:MM")</f>
        <v>15 J 03:58</v>
      </c>
      <c r="N116" s="76"/>
    </row>
    <row r="117" spans="1:14" ht="17.25" thickTop="1" thickBot="1" x14ac:dyDescent="0.3">
      <c r="A117" s="14" t="e">
        <f>#REF!/22</f>
        <v>#REF!</v>
      </c>
      <c r="B117" s="13" t="s">
        <v>7</v>
      </c>
      <c r="C117" s="15"/>
      <c r="D117" s="15"/>
      <c r="E117" s="21">
        <v>1.6666666666666665</v>
      </c>
      <c r="F117" s="17">
        <v>1.3319444444444444</v>
      </c>
      <c r="G117" s="17">
        <v>1.4979166666666666</v>
      </c>
      <c r="H117" s="16">
        <v>1.6666666666666665</v>
      </c>
      <c r="I117" s="42">
        <v>0.66666666666666663</v>
      </c>
      <c r="J117" s="4">
        <f>SUM(Tableau2[[#This Row],[S13]:[S17]])</f>
        <v>6.8298611111111116</v>
      </c>
      <c r="K117" s="68">
        <f>+Tableau2[[#This Row],[TOTAL HEURES]]/8</f>
        <v>0.85373263888888895</v>
      </c>
      <c r="L117">
        <v>163.55000000000001</v>
      </c>
      <c r="M117" s="73" t="str">
        <f>INT(Tableau2[[#This Row],[TOTAL HEURES]]/(1/24*8))&amp;" J "&amp;TEXT(Tableau2[[#This Row],[TOTAL HEURES]]-INT(Tableau2[[#This Row],[TOTAL HEURES]]/(1/24*8))*(1/24*8),"HH:MM")</f>
        <v>20 J 03:55</v>
      </c>
      <c r="N117" s="76"/>
    </row>
    <row r="118" spans="1:14" ht="17.25" thickTop="1" thickBot="1" x14ac:dyDescent="0.3">
      <c r="A118" s="14" t="e">
        <f>#REF!/22</f>
        <v>#REF!</v>
      </c>
      <c r="B118" s="13" t="s">
        <v>7</v>
      </c>
      <c r="C118" s="15"/>
      <c r="D118" s="15"/>
      <c r="E118" s="22">
        <v>1.6666666666666665</v>
      </c>
      <c r="F118" s="16">
        <v>1.65625</v>
      </c>
      <c r="G118" s="16">
        <v>1.6611111111111108</v>
      </c>
      <c r="H118" s="18">
        <v>1.6666666666666665</v>
      </c>
      <c r="I118" s="19">
        <v>0.66666666666666663</v>
      </c>
      <c r="J118" s="4">
        <f>SUM(Tableau2[[#This Row],[S13]:[S17]])</f>
        <v>7.3173611111111105</v>
      </c>
      <c r="K118" s="68">
        <f>+Tableau2[[#This Row],[TOTAL HEURES]]/8</f>
        <v>0.91467013888888882</v>
      </c>
      <c r="L118">
        <v>175.37</v>
      </c>
      <c r="M118" s="73" t="str">
        <f>INT(Tableau2[[#This Row],[TOTAL HEURES]]/(1/24*8))&amp;" J "&amp;TEXT(Tableau2[[#This Row],[TOTAL HEURES]]-INT(Tableau2[[#This Row],[TOTAL HEURES]]/(1/24*8))*(1/24*8),"HH:MM")</f>
        <v>21 J 07:37</v>
      </c>
      <c r="N118" s="76"/>
    </row>
    <row r="119" spans="1:14" ht="17.25" thickTop="1" thickBot="1" x14ac:dyDescent="0.3">
      <c r="A119" s="14" t="e">
        <f>#REF!/22</f>
        <v>#REF!</v>
      </c>
      <c r="B119" s="13" t="s">
        <v>9</v>
      </c>
      <c r="C119" s="15"/>
      <c r="D119" s="15"/>
      <c r="E119" s="21">
        <v>1.6666666666666665</v>
      </c>
      <c r="F119" s="21">
        <v>1.6666666666666665</v>
      </c>
      <c r="G119" s="21">
        <v>1.6624999999999999</v>
      </c>
      <c r="H119" s="18">
        <v>0</v>
      </c>
      <c r="I119" s="19">
        <v>0.33333333333333331</v>
      </c>
      <c r="J119" s="4">
        <f>SUM(Tableau2[[#This Row],[S13]:[S17]])</f>
        <v>5.3291666666666657</v>
      </c>
      <c r="K119" s="68">
        <f>+Tableau2[[#This Row],[TOTAL HEURES]]/8</f>
        <v>0.66614583333333321</v>
      </c>
      <c r="L119">
        <v>127.54</v>
      </c>
      <c r="M119" s="73" t="str">
        <f>INT(Tableau2[[#This Row],[TOTAL HEURES]]/(1/24*8))&amp;" J "&amp;TEXT(Tableau2[[#This Row],[TOTAL HEURES]]-INT(Tableau2[[#This Row],[TOTAL HEURES]]/(1/24*8))*(1/24*8),"HH:MM")</f>
        <v>15 J 07:54</v>
      </c>
      <c r="N119" s="76"/>
    </row>
    <row r="120" spans="1:14" ht="17.25" thickTop="1" thickBot="1" x14ac:dyDescent="0.3">
      <c r="A120" s="14" t="e">
        <f>#REF!/22</f>
        <v>#REF!</v>
      </c>
      <c r="B120" s="13" t="s">
        <v>7</v>
      </c>
      <c r="C120" s="15"/>
      <c r="D120" s="15"/>
      <c r="E120" s="21">
        <v>1.6666666666666665</v>
      </c>
      <c r="F120" s="21">
        <v>1.6666666666666665</v>
      </c>
      <c r="G120" s="21">
        <v>1.6666666666666665</v>
      </c>
      <c r="H120" s="18">
        <v>1.6666666666666667</v>
      </c>
      <c r="I120" s="19">
        <v>0.66666666666666663</v>
      </c>
      <c r="J120" s="4">
        <f>SUM(Tableau2[[#This Row],[S13]:[S17]])</f>
        <v>7.3333333333333339</v>
      </c>
      <c r="K120" s="68">
        <f>+Tableau2[[#This Row],[TOTAL HEURES]]/8</f>
        <v>0.91666666666666674</v>
      </c>
      <c r="L120">
        <v>176</v>
      </c>
      <c r="M120" s="73" t="str">
        <f>INT(Tableau2[[#This Row],[TOTAL HEURES]]/(1/24*8))&amp;" J "&amp;TEXT(Tableau2[[#This Row],[TOTAL HEURES]]-INT(Tableau2[[#This Row],[TOTAL HEURES]]/(1/24*8))*(1/24*8),"HH:MM")</f>
        <v>22 J 00:00</v>
      </c>
      <c r="N120" s="76"/>
    </row>
    <row r="121" spans="1:14" ht="17.25" thickTop="1" thickBot="1" x14ac:dyDescent="0.3">
      <c r="A121" s="14" t="e">
        <f>#REF!/22</f>
        <v>#REF!</v>
      </c>
      <c r="B121" s="13" t="s">
        <v>7</v>
      </c>
      <c r="C121" s="15"/>
      <c r="D121" s="15"/>
      <c r="E121" s="21">
        <v>1.6666666666666665</v>
      </c>
      <c r="F121" s="17">
        <v>1.4979166666666666</v>
      </c>
      <c r="G121" s="22">
        <v>0.66666666666666663</v>
      </c>
      <c r="H121" s="41">
        <v>0</v>
      </c>
      <c r="I121" s="42">
        <v>0</v>
      </c>
      <c r="J121" s="4">
        <f>SUM(Tableau2[[#This Row],[S13]:[S17]])</f>
        <v>3.8312499999999994</v>
      </c>
      <c r="K121" s="68">
        <f>+Tableau2[[#This Row],[TOTAL HEURES]]/8</f>
        <v>0.47890624999999992</v>
      </c>
      <c r="L121">
        <v>91.57</v>
      </c>
      <c r="M121" s="73" t="str">
        <f>INT(Tableau2[[#This Row],[TOTAL HEURES]]/(1/24*8))&amp;" J "&amp;TEXT(Tableau2[[#This Row],[TOTAL HEURES]]-INT(Tableau2[[#This Row],[TOTAL HEURES]]/(1/24*8))*(1/24*8),"HH:MM")</f>
        <v>11 J 03:57</v>
      </c>
      <c r="N121" s="76"/>
    </row>
    <row r="122" spans="1:14" ht="17.25" thickTop="1" thickBot="1" x14ac:dyDescent="0.3">
      <c r="A122" s="14" t="e">
        <f>#REF!/22</f>
        <v>#REF!</v>
      </c>
      <c r="B122" s="13" t="s">
        <v>7</v>
      </c>
      <c r="C122" s="15"/>
      <c r="D122" s="15"/>
      <c r="E122" s="21">
        <v>1.4999999999999991</v>
      </c>
      <c r="F122" s="17">
        <v>1.6666666666666665</v>
      </c>
      <c r="G122" s="17">
        <v>1.6652777777777776</v>
      </c>
      <c r="H122" s="17">
        <v>1.6666666666666665</v>
      </c>
      <c r="I122" s="19">
        <v>0.33333333333333331</v>
      </c>
      <c r="J122" s="4">
        <f>SUM(Tableau2[[#This Row],[S13]:[S17]])</f>
        <v>6.831944444444443</v>
      </c>
      <c r="K122" s="68">
        <f>+Tableau2[[#This Row],[TOTAL HEURES]]/8</f>
        <v>0.85399305555555538</v>
      </c>
      <c r="L122">
        <v>163.58000000000001</v>
      </c>
      <c r="M122" s="73" t="str">
        <f>INT(Tableau2[[#This Row],[TOTAL HEURES]]/(1/24*8))&amp;" J "&amp;TEXT(Tableau2[[#This Row],[TOTAL HEURES]]-INT(Tableau2[[#This Row],[TOTAL HEURES]]/(1/24*8))*(1/24*8),"HH:MM")</f>
        <v>20 J 03:58</v>
      </c>
      <c r="N122" s="76"/>
    </row>
    <row r="123" spans="1:14" ht="17.25" thickTop="1" thickBot="1" x14ac:dyDescent="0.3">
      <c r="A123" s="14" t="e">
        <f>#REF!/22</f>
        <v>#REF!</v>
      </c>
      <c r="B123" s="13" t="s">
        <v>7</v>
      </c>
      <c r="C123" s="15"/>
      <c r="D123" s="15"/>
      <c r="E123" s="21">
        <v>1.6666666666666665</v>
      </c>
      <c r="F123" s="21">
        <v>1.6666666666666665</v>
      </c>
      <c r="G123" s="21">
        <v>1.6666666666666665</v>
      </c>
      <c r="H123" s="18">
        <v>1.6666666666666665</v>
      </c>
      <c r="I123" s="19">
        <v>0.33333333333333331</v>
      </c>
      <c r="J123" s="4">
        <f>SUM(Tableau2[[#This Row],[S13]:[S17]])</f>
        <v>6.9999999999999991</v>
      </c>
      <c r="K123" s="68">
        <f>+Tableau2[[#This Row],[TOTAL HEURES]]/8</f>
        <v>0.87499999999999989</v>
      </c>
      <c r="L123">
        <v>168</v>
      </c>
      <c r="M123" s="73" t="e">
        <f>INT(Tableau2[[#This Row],[TOTAL HEURES]]/(1/24*8))&amp;" J "&amp;TEXT(Tableau2[[#This Row],[TOTAL HEURES]]-INT(Tableau2[[#This Row],[TOTAL HEURES]]/(1/24*8))*(1/24*8),"HH:MM")</f>
        <v>#VALUE!</v>
      </c>
      <c r="N123" s="76"/>
    </row>
    <row r="124" spans="1:14" ht="17.25" thickTop="1" thickBot="1" x14ac:dyDescent="0.3">
      <c r="A124" s="14" t="e">
        <f>#REF!/22</f>
        <v>#REF!</v>
      </c>
      <c r="B124" s="13" t="s">
        <v>7</v>
      </c>
      <c r="C124" s="15"/>
      <c r="D124" s="15"/>
      <c r="E124" s="21">
        <v>1.6666666666666665</v>
      </c>
      <c r="F124" s="21">
        <v>1.6666666666666665</v>
      </c>
      <c r="G124" s="21">
        <v>1.6666666666666665</v>
      </c>
      <c r="H124" s="41">
        <v>1.6666666666666665</v>
      </c>
      <c r="I124" s="42">
        <v>0.66666666666666663</v>
      </c>
      <c r="J124" s="4">
        <f>SUM(Tableau2[[#This Row],[S13]:[S17]])</f>
        <v>7.333333333333333</v>
      </c>
      <c r="K124" s="68">
        <f>+Tableau2[[#This Row],[TOTAL HEURES]]/8</f>
        <v>0.91666666666666663</v>
      </c>
      <c r="L124">
        <v>176</v>
      </c>
      <c r="M124" s="73" t="str">
        <f>INT(Tableau2[[#This Row],[TOTAL HEURES]]/(1/24*8))&amp;" J "&amp;TEXT(Tableau2[[#This Row],[TOTAL HEURES]]-INT(Tableau2[[#This Row],[TOTAL HEURES]]/(1/24*8))*(1/24*8),"HH:MM")</f>
        <v>22 J 00:00</v>
      </c>
      <c r="N124" s="76"/>
    </row>
    <row r="125" spans="1:14" ht="17.25" thickTop="1" thickBot="1" x14ac:dyDescent="0.3">
      <c r="A125" s="14" t="e">
        <f>#REF!/22</f>
        <v>#REF!</v>
      </c>
      <c r="B125" s="13" t="s">
        <v>7</v>
      </c>
      <c r="C125" s="15"/>
      <c r="D125" s="15"/>
      <c r="E125" s="21">
        <v>1.3291666666666662</v>
      </c>
      <c r="F125" s="17">
        <v>1.3166666666666667</v>
      </c>
      <c r="G125" s="17">
        <v>1.3201388888888888</v>
      </c>
      <c r="H125" s="18">
        <v>1.6562499999999998</v>
      </c>
      <c r="I125" s="19">
        <v>0.66666666666666663</v>
      </c>
      <c r="J125" s="4">
        <f>SUM(Tableau2[[#This Row],[S13]:[S17]])</f>
        <v>6.2888888888888888</v>
      </c>
      <c r="K125" s="68">
        <f>+Tableau2[[#This Row],[TOTAL HEURES]]/8</f>
        <v>0.78611111111111109</v>
      </c>
      <c r="L125">
        <v>150.56</v>
      </c>
      <c r="M125" s="73" t="str">
        <f>INT(Tableau2[[#This Row],[TOTAL HEURES]]/(1/24*8))&amp;" J "&amp;TEXT(Tableau2[[#This Row],[TOTAL HEURES]]-INT(Tableau2[[#This Row],[TOTAL HEURES]]/(1/24*8))*(1/24*8),"HH:MM")</f>
        <v>18 J 06:56</v>
      </c>
      <c r="N125" s="76"/>
    </row>
    <row r="126" spans="1:14" ht="17.25" thickTop="1" thickBot="1" x14ac:dyDescent="0.3">
      <c r="A126" s="14" t="e">
        <f>#REF!/22</f>
        <v>#REF!</v>
      </c>
      <c r="B126" s="13" t="s">
        <v>7</v>
      </c>
      <c r="C126" s="15"/>
      <c r="D126" s="15"/>
      <c r="E126" s="22">
        <v>0.6666666666666663</v>
      </c>
      <c r="F126" s="16">
        <v>1.6562499999999993</v>
      </c>
      <c r="G126" s="16">
        <v>1.6666666666666665</v>
      </c>
      <c r="H126" s="18">
        <v>1.5208333333333335</v>
      </c>
      <c r="I126" s="19">
        <v>0.66666666666666663</v>
      </c>
      <c r="J126" s="4">
        <f>SUM(Tableau2[[#This Row],[S13]:[S17]])</f>
        <v>6.177083333333333</v>
      </c>
      <c r="K126" s="68">
        <f>+Tableau2[[#This Row],[TOTAL HEURES]]/8</f>
        <v>0.77213541666666663</v>
      </c>
      <c r="L126">
        <v>148.15</v>
      </c>
      <c r="M126" s="73" t="str">
        <f>INT(Tableau2[[#This Row],[TOTAL HEURES]]/(1/24*8))&amp;" J "&amp;TEXT(Tableau2[[#This Row],[TOTAL HEURES]]-INT(Tableau2[[#This Row],[TOTAL HEURES]]/(1/24*8))*(1/24*8),"HH:MM")</f>
        <v>18 J 04:15</v>
      </c>
      <c r="N126" s="76"/>
    </row>
    <row r="127" spans="1:14" ht="17.25" thickTop="1" thickBot="1" x14ac:dyDescent="0.3">
      <c r="A127" s="14" t="e">
        <f>#REF!/22</f>
        <v>#REF!</v>
      </c>
      <c r="B127" s="13" t="s">
        <v>7</v>
      </c>
      <c r="C127" s="15"/>
      <c r="D127" s="15"/>
      <c r="E127" s="21">
        <v>1.6666666666666665</v>
      </c>
      <c r="F127" s="21">
        <v>1.5333333333333332</v>
      </c>
      <c r="G127" s="21">
        <v>1.6666666666666665</v>
      </c>
      <c r="H127" s="41">
        <v>1.6666666666666667</v>
      </c>
      <c r="I127" s="42">
        <v>0.66666666666666663</v>
      </c>
      <c r="J127" s="4">
        <f>SUM(Tableau2[[#This Row],[S13]:[S17]])</f>
        <v>7.2</v>
      </c>
      <c r="K127" s="68">
        <f>+Tableau2[[#This Row],[TOTAL HEURES]]/8</f>
        <v>0.9</v>
      </c>
      <c r="L127">
        <v>172.48</v>
      </c>
      <c r="M127" s="73" t="str">
        <f>INT(Tableau2[[#This Row],[TOTAL HEURES]]/(1/24*8))&amp;" J "&amp;TEXT(Tableau2[[#This Row],[TOTAL HEURES]]-INT(Tableau2[[#This Row],[TOTAL HEURES]]/(1/24*8))*(1/24*8),"HH:MM")</f>
        <v>21 J 04:48</v>
      </c>
      <c r="N127" s="76"/>
    </row>
    <row r="128" spans="1:14" ht="17.25" thickTop="1" thickBot="1" x14ac:dyDescent="0.3">
      <c r="A128" s="14"/>
      <c r="B128" s="13" t="s">
        <v>7</v>
      </c>
      <c r="C128" s="15"/>
      <c r="D128" s="15"/>
      <c r="E128" s="21">
        <v>1.6666666666666665</v>
      </c>
      <c r="F128" s="47">
        <v>1.6666666666666665</v>
      </c>
      <c r="G128" s="16">
        <v>1.6666666666666665</v>
      </c>
      <c r="H128" s="17">
        <v>1.6666666666666665</v>
      </c>
      <c r="I128" s="19">
        <v>0.66666666666666663</v>
      </c>
      <c r="J128" s="4">
        <f>SUM(Tableau2[[#This Row],[S13]:[S17]])</f>
        <v>7.333333333333333</v>
      </c>
      <c r="K128" s="68">
        <f>+Tableau2[[#This Row],[TOTAL HEURES]]/8</f>
        <v>0.91666666666666663</v>
      </c>
      <c r="L128">
        <v>176</v>
      </c>
      <c r="M128" s="73" t="str">
        <f>INT(Tableau2[[#This Row],[TOTAL HEURES]]/(1/24*8))&amp;" J "&amp;TEXT(Tableau2[[#This Row],[TOTAL HEURES]]-INT(Tableau2[[#This Row],[TOTAL HEURES]]/(1/24*8))*(1/24*8),"HH:MM")</f>
        <v>22 J 00:00</v>
      </c>
      <c r="N128" s="76"/>
    </row>
    <row r="129" spans="1:14" ht="17.25" thickTop="1" thickBot="1" x14ac:dyDescent="0.3">
      <c r="A129" s="14" t="e">
        <f>#REF!/22</f>
        <v>#REF!</v>
      </c>
      <c r="B129" s="13" t="s">
        <v>7</v>
      </c>
      <c r="C129" s="15"/>
      <c r="D129" s="15"/>
      <c r="E129" s="22">
        <v>1.5416666666666665</v>
      </c>
      <c r="F129" s="16">
        <v>1</v>
      </c>
      <c r="G129" s="16">
        <v>1.3333333333333333</v>
      </c>
      <c r="H129" s="41">
        <v>1.4999999999999998</v>
      </c>
      <c r="I129" s="42">
        <v>0.66666666666666663</v>
      </c>
      <c r="J129" s="4">
        <f>SUM(Tableau2[[#This Row],[S13]:[S17]])</f>
        <v>6.041666666666667</v>
      </c>
      <c r="K129" s="68">
        <f>+Tableau2[[#This Row],[TOTAL HEURES]]/8</f>
        <v>0.75520833333333337</v>
      </c>
      <c r="L129">
        <v>145</v>
      </c>
      <c r="M129" s="73" t="str">
        <f>INT(Tableau2[[#This Row],[TOTAL HEURES]]/(1/24*8))&amp;" J "&amp;TEXT(Tableau2[[#This Row],[TOTAL HEURES]]-INT(Tableau2[[#This Row],[TOTAL HEURES]]/(1/24*8))*(1/24*8),"HH:MM")</f>
        <v>18 J 01:00</v>
      </c>
      <c r="N129" s="76"/>
    </row>
    <row r="130" spans="1:14" ht="17.25" thickTop="1" thickBot="1" x14ac:dyDescent="0.3">
      <c r="A130" s="14" t="e">
        <f>#REF!/22</f>
        <v>#REF!</v>
      </c>
      <c r="B130" s="13" t="s">
        <v>7</v>
      </c>
      <c r="C130" s="15"/>
      <c r="D130" s="15"/>
      <c r="E130" s="21">
        <v>1.6666666666666665</v>
      </c>
      <c r="F130" s="21">
        <v>1.6666666666666665</v>
      </c>
      <c r="G130" s="21">
        <v>1.6666666666666665</v>
      </c>
      <c r="H130" s="17">
        <v>1.6666666666666665</v>
      </c>
      <c r="I130" s="19">
        <v>0.66666666666666663</v>
      </c>
      <c r="J130" s="4">
        <f>SUM(Tableau2[[#This Row],[S13]:[S17]])</f>
        <v>7.333333333333333</v>
      </c>
      <c r="K130" s="68">
        <f>+Tableau2[[#This Row],[TOTAL HEURES]]/8</f>
        <v>0.91666666666666663</v>
      </c>
      <c r="L130">
        <v>176</v>
      </c>
      <c r="M130" s="73" t="str">
        <f>INT(Tableau2[[#This Row],[TOTAL HEURES]]/(1/24*8))&amp;" J "&amp;TEXT(Tableau2[[#This Row],[TOTAL HEURES]]-INT(Tableau2[[#This Row],[TOTAL HEURES]]/(1/24*8))*(1/24*8),"HH:MM")</f>
        <v>22 J 00:00</v>
      </c>
      <c r="N130" s="76"/>
    </row>
    <row r="131" spans="1:14" ht="17.25" thickTop="1" thickBot="1" x14ac:dyDescent="0.3">
      <c r="A131" s="14" t="e">
        <f>#REF!/22</f>
        <v>#REF!</v>
      </c>
      <c r="B131" s="13" t="s">
        <v>7</v>
      </c>
      <c r="C131" s="15"/>
      <c r="D131" s="15"/>
      <c r="E131" s="22">
        <v>1.6666666666666654</v>
      </c>
      <c r="F131" s="16">
        <v>1.6569444444444443</v>
      </c>
      <c r="G131" s="16">
        <v>1.6645833333333331</v>
      </c>
      <c r="H131" s="41">
        <v>1.65625</v>
      </c>
      <c r="I131" s="42">
        <v>0.66666666666666663</v>
      </c>
      <c r="J131" s="4">
        <f>SUM(Tableau2[[#This Row],[S13]:[S17]])</f>
        <v>7.31111111111111</v>
      </c>
      <c r="K131" s="68">
        <f>+Tableau2[[#This Row],[TOTAL HEURES]]/8</f>
        <v>0.91388888888888875</v>
      </c>
      <c r="L131">
        <v>175.28</v>
      </c>
      <c r="M131" s="73" t="str">
        <f>INT(Tableau2[[#This Row],[TOTAL HEURES]]/(1/24*8))&amp;" J "&amp;TEXT(Tableau2[[#This Row],[TOTAL HEURES]]-INT(Tableau2[[#This Row],[TOTAL HEURES]]/(1/24*8))*(1/24*8),"HH:MM")</f>
        <v>21 J 07:28</v>
      </c>
      <c r="N131" s="76"/>
    </row>
    <row r="132" spans="1:14" ht="17.25" thickTop="1" thickBot="1" x14ac:dyDescent="0.3">
      <c r="A132" s="14"/>
      <c r="B132" s="13" t="s">
        <v>7</v>
      </c>
      <c r="C132" s="15"/>
      <c r="D132" s="15"/>
      <c r="E132" s="21">
        <v>1.6666666666666665</v>
      </c>
      <c r="F132" s="22">
        <v>1.4493055555555554</v>
      </c>
      <c r="G132" s="21">
        <v>1.5</v>
      </c>
      <c r="H132" s="18">
        <v>0.29166666666666669</v>
      </c>
      <c r="I132" s="19">
        <v>0</v>
      </c>
      <c r="J132" s="4">
        <f>SUM(Tableau2[[#This Row],[S13]:[S17]])</f>
        <v>4.9076388888888891</v>
      </c>
      <c r="K132" s="68">
        <f>+Tableau2[[#This Row],[TOTAL HEURES]]/8</f>
        <v>0.61345486111111114</v>
      </c>
      <c r="L132">
        <v>117.47</v>
      </c>
      <c r="M132" s="73" t="str">
        <f>INT(Tableau2[[#This Row],[TOTAL HEURES]]/(1/24*8))&amp;" J "&amp;TEXT(Tableau2[[#This Row],[TOTAL HEURES]]-INT(Tableau2[[#This Row],[TOTAL HEURES]]/(1/24*8))*(1/24*8),"HH:MM")</f>
        <v>14 J 05:47</v>
      </c>
      <c r="N132" s="76"/>
    </row>
    <row r="133" spans="1:14" ht="17.25" thickTop="1" thickBot="1" x14ac:dyDescent="0.3">
      <c r="A133" s="14" t="e">
        <f>#REF!/22</f>
        <v>#REF!</v>
      </c>
      <c r="B133" s="13" t="s">
        <v>9</v>
      </c>
      <c r="C133" s="15"/>
      <c r="D133" s="15"/>
      <c r="E133" s="22">
        <v>1.6666666666666654</v>
      </c>
      <c r="F133" s="22">
        <v>1.6666666666666665</v>
      </c>
      <c r="G133" s="22">
        <v>1.5</v>
      </c>
      <c r="H133" s="41">
        <v>1.6666666666666663</v>
      </c>
      <c r="I133" s="42">
        <v>0.66666666666666663</v>
      </c>
      <c r="J133" s="4">
        <f>SUM(Tableau2[[#This Row],[S13]:[S17]])</f>
        <v>7.1666666666666652</v>
      </c>
      <c r="K133" s="68">
        <f>+Tableau2[[#This Row],[TOTAL HEURES]]/8</f>
        <v>0.89583333333333315</v>
      </c>
      <c r="L133">
        <v>172</v>
      </c>
      <c r="M133" s="73" t="str">
        <f>INT(Tableau2[[#This Row],[TOTAL HEURES]]/(1/24*8))&amp;" J "&amp;TEXT(Tableau2[[#This Row],[TOTAL HEURES]]-INT(Tableau2[[#This Row],[TOTAL HEURES]]/(1/24*8))*(1/24*8),"HH:MM")</f>
        <v>21 J 04:00</v>
      </c>
      <c r="N133" s="76"/>
    </row>
    <row r="134" spans="1:14" ht="17.25" thickTop="1" thickBot="1" x14ac:dyDescent="0.3">
      <c r="A134" s="14" t="e">
        <f>#REF!/22</f>
        <v>#REF!</v>
      </c>
      <c r="B134" s="13" t="s">
        <v>7</v>
      </c>
      <c r="C134" s="15"/>
      <c r="D134" s="15"/>
      <c r="E134" s="21">
        <v>1.6666666666666665</v>
      </c>
      <c r="F134" s="21">
        <v>1.6666666666666665</v>
      </c>
      <c r="G134" s="21">
        <v>1.6666666666666665</v>
      </c>
      <c r="H134" s="18">
        <v>1.6666666666666663</v>
      </c>
      <c r="I134" s="19">
        <v>0.66666666666666663</v>
      </c>
      <c r="J134" s="4">
        <f>SUM(Tableau2[[#This Row],[S13]:[S17]])</f>
        <v>7.333333333333333</v>
      </c>
      <c r="K134" s="68">
        <f>+Tableau2[[#This Row],[TOTAL HEURES]]/8</f>
        <v>0.91666666666666663</v>
      </c>
      <c r="L134">
        <v>176</v>
      </c>
      <c r="M134" s="73" t="str">
        <f>INT(Tableau2[[#This Row],[TOTAL HEURES]]/(1/24*8))&amp;" J "&amp;TEXT(Tableau2[[#This Row],[TOTAL HEURES]]-INT(Tableau2[[#This Row],[TOTAL HEURES]]/(1/24*8))*(1/24*8),"HH:MM")</f>
        <v>22 J 00:00</v>
      </c>
      <c r="N134" s="76"/>
    </row>
    <row r="135" spans="1:14" ht="17.25" thickTop="1" thickBot="1" x14ac:dyDescent="0.3">
      <c r="A135" s="14" t="e">
        <f>#REF!/22</f>
        <v>#REF!</v>
      </c>
      <c r="B135" s="13" t="s">
        <v>9</v>
      </c>
      <c r="C135" s="15"/>
      <c r="D135" s="15"/>
      <c r="E135" s="21">
        <v>1.6666666666666665</v>
      </c>
      <c r="F135" s="21">
        <v>1.6666666666666665</v>
      </c>
      <c r="G135" s="21">
        <v>1.6666666666666665</v>
      </c>
      <c r="H135" s="41">
        <v>1.6666666666666665</v>
      </c>
      <c r="I135" s="42">
        <v>0.66666666666666663</v>
      </c>
      <c r="J135" s="4">
        <f>SUM(Tableau2[[#This Row],[S13]:[S17]])</f>
        <v>7.333333333333333</v>
      </c>
      <c r="K135" s="68">
        <f>+Tableau2[[#This Row],[TOTAL HEURES]]/8</f>
        <v>0.91666666666666663</v>
      </c>
      <c r="L135">
        <v>176</v>
      </c>
      <c r="M135" s="73" t="str">
        <f>INT(Tableau2[[#This Row],[TOTAL HEURES]]/(1/24*8))&amp;" J "&amp;TEXT(Tableau2[[#This Row],[TOTAL HEURES]]-INT(Tableau2[[#This Row],[TOTAL HEURES]]/(1/24*8))*(1/24*8),"HH:MM")</f>
        <v>22 J 00:00</v>
      </c>
      <c r="N135" s="76"/>
    </row>
    <row r="136" spans="1:14" ht="17.25" thickTop="1" thickBot="1" x14ac:dyDescent="0.3">
      <c r="A136" s="14" t="e">
        <f>#REF!/22</f>
        <v>#REF!</v>
      </c>
      <c r="B136" s="13" t="s">
        <v>7</v>
      </c>
      <c r="C136" s="15"/>
      <c r="D136" s="15"/>
      <c r="E136" s="21">
        <v>1.6666666666666665</v>
      </c>
      <c r="F136" s="17">
        <v>1.6624999999999999</v>
      </c>
      <c r="G136" s="17">
        <v>1.583333333333333</v>
      </c>
      <c r="H136" s="48">
        <v>1.65625</v>
      </c>
      <c r="I136" s="49">
        <v>0.66666666666666663</v>
      </c>
      <c r="J136" s="4">
        <f>SUM(Tableau2[[#This Row],[S13]:[S17]])</f>
        <v>7.2354166666666666</v>
      </c>
      <c r="K136" s="68">
        <f>+Tableau2[[#This Row],[TOTAL HEURES]]/8</f>
        <v>0.90442708333333333</v>
      </c>
      <c r="L136">
        <v>173.39</v>
      </c>
      <c r="M136" s="73" t="str">
        <f>INT(Tableau2[[#This Row],[TOTAL HEURES]]/(1/24*8))&amp;" J "&amp;TEXT(Tableau2[[#This Row],[TOTAL HEURES]]-INT(Tableau2[[#This Row],[TOTAL HEURES]]/(1/24*8))*(1/24*8),"HH:MM")</f>
        <v>21 J 05:39</v>
      </c>
      <c r="N136" s="76"/>
    </row>
    <row r="137" spans="1:14" ht="17.25" thickTop="1" thickBot="1" x14ac:dyDescent="0.3">
      <c r="A137" s="14" t="e">
        <f>#REF!/22</f>
        <v>#REF!</v>
      </c>
      <c r="B137" s="13" t="s">
        <v>9</v>
      </c>
      <c r="C137" s="15"/>
      <c r="D137" s="15"/>
      <c r="E137" s="22">
        <v>0.66666666666666663</v>
      </c>
      <c r="F137" s="22">
        <v>1.6666666666666665</v>
      </c>
      <c r="G137" s="22">
        <v>1.6624999999999999</v>
      </c>
      <c r="H137" s="41">
        <v>1.6666666666666665</v>
      </c>
      <c r="I137" s="42">
        <v>0.66666666666666663</v>
      </c>
      <c r="J137" s="4">
        <f>SUM(Tableau2[[#This Row],[S13]:[S17]])</f>
        <v>6.3291666666666666</v>
      </c>
      <c r="K137" s="68">
        <f>+Tableau2[[#This Row],[TOTAL HEURES]]/8</f>
        <v>0.79114583333333333</v>
      </c>
      <c r="L137">
        <v>151.54</v>
      </c>
      <c r="M137" s="73" t="str">
        <f>INT(Tableau2[[#This Row],[TOTAL HEURES]]/(1/24*8))&amp;" J "&amp;TEXT(Tableau2[[#This Row],[TOTAL HEURES]]-INT(Tableau2[[#This Row],[TOTAL HEURES]]/(1/24*8))*(1/24*8),"HH:MM")</f>
        <v>18 J 07:54</v>
      </c>
      <c r="N137" s="76"/>
    </row>
    <row r="138" spans="1:14" ht="17.25" thickTop="1" thickBot="1" x14ac:dyDescent="0.3">
      <c r="A138" s="14" t="e">
        <f>#REF!/22</f>
        <v>#REF!</v>
      </c>
      <c r="B138" s="13" t="s">
        <v>7</v>
      </c>
      <c r="C138" s="15"/>
      <c r="D138" s="15"/>
      <c r="E138" s="22">
        <v>1.6631944444444435</v>
      </c>
      <c r="F138" s="16">
        <v>1.6666666666666665</v>
      </c>
      <c r="G138" s="16">
        <v>1.6666666666666665</v>
      </c>
      <c r="H138" s="41">
        <v>1.6666666666666663</v>
      </c>
      <c r="I138" s="42">
        <v>0.66666666666666663</v>
      </c>
      <c r="J138" s="4">
        <f>SUM(Tableau2[[#This Row],[S13]:[S17]])</f>
        <v>7.3298611111111098</v>
      </c>
      <c r="K138" s="68">
        <f>+Tableau2[[#This Row],[TOTAL HEURES]]/8</f>
        <v>0.91623263888888873</v>
      </c>
      <c r="L138">
        <v>175.55</v>
      </c>
      <c r="M138" s="73" t="str">
        <f>INT(Tableau2[[#This Row],[TOTAL HEURES]]/(1/24*8))&amp;" J "&amp;TEXT(Tableau2[[#This Row],[TOTAL HEURES]]-INT(Tableau2[[#This Row],[TOTAL HEURES]]/(1/24*8))*(1/24*8),"HH:MM")</f>
        <v>21 J 07:55</v>
      </c>
      <c r="N138" s="76"/>
    </row>
    <row r="139" spans="1:14" ht="17.25" thickTop="1" thickBot="1" x14ac:dyDescent="0.3">
      <c r="A139" s="14" t="e">
        <f>#REF!/22</f>
        <v>#REF!</v>
      </c>
      <c r="B139" s="13" t="s">
        <v>7</v>
      </c>
      <c r="C139" s="15"/>
      <c r="D139" s="15"/>
      <c r="E139" s="22">
        <v>1.6645833333333331</v>
      </c>
      <c r="F139" s="16">
        <v>1.6666666666666663</v>
      </c>
      <c r="G139" s="16">
        <v>1.663194444444444</v>
      </c>
      <c r="H139" s="41">
        <v>1.6666666666666665</v>
      </c>
      <c r="I139" s="42">
        <v>0.66666666666666663</v>
      </c>
      <c r="J139" s="4">
        <f>SUM(Tableau2[[#This Row],[S13]:[S17]])</f>
        <v>7.3277777777777766</v>
      </c>
      <c r="K139" s="68">
        <f>+Tableau2[[#This Row],[TOTAL HEURES]]/8</f>
        <v>0.91597222222222208</v>
      </c>
      <c r="L139">
        <v>175.52</v>
      </c>
      <c r="M139" s="73" t="str">
        <f>INT(Tableau2[[#This Row],[TOTAL HEURES]]/(1/24*8))&amp;" J "&amp;TEXT(Tableau2[[#This Row],[TOTAL HEURES]]-INT(Tableau2[[#This Row],[TOTAL HEURES]]/(1/24*8))*(1/24*8),"HH:MM")</f>
        <v>21 J 07:52</v>
      </c>
      <c r="N139" s="76"/>
    </row>
    <row r="140" spans="1:14" ht="17.25" thickTop="1" thickBot="1" x14ac:dyDescent="0.3">
      <c r="A140" s="14" t="e">
        <f>#REF!/22</f>
        <v>#REF!</v>
      </c>
      <c r="B140" s="13" t="s">
        <v>7</v>
      </c>
      <c r="C140" s="15"/>
      <c r="D140" s="15"/>
      <c r="E140" s="21">
        <v>1.6666666666666665</v>
      </c>
      <c r="F140" s="21">
        <v>1.6666666666666665</v>
      </c>
      <c r="G140" s="21">
        <v>1.6666666666666665</v>
      </c>
      <c r="H140" s="18">
        <v>1.6666666666666665</v>
      </c>
      <c r="I140" s="19">
        <v>0.33333333333333331</v>
      </c>
      <c r="J140" s="4">
        <f>SUM(Tableau2[[#This Row],[S13]:[S17]])</f>
        <v>6.9999999999999991</v>
      </c>
      <c r="K140" s="68">
        <f>+Tableau2[[#This Row],[TOTAL HEURES]]/8</f>
        <v>0.87499999999999989</v>
      </c>
      <c r="L140">
        <v>168</v>
      </c>
      <c r="M140" s="73" t="e">
        <f>INT(Tableau2[[#This Row],[TOTAL HEURES]]/(1/24*8))&amp;" J "&amp;TEXT(Tableau2[[#This Row],[TOTAL HEURES]]-INT(Tableau2[[#This Row],[TOTAL HEURES]]/(1/24*8))*(1/24*8),"HH:MM")</f>
        <v>#VALUE!</v>
      </c>
      <c r="N140" s="76"/>
    </row>
    <row r="141" spans="1:14" ht="17.25" thickTop="1" thickBot="1" x14ac:dyDescent="0.3">
      <c r="A141" s="14" t="e">
        <f>#REF!/22</f>
        <v>#REF!</v>
      </c>
      <c r="B141" s="13" t="s">
        <v>7</v>
      </c>
      <c r="C141" s="15"/>
      <c r="D141" s="15"/>
      <c r="E141" s="22">
        <v>1.6645833333333322</v>
      </c>
      <c r="F141" s="16">
        <v>0.83333333333333326</v>
      </c>
      <c r="G141" s="16">
        <v>1.6666666666666665</v>
      </c>
      <c r="H141" s="41">
        <v>1.6666666666666665</v>
      </c>
      <c r="I141" s="42">
        <v>0.66666666666666663</v>
      </c>
      <c r="J141" s="4">
        <f>SUM(Tableau2[[#This Row],[S13]:[S17]])</f>
        <v>6.4979166666666659</v>
      </c>
      <c r="K141" s="68">
        <f>+Tableau2[[#This Row],[TOTAL HEURES]]/8</f>
        <v>0.81223958333333324</v>
      </c>
      <c r="L141">
        <v>155.57</v>
      </c>
      <c r="M141" s="73" t="str">
        <f>INT(Tableau2[[#This Row],[TOTAL HEURES]]/(1/24*8))&amp;" J "&amp;TEXT(Tableau2[[#This Row],[TOTAL HEURES]]-INT(Tableau2[[#This Row],[TOTAL HEURES]]/(1/24*8))*(1/24*8),"HH:MM")</f>
        <v>19 J 03:57</v>
      </c>
      <c r="N141" s="76"/>
    </row>
    <row r="142" spans="1:14" ht="17.25" thickTop="1" thickBot="1" x14ac:dyDescent="0.3">
      <c r="A142" s="14" t="e">
        <f>#REF!/22</f>
        <v>#REF!</v>
      </c>
      <c r="B142" s="13" t="s">
        <v>7</v>
      </c>
      <c r="C142" s="15"/>
      <c r="D142" s="15"/>
      <c r="E142" s="21">
        <v>1.6666666666666665</v>
      </c>
      <c r="F142" s="21">
        <v>1.6666666666666665</v>
      </c>
      <c r="G142" s="21">
        <v>1.3333333333333333</v>
      </c>
      <c r="H142" s="18">
        <v>1.3333333333333333</v>
      </c>
      <c r="I142" s="19">
        <v>0.66666666666666663</v>
      </c>
      <c r="J142" s="4">
        <f>SUM(Tableau2[[#This Row],[S13]:[S17]])</f>
        <v>6.6666666666666661</v>
      </c>
      <c r="K142" s="68">
        <f>+Tableau2[[#This Row],[TOTAL HEURES]]/8</f>
        <v>0.83333333333333326</v>
      </c>
      <c r="L142">
        <v>160</v>
      </c>
      <c r="M142" s="73" t="str">
        <f>INT(Tableau2[[#This Row],[TOTAL HEURES]]/(1/24*8))&amp;" J "&amp;TEXT(Tableau2[[#This Row],[TOTAL HEURES]]-INT(Tableau2[[#This Row],[TOTAL HEURES]]/(1/24*8))*(1/24*8),"HH:MM")</f>
        <v>20 J 00:00</v>
      </c>
      <c r="N142" s="76"/>
    </row>
    <row r="143" spans="1:14" ht="17.25" thickTop="1" thickBot="1" x14ac:dyDescent="0.3">
      <c r="A143" s="14" t="e">
        <f>#REF!/22</f>
        <v>#REF!</v>
      </c>
      <c r="B143" s="13" t="s">
        <v>7</v>
      </c>
      <c r="C143" s="15"/>
      <c r="D143" s="15"/>
      <c r="E143" s="22">
        <v>1.6618055555555555</v>
      </c>
      <c r="F143" s="16">
        <v>1.6618055555555555</v>
      </c>
      <c r="G143" s="16">
        <v>1.6618055555555553</v>
      </c>
      <c r="H143" s="41">
        <v>1.6597222222222221</v>
      </c>
      <c r="I143" s="42">
        <v>0.66666666666666663</v>
      </c>
      <c r="J143" s="4">
        <f>SUM(Tableau2[[#This Row],[S13]:[S17]])</f>
        <v>7.3118055555555559</v>
      </c>
      <c r="K143" s="68">
        <f>+Tableau2[[#This Row],[TOTAL HEURES]]/8</f>
        <v>0.91397569444444449</v>
      </c>
      <c r="L143">
        <v>175.29</v>
      </c>
      <c r="M143" s="73" t="str">
        <f>INT(Tableau2[[#This Row],[TOTAL HEURES]]/(1/24*8))&amp;" J "&amp;TEXT(Tableau2[[#This Row],[TOTAL HEURES]]-INT(Tableau2[[#This Row],[TOTAL HEURES]]/(1/24*8))*(1/24*8),"HH:MM")</f>
        <v>21 J 07:29</v>
      </c>
      <c r="N143" s="76"/>
    </row>
    <row r="144" spans="1:14" ht="17.25" thickTop="1" thickBot="1" x14ac:dyDescent="0.3">
      <c r="A144" s="14" t="e">
        <f>#REF!/22</f>
        <v>#REF!</v>
      </c>
      <c r="B144" s="13" t="s">
        <v>7</v>
      </c>
      <c r="C144" s="15"/>
      <c r="D144" s="15"/>
      <c r="E144" s="21">
        <v>1.6666666666666665</v>
      </c>
      <c r="F144" s="17">
        <v>1.6631944444444442</v>
      </c>
      <c r="G144" s="17">
        <v>1.6666666666666665</v>
      </c>
      <c r="H144" s="41">
        <v>1.6666666666666665</v>
      </c>
      <c r="I144" s="42">
        <v>0.66666666666666663</v>
      </c>
      <c r="J144" s="4">
        <f>SUM(Tableau2[[#This Row],[S13]:[S17]])</f>
        <v>7.3298611111111098</v>
      </c>
      <c r="K144" s="68">
        <f>+Tableau2[[#This Row],[TOTAL HEURES]]/8</f>
        <v>0.91623263888888873</v>
      </c>
      <c r="L144">
        <v>175.55</v>
      </c>
      <c r="M144" s="73" t="str">
        <f>INT(Tableau2[[#This Row],[TOTAL HEURES]]/(1/24*8))&amp;" J "&amp;TEXT(Tableau2[[#This Row],[TOTAL HEURES]]-INT(Tableau2[[#This Row],[TOTAL HEURES]]/(1/24*8))*(1/24*8),"HH:MM")</f>
        <v>21 J 07:55</v>
      </c>
      <c r="N144" s="76"/>
    </row>
    <row r="145" spans="1:1160" ht="17.25" thickTop="1" thickBot="1" x14ac:dyDescent="0.3">
      <c r="A145" s="14" t="e">
        <f>#REF!/22</f>
        <v>#REF!</v>
      </c>
      <c r="B145" s="13" t="s">
        <v>7</v>
      </c>
      <c r="C145" s="15"/>
      <c r="D145" s="15"/>
      <c r="E145" s="21">
        <v>1.6666666666666663</v>
      </c>
      <c r="F145" s="21">
        <v>1.665972222222222</v>
      </c>
      <c r="G145" s="21">
        <v>1.6645833333333331</v>
      </c>
      <c r="H145" s="41">
        <v>1.3333333333333333</v>
      </c>
      <c r="I145" s="42">
        <v>0.66666666666666663</v>
      </c>
      <c r="J145" s="4">
        <f>SUM(Tableau2[[#This Row],[S13]:[S17]])</f>
        <v>6.9972222222222209</v>
      </c>
      <c r="K145" s="68">
        <f>+Tableau2[[#This Row],[TOTAL HEURES]]/8</f>
        <v>0.87465277777777761</v>
      </c>
      <c r="L145">
        <v>167.56</v>
      </c>
      <c r="M145" s="73" t="str">
        <f>INT(Tableau2[[#This Row],[TOTAL HEURES]]/(1/24*8))&amp;" J "&amp;TEXT(Tableau2[[#This Row],[TOTAL HEURES]]-INT(Tableau2[[#This Row],[TOTAL HEURES]]/(1/24*8))*(1/24*8),"HH:MM")</f>
        <v>20 J 07:56</v>
      </c>
      <c r="N145" s="76"/>
    </row>
    <row r="146" spans="1:1160" ht="17.25" thickTop="1" thickBot="1" x14ac:dyDescent="0.3">
      <c r="A146" s="14" t="e">
        <f>#REF!/22</f>
        <v>#REF!</v>
      </c>
      <c r="B146" s="13" t="s">
        <v>9</v>
      </c>
      <c r="C146" s="15"/>
      <c r="D146" s="15"/>
      <c r="E146" s="22">
        <v>1.6666666666666665</v>
      </c>
      <c r="F146" s="22">
        <v>1.3166666666666667</v>
      </c>
      <c r="G146" s="22">
        <v>1.6527777777777777</v>
      </c>
      <c r="H146" s="18">
        <v>1.6666666666666665</v>
      </c>
      <c r="I146" s="19">
        <v>0.66666666666666663</v>
      </c>
      <c r="J146" s="4">
        <f>SUM(Tableau2[[#This Row],[S13]:[S17]])</f>
        <v>6.9694444444444441</v>
      </c>
      <c r="K146" s="68">
        <f>+Tableau2[[#This Row],[TOTAL HEURES]]/8</f>
        <v>0.87118055555555551</v>
      </c>
      <c r="L146">
        <v>167.16</v>
      </c>
      <c r="M146" s="73" t="str">
        <f>INT(Tableau2[[#This Row],[TOTAL HEURES]]/(1/24*8))&amp;" J "&amp;TEXT(Tableau2[[#This Row],[TOTAL HEURES]]-INT(Tableau2[[#This Row],[TOTAL HEURES]]/(1/24*8))*(1/24*8),"HH:MM")</f>
        <v>20 J 07:16</v>
      </c>
      <c r="N146" s="76"/>
    </row>
    <row r="147" spans="1:1160" ht="17.25" thickTop="1" thickBot="1" x14ac:dyDescent="0.3">
      <c r="A147" s="14" t="e">
        <f>#REF!/22</f>
        <v>#REF!</v>
      </c>
      <c r="B147" s="13" t="s">
        <v>7</v>
      </c>
      <c r="C147" s="15"/>
      <c r="D147" s="15"/>
      <c r="E147" s="21">
        <v>1.5833333333333333</v>
      </c>
      <c r="F147" s="21">
        <v>1.6666666666666665</v>
      </c>
      <c r="G147" s="21">
        <v>1.6666666666666665</v>
      </c>
      <c r="H147" s="16">
        <v>1.6666666666666667</v>
      </c>
      <c r="I147" s="42">
        <v>0.66666666666666663</v>
      </c>
      <c r="J147" s="4">
        <f>SUM(Tableau2[[#This Row],[S13]:[S17]])</f>
        <v>7.25</v>
      </c>
      <c r="K147" s="68">
        <f>+Tableau2[[#This Row],[TOTAL HEURES]]/8</f>
        <v>0.90625</v>
      </c>
      <c r="L147">
        <v>174</v>
      </c>
      <c r="M147" s="73" t="str">
        <f>INT(Tableau2[[#This Row],[TOTAL HEURES]]/(1/24*8))&amp;" J "&amp;TEXT(Tableau2[[#This Row],[TOTAL HEURES]]-INT(Tableau2[[#This Row],[TOTAL HEURES]]/(1/24*8))*(1/24*8),"HH:MM")</f>
        <v>21 J 06:00</v>
      </c>
      <c r="N147" s="76"/>
    </row>
    <row r="148" spans="1:1160" ht="17.25" thickTop="1" thickBot="1" x14ac:dyDescent="0.3">
      <c r="A148" s="14" t="e">
        <f>#REF!/22</f>
        <v>#REF!</v>
      </c>
      <c r="B148" s="13" t="s">
        <v>7</v>
      </c>
      <c r="C148" s="15"/>
      <c r="D148" s="15"/>
      <c r="E148" s="22">
        <v>1.6666666666666665</v>
      </c>
      <c r="F148" s="22">
        <v>1.6666666666666665</v>
      </c>
      <c r="G148" s="22">
        <v>1.6666666666666665</v>
      </c>
      <c r="H148" s="22">
        <v>1.6666666666666665</v>
      </c>
      <c r="I148" s="42">
        <v>0.66666666666666663</v>
      </c>
      <c r="J148" s="4">
        <f>SUM(Tableau2[[#This Row],[S13]:[S17]])</f>
        <v>7.333333333333333</v>
      </c>
      <c r="K148" s="68">
        <f>+Tableau2[[#This Row],[TOTAL HEURES]]/8</f>
        <v>0.91666666666666663</v>
      </c>
      <c r="L148">
        <v>176</v>
      </c>
      <c r="M148" s="73" t="str">
        <f>INT(Tableau2[[#This Row],[TOTAL HEURES]]/(1/24*8))&amp;" J "&amp;TEXT(Tableau2[[#This Row],[TOTAL HEURES]]-INT(Tableau2[[#This Row],[TOTAL HEURES]]/(1/24*8))*(1/24*8),"HH:MM")</f>
        <v>22 J 00:00</v>
      </c>
      <c r="N148" s="76"/>
    </row>
    <row r="149" spans="1:1160" ht="17.25" thickTop="1" thickBot="1" x14ac:dyDescent="0.3">
      <c r="A149" s="14" t="e">
        <f>#REF!/22</f>
        <v>#REF!</v>
      </c>
      <c r="B149" s="13" t="s">
        <v>7</v>
      </c>
      <c r="C149" s="15"/>
      <c r="D149" s="15"/>
      <c r="E149" s="16"/>
      <c r="F149" s="17"/>
      <c r="G149" s="17"/>
      <c r="H149" s="17"/>
      <c r="I149" s="19"/>
      <c r="J149" s="4">
        <f>SUM(Tableau2[[#This Row],[S13]:[S17]])</f>
        <v>0</v>
      </c>
      <c r="K149" s="68">
        <f>+Tableau2[[#This Row],[TOTAL HEURES]]/8</f>
        <v>0</v>
      </c>
      <c r="M149" s="73" t="str">
        <f>INT(Tableau2[[#This Row],[TOTAL HEURES]]/(1/24*8))&amp;" J "&amp;TEXT(Tableau2[[#This Row],[TOTAL HEURES]]-INT(Tableau2[[#This Row],[TOTAL HEURES]]/(1/24*8))*(1/24*8),"HH:MM")</f>
        <v>0 J 00:00</v>
      </c>
      <c r="N149" s="76"/>
    </row>
    <row r="150" spans="1:1160" ht="17.25" thickTop="1" thickBot="1" x14ac:dyDescent="0.3">
      <c r="A150" s="14" t="e">
        <f>#REF!/22</f>
        <v>#REF!</v>
      </c>
      <c r="B150" s="13" t="s">
        <v>7</v>
      </c>
      <c r="C150" s="15"/>
      <c r="D150" s="15"/>
      <c r="E150" s="22">
        <v>1.6666666666666665</v>
      </c>
      <c r="F150" s="16">
        <v>1.665972222222222</v>
      </c>
      <c r="G150" s="16">
        <v>1.6666666666666665</v>
      </c>
      <c r="H150" s="41">
        <v>1.6666666666666665</v>
      </c>
      <c r="I150" s="42">
        <v>0.66666666666666663</v>
      </c>
      <c r="J150" s="4">
        <f>SUM(Tableau2[[#This Row],[S13]:[S17]])</f>
        <v>7.332638888888888</v>
      </c>
      <c r="K150" s="68">
        <f>+Tableau2[[#This Row],[TOTAL HEURES]]/8</f>
        <v>0.91657986111111101</v>
      </c>
      <c r="L150">
        <v>175.59</v>
      </c>
      <c r="M150" s="73" t="str">
        <f>INT(Tableau2[[#This Row],[TOTAL HEURES]]/(1/24*8))&amp;" J "&amp;TEXT(Tableau2[[#This Row],[TOTAL HEURES]]-INT(Tableau2[[#This Row],[TOTAL HEURES]]/(1/24*8))*(1/24*8),"HH:MM")</f>
        <v>21 J 07:59</v>
      </c>
      <c r="N150" s="76"/>
    </row>
    <row r="151" spans="1:1160" ht="17.25" thickTop="1" thickBot="1" x14ac:dyDescent="0.3">
      <c r="A151" s="14" t="e">
        <f>#REF!/22</f>
        <v>#REF!</v>
      </c>
      <c r="B151" s="13" t="s">
        <v>7</v>
      </c>
      <c r="C151" s="15"/>
      <c r="D151" s="15"/>
      <c r="E151" s="22">
        <v>1.6666666666666665</v>
      </c>
      <c r="F151" s="22">
        <v>1.6652777777777776</v>
      </c>
      <c r="G151" s="22">
        <v>1.6666666666666665</v>
      </c>
      <c r="H151" s="41">
        <v>1.6666666666666665</v>
      </c>
      <c r="I151" s="42">
        <v>0.66666666666666663</v>
      </c>
      <c r="J151" s="4">
        <f>SUM(Tableau2[[#This Row],[S13]:[S17]])</f>
        <v>7.331944444444443</v>
      </c>
      <c r="K151" s="68">
        <f>+Tableau2[[#This Row],[TOTAL HEURES]]/8</f>
        <v>0.91649305555555538</v>
      </c>
      <c r="L151">
        <v>175.58</v>
      </c>
      <c r="M151" s="73" t="str">
        <f>INT(Tableau2[[#This Row],[TOTAL HEURES]]/(1/24*8))&amp;" J "&amp;TEXT(Tableau2[[#This Row],[TOTAL HEURES]]-INT(Tableau2[[#This Row],[TOTAL HEURES]]/(1/24*8))*(1/24*8),"HH:MM")</f>
        <v>21 J 07:58</v>
      </c>
      <c r="N151" s="76"/>
    </row>
    <row r="152" spans="1:1160" ht="17.25" thickTop="1" thickBot="1" x14ac:dyDescent="0.3">
      <c r="A152" s="14" t="e">
        <f>#REF!/22</f>
        <v>#REF!</v>
      </c>
      <c r="B152" s="13" t="s">
        <v>7</v>
      </c>
      <c r="C152" s="15"/>
      <c r="D152" s="15"/>
      <c r="E152" s="22">
        <v>1.6666666666666665</v>
      </c>
      <c r="F152" s="22">
        <v>1.6666666666666665</v>
      </c>
      <c r="G152" s="16">
        <v>1.6666666666666665</v>
      </c>
      <c r="H152" s="17">
        <v>1.6666666666666665</v>
      </c>
      <c r="I152" s="19">
        <v>0.66666666666666663</v>
      </c>
      <c r="J152" s="4">
        <f>SUM(Tableau2[[#This Row],[S13]:[S17]])</f>
        <v>7.333333333333333</v>
      </c>
      <c r="K152" s="68">
        <f>+Tableau2[[#This Row],[TOTAL HEURES]]/8</f>
        <v>0.91666666666666663</v>
      </c>
      <c r="L152">
        <v>176</v>
      </c>
      <c r="M152" s="73" t="str">
        <f>INT(Tableau2[[#This Row],[TOTAL HEURES]]/(1/24*8))&amp;" J "&amp;TEXT(Tableau2[[#This Row],[TOTAL HEURES]]-INT(Tableau2[[#This Row],[TOTAL HEURES]]/(1/24*8))*(1/24*8),"HH:MM")</f>
        <v>22 J 00:00</v>
      </c>
      <c r="N152" s="76"/>
    </row>
    <row r="153" spans="1:1160" ht="17.25" thickTop="1" thickBot="1" x14ac:dyDescent="0.3">
      <c r="A153" s="14" t="e">
        <f>#REF!/22</f>
        <v>#REF!</v>
      </c>
      <c r="B153" s="13" t="s">
        <v>7</v>
      </c>
      <c r="C153" s="15"/>
      <c r="D153" s="15"/>
      <c r="E153" s="22">
        <v>1.6666666666666665</v>
      </c>
      <c r="F153" s="22">
        <v>1.6666666666666665</v>
      </c>
      <c r="G153" s="16">
        <v>1.6666666666666665</v>
      </c>
      <c r="H153" s="17">
        <v>1.6666666666666665</v>
      </c>
      <c r="I153" s="19">
        <v>0.66666666666666663</v>
      </c>
      <c r="J153" s="4">
        <f>SUM(Tableau2[[#This Row],[S13]:[S17]])</f>
        <v>7.333333333333333</v>
      </c>
      <c r="K153" s="68">
        <f>+Tableau2[[#This Row],[TOTAL HEURES]]/8</f>
        <v>0.91666666666666663</v>
      </c>
      <c r="L153">
        <v>176</v>
      </c>
      <c r="M153" s="73" t="str">
        <f>INT(Tableau2[[#This Row],[TOTAL HEURES]]/(1/24*8))&amp;" J "&amp;TEXT(Tableau2[[#This Row],[TOTAL HEURES]]-INT(Tableau2[[#This Row],[TOTAL HEURES]]/(1/24*8))*(1/24*8),"HH:MM")</f>
        <v>22 J 00:00</v>
      </c>
      <c r="N153" s="76"/>
    </row>
    <row r="154" spans="1:1160" ht="17.25" thickTop="1" thickBot="1" x14ac:dyDescent="0.3">
      <c r="A154" s="14" t="e">
        <f>#REF!/22</f>
        <v>#REF!</v>
      </c>
      <c r="B154" s="13" t="s">
        <v>7</v>
      </c>
      <c r="C154" s="15"/>
      <c r="D154" s="15"/>
      <c r="E154" s="22">
        <v>1.6666666666666665</v>
      </c>
      <c r="F154" s="22">
        <v>1.6666666666666665</v>
      </c>
      <c r="G154" s="16">
        <v>1.6666666666666665</v>
      </c>
      <c r="H154" s="17">
        <v>1.6666666666666665</v>
      </c>
      <c r="I154" s="19">
        <v>0.66666666666666663</v>
      </c>
      <c r="J154" s="4">
        <f>SUM(Tableau2[[#This Row],[S13]:[S17]])</f>
        <v>7.333333333333333</v>
      </c>
      <c r="K154" s="68">
        <f>+Tableau2[[#This Row],[TOTAL HEURES]]/8</f>
        <v>0.91666666666666663</v>
      </c>
      <c r="L154">
        <v>176</v>
      </c>
      <c r="M154" s="73" t="str">
        <f>INT(Tableau2[[#This Row],[TOTAL HEURES]]/(1/24*8))&amp;" J "&amp;TEXT(Tableau2[[#This Row],[TOTAL HEURES]]-INT(Tableau2[[#This Row],[TOTAL HEURES]]/(1/24*8))*(1/24*8),"HH:MM")</f>
        <v>22 J 00:00</v>
      </c>
      <c r="N154" s="76"/>
    </row>
    <row r="155" spans="1:1160" ht="17.25" thickTop="1" thickBot="1" x14ac:dyDescent="0.3">
      <c r="A155" s="14" t="e">
        <f>#REF!/22</f>
        <v>#REF!</v>
      </c>
      <c r="B155" s="13" t="s">
        <v>7</v>
      </c>
      <c r="C155" s="15"/>
      <c r="D155" s="15"/>
      <c r="E155" s="16"/>
      <c r="F155" s="17"/>
      <c r="G155" s="17"/>
      <c r="H155" s="17"/>
      <c r="I155" s="19"/>
      <c r="J155" s="4">
        <f>SUM(Tableau2[[#This Row],[S13]:[S17]])</f>
        <v>0</v>
      </c>
      <c r="K155" s="68">
        <f>+Tableau2[[#This Row],[TOTAL HEURES]]/8</f>
        <v>0</v>
      </c>
      <c r="M155" s="73" t="str">
        <f>INT(Tableau2[[#This Row],[TOTAL HEURES]]/(1/24*8))&amp;" J "&amp;TEXT(Tableau2[[#This Row],[TOTAL HEURES]]-INT(Tableau2[[#This Row],[TOTAL HEURES]]/(1/24*8))*(1/24*8),"HH:MM")</f>
        <v>0 J 00:00</v>
      </c>
      <c r="N155" s="76"/>
    </row>
    <row r="156" spans="1:1160" ht="17.25" thickTop="1" thickBot="1" x14ac:dyDescent="0.3">
      <c r="A156" s="14" t="e">
        <f>#REF!/22</f>
        <v>#REF!</v>
      </c>
      <c r="B156" s="13" t="s">
        <v>7</v>
      </c>
      <c r="C156" s="15"/>
      <c r="D156" s="15"/>
      <c r="E156" s="21">
        <v>0.99999999999999933</v>
      </c>
      <c r="F156" s="21">
        <v>1.6604166666666667</v>
      </c>
      <c r="G156" s="21">
        <v>1.6569444444444443</v>
      </c>
      <c r="H156" s="16">
        <v>1.6666666666666667</v>
      </c>
      <c r="I156" s="42">
        <v>0.66666666666666663</v>
      </c>
      <c r="J156" s="4">
        <f>SUM(Tableau2[[#This Row],[S13]:[S17]])</f>
        <v>6.6506944444444445</v>
      </c>
      <c r="K156" s="68">
        <f>+Tableau2[[#This Row],[TOTAL HEURES]]/8</f>
        <v>0.83133680555555556</v>
      </c>
      <c r="L156">
        <v>159.37</v>
      </c>
      <c r="M156" s="73" t="str">
        <f>INT(Tableau2[[#This Row],[TOTAL HEURES]]/(1/24*8))&amp;" J "&amp;TEXT(Tableau2[[#This Row],[TOTAL HEURES]]-INT(Tableau2[[#This Row],[TOTAL HEURES]]/(1/24*8))*(1/24*8),"HH:MM")</f>
        <v>19 J 07:37</v>
      </c>
      <c r="N156" s="76"/>
    </row>
    <row r="157" spans="1:1160" ht="17.25" thickTop="1" thickBot="1" x14ac:dyDescent="0.3">
      <c r="A157" s="14" t="e">
        <f>#REF!/22</f>
        <v>#REF!</v>
      </c>
      <c r="B157" s="13" t="s">
        <v>7</v>
      </c>
      <c r="C157" s="15"/>
      <c r="D157" s="15"/>
      <c r="E157" s="22">
        <v>1.6666666666666665</v>
      </c>
      <c r="F157" s="16">
        <v>1.665972222222222</v>
      </c>
      <c r="G157" s="16">
        <v>1.6666666666666665</v>
      </c>
      <c r="H157" s="17">
        <v>1.6666666666666665</v>
      </c>
      <c r="I157" s="19">
        <v>0.66666666666666663</v>
      </c>
      <c r="J157" s="4">
        <f>SUM(Tableau2[[#This Row],[S13]:[S17]])</f>
        <v>7.332638888888888</v>
      </c>
      <c r="K157" s="68">
        <f>+Tableau2[[#This Row],[TOTAL HEURES]]/8</f>
        <v>0.91657986111111101</v>
      </c>
      <c r="L157">
        <v>175.59</v>
      </c>
      <c r="M157" s="73" t="str">
        <f>INT(Tableau2[[#This Row],[TOTAL HEURES]]/(1/24*8))&amp;" J "&amp;TEXT(Tableau2[[#This Row],[TOTAL HEURES]]-INT(Tableau2[[#This Row],[TOTAL HEURES]]/(1/24*8))*(1/24*8),"HH:MM")</f>
        <v>21 J 07:59</v>
      </c>
      <c r="N157" s="76"/>
    </row>
    <row r="158" spans="1:1160" ht="17.25" thickTop="1" thickBot="1" x14ac:dyDescent="0.3">
      <c r="A158" s="14" t="e">
        <f>#REF!/22</f>
        <v>#REF!</v>
      </c>
      <c r="B158" s="13" t="s">
        <v>7</v>
      </c>
      <c r="C158" s="15"/>
      <c r="D158" s="15"/>
      <c r="E158" s="16">
        <v>1.6666666666666665</v>
      </c>
      <c r="F158" s="17">
        <v>1.6666666666666665</v>
      </c>
      <c r="G158" s="17">
        <v>1.6666666666666665</v>
      </c>
      <c r="H158" s="17">
        <v>1.6666666666666665</v>
      </c>
      <c r="I158" s="19">
        <v>0.66666666666666663</v>
      </c>
      <c r="J158" s="4">
        <f>SUM(Tableau2[[#This Row],[S13]:[S17]])</f>
        <v>7.333333333333333</v>
      </c>
      <c r="K158" s="68">
        <f>+Tableau2[[#This Row],[TOTAL HEURES]]/8</f>
        <v>0.91666666666666663</v>
      </c>
      <c r="L158">
        <v>176</v>
      </c>
      <c r="M158" s="73" t="str">
        <f>INT(Tableau2[[#This Row],[TOTAL HEURES]]/(1/24*8))&amp;" J "&amp;TEXT(Tableau2[[#This Row],[TOTAL HEURES]]-INT(Tableau2[[#This Row],[TOTAL HEURES]]/(1/24*8))*(1/24*8),"HH:MM")</f>
        <v>22 J 00:00</v>
      </c>
      <c r="N158" s="76"/>
    </row>
    <row r="159" spans="1:1160" ht="17.25" thickTop="1" thickBot="1" x14ac:dyDescent="0.3">
      <c r="A159" s="14" t="e">
        <f>#REF!/22</f>
        <v>#REF!</v>
      </c>
      <c r="B159" s="12" t="s">
        <v>7</v>
      </c>
      <c r="C159" s="12"/>
      <c r="D159" s="12"/>
      <c r="E159" s="17">
        <v>1.6659722222222222</v>
      </c>
      <c r="F159" s="17">
        <v>1.6229166666666666</v>
      </c>
      <c r="G159" s="17">
        <v>1.6243055555555554</v>
      </c>
      <c r="H159" s="17">
        <v>1.6666666666666665</v>
      </c>
      <c r="I159" s="17">
        <v>0.66666666666666663</v>
      </c>
      <c r="J159" s="4">
        <f>SUM(Tableau2[[#This Row],[S13]:[S17]])</f>
        <v>7.2465277777777777</v>
      </c>
      <c r="K159" s="68">
        <f>+Tableau2[[#This Row],[TOTAL HEURES]]/8</f>
        <v>0.90581597222222221</v>
      </c>
      <c r="L159">
        <v>173.55</v>
      </c>
      <c r="M159" s="73" t="str">
        <f>INT(Tableau2[[#This Row],[TOTAL HEURES]]/(1/24*8))&amp;" J "&amp;TEXT(Tableau2[[#This Row],[TOTAL HEURES]]-INT(Tableau2[[#This Row],[TOTAL HEURES]]/(1/24*8))*(1/24*8),"HH:MM")</f>
        <v>21 J 05:55</v>
      </c>
      <c r="N159" s="76"/>
    </row>
    <row r="160" spans="1:1160" s="10" customFormat="1" ht="17.25" thickTop="1" thickBot="1" x14ac:dyDescent="0.3">
      <c r="A160" s="14" t="e">
        <f>#REF!/22</f>
        <v>#REF!</v>
      </c>
      <c r="B160" s="12" t="s">
        <v>7</v>
      </c>
      <c r="C160" s="12"/>
      <c r="D160" s="12"/>
      <c r="E160" s="17">
        <v>1.6666666666666665</v>
      </c>
      <c r="F160" s="17">
        <v>1.6666666666666665</v>
      </c>
      <c r="G160" s="17">
        <v>1.6666666666666665</v>
      </c>
      <c r="H160" s="17">
        <v>1.6666666666666665</v>
      </c>
      <c r="I160" s="17">
        <v>0.66666666666666663</v>
      </c>
      <c r="J160" s="4">
        <f>SUM(Tableau2[[#This Row],[S13]:[S17]])</f>
        <v>7.333333333333333</v>
      </c>
      <c r="K160" s="68">
        <f>+Tableau2[[#This Row],[TOTAL HEURES]]/8</f>
        <v>0.91666666666666663</v>
      </c>
      <c r="L160">
        <v>176</v>
      </c>
      <c r="M160" s="73" t="str">
        <f>INT(Tableau2[[#This Row],[TOTAL HEURES]]/(1/24*8))&amp;" J "&amp;TEXT(Tableau2[[#This Row],[TOTAL HEURES]]-INT(Tableau2[[#This Row],[TOTAL HEURES]]/(1/24*8))*(1/24*8),"HH:MM")</f>
        <v>22 J 00:00</v>
      </c>
      <c r="N160" s="7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  <c r="IV160" s="6"/>
      <c r="IW160" s="6"/>
      <c r="IX160" s="6"/>
      <c r="IY160" s="6"/>
      <c r="IZ160" s="6"/>
      <c r="JA160" s="6"/>
      <c r="JB160" s="6"/>
      <c r="JC160" s="6"/>
      <c r="JD160" s="6"/>
      <c r="JE160" s="6"/>
      <c r="JF160" s="6"/>
      <c r="JG160" s="6"/>
      <c r="JH160" s="6"/>
      <c r="JI160" s="6"/>
      <c r="JJ160" s="6"/>
      <c r="JK160" s="6"/>
      <c r="JL160" s="6"/>
      <c r="JM160" s="6"/>
      <c r="JN160" s="6"/>
      <c r="JO160" s="6"/>
      <c r="JP160" s="6"/>
      <c r="JQ160" s="6"/>
      <c r="JR160" s="6"/>
      <c r="JS160" s="6"/>
      <c r="JT160" s="6"/>
      <c r="JU160" s="6"/>
      <c r="JV160" s="6"/>
      <c r="JW160" s="6"/>
      <c r="JX160" s="6"/>
      <c r="JY160" s="6"/>
      <c r="JZ160" s="6"/>
      <c r="KA160" s="6"/>
      <c r="KB160" s="6"/>
      <c r="KC160" s="6"/>
      <c r="KD160" s="6"/>
      <c r="KE160" s="6"/>
      <c r="KF160" s="6"/>
      <c r="KG160" s="6"/>
      <c r="KH160" s="6"/>
      <c r="KI160" s="6"/>
      <c r="KJ160" s="6"/>
      <c r="KK160" s="6"/>
      <c r="KL160" s="6"/>
      <c r="KM160" s="6"/>
      <c r="KN160" s="6"/>
      <c r="KO160" s="6"/>
      <c r="KP160" s="6"/>
      <c r="KQ160" s="6"/>
      <c r="KR160" s="6"/>
      <c r="KS160" s="6"/>
      <c r="KT160" s="6"/>
      <c r="KU160" s="6"/>
      <c r="KV160" s="6"/>
      <c r="KW160" s="6"/>
      <c r="KX160" s="6"/>
      <c r="KY160" s="6"/>
      <c r="KZ160" s="6"/>
      <c r="LA160" s="6"/>
      <c r="LB160" s="6"/>
      <c r="LC160" s="6"/>
      <c r="LD160" s="6"/>
      <c r="LE160" s="6"/>
      <c r="LF160" s="6"/>
      <c r="LG160" s="6"/>
      <c r="LH160" s="6"/>
      <c r="LI160" s="6"/>
      <c r="LJ160" s="6"/>
      <c r="LK160" s="6"/>
      <c r="LL160" s="6"/>
      <c r="LM160" s="6"/>
      <c r="LN160" s="6"/>
      <c r="LO160" s="6"/>
      <c r="LP160" s="6"/>
      <c r="LQ160" s="6"/>
      <c r="LR160" s="6"/>
      <c r="LS160" s="6"/>
      <c r="LT160" s="6"/>
      <c r="LU160" s="6"/>
      <c r="LV160" s="6"/>
      <c r="LW160" s="6"/>
      <c r="LX160" s="6"/>
      <c r="LY160" s="6"/>
      <c r="LZ160" s="6"/>
      <c r="MA160" s="6"/>
      <c r="MB160" s="6"/>
      <c r="MC160" s="6"/>
      <c r="MD160" s="6"/>
      <c r="ME160" s="6"/>
      <c r="MF160" s="6"/>
      <c r="MG160" s="6"/>
      <c r="MH160" s="6"/>
      <c r="MI160" s="6"/>
      <c r="MJ160" s="6"/>
      <c r="MK160" s="6"/>
      <c r="ML160" s="6"/>
      <c r="MM160" s="6"/>
      <c r="MN160" s="6"/>
      <c r="MO160" s="6"/>
      <c r="MP160" s="6"/>
      <c r="MQ160" s="6"/>
      <c r="MR160" s="6"/>
      <c r="MS160" s="6"/>
      <c r="MT160" s="6"/>
      <c r="MU160" s="6"/>
      <c r="MV160" s="6"/>
      <c r="MW160" s="6"/>
      <c r="MX160" s="6"/>
      <c r="MY160" s="6"/>
      <c r="MZ160" s="6"/>
      <c r="NA160" s="6"/>
      <c r="NB160" s="6"/>
      <c r="NC160" s="6"/>
      <c r="ND160" s="6"/>
      <c r="NE160" s="6"/>
      <c r="NF160" s="6"/>
      <c r="NG160" s="6"/>
      <c r="NH160" s="6"/>
      <c r="NI160" s="6"/>
      <c r="NJ160" s="6"/>
      <c r="NK160" s="6"/>
      <c r="NL160" s="6"/>
      <c r="NM160" s="6"/>
      <c r="NN160" s="6"/>
      <c r="NO160" s="6"/>
      <c r="NP160" s="6"/>
      <c r="NQ160" s="6"/>
      <c r="NR160" s="6"/>
      <c r="NS160" s="6"/>
      <c r="NT160" s="6"/>
      <c r="NU160" s="6"/>
      <c r="NV160" s="6"/>
      <c r="NW160" s="6"/>
      <c r="NX160" s="6"/>
      <c r="NY160" s="6"/>
      <c r="NZ160" s="6"/>
      <c r="OA160" s="6"/>
      <c r="OB160" s="6"/>
      <c r="OC160" s="6"/>
      <c r="OD160" s="6"/>
      <c r="OE160" s="6"/>
      <c r="OF160" s="6"/>
      <c r="OG160" s="6"/>
      <c r="OH160" s="6"/>
      <c r="OI160" s="6"/>
      <c r="OJ160" s="6"/>
      <c r="OK160" s="6"/>
      <c r="OL160" s="6"/>
      <c r="OM160" s="6"/>
      <c r="ON160" s="6"/>
      <c r="OO160" s="6"/>
      <c r="OP160" s="6"/>
      <c r="OQ160" s="6"/>
      <c r="OR160" s="6"/>
      <c r="OS160" s="6"/>
      <c r="OT160" s="6"/>
      <c r="OU160" s="6"/>
      <c r="OV160" s="6"/>
      <c r="OW160" s="6"/>
      <c r="OX160" s="6"/>
      <c r="OY160" s="6"/>
      <c r="OZ160" s="6"/>
      <c r="PA160" s="6"/>
      <c r="PB160" s="6"/>
      <c r="PC160" s="6"/>
      <c r="PD160" s="6"/>
      <c r="PE160" s="6"/>
      <c r="PF160" s="6"/>
      <c r="PG160" s="6"/>
      <c r="PH160" s="6"/>
      <c r="PI160" s="6"/>
      <c r="PJ160" s="6"/>
      <c r="PK160" s="6"/>
      <c r="PL160" s="6"/>
      <c r="PM160" s="6"/>
      <c r="PN160" s="6"/>
      <c r="PO160" s="6"/>
      <c r="PP160" s="6"/>
      <c r="PQ160" s="6"/>
      <c r="PR160" s="6"/>
      <c r="PS160" s="6"/>
      <c r="PT160" s="6"/>
      <c r="PU160" s="6"/>
      <c r="PV160" s="6"/>
      <c r="PW160" s="6"/>
      <c r="PX160" s="6"/>
      <c r="PY160" s="6"/>
      <c r="PZ160" s="6"/>
      <c r="QA160" s="6"/>
      <c r="QB160" s="6"/>
      <c r="QC160" s="6"/>
      <c r="QD160" s="6"/>
      <c r="QE160" s="6"/>
      <c r="QF160" s="6"/>
      <c r="QG160" s="6"/>
      <c r="QH160" s="6"/>
      <c r="QI160" s="6"/>
      <c r="QJ160" s="6"/>
      <c r="QK160" s="6"/>
      <c r="QL160" s="6"/>
      <c r="QM160" s="6"/>
      <c r="QN160" s="6"/>
      <c r="QO160" s="6"/>
      <c r="QP160" s="6"/>
      <c r="QQ160" s="6"/>
      <c r="QR160" s="6"/>
      <c r="QS160" s="6"/>
      <c r="QT160" s="6"/>
      <c r="QU160" s="6"/>
      <c r="QV160" s="6"/>
      <c r="QW160" s="6"/>
      <c r="QX160" s="6"/>
      <c r="QY160" s="6"/>
      <c r="QZ160" s="6"/>
      <c r="RA160" s="6"/>
      <c r="RB160" s="6"/>
      <c r="RC160" s="6"/>
      <c r="RD160" s="6"/>
      <c r="RE160" s="6"/>
      <c r="RF160" s="6"/>
      <c r="RG160" s="6"/>
      <c r="RH160" s="6"/>
      <c r="RI160" s="6"/>
      <c r="RJ160" s="6"/>
      <c r="RK160" s="6"/>
      <c r="RL160" s="6"/>
      <c r="RM160" s="6"/>
      <c r="RN160" s="6"/>
      <c r="RO160" s="6"/>
      <c r="RP160" s="6"/>
      <c r="RQ160" s="6"/>
      <c r="RR160" s="6"/>
      <c r="RS160" s="6"/>
      <c r="RT160" s="6"/>
      <c r="RU160" s="6"/>
      <c r="RV160" s="6"/>
      <c r="RW160" s="6"/>
      <c r="RX160" s="6"/>
      <c r="RY160" s="6"/>
      <c r="RZ160" s="6"/>
      <c r="SA160" s="6"/>
      <c r="SB160" s="6"/>
      <c r="SC160" s="6"/>
      <c r="SD160" s="6"/>
      <c r="SE160" s="6"/>
      <c r="SF160" s="6"/>
      <c r="SG160" s="6"/>
      <c r="SH160" s="6"/>
      <c r="SI160" s="6"/>
      <c r="SJ160" s="6"/>
      <c r="SK160" s="6"/>
      <c r="SL160" s="6"/>
      <c r="SM160" s="6"/>
      <c r="SN160" s="6"/>
      <c r="SO160" s="6"/>
      <c r="SP160" s="6"/>
      <c r="SQ160" s="6"/>
      <c r="SR160" s="6"/>
      <c r="SS160" s="6"/>
      <c r="ST160" s="6"/>
      <c r="SU160" s="6"/>
      <c r="SV160" s="6"/>
      <c r="SW160" s="6"/>
      <c r="SX160" s="6"/>
      <c r="SY160" s="6"/>
      <c r="SZ160" s="6"/>
      <c r="TA160" s="6"/>
      <c r="TB160" s="6"/>
      <c r="TC160" s="6"/>
      <c r="TD160" s="6"/>
      <c r="TE160" s="6"/>
      <c r="TF160" s="6"/>
      <c r="TG160" s="6"/>
      <c r="TH160" s="6"/>
      <c r="TI160" s="6"/>
      <c r="TJ160" s="6"/>
      <c r="TK160" s="6"/>
      <c r="TL160" s="6"/>
      <c r="TM160" s="6"/>
      <c r="TN160" s="6"/>
      <c r="TO160" s="6"/>
      <c r="TP160" s="6"/>
      <c r="TQ160" s="6"/>
      <c r="TR160" s="6"/>
      <c r="TS160" s="6"/>
      <c r="TT160" s="6"/>
      <c r="TU160" s="6"/>
      <c r="TV160" s="6"/>
      <c r="TW160" s="6"/>
      <c r="TX160" s="6"/>
      <c r="TY160" s="6"/>
      <c r="TZ160" s="6"/>
      <c r="UA160" s="6"/>
      <c r="UB160" s="6"/>
      <c r="UC160" s="6"/>
      <c r="UD160" s="6"/>
      <c r="UE160" s="6"/>
      <c r="UF160" s="6"/>
      <c r="UG160" s="6"/>
      <c r="UH160" s="6"/>
      <c r="UI160" s="6"/>
      <c r="UJ160" s="6"/>
      <c r="UK160" s="6"/>
      <c r="UL160" s="6"/>
      <c r="UM160" s="6"/>
      <c r="UN160" s="6"/>
      <c r="UO160" s="6"/>
      <c r="UP160" s="6"/>
      <c r="UQ160" s="6"/>
      <c r="UR160" s="6"/>
      <c r="US160" s="6"/>
      <c r="UT160" s="6"/>
      <c r="UU160" s="6"/>
      <c r="UV160" s="6"/>
      <c r="UW160" s="6"/>
      <c r="UX160" s="6"/>
      <c r="UY160" s="6"/>
      <c r="UZ160" s="6"/>
      <c r="VA160" s="6"/>
      <c r="VB160" s="6"/>
      <c r="VC160" s="6"/>
      <c r="VD160" s="6"/>
      <c r="VE160" s="6"/>
      <c r="VF160" s="6"/>
      <c r="VG160" s="6"/>
      <c r="VH160" s="6"/>
      <c r="VI160" s="6"/>
      <c r="VJ160" s="6"/>
      <c r="VK160" s="6"/>
      <c r="VL160" s="6"/>
      <c r="VM160" s="6"/>
      <c r="VN160" s="6"/>
      <c r="VO160" s="6"/>
      <c r="VP160" s="6"/>
      <c r="VQ160" s="6"/>
      <c r="VR160" s="6"/>
      <c r="VS160" s="6"/>
      <c r="VT160" s="6"/>
      <c r="VU160" s="6"/>
      <c r="VV160" s="6"/>
      <c r="VW160" s="6"/>
      <c r="VX160" s="6"/>
      <c r="VY160" s="6"/>
      <c r="VZ160" s="6"/>
      <c r="WA160" s="6"/>
      <c r="WB160" s="6"/>
      <c r="WC160" s="6"/>
      <c r="WD160" s="6"/>
      <c r="WE160" s="6"/>
      <c r="WF160" s="6"/>
      <c r="WG160" s="6"/>
      <c r="WH160" s="6"/>
      <c r="WI160" s="6"/>
      <c r="WJ160" s="6"/>
      <c r="WK160" s="6"/>
      <c r="WL160" s="6"/>
      <c r="WM160" s="6"/>
      <c r="WN160" s="6"/>
      <c r="WO160" s="6"/>
      <c r="WP160" s="6"/>
      <c r="WQ160" s="6"/>
      <c r="WR160" s="6"/>
      <c r="WS160" s="6"/>
      <c r="WT160" s="6"/>
      <c r="WU160" s="6"/>
      <c r="WV160" s="6"/>
      <c r="WW160" s="6"/>
      <c r="WX160" s="6"/>
      <c r="WY160" s="6"/>
      <c r="WZ160" s="6"/>
      <c r="XA160" s="6"/>
      <c r="XB160" s="6"/>
      <c r="XC160" s="6"/>
      <c r="XD160" s="6"/>
      <c r="XE160" s="6"/>
      <c r="XF160" s="6"/>
      <c r="XG160" s="6"/>
      <c r="XH160" s="6"/>
      <c r="XI160" s="6"/>
      <c r="XJ160" s="6"/>
      <c r="XK160" s="6"/>
      <c r="XL160" s="6"/>
      <c r="XM160" s="6"/>
      <c r="XN160" s="6"/>
      <c r="XO160" s="6"/>
      <c r="XP160" s="6"/>
      <c r="XQ160" s="6"/>
      <c r="XR160" s="6"/>
      <c r="XS160" s="6"/>
      <c r="XT160" s="6"/>
      <c r="XU160" s="6"/>
      <c r="XV160" s="6"/>
      <c r="XW160" s="6"/>
      <c r="XX160" s="6"/>
      <c r="XY160" s="6"/>
      <c r="XZ160" s="6"/>
      <c r="YA160" s="6"/>
      <c r="YB160" s="6"/>
      <c r="YC160" s="6"/>
      <c r="YD160" s="6"/>
      <c r="YE160" s="6"/>
      <c r="YF160" s="6"/>
      <c r="YG160" s="6"/>
      <c r="YH160" s="6"/>
      <c r="YI160" s="6"/>
      <c r="YJ160" s="6"/>
      <c r="YK160" s="6"/>
      <c r="YL160" s="6"/>
      <c r="YM160" s="6"/>
      <c r="YN160" s="6"/>
      <c r="YO160" s="6"/>
      <c r="YP160" s="6"/>
      <c r="YQ160" s="6"/>
      <c r="YR160" s="6"/>
      <c r="YS160" s="6"/>
      <c r="YT160" s="6"/>
      <c r="YU160" s="6"/>
      <c r="YV160" s="6"/>
      <c r="YW160" s="6"/>
      <c r="YX160" s="6"/>
      <c r="YY160" s="6"/>
      <c r="YZ160" s="6"/>
      <c r="ZA160" s="6"/>
      <c r="ZB160" s="6"/>
      <c r="ZC160" s="6"/>
      <c r="ZD160" s="6"/>
      <c r="ZE160" s="6"/>
      <c r="ZF160" s="6"/>
      <c r="ZG160" s="6"/>
      <c r="ZH160" s="6"/>
      <c r="ZI160" s="6"/>
      <c r="ZJ160" s="6"/>
      <c r="ZK160" s="6"/>
      <c r="ZL160" s="6"/>
      <c r="ZM160" s="6"/>
      <c r="ZN160" s="6"/>
      <c r="ZO160" s="6"/>
      <c r="ZP160" s="6"/>
      <c r="ZQ160" s="6"/>
      <c r="ZR160" s="6"/>
      <c r="ZS160" s="6"/>
      <c r="ZT160" s="6"/>
      <c r="ZU160" s="6"/>
      <c r="ZV160" s="6"/>
      <c r="ZW160" s="6"/>
      <c r="ZX160" s="6"/>
      <c r="ZY160" s="6"/>
      <c r="ZZ160" s="6"/>
      <c r="AAA160" s="6"/>
      <c r="AAB160" s="6"/>
      <c r="AAC160" s="6"/>
      <c r="AAD160" s="6"/>
      <c r="AAE160" s="6"/>
      <c r="AAF160" s="6"/>
      <c r="AAG160" s="6"/>
      <c r="AAH160" s="6"/>
      <c r="AAI160" s="6"/>
      <c r="AAJ160" s="6"/>
      <c r="AAK160" s="6"/>
      <c r="AAL160" s="6"/>
      <c r="AAM160" s="6"/>
      <c r="AAN160" s="6"/>
      <c r="AAO160" s="6"/>
      <c r="AAP160" s="6"/>
      <c r="AAQ160" s="6"/>
      <c r="AAR160" s="6"/>
      <c r="AAS160" s="6"/>
      <c r="AAT160" s="6"/>
      <c r="AAU160" s="6"/>
      <c r="AAV160" s="6"/>
      <c r="AAW160" s="6"/>
      <c r="AAX160" s="6"/>
      <c r="AAY160" s="6"/>
      <c r="AAZ160" s="6"/>
      <c r="ABA160" s="6"/>
      <c r="ABB160" s="6"/>
      <c r="ABC160" s="6"/>
      <c r="ABD160" s="6"/>
      <c r="ABE160" s="6"/>
      <c r="ABF160" s="6"/>
      <c r="ABG160" s="6"/>
      <c r="ABH160" s="6"/>
      <c r="ABI160" s="6"/>
      <c r="ABJ160" s="6"/>
      <c r="ABK160" s="6"/>
      <c r="ABL160" s="6"/>
      <c r="ABM160" s="6"/>
      <c r="ABN160" s="6"/>
      <c r="ABO160" s="6"/>
      <c r="ABP160" s="6"/>
      <c r="ABQ160" s="6"/>
      <c r="ABR160" s="6"/>
      <c r="ABS160" s="6"/>
      <c r="ABT160" s="6"/>
      <c r="ABU160" s="6"/>
      <c r="ABV160" s="6"/>
      <c r="ABW160" s="6"/>
      <c r="ABX160" s="6"/>
      <c r="ABY160" s="6"/>
      <c r="ABZ160" s="6"/>
      <c r="ACA160" s="6"/>
      <c r="ACB160" s="6"/>
      <c r="ACC160" s="6"/>
      <c r="ACD160" s="6"/>
      <c r="ACE160" s="6"/>
      <c r="ACF160" s="6"/>
      <c r="ACG160" s="6"/>
      <c r="ACH160" s="6"/>
      <c r="ACI160" s="6"/>
      <c r="ACJ160" s="6"/>
      <c r="ACK160" s="6"/>
      <c r="ACL160" s="6"/>
      <c r="ACM160" s="6"/>
      <c r="ACN160" s="6"/>
      <c r="ACO160" s="6"/>
      <c r="ACP160" s="6"/>
      <c r="ACQ160" s="6"/>
      <c r="ACR160" s="6"/>
      <c r="ACS160" s="6"/>
      <c r="ACT160" s="6"/>
      <c r="ACU160" s="6"/>
      <c r="ACV160" s="6"/>
      <c r="ACW160" s="6"/>
      <c r="ACX160" s="6"/>
      <c r="ACY160" s="6"/>
      <c r="ACZ160" s="6"/>
      <c r="ADA160" s="6"/>
      <c r="ADB160" s="6"/>
      <c r="ADC160" s="6"/>
      <c r="ADD160" s="6"/>
      <c r="ADE160" s="6"/>
      <c r="ADF160" s="6"/>
      <c r="ADG160" s="6"/>
      <c r="ADH160" s="6"/>
      <c r="ADI160" s="6"/>
      <c r="ADJ160" s="6"/>
      <c r="ADK160" s="6"/>
      <c r="ADL160" s="6"/>
      <c r="ADM160" s="6"/>
      <c r="ADN160" s="6"/>
      <c r="ADO160" s="6"/>
      <c r="ADP160" s="6"/>
      <c r="ADQ160" s="6"/>
      <c r="ADR160" s="6"/>
      <c r="ADS160" s="6"/>
      <c r="ADT160" s="6"/>
      <c r="ADU160" s="6"/>
      <c r="ADV160" s="6"/>
      <c r="ADW160" s="6"/>
      <c r="ADX160" s="6"/>
      <c r="ADY160" s="6"/>
      <c r="ADZ160" s="6"/>
      <c r="AEA160" s="6"/>
      <c r="AEB160" s="6"/>
      <c r="AEC160" s="6"/>
      <c r="AED160" s="6"/>
      <c r="AEE160" s="6"/>
      <c r="AEF160" s="6"/>
      <c r="AEG160" s="6"/>
      <c r="AEH160" s="6"/>
      <c r="AEI160" s="6"/>
      <c r="AEJ160" s="6"/>
      <c r="AEK160" s="6"/>
      <c r="AEL160" s="6"/>
      <c r="AEM160" s="6"/>
      <c r="AEN160" s="6"/>
      <c r="AEO160" s="6"/>
      <c r="AEP160" s="6"/>
      <c r="AEQ160" s="6"/>
      <c r="AER160" s="6"/>
      <c r="AES160" s="6"/>
      <c r="AET160" s="6"/>
      <c r="AEU160" s="6"/>
      <c r="AEV160" s="6"/>
      <c r="AEW160" s="6"/>
      <c r="AEX160" s="6"/>
      <c r="AEY160" s="6"/>
      <c r="AEZ160" s="6"/>
      <c r="AFA160" s="6"/>
      <c r="AFB160" s="6"/>
      <c r="AFC160" s="6"/>
      <c r="AFD160" s="6"/>
      <c r="AFE160" s="6"/>
      <c r="AFF160" s="6"/>
      <c r="AFG160" s="6"/>
      <c r="AFH160" s="6"/>
      <c r="AFI160" s="6"/>
      <c r="AFJ160" s="6"/>
      <c r="AFK160" s="6"/>
      <c r="AFL160" s="6"/>
      <c r="AFM160" s="6"/>
      <c r="AFN160" s="6"/>
      <c r="AFO160" s="6"/>
      <c r="AFP160" s="6"/>
      <c r="AFQ160" s="6"/>
      <c r="AFR160" s="6"/>
      <c r="AFS160" s="6"/>
      <c r="AFT160" s="6"/>
      <c r="AFU160" s="6"/>
      <c r="AFV160" s="6"/>
      <c r="AFW160" s="6"/>
      <c r="AFX160" s="6"/>
      <c r="AFY160" s="6"/>
      <c r="AFZ160" s="6"/>
      <c r="AGA160" s="6"/>
      <c r="AGB160" s="6"/>
      <c r="AGC160" s="6"/>
      <c r="AGD160" s="6"/>
      <c r="AGE160" s="6"/>
      <c r="AGF160" s="6"/>
      <c r="AGG160" s="6"/>
      <c r="AGH160" s="6"/>
      <c r="AGI160" s="6"/>
      <c r="AGJ160" s="6"/>
      <c r="AGK160" s="6"/>
      <c r="AGL160" s="6"/>
      <c r="AGM160" s="6"/>
      <c r="AGN160" s="6"/>
      <c r="AGO160" s="6"/>
      <c r="AGP160" s="6"/>
      <c r="AGQ160" s="6"/>
      <c r="AGR160" s="6"/>
      <c r="AGS160" s="6"/>
      <c r="AGT160" s="6"/>
      <c r="AGU160" s="6"/>
      <c r="AGV160" s="6"/>
      <c r="AGW160" s="6"/>
      <c r="AGX160" s="6"/>
      <c r="AGY160" s="6"/>
      <c r="AGZ160" s="6"/>
      <c r="AHA160" s="6"/>
      <c r="AHB160" s="6"/>
      <c r="AHC160" s="6"/>
      <c r="AHD160" s="6"/>
      <c r="AHE160" s="6"/>
      <c r="AHF160" s="6"/>
      <c r="AHG160" s="6"/>
      <c r="AHH160" s="6"/>
      <c r="AHI160" s="6"/>
      <c r="AHJ160" s="6"/>
      <c r="AHK160" s="6"/>
      <c r="AHL160" s="6"/>
      <c r="AHM160" s="6"/>
      <c r="AHN160" s="6"/>
      <c r="AHO160" s="6"/>
      <c r="AHP160" s="6"/>
      <c r="AHQ160" s="6"/>
      <c r="AHR160" s="6"/>
      <c r="AHS160" s="6"/>
      <c r="AHT160" s="6"/>
      <c r="AHU160" s="6"/>
      <c r="AHV160" s="6"/>
      <c r="AHW160" s="6"/>
      <c r="AHX160" s="6"/>
      <c r="AHY160" s="6"/>
      <c r="AHZ160" s="6"/>
      <c r="AIA160" s="6"/>
      <c r="AIB160" s="6"/>
      <c r="AIC160" s="6"/>
      <c r="AID160" s="6"/>
      <c r="AIE160" s="6"/>
      <c r="AIF160" s="6"/>
      <c r="AIG160" s="6"/>
      <c r="AIH160" s="6"/>
      <c r="AII160" s="6"/>
      <c r="AIJ160" s="6"/>
      <c r="AIK160" s="6"/>
      <c r="AIL160" s="6"/>
      <c r="AIM160" s="6"/>
      <c r="AIN160" s="6"/>
      <c r="AIO160" s="6"/>
      <c r="AIP160" s="6"/>
      <c r="AIQ160" s="6"/>
      <c r="AIR160" s="6"/>
      <c r="AIS160" s="6"/>
      <c r="AIT160" s="6"/>
      <c r="AIU160" s="6"/>
      <c r="AIV160" s="6"/>
      <c r="AIW160" s="6"/>
      <c r="AIX160" s="6"/>
      <c r="AIY160" s="6"/>
      <c r="AIZ160" s="6"/>
      <c r="AJA160" s="6"/>
      <c r="AJB160" s="6"/>
      <c r="AJC160" s="6"/>
      <c r="AJD160" s="6"/>
      <c r="AJE160" s="6"/>
      <c r="AJF160" s="6"/>
      <c r="AJG160" s="6"/>
      <c r="AJH160" s="6"/>
      <c r="AJI160" s="6"/>
      <c r="AJJ160" s="6"/>
      <c r="AJK160" s="6"/>
      <c r="AJL160" s="6"/>
      <c r="AJM160" s="6"/>
      <c r="AJN160" s="6"/>
      <c r="AJO160" s="6"/>
      <c r="AJP160" s="6"/>
      <c r="AJQ160" s="6"/>
      <c r="AJR160" s="6"/>
      <c r="AJS160" s="6"/>
      <c r="AJT160" s="6"/>
      <c r="AJU160" s="6"/>
      <c r="AJV160" s="6"/>
      <c r="AJW160" s="6"/>
      <c r="AJX160" s="6"/>
      <c r="AJY160" s="6"/>
      <c r="AJZ160" s="6"/>
      <c r="AKA160" s="6"/>
      <c r="AKB160" s="6"/>
      <c r="AKC160" s="6"/>
      <c r="AKD160" s="6"/>
      <c r="AKE160" s="6"/>
      <c r="AKF160" s="6"/>
      <c r="AKG160" s="6"/>
      <c r="AKH160" s="6"/>
      <c r="AKI160" s="6"/>
      <c r="AKJ160" s="6"/>
      <c r="AKK160" s="6"/>
      <c r="AKL160" s="6"/>
      <c r="AKM160" s="6"/>
      <c r="AKN160" s="6"/>
      <c r="AKO160" s="6"/>
      <c r="AKP160" s="6"/>
      <c r="AKQ160" s="6"/>
      <c r="AKR160" s="6"/>
      <c r="AKS160" s="6"/>
      <c r="AKT160" s="6"/>
      <c r="AKU160" s="6"/>
      <c r="AKV160" s="6"/>
      <c r="AKW160" s="6"/>
      <c r="AKX160" s="6"/>
      <c r="AKY160" s="6"/>
      <c r="AKZ160" s="6"/>
      <c r="ALA160" s="6"/>
      <c r="ALB160" s="6"/>
      <c r="ALC160" s="6"/>
      <c r="ALD160" s="6"/>
      <c r="ALE160" s="6"/>
      <c r="ALF160" s="6"/>
      <c r="ALG160" s="6"/>
      <c r="ALH160" s="6"/>
      <c r="ALI160" s="6"/>
      <c r="ALJ160" s="6"/>
      <c r="ALK160" s="6"/>
      <c r="ALL160" s="6"/>
      <c r="ALM160" s="6"/>
      <c r="ALN160" s="6"/>
      <c r="ALO160" s="6"/>
      <c r="ALP160" s="6"/>
      <c r="ALQ160" s="6"/>
      <c r="ALR160" s="6"/>
      <c r="ALS160" s="6"/>
      <c r="ALT160" s="6"/>
      <c r="ALU160" s="6"/>
      <c r="ALV160" s="6"/>
      <c r="ALW160" s="6"/>
      <c r="ALX160" s="6"/>
      <c r="ALY160" s="6"/>
      <c r="ALZ160" s="6"/>
      <c r="AMA160" s="6"/>
      <c r="AMB160" s="6"/>
      <c r="AMC160" s="6"/>
      <c r="AMD160" s="6"/>
      <c r="AME160" s="6"/>
      <c r="AMF160" s="6"/>
      <c r="AMG160" s="6"/>
      <c r="AMH160" s="6"/>
      <c r="AMI160" s="6"/>
      <c r="AMJ160" s="6"/>
      <c r="AMK160" s="6"/>
      <c r="AML160" s="6"/>
      <c r="AMM160" s="6"/>
      <c r="AMN160" s="6"/>
      <c r="AMO160" s="6"/>
      <c r="AMP160" s="6"/>
      <c r="AMQ160" s="6"/>
      <c r="AMR160" s="6"/>
      <c r="AMS160" s="6"/>
      <c r="AMT160" s="6"/>
      <c r="AMU160" s="6"/>
      <c r="AMV160" s="6"/>
      <c r="AMW160" s="6"/>
      <c r="AMX160" s="6"/>
      <c r="AMY160" s="6"/>
      <c r="AMZ160" s="6"/>
      <c r="ANA160" s="6"/>
      <c r="ANB160" s="6"/>
      <c r="ANC160" s="6"/>
      <c r="AND160" s="6"/>
      <c r="ANE160" s="6"/>
      <c r="ANF160" s="6"/>
      <c r="ANG160" s="6"/>
      <c r="ANH160" s="6"/>
      <c r="ANI160" s="6"/>
      <c r="ANJ160" s="6"/>
      <c r="ANK160" s="6"/>
      <c r="ANL160" s="6"/>
      <c r="ANM160" s="6"/>
      <c r="ANN160" s="6"/>
      <c r="ANO160" s="6"/>
      <c r="ANP160" s="6"/>
      <c r="ANQ160" s="6"/>
      <c r="ANR160" s="6"/>
      <c r="ANS160" s="6"/>
      <c r="ANT160" s="6"/>
      <c r="ANU160" s="6"/>
      <c r="ANV160" s="6"/>
      <c r="ANW160" s="6"/>
      <c r="ANX160" s="6"/>
      <c r="ANY160" s="6"/>
      <c r="ANZ160" s="6"/>
      <c r="AOA160" s="6"/>
      <c r="AOB160" s="6"/>
      <c r="AOC160" s="6"/>
      <c r="AOD160" s="6"/>
      <c r="AOE160" s="6"/>
      <c r="AOF160" s="6"/>
      <c r="AOG160" s="6"/>
      <c r="AOH160" s="6"/>
      <c r="AOI160" s="6"/>
      <c r="AOJ160" s="6"/>
      <c r="AOK160" s="6"/>
      <c r="AOL160" s="6"/>
      <c r="AOM160" s="6"/>
      <c r="AON160" s="6"/>
      <c r="AOO160" s="6"/>
      <c r="AOP160" s="6"/>
      <c r="AOQ160" s="6"/>
      <c r="AOR160" s="6"/>
      <c r="AOS160" s="6"/>
      <c r="AOT160" s="6"/>
      <c r="AOU160" s="6"/>
      <c r="AOV160" s="6"/>
      <c r="AOW160" s="6"/>
      <c r="AOX160" s="6"/>
      <c r="AOY160" s="6"/>
      <c r="AOZ160" s="6"/>
      <c r="APA160" s="6"/>
      <c r="APB160" s="6"/>
      <c r="APC160" s="6"/>
      <c r="APD160" s="6"/>
      <c r="APE160" s="6"/>
      <c r="APF160" s="6"/>
      <c r="APG160" s="6"/>
      <c r="APH160" s="6"/>
      <c r="API160" s="6"/>
      <c r="APJ160" s="6"/>
      <c r="APK160" s="6"/>
      <c r="APL160" s="6"/>
      <c r="APM160" s="6"/>
      <c r="APN160" s="6"/>
      <c r="APO160" s="6"/>
      <c r="APP160" s="6"/>
      <c r="APQ160" s="6"/>
      <c r="APR160" s="6"/>
      <c r="APS160" s="6"/>
      <c r="APT160" s="6"/>
      <c r="APU160" s="6"/>
      <c r="APV160" s="6"/>
      <c r="APW160" s="6"/>
      <c r="APX160" s="6"/>
      <c r="APY160" s="6"/>
      <c r="APZ160" s="6"/>
      <c r="AQA160" s="6"/>
      <c r="AQB160" s="6"/>
      <c r="AQC160" s="6"/>
      <c r="AQD160" s="6"/>
      <c r="AQE160" s="6"/>
      <c r="AQF160" s="6"/>
      <c r="AQG160" s="6"/>
      <c r="AQH160" s="6"/>
      <c r="AQI160" s="6"/>
      <c r="AQJ160" s="6"/>
      <c r="AQK160" s="6"/>
      <c r="AQL160" s="6"/>
      <c r="AQM160" s="6"/>
      <c r="AQN160" s="6"/>
      <c r="AQO160" s="6"/>
      <c r="AQP160" s="6"/>
      <c r="AQQ160" s="6"/>
      <c r="AQR160" s="6"/>
      <c r="AQS160" s="6"/>
      <c r="AQT160" s="6"/>
      <c r="AQU160" s="6"/>
      <c r="AQV160" s="6"/>
      <c r="AQW160" s="6"/>
      <c r="AQX160" s="6"/>
      <c r="AQY160" s="6"/>
      <c r="AQZ160" s="6"/>
      <c r="ARA160" s="6"/>
      <c r="ARB160" s="6"/>
      <c r="ARC160" s="6"/>
      <c r="ARD160" s="6"/>
      <c r="ARE160" s="6"/>
      <c r="ARF160" s="6"/>
      <c r="ARG160" s="6"/>
      <c r="ARH160" s="6"/>
      <c r="ARI160" s="6"/>
      <c r="ARJ160" s="6"/>
      <c r="ARK160" s="6"/>
      <c r="ARL160" s="6"/>
      <c r="ARM160" s="6"/>
      <c r="ARN160" s="6"/>
      <c r="ARO160" s="6"/>
      <c r="ARP160" s="6"/>
    </row>
    <row r="161" spans="1:1160" s="10" customFormat="1" ht="17.25" thickTop="1" thickBot="1" x14ac:dyDescent="0.3">
      <c r="A161" s="14" t="e">
        <f>#REF!/22</f>
        <v>#REF!</v>
      </c>
      <c r="B161" s="12" t="s">
        <v>7</v>
      </c>
      <c r="C161" s="12"/>
      <c r="D161" s="12"/>
      <c r="E161" s="17">
        <v>1.6666666666666665</v>
      </c>
      <c r="F161" s="17">
        <v>1.6666666666666665</v>
      </c>
      <c r="G161" s="17">
        <v>1.6666666666666665</v>
      </c>
      <c r="H161" s="17">
        <v>1.6666666666666665</v>
      </c>
      <c r="I161" s="17">
        <v>0.66666666666666663</v>
      </c>
      <c r="J161" s="4">
        <f>SUM(Tableau2[[#This Row],[S13]:[S17]])</f>
        <v>7.333333333333333</v>
      </c>
      <c r="K161" s="68">
        <f>+Tableau2[[#This Row],[TOTAL HEURES]]/8</f>
        <v>0.91666666666666663</v>
      </c>
      <c r="L161">
        <v>176</v>
      </c>
      <c r="M161" s="73" t="str">
        <f>INT(Tableau2[[#This Row],[TOTAL HEURES]]/(1/24*8))&amp;" J "&amp;TEXT(Tableau2[[#This Row],[TOTAL HEURES]]-INT(Tableau2[[#This Row],[TOTAL HEURES]]/(1/24*8))*(1/24*8),"HH:MM")</f>
        <v>22 J 00:00</v>
      </c>
      <c r="N161" s="7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  <c r="IV161" s="6"/>
      <c r="IW161" s="6"/>
      <c r="IX161" s="6"/>
      <c r="IY161" s="6"/>
      <c r="IZ161" s="6"/>
      <c r="JA161" s="6"/>
      <c r="JB161" s="6"/>
      <c r="JC161" s="6"/>
      <c r="JD161" s="6"/>
      <c r="JE161" s="6"/>
      <c r="JF161" s="6"/>
      <c r="JG161" s="6"/>
      <c r="JH161" s="6"/>
      <c r="JI161" s="6"/>
      <c r="JJ161" s="6"/>
      <c r="JK161" s="6"/>
      <c r="JL161" s="6"/>
      <c r="JM161" s="6"/>
      <c r="JN161" s="6"/>
      <c r="JO161" s="6"/>
      <c r="JP161" s="6"/>
      <c r="JQ161" s="6"/>
      <c r="JR161" s="6"/>
      <c r="JS161" s="6"/>
      <c r="JT161" s="6"/>
      <c r="JU161" s="6"/>
      <c r="JV161" s="6"/>
      <c r="JW161" s="6"/>
      <c r="JX161" s="6"/>
      <c r="JY161" s="6"/>
      <c r="JZ161" s="6"/>
      <c r="KA161" s="6"/>
      <c r="KB161" s="6"/>
      <c r="KC161" s="6"/>
      <c r="KD161" s="6"/>
      <c r="KE161" s="6"/>
      <c r="KF161" s="6"/>
      <c r="KG161" s="6"/>
      <c r="KH161" s="6"/>
      <c r="KI161" s="6"/>
      <c r="KJ161" s="6"/>
      <c r="KK161" s="6"/>
      <c r="KL161" s="6"/>
      <c r="KM161" s="6"/>
      <c r="KN161" s="6"/>
      <c r="KO161" s="6"/>
      <c r="KP161" s="6"/>
      <c r="KQ161" s="6"/>
      <c r="KR161" s="6"/>
      <c r="KS161" s="6"/>
      <c r="KT161" s="6"/>
      <c r="KU161" s="6"/>
      <c r="KV161" s="6"/>
      <c r="KW161" s="6"/>
      <c r="KX161" s="6"/>
      <c r="KY161" s="6"/>
      <c r="KZ161" s="6"/>
      <c r="LA161" s="6"/>
      <c r="LB161" s="6"/>
      <c r="LC161" s="6"/>
      <c r="LD161" s="6"/>
      <c r="LE161" s="6"/>
      <c r="LF161" s="6"/>
      <c r="LG161" s="6"/>
      <c r="LH161" s="6"/>
      <c r="LI161" s="6"/>
      <c r="LJ161" s="6"/>
      <c r="LK161" s="6"/>
      <c r="LL161" s="6"/>
      <c r="LM161" s="6"/>
      <c r="LN161" s="6"/>
      <c r="LO161" s="6"/>
      <c r="LP161" s="6"/>
      <c r="LQ161" s="6"/>
      <c r="LR161" s="6"/>
      <c r="LS161" s="6"/>
      <c r="LT161" s="6"/>
      <c r="LU161" s="6"/>
      <c r="LV161" s="6"/>
      <c r="LW161" s="6"/>
      <c r="LX161" s="6"/>
      <c r="LY161" s="6"/>
      <c r="LZ161" s="6"/>
      <c r="MA161" s="6"/>
      <c r="MB161" s="6"/>
      <c r="MC161" s="6"/>
      <c r="MD161" s="6"/>
      <c r="ME161" s="6"/>
      <c r="MF161" s="6"/>
      <c r="MG161" s="6"/>
      <c r="MH161" s="6"/>
      <c r="MI161" s="6"/>
      <c r="MJ161" s="6"/>
      <c r="MK161" s="6"/>
      <c r="ML161" s="6"/>
      <c r="MM161" s="6"/>
      <c r="MN161" s="6"/>
      <c r="MO161" s="6"/>
      <c r="MP161" s="6"/>
      <c r="MQ161" s="6"/>
      <c r="MR161" s="6"/>
      <c r="MS161" s="6"/>
      <c r="MT161" s="6"/>
      <c r="MU161" s="6"/>
      <c r="MV161" s="6"/>
      <c r="MW161" s="6"/>
      <c r="MX161" s="6"/>
      <c r="MY161" s="6"/>
      <c r="MZ161" s="6"/>
      <c r="NA161" s="6"/>
      <c r="NB161" s="6"/>
      <c r="NC161" s="6"/>
      <c r="ND161" s="6"/>
      <c r="NE161" s="6"/>
      <c r="NF161" s="6"/>
      <c r="NG161" s="6"/>
      <c r="NH161" s="6"/>
      <c r="NI161" s="6"/>
      <c r="NJ161" s="6"/>
      <c r="NK161" s="6"/>
      <c r="NL161" s="6"/>
      <c r="NM161" s="6"/>
      <c r="NN161" s="6"/>
      <c r="NO161" s="6"/>
      <c r="NP161" s="6"/>
      <c r="NQ161" s="6"/>
      <c r="NR161" s="6"/>
      <c r="NS161" s="6"/>
      <c r="NT161" s="6"/>
      <c r="NU161" s="6"/>
      <c r="NV161" s="6"/>
      <c r="NW161" s="6"/>
      <c r="NX161" s="6"/>
      <c r="NY161" s="6"/>
      <c r="NZ161" s="6"/>
      <c r="OA161" s="6"/>
      <c r="OB161" s="6"/>
      <c r="OC161" s="6"/>
      <c r="OD161" s="6"/>
      <c r="OE161" s="6"/>
      <c r="OF161" s="6"/>
      <c r="OG161" s="6"/>
      <c r="OH161" s="6"/>
      <c r="OI161" s="6"/>
      <c r="OJ161" s="6"/>
      <c r="OK161" s="6"/>
      <c r="OL161" s="6"/>
      <c r="OM161" s="6"/>
      <c r="ON161" s="6"/>
      <c r="OO161" s="6"/>
      <c r="OP161" s="6"/>
      <c r="OQ161" s="6"/>
      <c r="OR161" s="6"/>
      <c r="OS161" s="6"/>
      <c r="OT161" s="6"/>
      <c r="OU161" s="6"/>
      <c r="OV161" s="6"/>
      <c r="OW161" s="6"/>
      <c r="OX161" s="6"/>
      <c r="OY161" s="6"/>
      <c r="OZ161" s="6"/>
      <c r="PA161" s="6"/>
      <c r="PB161" s="6"/>
      <c r="PC161" s="6"/>
      <c r="PD161" s="6"/>
      <c r="PE161" s="6"/>
      <c r="PF161" s="6"/>
      <c r="PG161" s="6"/>
      <c r="PH161" s="6"/>
      <c r="PI161" s="6"/>
      <c r="PJ161" s="6"/>
      <c r="PK161" s="6"/>
      <c r="PL161" s="6"/>
      <c r="PM161" s="6"/>
      <c r="PN161" s="6"/>
      <c r="PO161" s="6"/>
      <c r="PP161" s="6"/>
      <c r="PQ161" s="6"/>
      <c r="PR161" s="6"/>
      <c r="PS161" s="6"/>
      <c r="PT161" s="6"/>
      <c r="PU161" s="6"/>
      <c r="PV161" s="6"/>
      <c r="PW161" s="6"/>
      <c r="PX161" s="6"/>
      <c r="PY161" s="6"/>
      <c r="PZ161" s="6"/>
      <c r="QA161" s="6"/>
      <c r="QB161" s="6"/>
      <c r="QC161" s="6"/>
      <c r="QD161" s="6"/>
      <c r="QE161" s="6"/>
      <c r="QF161" s="6"/>
      <c r="QG161" s="6"/>
      <c r="QH161" s="6"/>
      <c r="QI161" s="6"/>
      <c r="QJ161" s="6"/>
      <c r="QK161" s="6"/>
      <c r="QL161" s="6"/>
      <c r="QM161" s="6"/>
      <c r="QN161" s="6"/>
      <c r="QO161" s="6"/>
      <c r="QP161" s="6"/>
      <c r="QQ161" s="6"/>
      <c r="QR161" s="6"/>
      <c r="QS161" s="6"/>
      <c r="QT161" s="6"/>
      <c r="QU161" s="6"/>
      <c r="QV161" s="6"/>
      <c r="QW161" s="6"/>
      <c r="QX161" s="6"/>
      <c r="QY161" s="6"/>
      <c r="QZ161" s="6"/>
      <c r="RA161" s="6"/>
      <c r="RB161" s="6"/>
      <c r="RC161" s="6"/>
      <c r="RD161" s="6"/>
      <c r="RE161" s="6"/>
      <c r="RF161" s="6"/>
      <c r="RG161" s="6"/>
      <c r="RH161" s="6"/>
      <c r="RI161" s="6"/>
      <c r="RJ161" s="6"/>
      <c r="RK161" s="6"/>
      <c r="RL161" s="6"/>
      <c r="RM161" s="6"/>
      <c r="RN161" s="6"/>
      <c r="RO161" s="6"/>
      <c r="RP161" s="6"/>
      <c r="RQ161" s="6"/>
      <c r="RR161" s="6"/>
      <c r="RS161" s="6"/>
      <c r="RT161" s="6"/>
      <c r="RU161" s="6"/>
      <c r="RV161" s="6"/>
      <c r="RW161" s="6"/>
      <c r="RX161" s="6"/>
      <c r="RY161" s="6"/>
      <c r="RZ161" s="6"/>
      <c r="SA161" s="6"/>
      <c r="SB161" s="6"/>
      <c r="SC161" s="6"/>
      <c r="SD161" s="6"/>
      <c r="SE161" s="6"/>
      <c r="SF161" s="6"/>
      <c r="SG161" s="6"/>
      <c r="SH161" s="6"/>
      <c r="SI161" s="6"/>
      <c r="SJ161" s="6"/>
      <c r="SK161" s="6"/>
      <c r="SL161" s="6"/>
      <c r="SM161" s="6"/>
      <c r="SN161" s="6"/>
      <c r="SO161" s="6"/>
      <c r="SP161" s="6"/>
      <c r="SQ161" s="6"/>
      <c r="SR161" s="6"/>
      <c r="SS161" s="6"/>
      <c r="ST161" s="6"/>
      <c r="SU161" s="6"/>
      <c r="SV161" s="6"/>
      <c r="SW161" s="6"/>
      <c r="SX161" s="6"/>
      <c r="SY161" s="6"/>
      <c r="SZ161" s="6"/>
      <c r="TA161" s="6"/>
      <c r="TB161" s="6"/>
      <c r="TC161" s="6"/>
      <c r="TD161" s="6"/>
      <c r="TE161" s="6"/>
      <c r="TF161" s="6"/>
      <c r="TG161" s="6"/>
      <c r="TH161" s="6"/>
      <c r="TI161" s="6"/>
      <c r="TJ161" s="6"/>
      <c r="TK161" s="6"/>
      <c r="TL161" s="6"/>
      <c r="TM161" s="6"/>
      <c r="TN161" s="6"/>
      <c r="TO161" s="6"/>
      <c r="TP161" s="6"/>
      <c r="TQ161" s="6"/>
      <c r="TR161" s="6"/>
      <c r="TS161" s="6"/>
      <c r="TT161" s="6"/>
      <c r="TU161" s="6"/>
      <c r="TV161" s="6"/>
      <c r="TW161" s="6"/>
      <c r="TX161" s="6"/>
      <c r="TY161" s="6"/>
      <c r="TZ161" s="6"/>
      <c r="UA161" s="6"/>
      <c r="UB161" s="6"/>
      <c r="UC161" s="6"/>
      <c r="UD161" s="6"/>
      <c r="UE161" s="6"/>
      <c r="UF161" s="6"/>
      <c r="UG161" s="6"/>
      <c r="UH161" s="6"/>
      <c r="UI161" s="6"/>
      <c r="UJ161" s="6"/>
      <c r="UK161" s="6"/>
      <c r="UL161" s="6"/>
      <c r="UM161" s="6"/>
      <c r="UN161" s="6"/>
      <c r="UO161" s="6"/>
      <c r="UP161" s="6"/>
      <c r="UQ161" s="6"/>
      <c r="UR161" s="6"/>
      <c r="US161" s="6"/>
      <c r="UT161" s="6"/>
      <c r="UU161" s="6"/>
      <c r="UV161" s="6"/>
      <c r="UW161" s="6"/>
      <c r="UX161" s="6"/>
      <c r="UY161" s="6"/>
      <c r="UZ161" s="6"/>
      <c r="VA161" s="6"/>
      <c r="VB161" s="6"/>
      <c r="VC161" s="6"/>
      <c r="VD161" s="6"/>
      <c r="VE161" s="6"/>
      <c r="VF161" s="6"/>
      <c r="VG161" s="6"/>
      <c r="VH161" s="6"/>
      <c r="VI161" s="6"/>
      <c r="VJ161" s="6"/>
      <c r="VK161" s="6"/>
      <c r="VL161" s="6"/>
      <c r="VM161" s="6"/>
      <c r="VN161" s="6"/>
      <c r="VO161" s="6"/>
      <c r="VP161" s="6"/>
      <c r="VQ161" s="6"/>
      <c r="VR161" s="6"/>
      <c r="VS161" s="6"/>
      <c r="VT161" s="6"/>
      <c r="VU161" s="6"/>
      <c r="VV161" s="6"/>
      <c r="VW161" s="6"/>
      <c r="VX161" s="6"/>
      <c r="VY161" s="6"/>
      <c r="VZ161" s="6"/>
      <c r="WA161" s="6"/>
      <c r="WB161" s="6"/>
      <c r="WC161" s="6"/>
      <c r="WD161" s="6"/>
      <c r="WE161" s="6"/>
      <c r="WF161" s="6"/>
      <c r="WG161" s="6"/>
      <c r="WH161" s="6"/>
      <c r="WI161" s="6"/>
      <c r="WJ161" s="6"/>
      <c r="WK161" s="6"/>
      <c r="WL161" s="6"/>
      <c r="WM161" s="6"/>
      <c r="WN161" s="6"/>
      <c r="WO161" s="6"/>
      <c r="WP161" s="6"/>
      <c r="WQ161" s="6"/>
      <c r="WR161" s="6"/>
      <c r="WS161" s="6"/>
      <c r="WT161" s="6"/>
      <c r="WU161" s="6"/>
      <c r="WV161" s="6"/>
      <c r="WW161" s="6"/>
      <c r="WX161" s="6"/>
      <c r="WY161" s="6"/>
      <c r="WZ161" s="6"/>
      <c r="XA161" s="6"/>
      <c r="XB161" s="6"/>
      <c r="XC161" s="6"/>
      <c r="XD161" s="6"/>
      <c r="XE161" s="6"/>
      <c r="XF161" s="6"/>
      <c r="XG161" s="6"/>
      <c r="XH161" s="6"/>
      <c r="XI161" s="6"/>
      <c r="XJ161" s="6"/>
      <c r="XK161" s="6"/>
      <c r="XL161" s="6"/>
      <c r="XM161" s="6"/>
      <c r="XN161" s="6"/>
      <c r="XO161" s="6"/>
      <c r="XP161" s="6"/>
      <c r="XQ161" s="6"/>
      <c r="XR161" s="6"/>
      <c r="XS161" s="6"/>
      <c r="XT161" s="6"/>
      <c r="XU161" s="6"/>
      <c r="XV161" s="6"/>
      <c r="XW161" s="6"/>
      <c r="XX161" s="6"/>
      <c r="XY161" s="6"/>
      <c r="XZ161" s="6"/>
      <c r="YA161" s="6"/>
      <c r="YB161" s="6"/>
      <c r="YC161" s="6"/>
      <c r="YD161" s="6"/>
      <c r="YE161" s="6"/>
      <c r="YF161" s="6"/>
      <c r="YG161" s="6"/>
      <c r="YH161" s="6"/>
      <c r="YI161" s="6"/>
      <c r="YJ161" s="6"/>
      <c r="YK161" s="6"/>
      <c r="YL161" s="6"/>
      <c r="YM161" s="6"/>
      <c r="YN161" s="6"/>
      <c r="YO161" s="6"/>
      <c r="YP161" s="6"/>
      <c r="YQ161" s="6"/>
      <c r="YR161" s="6"/>
      <c r="YS161" s="6"/>
      <c r="YT161" s="6"/>
      <c r="YU161" s="6"/>
      <c r="YV161" s="6"/>
      <c r="YW161" s="6"/>
      <c r="YX161" s="6"/>
      <c r="YY161" s="6"/>
      <c r="YZ161" s="6"/>
      <c r="ZA161" s="6"/>
      <c r="ZB161" s="6"/>
      <c r="ZC161" s="6"/>
      <c r="ZD161" s="6"/>
      <c r="ZE161" s="6"/>
      <c r="ZF161" s="6"/>
      <c r="ZG161" s="6"/>
      <c r="ZH161" s="6"/>
      <c r="ZI161" s="6"/>
      <c r="ZJ161" s="6"/>
      <c r="ZK161" s="6"/>
      <c r="ZL161" s="6"/>
      <c r="ZM161" s="6"/>
      <c r="ZN161" s="6"/>
      <c r="ZO161" s="6"/>
      <c r="ZP161" s="6"/>
      <c r="ZQ161" s="6"/>
      <c r="ZR161" s="6"/>
      <c r="ZS161" s="6"/>
      <c r="ZT161" s="6"/>
      <c r="ZU161" s="6"/>
      <c r="ZV161" s="6"/>
      <c r="ZW161" s="6"/>
      <c r="ZX161" s="6"/>
      <c r="ZY161" s="6"/>
      <c r="ZZ161" s="6"/>
      <c r="AAA161" s="6"/>
      <c r="AAB161" s="6"/>
      <c r="AAC161" s="6"/>
      <c r="AAD161" s="6"/>
      <c r="AAE161" s="6"/>
      <c r="AAF161" s="6"/>
      <c r="AAG161" s="6"/>
      <c r="AAH161" s="6"/>
      <c r="AAI161" s="6"/>
      <c r="AAJ161" s="6"/>
      <c r="AAK161" s="6"/>
      <c r="AAL161" s="6"/>
      <c r="AAM161" s="6"/>
      <c r="AAN161" s="6"/>
      <c r="AAO161" s="6"/>
      <c r="AAP161" s="6"/>
      <c r="AAQ161" s="6"/>
      <c r="AAR161" s="6"/>
      <c r="AAS161" s="6"/>
      <c r="AAT161" s="6"/>
      <c r="AAU161" s="6"/>
      <c r="AAV161" s="6"/>
      <c r="AAW161" s="6"/>
      <c r="AAX161" s="6"/>
      <c r="AAY161" s="6"/>
      <c r="AAZ161" s="6"/>
      <c r="ABA161" s="6"/>
      <c r="ABB161" s="6"/>
      <c r="ABC161" s="6"/>
      <c r="ABD161" s="6"/>
      <c r="ABE161" s="6"/>
      <c r="ABF161" s="6"/>
      <c r="ABG161" s="6"/>
      <c r="ABH161" s="6"/>
      <c r="ABI161" s="6"/>
      <c r="ABJ161" s="6"/>
      <c r="ABK161" s="6"/>
      <c r="ABL161" s="6"/>
      <c r="ABM161" s="6"/>
      <c r="ABN161" s="6"/>
      <c r="ABO161" s="6"/>
      <c r="ABP161" s="6"/>
      <c r="ABQ161" s="6"/>
      <c r="ABR161" s="6"/>
      <c r="ABS161" s="6"/>
      <c r="ABT161" s="6"/>
      <c r="ABU161" s="6"/>
      <c r="ABV161" s="6"/>
      <c r="ABW161" s="6"/>
      <c r="ABX161" s="6"/>
      <c r="ABY161" s="6"/>
      <c r="ABZ161" s="6"/>
      <c r="ACA161" s="6"/>
      <c r="ACB161" s="6"/>
      <c r="ACC161" s="6"/>
      <c r="ACD161" s="6"/>
      <c r="ACE161" s="6"/>
      <c r="ACF161" s="6"/>
      <c r="ACG161" s="6"/>
      <c r="ACH161" s="6"/>
      <c r="ACI161" s="6"/>
      <c r="ACJ161" s="6"/>
      <c r="ACK161" s="6"/>
      <c r="ACL161" s="6"/>
      <c r="ACM161" s="6"/>
      <c r="ACN161" s="6"/>
      <c r="ACO161" s="6"/>
      <c r="ACP161" s="6"/>
      <c r="ACQ161" s="6"/>
      <c r="ACR161" s="6"/>
      <c r="ACS161" s="6"/>
      <c r="ACT161" s="6"/>
      <c r="ACU161" s="6"/>
      <c r="ACV161" s="6"/>
      <c r="ACW161" s="6"/>
      <c r="ACX161" s="6"/>
      <c r="ACY161" s="6"/>
      <c r="ACZ161" s="6"/>
      <c r="ADA161" s="6"/>
      <c r="ADB161" s="6"/>
      <c r="ADC161" s="6"/>
      <c r="ADD161" s="6"/>
      <c r="ADE161" s="6"/>
      <c r="ADF161" s="6"/>
      <c r="ADG161" s="6"/>
      <c r="ADH161" s="6"/>
      <c r="ADI161" s="6"/>
      <c r="ADJ161" s="6"/>
      <c r="ADK161" s="6"/>
      <c r="ADL161" s="6"/>
      <c r="ADM161" s="6"/>
      <c r="ADN161" s="6"/>
      <c r="ADO161" s="6"/>
      <c r="ADP161" s="6"/>
      <c r="ADQ161" s="6"/>
      <c r="ADR161" s="6"/>
      <c r="ADS161" s="6"/>
      <c r="ADT161" s="6"/>
      <c r="ADU161" s="6"/>
      <c r="ADV161" s="6"/>
      <c r="ADW161" s="6"/>
      <c r="ADX161" s="6"/>
      <c r="ADY161" s="6"/>
      <c r="ADZ161" s="6"/>
      <c r="AEA161" s="6"/>
      <c r="AEB161" s="6"/>
      <c r="AEC161" s="6"/>
      <c r="AED161" s="6"/>
      <c r="AEE161" s="6"/>
      <c r="AEF161" s="6"/>
      <c r="AEG161" s="6"/>
      <c r="AEH161" s="6"/>
      <c r="AEI161" s="6"/>
      <c r="AEJ161" s="6"/>
      <c r="AEK161" s="6"/>
      <c r="AEL161" s="6"/>
      <c r="AEM161" s="6"/>
      <c r="AEN161" s="6"/>
      <c r="AEO161" s="6"/>
      <c r="AEP161" s="6"/>
      <c r="AEQ161" s="6"/>
      <c r="AER161" s="6"/>
      <c r="AES161" s="6"/>
      <c r="AET161" s="6"/>
      <c r="AEU161" s="6"/>
      <c r="AEV161" s="6"/>
      <c r="AEW161" s="6"/>
      <c r="AEX161" s="6"/>
      <c r="AEY161" s="6"/>
      <c r="AEZ161" s="6"/>
      <c r="AFA161" s="6"/>
      <c r="AFB161" s="6"/>
      <c r="AFC161" s="6"/>
      <c r="AFD161" s="6"/>
      <c r="AFE161" s="6"/>
      <c r="AFF161" s="6"/>
      <c r="AFG161" s="6"/>
      <c r="AFH161" s="6"/>
      <c r="AFI161" s="6"/>
      <c r="AFJ161" s="6"/>
      <c r="AFK161" s="6"/>
      <c r="AFL161" s="6"/>
      <c r="AFM161" s="6"/>
      <c r="AFN161" s="6"/>
      <c r="AFO161" s="6"/>
      <c r="AFP161" s="6"/>
      <c r="AFQ161" s="6"/>
      <c r="AFR161" s="6"/>
      <c r="AFS161" s="6"/>
      <c r="AFT161" s="6"/>
      <c r="AFU161" s="6"/>
      <c r="AFV161" s="6"/>
      <c r="AFW161" s="6"/>
      <c r="AFX161" s="6"/>
      <c r="AFY161" s="6"/>
      <c r="AFZ161" s="6"/>
      <c r="AGA161" s="6"/>
      <c r="AGB161" s="6"/>
      <c r="AGC161" s="6"/>
      <c r="AGD161" s="6"/>
      <c r="AGE161" s="6"/>
      <c r="AGF161" s="6"/>
      <c r="AGG161" s="6"/>
      <c r="AGH161" s="6"/>
      <c r="AGI161" s="6"/>
      <c r="AGJ161" s="6"/>
      <c r="AGK161" s="6"/>
      <c r="AGL161" s="6"/>
      <c r="AGM161" s="6"/>
      <c r="AGN161" s="6"/>
      <c r="AGO161" s="6"/>
      <c r="AGP161" s="6"/>
      <c r="AGQ161" s="6"/>
      <c r="AGR161" s="6"/>
      <c r="AGS161" s="6"/>
      <c r="AGT161" s="6"/>
      <c r="AGU161" s="6"/>
      <c r="AGV161" s="6"/>
      <c r="AGW161" s="6"/>
      <c r="AGX161" s="6"/>
      <c r="AGY161" s="6"/>
      <c r="AGZ161" s="6"/>
      <c r="AHA161" s="6"/>
      <c r="AHB161" s="6"/>
      <c r="AHC161" s="6"/>
      <c r="AHD161" s="6"/>
      <c r="AHE161" s="6"/>
      <c r="AHF161" s="6"/>
      <c r="AHG161" s="6"/>
      <c r="AHH161" s="6"/>
      <c r="AHI161" s="6"/>
      <c r="AHJ161" s="6"/>
      <c r="AHK161" s="6"/>
      <c r="AHL161" s="6"/>
      <c r="AHM161" s="6"/>
      <c r="AHN161" s="6"/>
      <c r="AHO161" s="6"/>
      <c r="AHP161" s="6"/>
      <c r="AHQ161" s="6"/>
      <c r="AHR161" s="6"/>
      <c r="AHS161" s="6"/>
      <c r="AHT161" s="6"/>
      <c r="AHU161" s="6"/>
      <c r="AHV161" s="6"/>
      <c r="AHW161" s="6"/>
      <c r="AHX161" s="6"/>
      <c r="AHY161" s="6"/>
      <c r="AHZ161" s="6"/>
      <c r="AIA161" s="6"/>
      <c r="AIB161" s="6"/>
      <c r="AIC161" s="6"/>
      <c r="AID161" s="6"/>
      <c r="AIE161" s="6"/>
      <c r="AIF161" s="6"/>
      <c r="AIG161" s="6"/>
      <c r="AIH161" s="6"/>
      <c r="AII161" s="6"/>
      <c r="AIJ161" s="6"/>
      <c r="AIK161" s="6"/>
      <c r="AIL161" s="6"/>
      <c r="AIM161" s="6"/>
      <c r="AIN161" s="6"/>
      <c r="AIO161" s="6"/>
      <c r="AIP161" s="6"/>
      <c r="AIQ161" s="6"/>
      <c r="AIR161" s="6"/>
      <c r="AIS161" s="6"/>
      <c r="AIT161" s="6"/>
      <c r="AIU161" s="6"/>
      <c r="AIV161" s="6"/>
      <c r="AIW161" s="6"/>
      <c r="AIX161" s="6"/>
      <c r="AIY161" s="6"/>
      <c r="AIZ161" s="6"/>
      <c r="AJA161" s="6"/>
      <c r="AJB161" s="6"/>
      <c r="AJC161" s="6"/>
      <c r="AJD161" s="6"/>
      <c r="AJE161" s="6"/>
      <c r="AJF161" s="6"/>
      <c r="AJG161" s="6"/>
      <c r="AJH161" s="6"/>
      <c r="AJI161" s="6"/>
      <c r="AJJ161" s="6"/>
      <c r="AJK161" s="6"/>
      <c r="AJL161" s="6"/>
      <c r="AJM161" s="6"/>
      <c r="AJN161" s="6"/>
      <c r="AJO161" s="6"/>
      <c r="AJP161" s="6"/>
      <c r="AJQ161" s="6"/>
      <c r="AJR161" s="6"/>
      <c r="AJS161" s="6"/>
      <c r="AJT161" s="6"/>
      <c r="AJU161" s="6"/>
      <c r="AJV161" s="6"/>
      <c r="AJW161" s="6"/>
      <c r="AJX161" s="6"/>
      <c r="AJY161" s="6"/>
      <c r="AJZ161" s="6"/>
      <c r="AKA161" s="6"/>
      <c r="AKB161" s="6"/>
      <c r="AKC161" s="6"/>
      <c r="AKD161" s="6"/>
      <c r="AKE161" s="6"/>
      <c r="AKF161" s="6"/>
      <c r="AKG161" s="6"/>
      <c r="AKH161" s="6"/>
      <c r="AKI161" s="6"/>
      <c r="AKJ161" s="6"/>
      <c r="AKK161" s="6"/>
      <c r="AKL161" s="6"/>
      <c r="AKM161" s="6"/>
      <c r="AKN161" s="6"/>
      <c r="AKO161" s="6"/>
      <c r="AKP161" s="6"/>
      <c r="AKQ161" s="6"/>
      <c r="AKR161" s="6"/>
      <c r="AKS161" s="6"/>
      <c r="AKT161" s="6"/>
      <c r="AKU161" s="6"/>
      <c r="AKV161" s="6"/>
      <c r="AKW161" s="6"/>
      <c r="AKX161" s="6"/>
      <c r="AKY161" s="6"/>
      <c r="AKZ161" s="6"/>
      <c r="ALA161" s="6"/>
      <c r="ALB161" s="6"/>
      <c r="ALC161" s="6"/>
      <c r="ALD161" s="6"/>
      <c r="ALE161" s="6"/>
      <c r="ALF161" s="6"/>
      <c r="ALG161" s="6"/>
      <c r="ALH161" s="6"/>
      <c r="ALI161" s="6"/>
      <c r="ALJ161" s="6"/>
      <c r="ALK161" s="6"/>
      <c r="ALL161" s="6"/>
      <c r="ALM161" s="6"/>
      <c r="ALN161" s="6"/>
      <c r="ALO161" s="6"/>
      <c r="ALP161" s="6"/>
      <c r="ALQ161" s="6"/>
      <c r="ALR161" s="6"/>
      <c r="ALS161" s="6"/>
      <c r="ALT161" s="6"/>
      <c r="ALU161" s="6"/>
      <c r="ALV161" s="6"/>
      <c r="ALW161" s="6"/>
      <c r="ALX161" s="6"/>
      <c r="ALY161" s="6"/>
      <c r="ALZ161" s="6"/>
      <c r="AMA161" s="6"/>
      <c r="AMB161" s="6"/>
      <c r="AMC161" s="6"/>
      <c r="AMD161" s="6"/>
      <c r="AME161" s="6"/>
      <c r="AMF161" s="6"/>
      <c r="AMG161" s="6"/>
      <c r="AMH161" s="6"/>
      <c r="AMI161" s="6"/>
      <c r="AMJ161" s="6"/>
      <c r="AMK161" s="6"/>
      <c r="AML161" s="6"/>
      <c r="AMM161" s="6"/>
      <c r="AMN161" s="6"/>
      <c r="AMO161" s="6"/>
      <c r="AMP161" s="6"/>
      <c r="AMQ161" s="6"/>
      <c r="AMR161" s="6"/>
      <c r="AMS161" s="6"/>
      <c r="AMT161" s="6"/>
      <c r="AMU161" s="6"/>
      <c r="AMV161" s="6"/>
      <c r="AMW161" s="6"/>
      <c r="AMX161" s="6"/>
      <c r="AMY161" s="6"/>
      <c r="AMZ161" s="6"/>
      <c r="ANA161" s="6"/>
      <c r="ANB161" s="6"/>
      <c r="ANC161" s="6"/>
      <c r="AND161" s="6"/>
      <c r="ANE161" s="6"/>
      <c r="ANF161" s="6"/>
      <c r="ANG161" s="6"/>
      <c r="ANH161" s="6"/>
      <c r="ANI161" s="6"/>
      <c r="ANJ161" s="6"/>
      <c r="ANK161" s="6"/>
      <c r="ANL161" s="6"/>
      <c r="ANM161" s="6"/>
      <c r="ANN161" s="6"/>
      <c r="ANO161" s="6"/>
      <c r="ANP161" s="6"/>
      <c r="ANQ161" s="6"/>
      <c r="ANR161" s="6"/>
      <c r="ANS161" s="6"/>
      <c r="ANT161" s="6"/>
      <c r="ANU161" s="6"/>
      <c r="ANV161" s="6"/>
      <c r="ANW161" s="6"/>
      <c r="ANX161" s="6"/>
      <c r="ANY161" s="6"/>
      <c r="ANZ161" s="6"/>
      <c r="AOA161" s="6"/>
      <c r="AOB161" s="6"/>
      <c r="AOC161" s="6"/>
      <c r="AOD161" s="6"/>
      <c r="AOE161" s="6"/>
      <c r="AOF161" s="6"/>
      <c r="AOG161" s="6"/>
      <c r="AOH161" s="6"/>
      <c r="AOI161" s="6"/>
      <c r="AOJ161" s="6"/>
      <c r="AOK161" s="6"/>
      <c r="AOL161" s="6"/>
      <c r="AOM161" s="6"/>
      <c r="AON161" s="6"/>
      <c r="AOO161" s="6"/>
      <c r="AOP161" s="6"/>
      <c r="AOQ161" s="6"/>
      <c r="AOR161" s="6"/>
      <c r="AOS161" s="6"/>
      <c r="AOT161" s="6"/>
      <c r="AOU161" s="6"/>
      <c r="AOV161" s="6"/>
      <c r="AOW161" s="6"/>
      <c r="AOX161" s="6"/>
      <c r="AOY161" s="6"/>
      <c r="AOZ161" s="6"/>
      <c r="APA161" s="6"/>
      <c r="APB161" s="6"/>
      <c r="APC161" s="6"/>
      <c r="APD161" s="6"/>
      <c r="APE161" s="6"/>
      <c r="APF161" s="6"/>
      <c r="APG161" s="6"/>
      <c r="APH161" s="6"/>
      <c r="API161" s="6"/>
      <c r="APJ161" s="6"/>
      <c r="APK161" s="6"/>
      <c r="APL161" s="6"/>
      <c r="APM161" s="6"/>
      <c r="APN161" s="6"/>
      <c r="APO161" s="6"/>
      <c r="APP161" s="6"/>
      <c r="APQ161" s="6"/>
      <c r="APR161" s="6"/>
      <c r="APS161" s="6"/>
      <c r="APT161" s="6"/>
      <c r="APU161" s="6"/>
      <c r="APV161" s="6"/>
      <c r="APW161" s="6"/>
      <c r="APX161" s="6"/>
      <c r="APY161" s="6"/>
      <c r="APZ161" s="6"/>
      <c r="AQA161" s="6"/>
      <c r="AQB161" s="6"/>
      <c r="AQC161" s="6"/>
      <c r="AQD161" s="6"/>
      <c r="AQE161" s="6"/>
      <c r="AQF161" s="6"/>
      <c r="AQG161" s="6"/>
      <c r="AQH161" s="6"/>
      <c r="AQI161" s="6"/>
      <c r="AQJ161" s="6"/>
      <c r="AQK161" s="6"/>
      <c r="AQL161" s="6"/>
      <c r="AQM161" s="6"/>
      <c r="AQN161" s="6"/>
      <c r="AQO161" s="6"/>
      <c r="AQP161" s="6"/>
      <c r="AQQ161" s="6"/>
      <c r="AQR161" s="6"/>
      <c r="AQS161" s="6"/>
      <c r="AQT161" s="6"/>
      <c r="AQU161" s="6"/>
      <c r="AQV161" s="6"/>
      <c r="AQW161" s="6"/>
      <c r="AQX161" s="6"/>
      <c r="AQY161" s="6"/>
      <c r="AQZ161" s="6"/>
      <c r="ARA161" s="6"/>
      <c r="ARB161" s="6"/>
      <c r="ARC161" s="6"/>
      <c r="ARD161" s="6"/>
      <c r="ARE161" s="6"/>
      <c r="ARF161" s="6"/>
      <c r="ARG161" s="6"/>
      <c r="ARH161" s="6"/>
      <c r="ARI161" s="6"/>
      <c r="ARJ161" s="6"/>
      <c r="ARK161" s="6"/>
      <c r="ARL161" s="6"/>
      <c r="ARM161" s="6"/>
      <c r="ARN161" s="6"/>
      <c r="ARO161" s="6"/>
      <c r="ARP161" s="6"/>
    </row>
    <row r="162" spans="1:1160" ht="17.25" thickTop="1" thickBot="1" x14ac:dyDescent="0.3">
      <c r="A162" s="14" t="e">
        <f>#REF!/22</f>
        <v>#REF!</v>
      </c>
      <c r="B162" s="12" t="s">
        <v>11</v>
      </c>
      <c r="C162" s="12"/>
      <c r="D162" s="12"/>
      <c r="E162" s="17">
        <v>1.6666666666666665</v>
      </c>
      <c r="F162" s="17">
        <v>1.6666666666666665</v>
      </c>
      <c r="G162" s="17">
        <v>1</v>
      </c>
      <c r="H162" s="17">
        <v>1.3333333333333333</v>
      </c>
      <c r="I162" s="17">
        <v>0.66666666666666663</v>
      </c>
      <c r="J162" s="4">
        <f>SUM(Tableau2[[#This Row],[S13]:[S17]])</f>
        <v>6.333333333333333</v>
      </c>
      <c r="K162" s="68">
        <f>+Tableau2[[#This Row],[TOTAL HEURES]]/8</f>
        <v>0.79166666666666663</v>
      </c>
      <c r="L162">
        <v>152</v>
      </c>
      <c r="M162" s="73" t="str">
        <f>INT(Tableau2[[#This Row],[TOTAL HEURES]]/(1/24*8))&amp;" J "&amp;TEXT(Tableau2[[#This Row],[TOTAL HEURES]]-INT(Tableau2[[#This Row],[TOTAL HEURES]]/(1/24*8))*(1/24*8),"HH:MM")</f>
        <v>19 J 00:00</v>
      </c>
      <c r="N162" s="76"/>
    </row>
    <row r="163" spans="1:1160" ht="17.25" thickTop="1" thickBot="1" x14ac:dyDescent="0.3">
      <c r="A163" s="14" t="e">
        <f>#REF!/22</f>
        <v>#REF!</v>
      </c>
      <c r="B163" s="12" t="s">
        <v>7</v>
      </c>
      <c r="C163" s="12"/>
      <c r="D163" s="12"/>
      <c r="E163" s="12"/>
      <c r="F163" s="12"/>
      <c r="G163" s="12"/>
      <c r="H163" s="12"/>
      <c r="I163" s="12"/>
      <c r="J163" s="4">
        <f>SUM(Tableau2[[#This Row],[S13]:[S17]])</f>
        <v>0</v>
      </c>
      <c r="K163" s="68">
        <f>+Tableau2[[#This Row],[TOTAL HEURES]]/8</f>
        <v>0</v>
      </c>
      <c r="M163" s="73" t="str">
        <f>INT(Tableau2[[#This Row],[TOTAL HEURES]]/(1/24*8))&amp;" J "&amp;TEXT(Tableau2[[#This Row],[TOTAL HEURES]]-INT(Tableau2[[#This Row],[TOTAL HEURES]]/(1/24*8))*(1/24*8),"HH:MM")</f>
        <v>0 J 00:00</v>
      </c>
      <c r="N163" s="76"/>
    </row>
    <row r="164" spans="1:1160" ht="17.25" thickTop="1" thickBot="1" x14ac:dyDescent="0.3">
      <c r="A164" s="14">
        <v>50</v>
      </c>
      <c r="B164" s="12" t="s">
        <v>7</v>
      </c>
      <c r="C164" s="15"/>
      <c r="D164" s="15"/>
      <c r="E164" s="50">
        <v>0</v>
      </c>
      <c r="F164" s="51">
        <v>0</v>
      </c>
      <c r="G164" s="51">
        <v>0</v>
      </c>
      <c r="H164" s="51">
        <v>1.6666666666666665</v>
      </c>
      <c r="I164" s="51">
        <v>0.66666666666666663</v>
      </c>
      <c r="J164" s="4">
        <f>SUM(Tableau2[[#This Row],[S13]:[S17]])</f>
        <v>2.333333333333333</v>
      </c>
      <c r="K164" s="68">
        <f>+Tableau2[[#This Row],[TOTAL HEURES]]/8</f>
        <v>0.29166666666666663</v>
      </c>
      <c r="L164">
        <v>56</v>
      </c>
      <c r="M164" s="73" t="str">
        <f>INT(Tableau2[[#This Row],[TOTAL HEURES]]/(1/24*8))&amp;" J "&amp;TEXT(Tableau2[[#This Row],[TOTAL HEURES]]-INT(Tableau2[[#This Row],[TOTAL HEURES]]/(1/24*8))*(1/24*8),"HH:MM")</f>
        <v>7 J 00:00</v>
      </c>
      <c r="N164" s="76"/>
    </row>
    <row r="165" spans="1:1160" ht="17.25" thickTop="1" thickBot="1" x14ac:dyDescent="0.3">
      <c r="A165" s="14">
        <v>50</v>
      </c>
      <c r="B165" s="12" t="s">
        <v>7</v>
      </c>
      <c r="C165" s="15"/>
      <c r="D165" s="15"/>
      <c r="E165" s="50">
        <v>0</v>
      </c>
      <c r="F165" s="51">
        <v>0</v>
      </c>
      <c r="G165" s="51">
        <v>0</v>
      </c>
      <c r="H165" s="51">
        <v>1.6666666666666665</v>
      </c>
      <c r="I165" s="51">
        <v>0.66666666666666663</v>
      </c>
      <c r="J165" s="4">
        <f>SUM(Tableau2[[#This Row],[S13]:[S17]])</f>
        <v>2.333333333333333</v>
      </c>
      <c r="K165" s="68">
        <f>+Tableau2[[#This Row],[TOTAL HEURES]]/8</f>
        <v>0.29166666666666663</v>
      </c>
      <c r="L165">
        <v>56</v>
      </c>
      <c r="M165" s="73" t="str">
        <f>INT(Tableau2[[#This Row],[TOTAL HEURES]]/(1/24*8))&amp;" J "&amp;TEXT(Tableau2[[#This Row],[TOTAL HEURES]]-INT(Tableau2[[#This Row],[TOTAL HEURES]]/(1/24*8))*(1/24*8),"HH:MM")</f>
        <v>7 J 00:00</v>
      </c>
      <c r="N165" s="76"/>
    </row>
    <row r="166" spans="1:1160" ht="17.25" thickTop="1" thickBot="1" x14ac:dyDescent="0.3">
      <c r="A166" s="14" t="e">
        <f>#REF!/22</f>
        <v>#REF!</v>
      </c>
      <c r="B166" s="12" t="s">
        <v>9</v>
      </c>
      <c r="C166" s="15"/>
      <c r="D166" s="15"/>
      <c r="E166" s="50">
        <v>0</v>
      </c>
      <c r="F166" s="51">
        <v>0</v>
      </c>
      <c r="G166" s="51">
        <v>0</v>
      </c>
      <c r="H166" s="51">
        <v>0</v>
      </c>
      <c r="I166" s="52">
        <v>0.66666666666666663</v>
      </c>
      <c r="J166" s="4">
        <f>SUM(Tableau2[[#This Row],[S13]:[S17]])</f>
        <v>0.66666666666666663</v>
      </c>
      <c r="K166" s="68">
        <f>+Tableau2[[#This Row],[TOTAL HEURES]]/8</f>
        <v>8.3333333333333329E-2</v>
      </c>
      <c r="L166">
        <v>16</v>
      </c>
      <c r="M166" s="73" t="str">
        <f>INT(Tableau2[[#This Row],[TOTAL HEURES]]/(1/24*8))&amp;" J "&amp;TEXT(Tableau2[[#This Row],[TOTAL HEURES]]-INT(Tableau2[[#This Row],[TOTAL HEURES]]/(1/24*8))*(1/24*8),"HH:MM")</f>
        <v>2 J 00:00</v>
      </c>
      <c r="N166" s="76"/>
    </row>
    <row r="167" spans="1:1160" ht="17.25" thickTop="1" thickBot="1" x14ac:dyDescent="0.3">
      <c r="A167" s="14" t="e">
        <f>#REF!/22</f>
        <v>#REF!</v>
      </c>
      <c r="B167" s="12" t="s">
        <v>8</v>
      </c>
      <c r="C167" s="15"/>
      <c r="D167" s="15"/>
      <c r="E167" s="53"/>
      <c r="F167" s="54"/>
      <c r="G167" s="54"/>
      <c r="H167" s="54"/>
      <c r="I167" s="55"/>
      <c r="J167" s="4">
        <f>SUM(Tableau2[[#This Row],[S13]:[S17]])</f>
        <v>0</v>
      </c>
      <c r="K167" s="68">
        <f>+Tableau2[[#This Row],[TOTAL HEURES]]/8</f>
        <v>0</v>
      </c>
      <c r="M167" s="73" t="str">
        <f>INT(Tableau2[[#This Row],[TOTAL HEURES]]/(1/24*8))&amp;" J "&amp;TEXT(Tableau2[[#This Row],[TOTAL HEURES]]-INT(Tableau2[[#This Row],[TOTAL HEURES]]/(1/24*8))*(1/24*8),"HH:MM")</f>
        <v>0 J 00:00</v>
      </c>
      <c r="N167" s="76"/>
    </row>
    <row r="168" spans="1:1160" ht="17.25" thickTop="1" thickBot="1" x14ac:dyDescent="0.3">
      <c r="A168" s="14" t="e">
        <f>#REF!/22</f>
        <v>#REF!</v>
      </c>
      <c r="B168" s="12" t="s">
        <v>7</v>
      </c>
      <c r="C168" s="15"/>
      <c r="D168" s="15"/>
      <c r="E168" s="50">
        <v>0</v>
      </c>
      <c r="F168" s="51">
        <v>0</v>
      </c>
      <c r="G168" s="51">
        <v>0</v>
      </c>
      <c r="H168" s="51">
        <v>0</v>
      </c>
      <c r="I168" s="52">
        <v>0.66666666666666663</v>
      </c>
      <c r="J168" s="4">
        <f>SUM(Tableau2[[#This Row],[S13]:[S17]])</f>
        <v>0.66666666666666663</v>
      </c>
      <c r="K168" s="68">
        <f>+Tableau2[[#This Row],[TOTAL HEURES]]/8</f>
        <v>8.3333333333333329E-2</v>
      </c>
      <c r="L168">
        <v>16</v>
      </c>
      <c r="M168" s="73" t="str">
        <f>INT(Tableau2[[#This Row],[TOTAL HEURES]]/(1/24*8))&amp;" J "&amp;TEXT(Tableau2[[#This Row],[TOTAL HEURES]]-INT(Tableau2[[#This Row],[TOTAL HEURES]]/(1/24*8))*(1/24*8),"HH:MM")</f>
        <v>2 J 00:00</v>
      </c>
      <c r="N168" s="76"/>
    </row>
    <row r="169" spans="1:1160" ht="17.25" thickTop="1" thickBot="1" x14ac:dyDescent="0.3">
      <c r="A169" s="14" t="e">
        <f>#REF!/22</f>
        <v>#REF!</v>
      </c>
      <c r="B169" s="12" t="s">
        <v>7</v>
      </c>
      <c r="C169" s="15"/>
      <c r="D169" s="15"/>
      <c r="E169" s="53">
        <v>0</v>
      </c>
      <c r="F169" s="54">
        <v>0</v>
      </c>
      <c r="G169" s="54">
        <v>0</v>
      </c>
      <c r="H169" s="54">
        <v>0</v>
      </c>
      <c r="I169" s="55">
        <v>0.66666666666666663</v>
      </c>
      <c r="J169" s="4">
        <f>SUM(Tableau2[[#This Row],[S13]:[S17]])</f>
        <v>0.66666666666666663</v>
      </c>
      <c r="K169" s="68">
        <f>+Tableau2[[#This Row],[TOTAL HEURES]]/8</f>
        <v>8.3333333333333329E-2</v>
      </c>
      <c r="L169">
        <v>16</v>
      </c>
      <c r="M169" s="73" t="str">
        <f>INT(Tableau2[[#This Row],[TOTAL HEURES]]/(1/24*8))&amp;" J "&amp;TEXT(Tableau2[[#This Row],[TOTAL HEURES]]-INT(Tableau2[[#This Row],[TOTAL HEURES]]/(1/24*8))*(1/24*8),"HH:MM")</f>
        <v>2 J 00:00</v>
      </c>
      <c r="N169" s="76"/>
    </row>
    <row r="170" spans="1:1160" ht="17.25" thickTop="1" thickBot="1" x14ac:dyDescent="0.3">
      <c r="A170" s="14" t="e">
        <f>#REF!/22</f>
        <v>#REF!</v>
      </c>
      <c r="B170" s="12" t="s">
        <v>7</v>
      </c>
      <c r="C170" s="15"/>
      <c r="D170" s="15"/>
      <c r="E170" s="50">
        <v>0</v>
      </c>
      <c r="F170" s="51">
        <v>0</v>
      </c>
      <c r="G170" s="51">
        <v>0</v>
      </c>
      <c r="H170" s="51">
        <v>0</v>
      </c>
      <c r="I170" s="52">
        <v>0.66666666666666663</v>
      </c>
      <c r="J170" s="4">
        <f>SUM(Tableau2[[#This Row],[S13]:[S17]])</f>
        <v>0.66666666666666663</v>
      </c>
      <c r="K170" s="68">
        <f>+Tableau2[[#This Row],[TOTAL HEURES]]/8</f>
        <v>8.3333333333333329E-2</v>
      </c>
      <c r="L170">
        <v>16</v>
      </c>
      <c r="M170" s="73" t="str">
        <f>INT(Tableau2[[#This Row],[TOTAL HEURES]]/(1/24*8))&amp;" J "&amp;TEXT(Tableau2[[#This Row],[TOTAL HEURES]]-INT(Tableau2[[#This Row],[TOTAL HEURES]]/(1/24*8))*(1/24*8),"HH:MM")</f>
        <v>2 J 00:00</v>
      </c>
      <c r="N170" s="76"/>
    </row>
    <row r="171" spans="1:1160" ht="17.25" thickTop="1" thickBot="1" x14ac:dyDescent="0.3">
      <c r="A171" s="14"/>
      <c r="B171" s="15"/>
      <c r="C171" s="15"/>
      <c r="D171" s="15"/>
      <c r="E171" s="43"/>
      <c r="F171" s="56"/>
      <c r="G171" s="56"/>
      <c r="H171" s="56"/>
      <c r="I171" s="57"/>
      <c r="J171" s="4"/>
      <c r="K171" s="68"/>
      <c r="M171" s="2"/>
      <c r="N171" s="76"/>
    </row>
    <row r="172" spans="1:1160" ht="17.25" thickTop="1" thickBot="1" x14ac:dyDescent="0.3">
      <c r="A172" s="14"/>
      <c r="B172" s="15"/>
      <c r="C172" s="15"/>
      <c r="D172" s="15"/>
      <c r="E172" s="58"/>
      <c r="F172" s="59"/>
      <c r="G172" s="59"/>
      <c r="H172" s="59"/>
      <c r="I172" s="60"/>
      <c r="J172" s="4"/>
      <c r="K172" s="68"/>
      <c r="M172" s="2"/>
      <c r="N172" s="76"/>
    </row>
    <row r="173" spans="1:1160" ht="17.25" thickTop="1" thickBot="1" x14ac:dyDescent="0.3">
      <c r="A173" s="14"/>
      <c r="B173" s="15"/>
      <c r="C173" s="15"/>
      <c r="D173" s="15"/>
      <c r="E173" s="43"/>
      <c r="F173" s="56"/>
      <c r="G173" s="56"/>
      <c r="H173" s="56"/>
      <c r="I173" s="57"/>
      <c r="J173" s="4"/>
      <c r="K173" s="68"/>
      <c r="M173" s="2"/>
      <c r="N173" s="76"/>
    </row>
    <row r="174" spans="1:1160" ht="17.25" thickTop="1" thickBot="1" x14ac:dyDescent="0.3">
      <c r="A174" s="14"/>
      <c r="B174" s="15"/>
      <c r="C174" s="15"/>
      <c r="D174" s="15"/>
      <c r="E174" s="58"/>
      <c r="F174" s="59"/>
      <c r="G174" s="59"/>
      <c r="H174" s="59"/>
      <c r="I174" s="60"/>
      <c r="J174" s="4"/>
      <c r="K174" s="68"/>
      <c r="M174" s="2"/>
      <c r="N174" s="76"/>
    </row>
    <row r="175" spans="1:1160" ht="17.25" thickTop="1" thickBot="1" x14ac:dyDescent="0.3">
      <c r="A175" s="14"/>
      <c r="B175" s="15"/>
      <c r="C175" s="15"/>
      <c r="D175" s="15"/>
      <c r="E175" s="43"/>
      <c r="F175" s="56"/>
      <c r="G175" s="56"/>
      <c r="H175" s="56"/>
      <c r="I175" s="57"/>
      <c r="J175" s="4"/>
      <c r="K175" s="68"/>
      <c r="M175" s="2"/>
      <c r="N175" s="76"/>
    </row>
    <row r="176" spans="1:1160" ht="17.25" thickTop="1" thickBot="1" x14ac:dyDescent="0.3">
      <c r="A176" s="14"/>
      <c r="B176" s="15"/>
      <c r="C176" s="15"/>
      <c r="D176" s="15"/>
      <c r="E176" s="58"/>
      <c r="F176" s="59"/>
      <c r="G176" s="59"/>
      <c r="H176" s="59"/>
      <c r="I176" s="60"/>
      <c r="J176" s="4"/>
      <c r="K176" s="68"/>
      <c r="M176" s="2"/>
      <c r="N176" s="76"/>
    </row>
    <row r="177" spans="1:14" ht="17.25" thickTop="1" thickBot="1" x14ac:dyDescent="0.3">
      <c r="A177" s="14"/>
      <c r="B177" s="15"/>
      <c r="C177" s="15"/>
      <c r="D177" s="15"/>
      <c r="E177" s="43"/>
      <c r="F177" s="56"/>
      <c r="G177" s="56"/>
      <c r="H177" s="56"/>
      <c r="I177" s="57"/>
      <c r="J177" s="4"/>
      <c r="K177" s="68"/>
      <c r="M177" s="2"/>
      <c r="N177" s="76"/>
    </row>
    <row r="178" spans="1:14" ht="17.25" thickTop="1" thickBot="1" x14ac:dyDescent="0.3">
      <c r="A178" s="14"/>
      <c r="B178" s="15"/>
      <c r="C178" s="15"/>
      <c r="D178" s="15"/>
      <c r="E178" s="58"/>
      <c r="F178" s="59"/>
      <c r="G178" s="59"/>
      <c r="H178" s="59"/>
      <c r="I178" s="60"/>
      <c r="J178" s="4"/>
      <c r="K178" s="68"/>
      <c r="M178" s="2"/>
      <c r="N178" s="76"/>
    </row>
    <row r="179" spans="1:14" ht="17.25" thickTop="1" thickBot="1" x14ac:dyDescent="0.3">
      <c r="A179" s="14"/>
      <c r="B179" s="15"/>
      <c r="C179" s="15"/>
      <c r="D179" s="15"/>
      <c r="E179" s="43"/>
      <c r="F179" s="56"/>
      <c r="G179" s="56"/>
      <c r="H179" s="56"/>
      <c r="I179" s="57"/>
      <c r="J179" s="4"/>
      <c r="K179" s="68"/>
      <c r="M179" s="2"/>
      <c r="N179" s="76"/>
    </row>
    <row r="180" spans="1:14" ht="17.25" thickTop="1" thickBot="1" x14ac:dyDescent="0.3">
      <c r="A180" s="14"/>
      <c r="B180" s="15"/>
      <c r="C180" s="15"/>
      <c r="D180" s="15"/>
      <c r="E180" s="58"/>
      <c r="F180" s="59"/>
      <c r="G180" s="59"/>
      <c r="H180" s="59"/>
      <c r="I180" s="60"/>
      <c r="J180" s="4"/>
      <c r="K180" s="68"/>
      <c r="M180" s="2"/>
      <c r="N180" s="76"/>
    </row>
    <row r="181" spans="1:14" ht="17.25" thickTop="1" thickBot="1" x14ac:dyDescent="0.3">
      <c r="A181" s="14"/>
      <c r="B181" s="15"/>
      <c r="C181" s="15"/>
      <c r="D181" s="15"/>
      <c r="E181" s="43"/>
      <c r="F181" s="56"/>
      <c r="G181" s="56"/>
      <c r="H181" s="56"/>
      <c r="I181" s="57"/>
      <c r="J181" s="4"/>
      <c r="K181" s="68"/>
      <c r="M181" s="2"/>
      <c r="N181" s="76"/>
    </row>
    <row r="182" spans="1:14" ht="17.25" thickTop="1" thickBot="1" x14ac:dyDescent="0.3">
      <c r="A182" s="14"/>
      <c r="B182" s="15"/>
      <c r="C182" s="15"/>
      <c r="D182" s="15"/>
      <c r="E182" s="58"/>
      <c r="F182" s="59"/>
      <c r="G182" s="59"/>
      <c r="H182" s="59"/>
      <c r="I182" s="60"/>
      <c r="J182" s="4"/>
      <c r="K182" s="68"/>
      <c r="M182" s="2"/>
      <c r="N182" s="76"/>
    </row>
    <row r="183" spans="1:14" ht="17.25" thickTop="1" thickBot="1" x14ac:dyDescent="0.3">
      <c r="A183" s="14"/>
      <c r="B183" s="15"/>
      <c r="C183" s="15"/>
      <c r="D183" s="15"/>
      <c r="E183" s="43"/>
      <c r="F183" s="56"/>
      <c r="G183" s="56"/>
      <c r="H183" s="56"/>
      <c r="I183" s="57"/>
      <c r="J183" s="4"/>
      <c r="K183" s="68"/>
      <c r="M183" s="2"/>
      <c r="N183" s="76"/>
    </row>
    <row r="184" spans="1:14" ht="16.5" thickTop="1" thickBot="1" x14ac:dyDescent="0.3">
      <c r="A184" s="14"/>
      <c r="B184" s="15"/>
      <c r="C184" s="15"/>
      <c r="D184" s="15"/>
      <c r="E184" s="58"/>
      <c r="F184" s="59"/>
      <c r="G184" s="59"/>
      <c r="H184" s="59"/>
      <c r="I184" s="59"/>
      <c r="J184" s="59"/>
      <c r="K184" s="70"/>
      <c r="M184" s="61"/>
      <c r="N184" s="76"/>
    </row>
    <row r="185" spans="1:14" ht="16.5" thickTop="1" thickBot="1" x14ac:dyDescent="0.3">
      <c r="A185" s="14"/>
      <c r="B185" s="15"/>
      <c r="C185" s="15"/>
      <c r="D185" s="15"/>
      <c r="E185" s="43"/>
      <c r="F185" s="56"/>
      <c r="G185" s="56"/>
      <c r="H185" s="56"/>
      <c r="I185" s="56"/>
      <c r="J185" s="56"/>
      <c r="K185" s="71"/>
      <c r="M185" s="61"/>
      <c r="N185" s="76"/>
    </row>
    <row r="186" spans="1:14" ht="16.5" thickTop="1" thickBot="1" x14ac:dyDescent="0.3">
      <c r="A186" s="14"/>
      <c r="B186" s="15"/>
      <c r="C186" s="15"/>
      <c r="D186" s="15"/>
      <c r="E186" s="58"/>
      <c r="F186" s="59"/>
      <c r="G186" s="59"/>
      <c r="H186" s="59"/>
      <c r="I186" s="59"/>
      <c r="J186" s="59"/>
      <c r="K186" s="70"/>
      <c r="M186" s="61"/>
      <c r="N186" s="76"/>
    </row>
    <row r="187" spans="1:14" ht="16.5" thickTop="1" thickBot="1" x14ac:dyDescent="0.3">
      <c r="A187" s="14"/>
      <c r="B187" s="15"/>
      <c r="C187" s="15"/>
      <c r="D187" s="15"/>
      <c r="E187" s="43"/>
      <c r="F187" s="56"/>
      <c r="G187" s="56"/>
      <c r="H187" s="56"/>
      <c r="I187" s="56"/>
      <c r="J187" s="56"/>
      <c r="K187" s="71"/>
      <c r="M187" s="61"/>
      <c r="N187" s="76"/>
    </row>
    <row r="188" spans="1:14" ht="16.5" thickTop="1" thickBot="1" x14ac:dyDescent="0.3">
      <c r="A188" s="14"/>
      <c r="B188" s="15"/>
      <c r="C188" s="15"/>
      <c r="D188" s="15"/>
      <c r="E188" s="58"/>
      <c r="F188" s="59"/>
      <c r="G188" s="59"/>
      <c r="H188" s="59"/>
      <c r="I188" s="59"/>
      <c r="J188" s="59"/>
      <c r="K188" s="70"/>
      <c r="M188" s="61"/>
      <c r="N188" s="76"/>
    </row>
    <row r="189" spans="1:14" ht="16.5" thickTop="1" thickBot="1" x14ac:dyDescent="0.3">
      <c r="A189" s="14"/>
      <c r="B189" s="15"/>
      <c r="C189" s="15"/>
      <c r="D189" s="15"/>
      <c r="E189" s="43"/>
      <c r="F189" s="56"/>
      <c r="G189" s="56"/>
      <c r="H189" s="56"/>
      <c r="I189" s="62"/>
      <c r="J189" s="62"/>
      <c r="K189" s="71"/>
      <c r="M189" s="61"/>
      <c r="N189" s="76"/>
    </row>
    <row r="190" spans="1:14" ht="17.25" thickTop="1" thickBot="1" x14ac:dyDescent="0.3">
      <c r="A190" s="14"/>
      <c r="B190" s="20"/>
      <c r="C190" s="20"/>
      <c r="D190" s="20"/>
      <c r="E190" s="43"/>
      <c r="F190" s="22"/>
      <c r="G190" s="22"/>
      <c r="H190" s="63"/>
      <c r="I190" s="49"/>
      <c r="J190" s="4"/>
      <c r="K190" s="68"/>
      <c r="M190" s="2"/>
      <c r="N190" s="76"/>
    </row>
    <row r="191" spans="1:14" ht="17.25" thickTop="1" thickBot="1" x14ac:dyDescent="0.3">
      <c r="A191" s="64"/>
      <c r="B191" s="12"/>
      <c r="C191" s="12"/>
      <c r="D191" s="12"/>
      <c r="E191" s="12"/>
      <c r="F191" s="12"/>
      <c r="G191" s="12"/>
      <c r="H191" s="12"/>
      <c r="I191" s="12"/>
      <c r="J191" s="65"/>
      <c r="K191" s="2"/>
      <c r="M191" s="12"/>
      <c r="N191" s="76"/>
    </row>
    <row r="192" spans="1:14" ht="17.25" thickTop="1" thickBot="1" x14ac:dyDescent="0.3">
      <c r="A192" s="64"/>
      <c r="B192" s="12"/>
      <c r="C192" s="12"/>
      <c r="D192" s="12"/>
      <c r="E192" s="12"/>
      <c r="F192" s="12"/>
      <c r="G192" s="12"/>
      <c r="H192" s="12"/>
      <c r="I192" s="12"/>
      <c r="J192" s="12"/>
      <c r="K192" s="2"/>
      <c r="M192" s="12"/>
    </row>
    <row r="193" spans="8:9" ht="15.75" thickTop="1" x14ac:dyDescent="0.25"/>
    <row r="195" spans="8:9" x14ac:dyDescent="0.25">
      <c r="H195" s="6"/>
      <c r="I195" s="6"/>
    </row>
  </sheetData>
  <pageMargins left="0.7" right="0.7" top="0.75" bottom="0.75" header="0.3" footer="0.3"/>
  <pageSetup paperSize="9" orientation="portrait" horizontalDpi="4294967295" verticalDpi="4294967295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Journal de paie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Ramzi LOUATI</dc:creator>
  <cp:lastModifiedBy>Houda</cp:lastModifiedBy>
  <dcterms:created xsi:type="dcterms:W3CDTF">2019-06-17T12:55:10Z</dcterms:created>
  <dcterms:modified xsi:type="dcterms:W3CDTF">2021-04-26T11:58:39Z</dcterms:modified>
</cp:coreProperties>
</file>