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.donadio\OneDrive - coallia.org\Documents\"/>
    </mc:Choice>
  </mc:AlternateContent>
  <bookViews>
    <workbookView xWindow="0" yWindow="0" windowWidth="23040" windowHeight="9384" activeTab="1"/>
  </bookViews>
  <sheets>
    <sheet name="Liste Entrées-Sorties 2020-2021" sheetId="3" r:id="rId1"/>
    <sheet name="Taux occupation 2020" sheetId="4" r:id="rId2"/>
    <sheet name="Taux occupation 2021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Q5" i="4" l="1"/>
  <c r="DN5" i="4"/>
  <c r="DO5" i="4"/>
  <c r="DP5" i="4"/>
  <c r="DR5" i="4"/>
  <c r="DS5" i="4"/>
  <c r="DT5" i="4"/>
  <c r="DU5" i="4"/>
  <c r="DV5" i="4"/>
  <c r="DW5" i="4"/>
  <c r="DX5" i="4"/>
  <c r="DY5" i="4"/>
  <c r="DZ5" i="4"/>
  <c r="EA5" i="4"/>
  <c r="EB5" i="4"/>
  <c r="EC5" i="4"/>
  <c r="DA5" i="4"/>
  <c r="DB5" i="4"/>
  <c r="DC5" i="4"/>
  <c r="DD5" i="4"/>
  <c r="DE5" i="4"/>
  <c r="DF5" i="4"/>
  <c r="DG5" i="4"/>
  <c r="DH5" i="4"/>
  <c r="DI5" i="4"/>
  <c r="DJ5" i="4"/>
  <c r="DK5" i="4"/>
  <c r="DL5" i="4"/>
  <c r="DM5" i="4"/>
  <c r="CN5" i="4"/>
  <c r="CO5" i="4"/>
  <c r="CP5" i="4"/>
  <c r="CQ5" i="4"/>
  <c r="CR5" i="4"/>
  <c r="EH5" i="4"/>
  <c r="EI5" i="4"/>
  <c r="EJ5" i="4"/>
  <c r="EK5" i="4"/>
  <c r="EL5" i="4"/>
  <c r="EM5" i="4"/>
  <c r="EN5" i="4"/>
  <c r="EO5" i="4"/>
  <c r="EP5" i="4"/>
  <c r="EQ5" i="4"/>
  <c r="ER5" i="4"/>
  <c r="ES5" i="4"/>
  <c r="ET5" i="4"/>
  <c r="EU5" i="4"/>
  <c r="EV5" i="4"/>
  <c r="EW5" i="4"/>
  <c r="EX5" i="4"/>
  <c r="EY5" i="4"/>
  <c r="EZ5" i="4"/>
  <c r="FA5" i="4"/>
  <c r="FB5" i="4"/>
  <c r="FC5" i="4"/>
  <c r="FD5" i="4"/>
  <c r="FE5" i="4"/>
  <c r="FF5" i="4"/>
  <c r="FG5" i="4"/>
  <c r="FH5" i="4"/>
  <c r="FI5" i="4"/>
  <c r="FJ5" i="4"/>
  <c r="EG5" i="4"/>
  <c r="CZ5" i="4"/>
  <c r="CY5" i="4"/>
  <c r="BS5" i="4"/>
  <c r="BT5" i="4"/>
  <c r="BU5" i="4"/>
  <c r="BV5" i="4"/>
  <c r="BW5" i="4"/>
  <c r="BX5" i="4"/>
  <c r="BY5" i="4"/>
  <c r="BZ5" i="4"/>
  <c r="CA5" i="4"/>
  <c r="CB5" i="4"/>
  <c r="CC5" i="4"/>
  <c r="CD5" i="4"/>
  <c r="CE5" i="4"/>
  <c r="CF5" i="4"/>
  <c r="CG5" i="4"/>
  <c r="CH5" i="4"/>
  <c r="CI5" i="4"/>
  <c r="CJ5" i="4"/>
  <c r="CK5" i="4"/>
  <c r="CL5" i="4"/>
  <c r="CM5" i="4"/>
  <c r="CS5" i="4"/>
  <c r="CT5" i="4"/>
  <c r="CU5" i="4"/>
  <c r="BR5" i="4"/>
  <c r="BN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AJ5" i="4"/>
  <c r="AF5" i="4"/>
  <c r="C5" i="4"/>
  <c r="B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ED5" i="4" l="1"/>
  <c r="AG5" i="4"/>
  <c r="AJ4" i="4" s="1"/>
  <c r="OJ5" i="6"/>
  <c r="OJ4" i="6"/>
  <c r="OH4" i="6"/>
  <c r="OI4" i="6"/>
  <c r="LU5" i="6"/>
  <c r="LU4" i="6"/>
  <c r="LS4" i="6"/>
  <c r="LT4" i="6"/>
  <c r="JF5" i="6"/>
  <c r="JH4" i="6" s="1"/>
  <c r="JF4" i="6"/>
  <c r="JD4" i="6"/>
  <c r="JE4" i="6"/>
  <c r="HX5" i="6"/>
  <c r="HZ4" i="6" s="1"/>
  <c r="HX4" i="6"/>
  <c r="HV4" i="6"/>
  <c r="HW4" i="6"/>
  <c r="OL4" i="6"/>
  <c r="OG4" i="6"/>
  <c r="OF4" i="6"/>
  <c r="OE4" i="6"/>
  <c r="OD4" i="6"/>
  <c r="OC4" i="6"/>
  <c r="OB4" i="6"/>
  <c r="OA4" i="6"/>
  <c r="NZ4" i="6"/>
  <c r="NY4" i="6"/>
  <c r="NX4" i="6"/>
  <c r="NW4" i="6"/>
  <c r="NV4" i="6"/>
  <c r="NU4" i="6"/>
  <c r="NT4" i="6"/>
  <c r="NS4" i="6"/>
  <c r="NR4" i="6"/>
  <c r="NQ4" i="6"/>
  <c r="NP4" i="6"/>
  <c r="NO4" i="6"/>
  <c r="NN4" i="6"/>
  <c r="NM4" i="6"/>
  <c r="NL4" i="6"/>
  <c r="NK4" i="6"/>
  <c r="NJ4" i="6"/>
  <c r="NI4" i="6"/>
  <c r="NH4" i="6"/>
  <c r="NG4" i="6"/>
  <c r="NF4" i="6"/>
  <c r="NE4" i="6"/>
  <c r="NB5" i="6"/>
  <c r="ND4" i="6" s="1"/>
  <c r="NA4" i="6"/>
  <c r="MZ4" i="6"/>
  <c r="MY4" i="6"/>
  <c r="MX4" i="6"/>
  <c r="MW4" i="6"/>
  <c r="MV4" i="6"/>
  <c r="MU4" i="6"/>
  <c r="MT4" i="6"/>
  <c r="MS4" i="6"/>
  <c r="MR4" i="6"/>
  <c r="MQ4" i="6"/>
  <c r="MP4" i="6"/>
  <c r="MO4" i="6"/>
  <c r="MN4" i="6"/>
  <c r="MM4" i="6"/>
  <c r="ML4" i="6"/>
  <c r="MK4" i="6"/>
  <c r="MJ4" i="6"/>
  <c r="MI4" i="6"/>
  <c r="MH4" i="6"/>
  <c r="MG4" i="6"/>
  <c r="MF4" i="6"/>
  <c r="ME4" i="6"/>
  <c r="MD4" i="6"/>
  <c r="MC4" i="6"/>
  <c r="MB4" i="6"/>
  <c r="MA4" i="6"/>
  <c r="LZ4" i="6"/>
  <c r="LY4" i="6"/>
  <c r="LX4" i="6"/>
  <c r="LW4" i="6"/>
  <c r="LR4" i="6"/>
  <c r="LQ4" i="6"/>
  <c r="LP4" i="6"/>
  <c r="LO4" i="6"/>
  <c r="LN4" i="6"/>
  <c r="LM4" i="6"/>
  <c r="LL4" i="6"/>
  <c r="LK4" i="6"/>
  <c r="LJ4" i="6"/>
  <c r="LI4" i="6"/>
  <c r="LH4" i="6"/>
  <c r="LG4" i="6"/>
  <c r="LF4" i="6"/>
  <c r="LE4" i="6"/>
  <c r="LD4" i="6"/>
  <c r="LC4" i="6"/>
  <c r="LB4" i="6"/>
  <c r="LA4" i="6"/>
  <c r="KZ4" i="6"/>
  <c r="KY4" i="6"/>
  <c r="KX4" i="6"/>
  <c r="KW4" i="6"/>
  <c r="KV4" i="6"/>
  <c r="KU4" i="6"/>
  <c r="KT4" i="6"/>
  <c r="KS4" i="6"/>
  <c r="KR4" i="6"/>
  <c r="KQ4" i="6"/>
  <c r="KP4" i="6"/>
  <c r="KM5" i="6"/>
  <c r="KO4" i="6" s="1"/>
  <c r="KL4" i="6"/>
  <c r="KK4" i="6"/>
  <c r="KJ4" i="6"/>
  <c r="KI4" i="6"/>
  <c r="KH4" i="6"/>
  <c r="KG4" i="6"/>
  <c r="KF4" i="6"/>
  <c r="KE4" i="6"/>
  <c r="KD4" i="6"/>
  <c r="KC4" i="6"/>
  <c r="KB4" i="6"/>
  <c r="KA4" i="6"/>
  <c r="JZ4" i="6"/>
  <c r="JY4" i="6"/>
  <c r="JX4" i="6"/>
  <c r="JW4" i="6"/>
  <c r="JV4" i="6"/>
  <c r="JU4" i="6"/>
  <c r="JT4" i="6"/>
  <c r="JS4" i="6"/>
  <c r="JR4" i="6"/>
  <c r="JQ4" i="6"/>
  <c r="JP4" i="6"/>
  <c r="JO4" i="6"/>
  <c r="JN4" i="6"/>
  <c r="JM4" i="6"/>
  <c r="JL4" i="6"/>
  <c r="JK4" i="6"/>
  <c r="JJ4" i="6"/>
  <c r="JI4" i="6"/>
  <c r="JC4" i="6"/>
  <c r="JB4" i="6"/>
  <c r="JA4" i="6"/>
  <c r="IZ4" i="6"/>
  <c r="IY4" i="6"/>
  <c r="IX4" i="6"/>
  <c r="IW4" i="6"/>
  <c r="IV4" i="6"/>
  <c r="IU4" i="6"/>
  <c r="IT4" i="6"/>
  <c r="IS4" i="6"/>
  <c r="IR4" i="6"/>
  <c r="IQ4" i="6"/>
  <c r="IP4" i="6"/>
  <c r="IO4" i="6"/>
  <c r="IN4" i="6"/>
  <c r="IM4" i="6"/>
  <c r="IL4" i="6"/>
  <c r="IK4" i="6"/>
  <c r="IJ4" i="6"/>
  <c r="II4" i="6"/>
  <c r="IH4" i="6"/>
  <c r="IG4" i="6"/>
  <c r="IF4" i="6"/>
  <c r="IE4" i="6"/>
  <c r="ID4" i="6"/>
  <c r="IC4" i="6"/>
  <c r="IB4" i="6"/>
  <c r="IA4" i="6"/>
  <c r="JG4" i="6" s="1"/>
  <c r="HU4" i="6"/>
  <c r="HT4" i="6"/>
  <c r="HS4" i="6"/>
  <c r="HR4" i="6"/>
  <c r="HQ4" i="6"/>
  <c r="HP4" i="6"/>
  <c r="HO4" i="6"/>
  <c r="HN4" i="6"/>
  <c r="HM4" i="6"/>
  <c r="HL4" i="6"/>
  <c r="HK4" i="6"/>
  <c r="HJ4" i="6"/>
  <c r="HI4" i="6"/>
  <c r="HH4" i="6"/>
  <c r="HG4" i="6"/>
  <c r="HF4" i="6"/>
  <c r="HE4" i="6"/>
  <c r="HD4" i="6"/>
  <c r="HC4" i="6"/>
  <c r="HB4" i="6"/>
  <c r="HA4" i="6"/>
  <c r="GZ4" i="6"/>
  <c r="GY4" i="6"/>
  <c r="GX4" i="6"/>
  <c r="GW4" i="6"/>
  <c r="GV4" i="6"/>
  <c r="GU4" i="6"/>
  <c r="GT4" i="6"/>
  <c r="GS4" i="6"/>
  <c r="GP5" i="6"/>
  <c r="GR4" i="6" s="1"/>
  <c r="FI5" i="6"/>
  <c r="FF4" i="6"/>
  <c r="FG4" i="6"/>
  <c r="FH4" i="6"/>
  <c r="EA5" i="6"/>
  <c r="CT5" i="6"/>
  <c r="CV4" i="6" s="1"/>
  <c r="CR4" i="6"/>
  <c r="CS4" i="6"/>
  <c r="BL5" i="6"/>
  <c r="BN4" i="6" s="1"/>
  <c r="BJ4" i="6"/>
  <c r="FK4" i="6"/>
  <c r="GO4" i="6"/>
  <c r="GN4" i="6"/>
  <c r="GM4" i="6"/>
  <c r="GL4" i="6"/>
  <c r="GK4" i="6"/>
  <c r="GJ4" i="6"/>
  <c r="GI4" i="6"/>
  <c r="GH4" i="6"/>
  <c r="GG4" i="6"/>
  <c r="GF4" i="6"/>
  <c r="GE4" i="6"/>
  <c r="GD4" i="6"/>
  <c r="GC4" i="6"/>
  <c r="GB4" i="6"/>
  <c r="GA4" i="6"/>
  <c r="FZ4" i="6"/>
  <c r="FY4" i="6"/>
  <c r="FX4" i="6"/>
  <c r="FW4" i="6"/>
  <c r="FV4" i="6"/>
  <c r="FU4" i="6"/>
  <c r="FT4" i="6"/>
  <c r="FS4" i="6"/>
  <c r="FR4" i="6"/>
  <c r="FQ4" i="6"/>
  <c r="FP4" i="6"/>
  <c r="FO4" i="6"/>
  <c r="FN4" i="6"/>
  <c r="FM4" i="6"/>
  <c r="FL4" i="6"/>
  <c r="FE4" i="6"/>
  <c r="FD4" i="6"/>
  <c r="FC4" i="6"/>
  <c r="FB4" i="6"/>
  <c r="FA4" i="6"/>
  <c r="EZ4" i="6"/>
  <c r="EY4" i="6"/>
  <c r="EX4" i="6"/>
  <c r="EW4" i="6"/>
  <c r="EV4" i="6"/>
  <c r="EU4" i="6"/>
  <c r="ET4" i="6"/>
  <c r="ES4" i="6"/>
  <c r="ER4" i="6"/>
  <c r="EQ4" i="6"/>
  <c r="EP4" i="6"/>
  <c r="EO4" i="6"/>
  <c r="EN4" i="6"/>
  <c r="EM4" i="6"/>
  <c r="EL4" i="6"/>
  <c r="EK4" i="6"/>
  <c r="EJ4" i="6"/>
  <c r="EI4" i="6"/>
  <c r="EH4" i="6"/>
  <c r="EG4" i="6"/>
  <c r="EF4" i="6"/>
  <c r="EE4" i="6"/>
  <c r="ED4" i="6"/>
  <c r="EC4" i="6"/>
  <c r="DZ4" i="6"/>
  <c r="DY4" i="6"/>
  <c r="DX4" i="6"/>
  <c r="DW4" i="6"/>
  <c r="DV4" i="6"/>
  <c r="DU4" i="6"/>
  <c r="DT4" i="6"/>
  <c r="DS4" i="6"/>
  <c r="DR4" i="6"/>
  <c r="DQ4" i="6"/>
  <c r="DP4" i="6"/>
  <c r="DO4" i="6"/>
  <c r="DN4" i="6"/>
  <c r="DM4" i="6"/>
  <c r="DL4" i="6"/>
  <c r="DK4" i="6"/>
  <c r="DJ4" i="6"/>
  <c r="DI4" i="6"/>
  <c r="DH4" i="6"/>
  <c r="DG4" i="6"/>
  <c r="DF4" i="6"/>
  <c r="DE4" i="6"/>
  <c r="DD4" i="6"/>
  <c r="DC4" i="6"/>
  <c r="DB4" i="6"/>
  <c r="DA4" i="6"/>
  <c r="CZ4" i="6"/>
  <c r="CY4" i="6"/>
  <c r="CX4" i="6"/>
  <c r="CW4" i="6"/>
  <c r="CQ4" i="6"/>
  <c r="CP4" i="6"/>
  <c r="CO4" i="6"/>
  <c r="CN4" i="6"/>
  <c r="CM4" i="6"/>
  <c r="CL4" i="6"/>
  <c r="CK4" i="6"/>
  <c r="CJ4" i="6"/>
  <c r="CI4" i="6"/>
  <c r="CH4" i="6"/>
  <c r="CG4" i="6"/>
  <c r="CF4" i="6"/>
  <c r="CE4" i="6"/>
  <c r="CD4" i="6"/>
  <c r="CC4" i="6"/>
  <c r="CB4" i="6"/>
  <c r="CA4" i="6"/>
  <c r="BZ4" i="6"/>
  <c r="BY4" i="6"/>
  <c r="BX4" i="6"/>
  <c r="BW4" i="6"/>
  <c r="BV4" i="6"/>
  <c r="BU4" i="6"/>
  <c r="BT4" i="6"/>
  <c r="BS4" i="6"/>
  <c r="BR4" i="6"/>
  <c r="BQ4" i="6"/>
  <c r="BP4" i="6"/>
  <c r="BO4" i="6"/>
  <c r="BK4" i="6"/>
  <c r="BI4" i="6"/>
  <c r="BH4" i="6"/>
  <c r="BG4" i="6"/>
  <c r="BF4" i="6"/>
  <c r="BE4" i="6"/>
  <c r="BD4" i="6"/>
  <c r="BC4" i="6"/>
  <c r="BB4" i="6"/>
  <c r="BA4" i="6"/>
  <c r="AZ4" i="6"/>
  <c r="AY4" i="6"/>
  <c r="AX4" i="6"/>
  <c r="AW4" i="6"/>
  <c r="AV4" i="6"/>
  <c r="AU4" i="6"/>
  <c r="AT4" i="6"/>
  <c r="AS4" i="6"/>
  <c r="AR4" i="6"/>
  <c r="AQ4" i="6"/>
  <c r="AP4" i="6"/>
  <c r="AO4" i="6"/>
  <c r="AN4" i="6"/>
  <c r="AM4" i="6"/>
  <c r="AL4" i="6"/>
  <c r="AK4" i="6"/>
  <c r="AJ4" i="6"/>
  <c r="AI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GU4" i="4"/>
  <c r="GS5" i="4"/>
  <c r="FO4" i="4"/>
  <c r="FP4" i="4"/>
  <c r="GS4" i="4" s="1"/>
  <c r="GT4" i="4" s="1"/>
  <c r="FQ4" i="4"/>
  <c r="FR4" i="4"/>
  <c r="FS4" i="4"/>
  <c r="FT4" i="4"/>
  <c r="FU4" i="4"/>
  <c r="FV4" i="4"/>
  <c r="FW4" i="4"/>
  <c r="FX4" i="4"/>
  <c r="FY4" i="4"/>
  <c r="FZ4" i="4"/>
  <c r="GA4" i="4"/>
  <c r="GB4" i="4"/>
  <c r="GC4" i="4"/>
  <c r="GD4" i="4"/>
  <c r="GE4" i="4"/>
  <c r="GF4" i="4"/>
  <c r="GG4" i="4"/>
  <c r="GH4" i="4"/>
  <c r="GI4" i="4"/>
  <c r="GJ4" i="4"/>
  <c r="GK4" i="4"/>
  <c r="GL4" i="4"/>
  <c r="GM4" i="4"/>
  <c r="GN4" i="4"/>
  <c r="GO4" i="4"/>
  <c r="GP4" i="4"/>
  <c r="GQ4" i="4"/>
  <c r="GR4" i="4"/>
  <c r="FN4" i="4"/>
  <c r="FJ4" i="4"/>
  <c r="FK5" i="4"/>
  <c r="FM4" i="4" s="1"/>
  <c r="EH4" i="4"/>
  <c r="EI4" i="4"/>
  <c r="EJ4" i="4"/>
  <c r="EK4" i="4"/>
  <c r="EL4" i="4"/>
  <c r="EM4" i="4"/>
  <c r="EN4" i="4"/>
  <c r="EO4" i="4"/>
  <c r="EP4" i="4"/>
  <c r="EQ4" i="4"/>
  <c r="ER4" i="4"/>
  <c r="ES4" i="4"/>
  <c r="ET4" i="4"/>
  <c r="EU4" i="4"/>
  <c r="EV4" i="4"/>
  <c r="EW4" i="4"/>
  <c r="EX4" i="4"/>
  <c r="EY4" i="4"/>
  <c r="EZ4" i="4"/>
  <c r="FA4" i="4"/>
  <c r="FB4" i="4"/>
  <c r="FC4" i="4"/>
  <c r="FD4" i="4"/>
  <c r="FE4" i="4"/>
  <c r="FF4" i="4"/>
  <c r="FG4" i="4"/>
  <c r="FH4" i="4"/>
  <c r="FI4" i="4"/>
  <c r="EG4" i="4"/>
  <c r="EC4" i="4"/>
  <c r="EB4" i="4"/>
  <c r="CZ4" i="4"/>
  <c r="DA4" i="4"/>
  <c r="DB4" i="4"/>
  <c r="DC4" i="4"/>
  <c r="DD4" i="4"/>
  <c r="DE4" i="4"/>
  <c r="DF4" i="4"/>
  <c r="DG4" i="4"/>
  <c r="DH4" i="4"/>
  <c r="DI4" i="4"/>
  <c r="DJ4" i="4"/>
  <c r="DK4" i="4"/>
  <c r="DL4" i="4"/>
  <c r="DM4" i="4"/>
  <c r="DN4" i="4"/>
  <c r="DO4" i="4"/>
  <c r="DP4" i="4"/>
  <c r="DQ4" i="4"/>
  <c r="DR4" i="4"/>
  <c r="DS4" i="4"/>
  <c r="DT4" i="4"/>
  <c r="DU4" i="4"/>
  <c r="DV4" i="4"/>
  <c r="DW4" i="4"/>
  <c r="DX4" i="4"/>
  <c r="DY4" i="4"/>
  <c r="DZ4" i="4"/>
  <c r="EA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I4" i="4"/>
  <c r="J4" i="4"/>
  <c r="H4" i="4"/>
  <c r="G4" i="4"/>
  <c r="F4" i="4"/>
  <c r="D4" i="4"/>
  <c r="E4" i="4"/>
  <c r="C4" i="4"/>
  <c r="FK4" i="4" l="1"/>
  <c r="FL4" i="4" s="1"/>
  <c r="AI4" i="4"/>
  <c r="AL4" i="4"/>
  <c r="GP4" i="6"/>
  <c r="GQ4" i="6" s="1"/>
  <c r="NB4" i="6"/>
  <c r="NC4" i="6" s="1"/>
  <c r="LV4" i="6"/>
  <c r="OK4" i="6"/>
  <c r="KM4" i="6"/>
  <c r="KN4" i="6" s="1"/>
  <c r="HY4" i="6"/>
  <c r="FI4" i="6"/>
  <c r="FJ4" i="6" s="1"/>
  <c r="EA4" i="6"/>
  <c r="EB4" i="6" s="1"/>
  <c r="CT4" i="6"/>
  <c r="CU4" i="6" s="1"/>
  <c r="BL4" i="6"/>
  <c r="BM4" i="6" s="1"/>
  <c r="AM4" i="4" l="1"/>
  <c r="AK4" i="4"/>
  <c r="B4" i="4"/>
  <c r="AG4" i="4" s="1"/>
  <c r="AH4" i="4" s="1"/>
  <c r="AN4" i="4" l="1"/>
  <c r="AO4" i="4" l="1"/>
  <c r="AP4" i="4" l="1"/>
  <c r="AQ4" i="4" l="1"/>
  <c r="AT4" i="4" l="1"/>
  <c r="AS4" i="4"/>
  <c r="AR4" i="4"/>
  <c r="AU4" i="4" l="1"/>
  <c r="AV4" i="4" l="1"/>
  <c r="AW4" i="4"/>
  <c r="AY4" i="4" l="1"/>
  <c r="AX4" i="4"/>
  <c r="BA4" i="4"/>
  <c r="BC4" i="4" l="1"/>
  <c r="AZ4" i="4"/>
  <c r="BB4" i="4" l="1"/>
  <c r="BD4" i="4" l="1"/>
  <c r="BE4" i="4" l="1"/>
  <c r="BF4" i="4" l="1"/>
  <c r="BG4" i="4" l="1"/>
  <c r="BH4" i="4" l="1"/>
  <c r="BI4" i="4" l="1"/>
  <c r="BJ4" i="4" l="1"/>
  <c r="BK4" i="4" l="1"/>
  <c r="BL4" i="4" l="1"/>
  <c r="BM4" i="4" l="1"/>
  <c r="BO5" i="4" l="1"/>
  <c r="BN4" i="4"/>
  <c r="BO4" i="4" s="1"/>
  <c r="BP4" i="4" s="1"/>
  <c r="BQ4" i="4" l="1"/>
  <c r="BR4" i="4" l="1"/>
  <c r="BS4" i="4" l="1"/>
  <c r="BT4" i="4" l="1"/>
  <c r="BU4" i="4" l="1"/>
  <c r="BV4" i="4" l="1"/>
  <c r="BW4" i="4" l="1"/>
  <c r="BX4" i="4" l="1"/>
  <c r="BY4" i="4" l="1"/>
  <c r="BZ4" i="4" l="1"/>
  <c r="CA4" i="4" l="1"/>
  <c r="CB4" i="4" l="1"/>
  <c r="CC4" i="4" l="1"/>
  <c r="CD4" i="4"/>
  <c r="CE4" i="4" l="1"/>
  <c r="CF4" i="4" l="1"/>
  <c r="CG4" i="4"/>
  <c r="CH4" i="4" l="1"/>
  <c r="CI4" i="4" l="1"/>
  <c r="CJ4" i="4" l="1"/>
  <c r="CK4" i="4" l="1"/>
  <c r="CL4" i="4" l="1"/>
  <c r="CM4" i="4" l="1"/>
  <c r="CN4" i="4" l="1"/>
  <c r="CO4" i="4" l="1"/>
  <c r="CP4" i="4" l="1"/>
  <c r="CQ4" i="4" l="1"/>
  <c r="CR4" i="4" l="1"/>
  <c r="CS4" i="4" l="1"/>
  <c r="CT4" i="4" l="1"/>
  <c r="CU4" i="4" l="1"/>
  <c r="CV4" i="4" s="1"/>
  <c r="CW4" i="4" s="1"/>
  <c r="CV5" i="4"/>
  <c r="CX4" i="4" l="1"/>
  <c r="CY4" i="4" l="1"/>
  <c r="ED4" i="4" s="1"/>
  <c r="EE4" i="4" s="1"/>
  <c r="EF4" i="4"/>
  <c r="B5" i="6" l="1"/>
  <c r="B4" i="6"/>
  <c r="AG4" i="6"/>
  <c r="AH4" i="6"/>
</calcChain>
</file>

<file path=xl/sharedStrings.xml><?xml version="1.0" encoding="utf-8"?>
<sst xmlns="http://schemas.openxmlformats.org/spreadsheetml/2006/main" count="128" uniqueCount="58">
  <si>
    <t>NOM</t>
  </si>
  <si>
    <t>Date Arrivée</t>
  </si>
  <si>
    <t>Date Sortie</t>
  </si>
  <si>
    <t>Total</t>
  </si>
  <si>
    <t>TV</t>
  </si>
  <si>
    <t>TO</t>
  </si>
  <si>
    <t>Nombre de place vacantes</t>
  </si>
  <si>
    <t xml:space="preserve"> Nombre de personnes accuellies</t>
  </si>
  <si>
    <t>Variation du nombre de places :</t>
  </si>
  <si>
    <t>01/07/2020 au 30/11/2020</t>
  </si>
  <si>
    <t>32 places</t>
  </si>
  <si>
    <t>01/12/2020 à aujourd'hui</t>
  </si>
  <si>
    <t>52 places</t>
  </si>
  <si>
    <t>Nb : Mettre à jour la cellule B3 si il y a une variation du nombre de places + mettre à jour les calculs des taux afin que les données soient bonnes</t>
  </si>
  <si>
    <t>x</t>
  </si>
  <si>
    <t>df</t>
  </si>
  <si>
    <t>dfdfd</t>
  </si>
  <si>
    <t>fgfdg</t>
  </si>
  <si>
    <t>dfgd</t>
  </si>
  <si>
    <t>dfgdf</t>
  </si>
  <si>
    <t>dgd</t>
  </si>
  <si>
    <t>dfg</t>
  </si>
  <si>
    <t>dfghdfg</t>
  </si>
  <si>
    <t>dfgdfg</t>
  </si>
  <si>
    <t>gdg</t>
  </si>
  <si>
    <t>dffgdf</t>
  </si>
  <si>
    <t>fgdfg</t>
  </si>
  <si>
    <t>dfgdfgdf</t>
  </si>
  <si>
    <t>fdgdfg</t>
  </si>
  <si>
    <t>sdfsdf</t>
  </si>
  <si>
    <t>fhh</t>
  </si>
  <si>
    <t>gjgh</t>
  </si>
  <si>
    <t>ghj</t>
  </si>
  <si>
    <t>ghjgh</t>
  </si>
  <si>
    <t>ghhj</t>
  </si>
  <si>
    <t>hj</t>
  </si>
  <si>
    <t>gghjgh</t>
  </si>
  <si>
    <t>fhj</t>
  </si>
  <si>
    <t>tyjyt</t>
  </si>
  <si>
    <t>gjfg</t>
  </si>
  <si>
    <t>fdgs</t>
  </si>
  <si>
    <t>fhf</t>
  </si>
  <si>
    <t>xfgdghkj</t>
  </si>
  <si>
    <t>jghk</t>
  </si>
  <si>
    <t>gk</t>
  </si>
  <si>
    <t>ghjkgh</t>
  </si>
  <si>
    <t>ghfg</t>
  </si>
  <si>
    <t>hjf</t>
  </si>
  <si>
    <t>fjfg</t>
  </si>
  <si>
    <t>fhfgh</t>
  </si>
  <si>
    <t>fghfgh</t>
  </si>
  <si>
    <t>gfgh</t>
  </si>
  <si>
    <t>gjhjlk</t>
  </si>
  <si>
    <t>k</t>
  </si>
  <si>
    <t>hjk</t>
  </si>
  <si>
    <t>kh</t>
  </si>
  <si>
    <t>gfhf</t>
  </si>
  <si>
    <t>xfxddfs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</si>
</sst>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/>
    </xf>
    <xf numFmtId="1" fontId="1" fillId="7" borderId="2" xfId="1" applyNumberFormat="1" applyFont="1" applyFill="1" applyBorder="1" applyAlignment="1">
      <alignment horizontal="center" vertical="center"/>
    </xf>
    <xf numFmtId="0" fontId="1" fillId="7" borderId="2" xfId="1" applyNumberFormat="1" applyFont="1" applyFill="1" applyBorder="1" applyAlignment="1">
      <alignment horizontal="center" vertical="center"/>
    </xf>
    <xf numFmtId="1" fontId="0" fillId="7" borderId="2" xfId="0" applyNumberFormat="1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8" fillId="0" borderId="0" xfId="0" applyFont="1"/>
    <xf numFmtId="14" fontId="3" fillId="3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6" borderId="6" xfId="0" applyFont="1" applyFill="1" applyBorder="1" applyAlignment="1">
      <alignment horizontal="center" vertical="center"/>
    </xf>
    <xf numFmtId="17" fontId="6" fillId="2" borderId="5" xfId="0" applyNumberFormat="1" applyFont="1" applyFill="1" applyBorder="1" applyAlignment="1">
      <alignment horizontal="center"/>
    </xf>
    <xf numFmtId="17" fontId="6" fillId="2" borderId="6" xfId="0" applyNumberFormat="1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9" fontId="2" fillId="5" borderId="4" xfId="1" applyFont="1" applyFill="1" applyBorder="1" applyAlignment="1">
      <alignment horizontal="center" vertical="center"/>
    </xf>
    <xf numFmtId="9" fontId="2" fillId="5" borderId="3" xfId="1" applyFont="1" applyFill="1" applyBorder="1" applyAlignment="1">
      <alignment horizontal="center" vertical="center"/>
    </xf>
    <xf numFmtId="9" fontId="3" fillId="4" borderId="4" xfId="1" applyFont="1" applyFill="1" applyBorder="1" applyAlignment="1">
      <alignment horizontal="center" vertical="center"/>
    </xf>
    <xf numFmtId="9" fontId="3" fillId="4" borderId="3" xfId="1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10" workbookViewId="0">
      <selection activeCell="C12" sqref="C12"/>
    </sheetView>
  </sheetViews>
  <sheetFormatPr baseColWidth="10" defaultRowHeight="14.4" x14ac:dyDescent="0.3"/>
  <cols>
    <col min="2" max="2" width="11.5546875" style="24"/>
  </cols>
  <sheetData>
    <row r="1" spans="1:3" x14ac:dyDescent="0.3">
      <c r="A1" s="9" t="s">
        <v>0</v>
      </c>
      <c r="B1" s="8" t="s">
        <v>1</v>
      </c>
      <c r="C1" s="8" t="s">
        <v>2</v>
      </c>
    </row>
    <row r="2" spans="1:3" x14ac:dyDescent="0.3">
      <c r="A2" s="1" t="s">
        <v>14</v>
      </c>
      <c r="B2" s="6">
        <v>43765</v>
      </c>
      <c r="C2" s="5">
        <v>44098</v>
      </c>
    </row>
    <row r="3" spans="1:3" x14ac:dyDescent="0.3">
      <c r="A3" s="4" t="s">
        <v>15</v>
      </c>
      <c r="B3" s="6">
        <v>43774</v>
      </c>
      <c r="C3" s="5">
        <v>44098</v>
      </c>
    </row>
    <row r="4" spans="1:3" x14ac:dyDescent="0.3">
      <c r="A4" s="1" t="s">
        <v>15</v>
      </c>
      <c r="B4" s="6">
        <v>43774</v>
      </c>
      <c r="C4" s="5">
        <v>44098</v>
      </c>
    </row>
    <row r="5" spans="1:3" x14ac:dyDescent="0.3">
      <c r="A5" s="1" t="s">
        <v>16</v>
      </c>
      <c r="B5" s="7">
        <v>43851</v>
      </c>
      <c r="C5" s="5">
        <v>44098</v>
      </c>
    </row>
    <row r="6" spans="1:3" x14ac:dyDescent="0.3">
      <c r="A6" s="1" t="s">
        <v>17</v>
      </c>
      <c r="B6" s="7">
        <v>43851</v>
      </c>
      <c r="C6" s="5">
        <v>44098</v>
      </c>
    </row>
    <row r="7" spans="1:3" x14ac:dyDescent="0.3">
      <c r="A7" s="4" t="s">
        <v>18</v>
      </c>
      <c r="B7" s="7">
        <v>43851</v>
      </c>
      <c r="C7" s="5">
        <v>44099</v>
      </c>
    </row>
    <row r="8" spans="1:3" x14ac:dyDescent="0.3">
      <c r="A8" s="1" t="s">
        <v>17</v>
      </c>
      <c r="B8" s="6">
        <v>43864</v>
      </c>
      <c r="C8" s="5">
        <v>44098</v>
      </c>
    </row>
    <row r="9" spans="1:3" x14ac:dyDescent="0.3">
      <c r="A9" s="1" t="s">
        <v>19</v>
      </c>
      <c r="B9" s="23">
        <v>43888</v>
      </c>
      <c r="C9" s="5">
        <v>44098</v>
      </c>
    </row>
    <row r="10" spans="1:3" x14ac:dyDescent="0.3">
      <c r="A10" s="4" t="s">
        <v>20</v>
      </c>
      <c r="B10" s="6">
        <v>43888</v>
      </c>
      <c r="C10" s="5">
        <v>44098</v>
      </c>
    </row>
    <row r="11" spans="1:3" x14ac:dyDescent="0.3">
      <c r="A11" s="1" t="s">
        <v>21</v>
      </c>
      <c r="B11" s="6">
        <v>43888</v>
      </c>
      <c r="C11" s="5">
        <v>44098</v>
      </c>
    </row>
    <row r="12" spans="1:3" x14ac:dyDescent="0.3">
      <c r="A12" s="1" t="s">
        <v>22</v>
      </c>
      <c r="B12" s="7">
        <v>44118</v>
      </c>
      <c r="C12" s="5">
        <v>44132</v>
      </c>
    </row>
    <row r="13" spans="1:3" x14ac:dyDescent="0.3">
      <c r="A13" s="1" t="s">
        <v>23</v>
      </c>
      <c r="B13" s="7">
        <v>44118</v>
      </c>
      <c r="C13" s="5">
        <v>44181</v>
      </c>
    </row>
    <row r="14" spans="1:3" x14ac:dyDescent="0.3">
      <c r="A14" s="1" t="s">
        <v>24</v>
      </c>
      <c r="B14" s="6">
        <v>44118</v>
      </c>
      <c r="C14" s="5">
        <v>44245</v>
      </c>
    </row>
    <row r="15" spans="1:3" x14ac:dyDescent="0.3">
      <c r="A15" s="1" t="s">
        <v>23</v>
      </c>
      <c r="B15" s="7">
        <v>44123</v>
      </c>
      <c r="C15" s="7"/>
    </row>
    <row r="16" spans="1:3" x14ac:dyDescent="0.3">
      <c r="A16" s="1" t="s">
        <v>25</v>
      </c>
      <c r="B16" s="7">
        <v>44126</v>
      </c>
      <c r="C16" s="7"/>
    </row>
    <row r="17" spans="1:3" x14ac:dyDescent="0.3">
      <c r="A17" s="1" t="s">
        <v>23</v>
      </c>
      <c r="B17" s="7">
        <v>44126</v>
      </c>
      <c r="C17" s="7"/>
    </row>
    <row r="18" spans="1:3" x14ac:dyDescent="0.3">
      <c r="A18" s="1" t="s">
        <v>26</v>
      </c>
      <c r="B18" s="7">
        <v>44131</v>
      </c>
      <c r="C18" s="7"/>
    </row>
    <row r="19" spans="1:3" x14ac:dyDescent="0.3">
      <c r="A19" s="1" t="s">
        <v>27</v>
      </c>
      <c r="B19" s="7">
        <v>44131</v>
      </c>
      <c r="C19" s="7"/>
    </row>
    <row r="20" spans="1:3" x14ac:dyDescent="0.3">
      <c r="A20" s="1" t="s">
        <v>20</v>
      </c>
      <c r="B20" s="7">
        <v>44133</v>
      </c>
      <c r="C20" s="7"/>
    </row>
    <row r="21" spans="1:3" x14ac:dyDescent="0.3">
      <c r="A21" s="1" t="s">
        <v>18</v>
      </c>
      <c r="B21" s="7">
        <v>44133</v>
      </c>
      <c r="C21" s="7"/>
    </row>
    <row r="22" spans="1:3" x14ac:dyDescent="0.3">
      <c r="A22" s="4" t="s">
        <v>28</v>
      </c>
      <c r="B22" s="6">
        <v>44133</v>
      </c>
      <c r="C22" s="5">
        <v>44179</v>
      </c>
    </row>
    <row r="23" spans="1:3" x14ac:dyDescent="0.3">
      <c r="A23" s="3" t="s">
        <v>29</v>
      </c>
      <c r="B23" s="6">
        <v>44137</v>
      </c>
      <c r="C23" s="5">
        <v>44196</v>
      </c>
    </row>
    <row r="24" spans="1:3" x14ac:dyDescent="0.3">
      <c r="A24" s="1" t="s">
        <v>30</v>
      </c>
      <c r="B24" s="7">
        <v>44147</v>
      </c>
      <c r="C24" s="7"/>
    </row>
    <row r="25" spans="1:3" x14ac:dyDescent="0.3">
      <c r="A25" s="1" t="s">
        <v>31</v>
      </c>
      <c r="B25" s="7">
        <v>44147</v>
      </c>
      <c r="C25" s="7"/>
    </row>
    <row r="26" spans="1:3" x14ac:dyDescent="0.3">
      <c r="A26" s="1" t="s">
        <v>32</v>
      </c>
      <c r="B26" s="7">
        <v>44147</v>
      </c>
      <c r="C26" s="7"/>
    </row>
    <row r="27" spans="1:3" x14ac:dyDescent="0.3">
      <c r="A27" s="1" t="s">
        <v>33</v>
      </c>
      <c r="B27" s="7">
        <v>44148</v>
      </c>
      <c r="C27" s="7"/>
    </row>
    <row r="28" spans="1:3" x14ac:dyDescent="0.3">
      <c r="A28" s="4" t="s">
        <v>34</v>
      </c>
      <c r="B28" s="7">
        <v>44152</v>
      </c>
      <c r="C28" s="7"/>
    </row>
    <row r="29" spans="1:3" x14ac:dyDescent="0.3">
      <c r="A29" s="4" t="s">
        <v>35</v>
      </c>
      <c r="B29" s="7">
        <v>44152</v>
      </c>
      <c r="C29" s="7"/>
    </row>
    <row r="30" spans="1:3" x14ac:dyDescent="0.3">
      <c r="A30" s="1" t="s">
        <v>36</v>
      </c>
      <c r="B30" s="7">
        <v>44152</v>
      </c>
      <c r="C30" s="7"/>
    </row>
    <row r="31" spans="1:3" x14ac:dyDescent="0.3">
      <c r="A31" s="1" t="s">
        <v>34</v>
      </c>
      <c r="B31" s="7">
        <v>44152</v>
      </c>
      <c r="C31" s="7"/>
    </row>
    <row r="32" spans="1:3" x14ac:dyDescent="0.3">
      <c r="A32" s="3" t="s">
        <v>57</v>
      </c>
      <c r="B32" s="7">
        <v>44152</v>
      </c>
      <c r="C32" s="7"/>
    </row>
    <row r="33" spans="1:3" x14ac:dyDescent="0.3">
      <c r="A33" s="1" t="s">
        <v>38</v>
      </c>
      <c r="B33" s="7">
        <v>44154</v>
      </c>
      <c r="C33" s="7"/>
    </row>
    <row r="34" spans="1:3" x14ac:dyDescent="0.3">
      <c r="A34" s="3" t="s">
        <v>39</v>
      </c>
      <c r="B34" s="7">
        <v>44154</v>
      </c>
      <c r="C34" s="7"/>
    </row>
    <row r="35" spans="1:3" x14ac:dyDescent="0.3">
      <c r="A35" s="3" t="s">
        <v>23</v>
      </c>
      <c r="B35" s="7">
        <v>44159</v>
      </c>
      <c r="C35" s="7"/>
    </row>
    <row r="36" spans="1:3" x14ac:dyDescent="0.3">
      <c r="A36" s="3" t="s">
        <v>40</v>
      </c>
      <c r="B36" s="7">
        <v>44159</v>
      </c>
      <c r="C36" s="7"/>
    </row>
    <row r="37" spans="1:3" x14ac:dyDescent="0.3">
      <c r="A37" s="3" t="s">
        <v>41</v>
      </c>
      <c r="B37" s="7">
        <v>44159</v>
      </c>
      <c r="C37" s="7"/>
    </row>
    <row r="38" spans="1:3" x14ac:dyDescent="0.3">
      <c r="A38" s="3" t="s">
        <v>42</v>
      </c>
      <c r="B38" s="7">
        <v>44159</v>
      </c>
      <c r="C38" s="7"/>
    </row>
    <row r="39" spans="1:3" x14ac:dyDescent="0.3">
      <c r="A39" s="3" t="s">
        <v>43</v>
      </c>
      <c r="B39" s="7">
        <v>44161</v>
      </c>
      <c r="C39" s="7"/>
    </row>
    <row r="40" spans="1:3" x14ac:dyDescent="0.3">
      <c r="A40" s="3" t="s">
        <v>44</v>
      </c>
      <c r="B40" s="7">
        <v>44174</v>
      </c>
      <c r="C40" s="7"/>
    </row>
    <row r="41" spans="1:3" x14ac:dyDescent="0.3">
      <c r="A41" s="3" t="s">
        <v>45</v>
      </c>
      <c r="B41" s="7">
        <v>44174</v>
      </c>
      <c r="C41" s="7"/>
    </row>
    <row r="42" spans="1:3" x14ac:dyDescent="0.3">
      <c r="A42" s="3" t="s">
        <v>46</v>
      </c>
      <c r="B42" s="6">
        <v>44207</v>
      </c>
      <c r="C42" s="7"/>
    </row>
    <row r="43" spans="1:3" x14ac:dyDescent="0.3">
      <c r="A43" s="3" t="s">
        <v>47</v>
      </c>
      <c r="B43" s="6">
        <v>44214</v>
      </c>
      <c r="C43" s="7"/>
    </row>
    <row r="44" spans="1:3" x14ac:dyDescent="0.3">
      <c r="A44" s="3" t="s">
        <v>48</v>
      </c>
      <c r="B44" s="6">
        <v>44214</v>
      </c>
      <c r="C44" s="7"/>
    </row>
    <row r="45" spans="1:3" x14ac:dyDescent="0.3">
      <c r="A45" s="3" t="s">
        <v>49</v>
      </c>
      <c r="B45" s="6">
        <v>44217</v>
      </c>
      <c r="C45" s="7"/>
    </row>
    <row r="46" spans="1:3" x14ac:dyDescent="0.3">
      <c r="A46" s="3" t="s">
        <v>50</v>
      </c>
      <c r="B46" s="6">
        <v>44217</v>
      </c>
      <c r="C46" s="7"/>
    </row>
    <row r="47" spans="1:3" x14ac:dyDescent="0.3">
      <c r="A47" s="3" t="s">
        <v>51</v>
      </c>
      <c r="B47" s="6">
        <v>44231</v>
      </c>
      <c r="C47" s="7"/>
    </row>
    <row r="48" spans="1:3" x14ac:dyDescent="0.3">
      <c r="A48" s="3" t="s">
        <v>50</v>
      </c>
      <c r="B48" s="6">
        <v>44231</v>
      </c>
      <c r="C48" s="7"/>
    </row>
    <row r="49" spans="1:3" x14ac:dyDescent="0.3">
      <c r="A49" s="3" t="s">
        <v>52</v>
      </c>
      <c r="B49" s="6">
        <v>44231</v>
      </c>
      <c r="C49" s="7"/>
    </row>
    <row r="50" spans="1:3" x14ac:dyDescent="0.3">
      <c r="A50" s="3" t="s">
        <v>53</v>
      </c>
      <c r="B50" s="6">
        <v>44231</v>
      </c>
      <c r="C50" s="6"/>
    </row>
    <row r="51" spans="1:3" x14ac:dyDescent="0.3">
      <c r="A51" s="3" t="s">
        <v>54</v>
      </c>
      <c r="B51" s="6">
        <v>44249</v>
      </c>
      <c r="C51" s="7"/>
    </row>
    <row r="52" spans="1:3" x14ac:dyDescent="0.3">
      <c r="A52" s="3" t="s">
        <v>54</v>
      </c>
      <c r="B52" s="6">
        <v>44252</v>
      </c>
      <c r="C52" s="7"/>
    </row>
    <row r="53" spans="1:3" x14ac:dyDescent="0.3">
      <c r="A53" s="3" t="s">
        <v>55</v>
      </c>
      <c r="B53" s="6">
        <v>44252</v>
      </c>
      <c r="C53" s="7"/>
    </row>
    <row r="54" spans="1:3" x14ac:dyDescent="0.3">
      <c r="A54" s="3" t="s">
        <v>56</v>
      </c>
      <c r="B54" s="6">
        <v>44252</v>
      </c>
      <c r="C54" s="7"/>
    </row>
    <row r="55" spans="1:3" x14ac:dyDescent="0.3">
      <c r="A55" s="2" t="s">
        <v>21</v>
      </c>
      <c r="B55" s="6">
        <v>44256</v>
      </c>
      <c r="C55" s="7"/>
    </row>
    <row r="56" spans="1:3" x14ac:dyDescent="0.3">
      <c r="A56" s="3" t="s">
        <v>21</v>
      </c>
      <c r="B56" s="6">
        <v>44256</v>
      </c>
      <c r="C56" s="7"/>
    </row>
    <row r="57" spans="1:3" x14ac:dyDescent="0.3">
      <c r="A57" s="3" t="s">
        <v>21</v>
      </c>
      <c r="B57" s="6">
        <v>44256</v>
      </c>
      <c r="C57" s="7"/>
    </row>
    <row r="58" spans="1:3" x14ac:dyDescent="0.3">
      <c r="A58" s="3" t="s">
        <v>37</v>
      </c>
      <c r="B58" s="6">
        <v>44256</v>
      </c>
      <c r="C58" s="7"/>
    </row>
  </sheetData>
  <sortState ref="A2:C58">
    <sortCondition ref="B2:B5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13"/>
  <sheetViews>
    <sheetView tabSelected="1" topLeftCell="DJ1" zoomScaleNormal="100" workbookViewId="0">
      <selection activeCell="DO5" sqref="DO5:DQ5"/>
    </sheetView>
  </sheetViews>
  <sheetFormatPr baseColWidth="10" defaultRowHeight="14.4" x14ac:dyDescent="0.3"/>
  <sheetData>
    <row r="1" spans="1:203" ht="15.6" x14ac:dyDescent="0.3">
      <c r="B1" s="26">
        <v>44013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1"/>
      <c r="AJ1" s="26">
        <v>44044</v>
      </c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1"/>
      <c r="BR1" s="26">
        <v>44075</v>
      </c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8"/>
      <c r="CY1" s="26">
        <v>44105</v>
      </c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8"/>
      <c r="EG1" s="26">
        <v>44136</v>
      </c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8"/>
      <c r="FN1" s="26">
        <v>44166</v>
      </c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8"/>
    </row>
    <row r="2" spans="1:203" x14ac:dyDescent="0.3">
      <c r="A2" s="10"/>
      <c r="B2" s="22">
        <v>44013</v>
      </c>
      <c r="C2" s="22">
        <v>44014</v>
      </c>
      <c r="D2" s="22">
        <v>44015</v>
      </c>
      <c r="E2" s="22">
        <v>44016</v>
      </c>
      <c r="F2" s="22">
        <v>44017</v>
      </c>
      <c r="G2" s="22">
        <v>44018</v>
      </c>
      <c r="H2" s="22">
        <v>44019</v>
      </c>
      <c r="I2" s="22">
        <v>44020</v>
      </c>
      <c r="J2" s="22">
        <v>44021</v>
      </c>
      <c r="K2" s="22">
        <v>44022</v>
      </c>
      <c r="L2" s="22">
        <v>44023</v>
      </c>
      <c r="M2" s="22">
        <v>44024</v>
      </c>
      <c r="N2" s="22">
        <v>44025</v>
      </c>
      <c r="O2" s="22">
        <v>44026</v>
      </c>
      <c r="P2" s="22">
        <v>44027</v>
      </c>
      <c r="Q2" s="22">
        <v>44028</v>
      </c>
      <c r="R2" s="22">
        <v>44029</v>
      </c>
      <c r="S2" s="22">
        <v>44030</v>
      </c>
      <c r="T2" s="22">
        <v>44031</v>
      </c>
      <c r="U2" s="22">
        <v>44032</v>
      </c>
      <c r="V2" s="22">
        <v>44033</v>
      </c>
      <c r="W2" s="22">
        <v>44034</v>
      </c>
      <c r="X2" s="22">
        <v>44035</v>
      </c>
      <c r="Y2" s="22">
        <v>44036</v>
      </c>
      <c r="Z2" s="22">
        <v>44037</v>
      </c>
      <c r="AA2" s="22">
        <v>44038</v>
      </c>
      <c r="AB2" s="22">
        <v>44039</v>
      </c>
      <c r="AC2" s="22">
        <v>44040</v>
      </c>
      <c r="AD2" s="22">
        <v>44041</v>
      </c>
      <c r="AE2" s="22">
        <v>44042</v>
      </c>
      <c r="AF2" s="22">
        <v>44043</v>
      </c>
      <c r="AG2" s="11" t="s">
        <v>3</v>
      </c>
      <c r="AH2" s="12" t="s">
        <v>4</v>
      </c>
      <c r="AI2" s="13" t="s">
        <v>5</v>
      </c>
      <c r="AJ2" s="22">
        <v>44044</v>
      </c>
      <c r="AK2" s="22">
        <v>44045</v>
      </c>
      <c r="AL2" s="22">
        <v>44046</v>
      </c>
      <c r="AM2" s="22">
        <v>44047</v>
      </c>
      <c r="AN2" s="22">
        <v>44048</v>
      </c>
      <c r="AO2" s="22">
        <v>44049</v>
      </c>
      <c r="AP2" s="22">
        <v>44050</v>
      </c>
      <c r="AQ2" s="22">
        <v>44051</v>
      </c>
      <c r="AR2" s="22">
        <v>44052</v>
      </c>
      <c r="AS2" s="22">
        <v>44053</v>
      </c>
      <c r="AT2" s="22">
        <v>44054</v>
      </c>
      <c r="AU2" s="22">
        <v>44055</v>
      </c>
      <c r="AV2" s="22">
        <v>44056</v>
      </c>
      <c r="AW2" s="22">
        <v>44057</v>
      </c>
      <c r="AX2" s="22">
        <v>44058</v>
      </c>
      <c r="AY2" s="22">
        <v>44059</v>
      </c>
      <c r="AZ2" s="22">
        <v>44060</v>
      </c>
      <c r="BA2" s="22">
        <v>44061</v>
      </c>
      <c r="BB2" s="22">
        <v>44062</v>
      </c>
      <c r="BC2" s="22">
        <v>44063</v>
      </c>
      <c r="BD2" s="22">
        <v>44064</v>
      </c>
      <c r="BE2" s="22">
        <v>44065</v>
      </c>
      <c r="BF2" s="22">
        <v>44066</v>
      </c>
      <c r="BG2" s="22">
        <v>44067</v>
      </c>
      <c r="BH2" s="22">
        <v>44068</v>
      </c>
      <c r="BI2" s="22">
        <v>44069</v>
      </c>
      <c r="BJ2" s="22">
        <v>44070</v>
      </c>
      <c r="BK2" s="22">
        <v>44071</v>
      </c>
      <c r="BL2" s="22">
        <v>44072</v>
      </c>
      <c r="BM2" s="22">
        <v>44073</v>
      </c>
      <c r="BN2" s="22">
        <v>44074</v>
      </c>
      <c r="BO2" s="11" t="s">
        <v>3</v>
      </c>
      <c r="BP2" s="12" t="s">
        <v>4</v>
      </c>
      <c r="BQ2" s="13" t="s">
        <v>5</v>
      </c>
      <c r="BR2" s="22">
        <v>44075</v>
      </c>
      <c r="BS2" s="22">
        <v>44076</v>
      </c>
      <c r="BT2" s="22">
        <v>44077</v>
      </c>
      <c r="BU2" s="22">
        <v>44078</v>
      </c>
      <c r="BV2" s="22">
        <v>44079</v>
      </c>
      <c r="BW2" s="22">
        <v>44080</v>
      </c>
      <c r="BX2" s="22">
        <v>44081</v>
      </c>
      <c r="BY2" s="22">
        <v>44082</v>
      </c>
      <c r="BZ2" s="22">
        <v>44083</v>
      </c>
      <c r="CA2" s="22">
        <v>44084</v>
      </c>
      <c r="CB2" s="22">
        <v>44085</v>
      </c>
      <c r="CC2" s="22">
        <v>44086</v>
      </c>
      <c r="CD2" s="22">
        <v>44087</v>
      </c>
      <c r="CE2" s="22">
        <v>44088</v>
      </c>
      <c r="CF2" s="22">
        <v>44089</v>
      </c>
      <c r="CG2" s="22">
        <v>44090</v>
      </c>
      <c r="CH2" s="22">
        <v>44091</v>
      </c>
      <c r="CI2" s="22">
        <v>44092</v>
      </c>
      <c r="CJ2" s="22">
        <v>44093</v>
      </c>
      <c r="CK2" s="22">
        <v>44094</v>
      </c>
      <c r="CL2" s="22">
        <v>44095</v>
      </c>
      <c r="CM2" s="22">
        <v>44096</v>
      </c>
      <c r="CN2" s="22">
        <v>44097</v>
      </c>
      <c r="CO2" s="22">
        <v>44098</v>
      </c>
      <c r="CP2" s="22">
        <v>44099</v>
      </c>
      <c r="CQ2" s="22">
        <v>44100</v>
      </c>
      <c r="CR2" s="22">
        <v>44101</v>
      </c>
      <c r="CS2" s="22">
        <v>44102</v>
      </c>
      <c r="CT2" s="22">
        <v>44103</v>
      </c>
      <c r="CU2" s="22">
        <v>44104</v>
      </c>
      <c r="CV2" s="11" t="s">
        <v>3</v>
      </c>
      <c r="CW2" s="12" t="s">
        <v>4</v>
      </c>
      <c r="CX2" s="13" t="s">
        <v>5</v>
      </c>
      <c r="CY2" s="22">
        <v>44105</v>
      </c>
      <c r="CZ2" s="22">
        <v>44106</v>
      </c>
      <c r="DA2" s="22">
        <v>44107</v>
      </c>
      <c r="DB2" s="22">
        <v>44108</v>
      </c>
      <c r="DC2" s="22">
        <v>44109</v>
      </c>
      <c r="DD2" s="22">
        <v>44110</v>
      </c>
      <c r="DE2" s="22">
        <v>44111</v>
      </c>
      <c r="DF2" s="22">
        <v>44112</v>
      </c>
      <c r="DG2" s="22">
        <v>44113</v>
      </c>
      <c r="DH2" s="22">
        <v>44114</v>
      </c>
      <c r="DI2" s="22">
        <v>44115</v>
      </c>
      <c r="DJ2" s="22">
        <v>44116</v>
      </c>
      <c r="DK2" s="22">
        <v>44117</v>
      </c>
      <c r="DL2" s="22">
        <v>44118</v>
      </c>
      <c r="DM2" s="22">
        <v>44119</v>
      </c>
      <c r="DN2" s="22">
        <v>44120</v>
      </c>
      <c r="DO2" s="22">
        <v>44121</v>
      </c>
      <c r="DP2" s="22">
        <v>44122</v>
      </c>
      <c r="DQ2" s="22">
        <v>44123</v>
      </c>
      <c r="DR2" s="22">
        <v>44124</v>
      </c>
      <c r="DS2" s="22">
        <v>44125</v>
      </c>
      <c r="DT2" s="22">
        <v>44126</v>
      </c>
      <c r="DU2" s="22">
        <v>44127</v>
      </c>
      <c r="DV2" s="22">
        <v>44128</v>
      </c>
      <c r="DW2" s="22">
        <v>44129</v>
      </c>
      <c r="DX2" s="22">
        <v>44130</v>
      </c>
      <c r="DY2" s="22">
        <v>44131</v>
      </c>
      <c r="DZ2" s="22">
        <v>44132</v>
      </c>
      <c r="EA2" s="22">
        <v>44133</v>
      </c>
      <c r="EB2" s="22">
        <v>44134</v>
      </c>
      <c r="EC2" s="22">
        <v>44135</v>
      </c>
      <c r="ED2" s="11" t="s">
        <v>3</v>
      </c>
      <c r="EE2" s="12" t="s">
        <v>4</v>
      </c>
      <c r="EF2" s="13" t="s">
        <v>5</v>
      </c>
      <c r="EG2" s="22">
        <v>44136</v>
      </c>
      <c r="EH2" s="22">
        <v>44137</v>
      </c>
      <c r="EI2" s="22">
        <v>44138</v>
      </c>
      <c r="EJ2" s="22">
        <v>44139</v>
      </c>
      <c r="EK2" s="22">
        <v>44140</v>
      </c>
      <c r="EL2" s="22">
        <v>44141</v>
      </c>
      <c r="EM2" s="22">
        <v>44142</v>
      </c>
      <c r="EN2" s="22">
        <v>44143</v>
      </c>
      <c r="EO2" s="22">
        <v>44144</v>
      </c>
      <c r="EP2" s="22">
        <v>44145</v>
      </c>
      <c r="EQ2" s="22">
        <v>44146</v>
      </c>
      <c r="ER2" s="22">
        <v>44147</v>
      </c>
      <c r="ES2" s="22">
        <v>44148</v>
      </c>
      <c r="ET2" s="22">
        <v>44149</v>
      </c>
      <c r="EU2" s="22">
        <v>44150</v>
      </c>
      <c r="EV2" s="22">
        <v>44151</v>
      </c>
      <c r="EW2" s="22">
        <v>44152</v>
      </c>
      <c r="EX2" s="22">
        <v>44153</v>
      </c>
      <c r="EY2" s="22">
        <v>44154</v>
      </c>
      <c r="EZ2" s="22">
        <v>44155</v>
      </c>
      <c r="FA2" s="22">
        <v>44156</v>
      </c>
      <c r="FB2" s="22">
        <v>44157</v>
      </c>
      <c r="FC2" s="22">
        <v>44158</v>
      </c>
      <c r="FD2" s="22">
        <v>44159</v>
      </c>
      <c r="FE2" s="22">
        <v>44160</v>
      </c>
      <c r="FF2" s="22">
        <v>44161</v>
      </c>
      <c r="FG2" s="22">
        <v>44162</v>
      </c>
      <c r="FH2" s="22">
        <v>44163</v>
      </c>
      <c r="FI2" s="22">
        <v>44164</v>
      </c>
      <c r="FJ2" s="22">
        <v>44165</v>
      </c>
      <c r="FK2" s="11" t="s">
        <v>3</v>
      </c>
      <c r="FL2" s="12" t="s">
        <v>4</v>
      </c>
      <c r="FM2" s="13" t="s">
        <v>5</v>
      </c>
      <c r="FN2" s="22">
        <v>44166</v>
      </c>
      <c r="FO2" s="22">
        <v>44167</v>
      </c>
      <c r="FP2" s="22">
        <v>44168</v>
      </c>
      <c r="FQ2" s="22">
        <v>44169</v>
      </c>
      <c r="FR2" s="22">
        <v>44170</v>
      </c>
      <c r="FS2" s="22">
        <v>44171</v>
      </c>
      <c r="FT2" s="22">
        <v>44172</v>
      </c>
      <c r="FU2" s="22">
        <v>44173</v>
      </c>
      <c r="FV2" s="22">
        <v>44174</v>
      </c>
      <c r="FW2" s="22">
        <v>44175</v>
      </c>
      <c r="FX2" s="22">
        <v>44176</v>
      </c>
      <c r="FY2" s="22">
        <v>44177</v>
      </c>
      <c r="FZ2" s="22">
        <v>44178</v>
      </c>
      <c r="GA2" s="22">
        <v>44179</v>
      </c>
      <c r="GB2" s="22">
        <v>44180</v>
      </c>
      <c r="GC2" s="22">
        <v>44181</v>
      </c>
      <c r="GD2" s="22">
        <v>44182</v>
      </c>
      <c r="GE2" s="22">
        <v>44183</v>
      </c>
      <c r="GF2" s="22">
        <v>44184</v>
      </c>
      <c r="GG2" s="22">
        <v>44185</v>
      </c>
      <c r="GH2" s="22">
        <v>44186</v>
      </c>
      <c r="GI2" s="22">
        <v>44187</v>
      </c>
      <c r="GJ2" s="22">
        <v>44188</v>
      </c>
      <c r="GK2" s="22">
        <v>44189</v>
      </c>
      <c r="GL2" s="22">
        <v>44190</v>
      </c>
      <c r="GM2" s="22">
        <v>44191</v>
      </c>
      <c r="GN2" s="22">
        <v>44192</v>
      </c>
      <c r="GO2" s="22">
        <v>44193</v>
      </c>
      <c r="GP2" s="22">
        <v>44194</v>
      </c>
      <c r="GQ2" s="22">
        <v>44195</v>
      </c>
      <c r="GR2" s="22">
        <v>44196</v>
      </c>
      <c r="GS2" s="11" t="s">
        <v>3</v>
      </c>
      <c r="GT2" s="12" t="s">
        <v>4</v>
      </c>
      <c r="GU2" s="13" t="s">
        <v>5</v>
      </c>
    </row>
    <row r="3" spans="1:203" x14ac:dyDescent="0.3">
      <c r="A3" s="14"/>
      <c r="B3" s="29">
        <v>32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>
        <v>52</v>
      </c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</row>
    <row r="4" spans="1:203" ht="43.2" x14ac:dyDescent="0.3">
      <c r="A4" s="15" t="s">
        <v>6</v>
      </c>
      <c r="B4" s="16">
        <f>B3-B5</f>
        <v>22</v>
      </c>
      <c r="C4" s="16">
        <f>B3-C5</f>
        <v>22</v>
      </c>
      <c r="D4" s="16">
        <f>B3-D5</f>
        <v>22</v>
      </c>
      <c r="E4" s="16">
        <f>B3-E5</f>
        <v>22</v>
      </c>
      <c r="F4" s="16">
        <f>B3-F5</f>
        <v>22</v>
      </c>
      <c r="G4" s="16">
        <f>B3-G5</f>
        <v>22</v>
      </c>
      <c r="H4" s="16">
        <f>B3-H5</f>
        <v>22</v>
      </c>
      <c r="I4" s="16">
        <f>B3-I5</f>
        <v>22</v>
      </c>
      <c r="J4" s="16">
        <f>B3-J5</f>
        <v>22</v>
      </c>
      <c r="K4" s="16">
        <f>B3-K5</f>
        <v>22</v>
      </c>
      <c r="L4" s="16">
        <f>B3-L5</f>
        <v>22</v>
      </c>
      <c r="M4" s="16">
        <f>B3-M5</f>
        <v>22</v>
      </c>
      <c r="N4" s="16">
        <f>B3-N5</f>
        <v>22</v>
      </c>
      <c r="O4" s="16">
        <f>B3-O5</f>
        <v>22</v>
      </c>
      <c r="P4" s="16">
        <f>B3-P5</f>
        <v>22</v>
      </c>
      <c r="Q4" s="16">
        <f>B3-Q5</f>
        <v>22</v>
      </c>
      <c r="R4" s="16">
        <f>B3-R5</f>
        <v>22</v>
      </c>
      <c r="S4" s="16">
        <f>B3-S5</f>
        <v>22</v>
      </c>
      <c r="T4" s="16">
        <f>B3-T5</f>
        <v>22</v>
      </c>
      <c r="U4" s="16">
        <f>B3-U5</f>
        <v>22</v>
      </c>
      <c r="V4" s="16">
        <f>B3-V5</f>
        <v>22</v>
      </c>
      <c r="W4" s="16">
        <f>B3-W5</f>
        <v>22</v>
      </c>
      <c r="X4" s="16">
        <f>B3-X5</f>
        <v>22</v>
      </c>
      <c r="Y4" s="16">
        <f>B3-Y5</f>
        <v>22</v>
      </c>
      <c r="Z4" s="16">
        <f>B3-Z5</f>
        <v>22</v>
      </c>
      <c r="AA4" s="16">
        <f>B3-AA5</f>
        <v>22</v>
      </c>
      <c r="AB4" s="16">
        <f>B3-AB5</f>
        <v>22</v>
      </c>
      <c r="AC4" s="16">
        <f>B3-AC5</f>
        <v>22</v>
      </c>
      <c r="AD4" s="16">
        <f>B3-AD5</f>
        <v>22</v>
      </c>
      <c r="AE4" s="16">
        <f>B3-AE5</f>
        <v>22</v>
      </c>
      <c r="AF4" s="16">
        <f>B3-AF5</f>
        <v>22</v>
      </c>
      <c r="AG4" s="17">
        <f>SUM(B4:AF4)/31</f>
        <v>22</v>
      </c>
      <c r="AH4" s="34">
        <f>AG4/B3</f>
        <v>0.6875</v>
      </c>
      <c r="AI4" s="32">
        <f>AG5/B3</f>
        <v>0.3125</v>
      </c>
      <c r="AJ4" s="16">
        <f>$B3-AJ5</f>
        <v>22</v>
      </c>
      <c r="AK4" s="16">
        <f t="shared" ref="AK4:BN4" si="0">$B3-AK5</f>
        <v>22</v>
      </c>
      <c r="AL4" s="16">
        <f t="shared" si="0"/>
        <v>22</v>
      </c>
      <c r="AM4" s="16">
        <f t="shared" si="0"/>
        <v>22</v>
      </c>
      <c r="AN4" s="16">
        <f t="shared" si="0"/>
        <v>22</v>
      </c>
      <c r="AO4" s="16">
        <f t="shared" si="0"/>
        <v>22</v>
      </c>
      <c r="AP4" s="16">
        <f t="shared" si="0"/>
        <v>22</v>
      </c>
      <c r="AQ4" s="16">
        <f t="shared" si="0"/>
        <v>22</v>
      </c>
      <c r="AR4" s="16">
        <f t="shared" si="0"/>
        <v>22</v>
      </c>
      <c r="AS4" s="16">
        <f t="shared" si="0"/>
        <v>22</v>
      </c>
      <c r="AT4" s="16">
        <f t="shared" si="0"/>
        <v>22</v>
      </c>
      <c r="AU4" s="16">
        <f t="shared" si="0"/>
        <v>22</v>
      </c>
      <c r="AV4" s="16">
        <f t="shared" si="0"/>
        <v>22</v>
      </c>
      <c r="AW4" s="16">
        <f t="shared" si="0"/>
        <v>22</v>
      </c>
      <c r="AX4" s="16">
        <f t="shared" si="0"/>
        <v>22</v>
      </c>
      <c r="AY4" s="16">
        <f t="shared" si="0"/>
        <v>22</v>
      </c>
      <c r="AZ4" s="16">
        <f t="shared" si="0"/>
        <v>22</v>
      </c>
      <c r="BA4" s="16">
        <f t="shared" si="0"/>
        <v>22</v>
      </c>
      <c r="BB4" s="16">
        <f t="shared" si="0"/>
        <v>22</v>
      </c>
      <c r="BC4" s="16">
        <f t="shared" si="0"/>
        <v>22</v>
      </c>
      <c r="BD4" s="16">
        <f t="shared" si="0"/>
        <v>22</v>
      </c>
      <c r="BE4" s="16">
        <f t="shared" si="0"/>
        <v>22</v>
      </c>
      <c r="BF4" s="16">
        <f t="shared" si="0"/>
        <v>22</v>
      </c>
      <c r="BG4" s="16">
        <f t="shared" si="0"/>
        <v>22</v>
      </c>
      <c r="BH4" s="16">
        <f t="shared" si="0"/>
        <v>22</v>
      </c>
      <c r="BI4" s="16">
        <f t="shared" si="0"/>
        <v>22</v>
      </c>
      <c r="BJ4" s="16">
        <f t="shared" si="0"/>
        <v>22</v>
      </c>
      <c r="BK4" s="16">
        <f t="shared" si="0"/>
        <v>22</v>
      </c>
      <c r="BL4" s="16">
        <f t="shared" si="0"/>
        <v>22</v>
      </c>
      <c r="BM4" s="16">
        <f t="shared" si="0"/>
        <v>22</v>
      </c>
      <c r="BN4" s="16">
        <f t="shared" si="0"/>
        <v>22</v>
      </c>
      <c r="BO4" s="17">
        <f>SUM(AJ4:BN4)/31</f>
        <v>22</v>
      </c>
      <c r="BP4" s="34">
        <f>BO4/B3</f>
        <v>0.6875</v>
      </c>
      <c r="BQ4" s="32">
        <f>BO5/B3</f>
        <v>0.3125</v>
      </c>
      <c r="BR4" s="16">
        <f>$B3-BR5</f>
        <v>22</v>
      </c>
      <c r="BS4" s="16">
        <f t="shared" ref="BS4:CU4" si="1">$B3-BS5</f>
        <v>22</v>
      </c>
      <c r="BT4" s="16">
        <f t="shared" si="1"/>
        <v>22</v>
      </c>
      <c r="BU4" s="16">
        <f t="shared" si="1"/>
        <v>22</v>
      </c>
      <c r="BV4" s="16">
        <f t="shared" si="1"/>
        <v>22</v>
      </c>
      <c r="BW4" s="16">
        <f t="shared" si="1"/>
        <v>22</v>
      </c>
      <c r="BX4" s="16">
        <f t="shared" si="1"/>
        <v>22</v>
      </c>
      <c r="BY4" s="16">
        <f t="shared" si="1"/>
        <v>22</v>
      </c>
      <c r="BZ4" s="16">
        <f t="shared" si="1"/>
        <v>22</v>
      </c>
      <c r="CA4" s="16">
        <f t="shared" si="1"/>
        <v>22</v>
      </c>
      <c r="CB4" s="16">
        <f t="shared" si="1"/>
        <v>22</v>
      </c>
      <c r="CC4" s="16">
        <f t="shared" si="1"/>
        <v>22</v>
      </c>
      <c r="CD4" s="16">
        <f t="shared" si="1"/>
        <v>22</v>
      </c>
      <c r="CE4" s="16">
        <f t="shared" si="1"/>
        <v>22</v>
      </c>
      <c r="CF4" s="16">
        <f t="shared" si="1"/>
        <v>22</v>
      </c>
      <c r="CG4" s="16">
        <f t="shared" si="1"/>
        <v>22</v>
      </c>
      <c r="CH4" s="16">
        <f t="shared" si="1"/>
        <v>22</v>
      </c>
      <c r="CI4" s="16">
        <f t="shared" si="1"/>
        <v>22</v>
      </c>
      <c r="CJ4" s="16">
        <f t="shared" si="1"/>
        <v>22</v>
      </c>
      <c r="CK4" s="16">
        <f t="shared" si="1"/>
        <v>22</v>
      </c>
      <c r="CL4" s="16">
        <f t="shared" si="1"/>
        <v>22</v>
      </c>
      <c r="CM4" s="16">
        <f t="shared" si="1"/>
        <v>22</v>
      </c>
      <c r="CN4" s="16">
        <f t="shared" si="1"/>
        <v>22</v>
      </c>
      <c r="CO4" s="16">
        <f t="shared" si="1"/>
        <v>22</v>
      </c>
      <c r="CP4" s="16">
        <f t="shared" si="1"/>
        <v>31</v>
      </c>
      <c r="CQ4" s="16">
        <f t="shared" si="1"/>
        <v>32</v>
      </c>
      <c r="CR4" s="16">
        <f t="shared" si="1"/>
        <v>32</v>
      </c>
      <c r="CS4" s="16">
        <f t="shared" si="1"/>
        <v>32</v>
      </c>
      <c r="CT4" s="16">
        <f>$B3-CT5</f>
        <v>32</v>
      </c>
      <c r="CU4" s="16">
        <f t="shared" si="1"/>
        <v>32</v>
      </c>
      <c r="CV4" s="17">
        <f>SUM(BR4:CU4)/30</f>
        <v>23.966666666666665</v>
      </c>
      <c r="CW4" s="34">
        <f>CV4/B3</f>
        <v>0.74895833333333328</v>
      </c>
      <c r="CX4" s="32">
        <f>CV5/B3</f>
        <v>0.25104166666666666</v>
      </c>
      <c r="CY4" s="16">
        <f>$B3-CY5</f>
        <v>32</v>
      </c>
      <c r="CZ4" s="16">
        <f t="shared" ref="CZ4:EA4" si="2">$B3-CZ5</f>
        <v>32</v>
      </c>
      <c r="DA4" s="16">
        <f t="shared" si="2"/>
        <v>32</v>
      </c>
      <c r="DB4" s="16">
        <f t="shared" si="2"/>
        <v>32</v>
      </c>
      <c r="DC4" s="16">
        <f t="shared" si="2"/>
        <v>32</v>
      </c>
      <c r="DD4" s="16">
        <f t="shared" si="2"/>
        <v>32</v>
      </c>
      <c r="DE4" s="16">
        <f t="shared" si="2"/>
        <v>32</v>
      </c>
      <c r="DF4" s="16">
        <f t="shared" si="2"/>
        <v>32</v>
      </c>
      <c r="DG4" s="16">
        <f t="shared" si="2"/>
        <v>32</v>
      </c>
      <c r="DH4" s="16">
        <f t="shared" si="2"/>
        <v>32</v>
      </c>
      <c r="DI4" s="16">
        <f t="shared" si="2"/>
        <v>32</v>
      </c>
      <c r="DJ4" s="16">
        <f t="shared" si="2"/>
        <v>32</v>
      </c>
      <c r="DK4" s="16">
        <f t="shared" si="2"/>
        <v>32</v>
      </c>
      <c r="DL4" s="16">
        <f t="shared" si="2"/>
        <v>29</v>
      </c>
      <c r="DM4" s="16">
        <f t="shared" si="2"/>
        <v>29</v>
      </c>
      <c r="DN4" s="16">
        <f t="shared" si="2"/>
        <v>29</v>
      </c>
      <c r="DO4" s="16">
        <f t="shared" si="2"/>
        <v>29</v>
      </c>
      <c r="DP4" s="16">
        <f t="shared" si="2"/>
        <v>29</v>
      </c>
      <c r="DQ4" s="16">
        <f t="shared" si="2"/>
        <v>29</v>
      </c>
      <c r="DR4" s="16">
        <f t="shared" si="2"/>
        <v>29</v>
      </c>
      <c r="DS4" s="16">
        <f t="shared" si="2"/>
        <v>29</v>
      </c>
      <c r="DT4" s="16">
        <f t="shared" si="2"/>
        <v>29</v>
      </c>
      <c r="DU4" s="16">
        <f t="shared" si="2"/>
        <v>29</v>
      </c>
      <c r="DV4" s="16">
        <f t="shared" si="2"/>
        <v>29</v>
      </c>
      <c r="DW4" s="16">
        <f t="shared" si="2"/>
        <v>29</v>
      </c>
      <c r="DX4" s="16">
        <f t="shared" si="2"/>
        <v>29</v>
      </c>
      <c r="DY4" s="16">
        <f t="shared" si="2"/>
        <v>29</v>
      </c>
      <c r="DZ4" s="16">
        <f t="shared" si="2"/>
        <v>29</v>
      </c>
      <c r="EA4" s="16">
        <f t="shared" si="2"/>
        <v>29</v>
      </c>
      <c r="EB4" s="16">
        <f t="shared" ref="EB4" si="3">$B3-EB5</f>
        <v>29</v>
      </c>
      <c r="EC4" s="16">
        <f>$B3-EC5</f>
        <v>29</v>
      </c>
      <c r="ED4" s="18">
        <f>SUM(CY4:EC4)/31</f>
        <v>30.258064516129032</v>
      </c>
      <c r="EE4" s="34">
        <f>ED4/B3</f>
        <v>0.94556451612903225</v>
      </c>
      <c r="EF4" s="32">
        <f>ED5/B3</f>
        <v>5.4435483870967742E-2</v>
      </c>
      <c r="EG4" s="16">
        <f>$B3-EG5</f>
        <v>29</v>
      </c>
      <c r="EH4" s="16">
        <f t="shared" ref="EH4:FI4" si="4">$B3-EH5</f>
        <v>28</v>
      </c>
      <c r="EI4" s="16">
        <f t="shared" si="4"/>
        <v>28</v>
      </c>
      <c r="EJ4" s="16">
        <f t="shared" si="4"/>
        <v>28</v>
      </c>
      <c r="EK4" s="16">
        <f t="shared" si="4"/>
        <v>28</v>
      </c>
      <c r="EL4" s="16">
        <f t="shared" si="4"/>
        <v>28</v>
      </c>
      <c r="EM4" s="16">
        <f t="shared" si="4"/>
        <v>28</v>
      </c>
      <c r="EN4" s="16">
        <f t="shared" si="4"/>
        <v>28</v>
      </c>
      <c r="EO4" s="16">
        <f t="shared" si="4"/>
        <v>28</v>
      </c>
      <c r="EP4" s="16">
        <f t="shared" si="4"/>
        <v>28</v>
      </c>
      <c r="EQ4" s="16">
        <f t="shared" si="4"/>
        <v>28</v>
      </c>
      <c r="ER4" s="16">
        <f t="shared" si="4"/>
        <v>28</v>
      </c>
      <c r="ES4" s="16">
        <f t="shared" si="4"/>
        <v>28</v>
      </c>
      <c r="ET4" s="16">
        <f t="shared" si="4"/>
        <v>28</v>
      </c>
      <c r="EU4" s="16">
        <f t="shared" si="4"/>
        <v>28</v>
      </c>
      <c r="EV4" s="16">
        <f t="shared" si="4"/>
        <v>28</v>
      </c>
      <c r="EW4" s="16">
        <f t="shared" si="4"/>
        <v>28</v>
      </c>
      <c r="EX4" s="16">
        <f t="shared" si="4"/>
        <v>28</v>
      </c>
      <c r="EY4" s="16">
        <f t="shared" si="4"/>
        <v>28</v>
      </c>
      <c r="EZ4" s="16">
        <f t="shared" si="4"/>
        <v>28</v>
      </c>
      <c r="FA4" s="16">
        <f t="shared" si="4"/>
        <v>28</v>
      </c>
      <c r="FB4" s="16">
        <f t="shared" si="4"/>
        <v>28</v>
      </c>
      <c r="FC4" s="16">
        <f t="shared" si="4"/>
        <v>28</v>
      </c>
      <c r="FD4" s="16">
        <f t="shared" si="4"/>
        <v>28</v>
      </c>
      <c r="FE4" s="16">
        <f t="shared" si="4"/>
        <v>28</v>
      </c>
      <c r="FF4" s="16">
        <f t="shared" si="4"/>
        <v>28</v>
      </c>
      <c r="FG4" s="16">
        <f t="shared" si="4"/>
        <v>28</v>
      </c>
      <c r="FH4" s="16">
        <f t="shared" si="4"/>
        <v>28</v>
      </c>
      <c r="FI4" s="16">
        <f t="shared" si="4"/>
        <v>28</v>
      </c>
      <c r="FJ4" s="16">
        <f>$B3-FJ5</f>
        <v>28</v>
      </c>
      <c r="FK4" s="17">
        <f>SUM(EG4:FJ4)/30</f>
        <v>28.033333333333335</v>
      </c>
      <c r="FL4" s="34">
        <f>FK4/B3</f>
        <v>0.87604166666666672</v>
      </c>
      <c r="FM4" s="32">
        <f>FK5/B3</f>
        <v>0.12395833333333334</v>
      </c>
      <c r="FN4" s="16">
        <f>$FN3-FN5</f>
        <v>52</v>
      </c>
      <c r="FO4" s="16">
        <f t="shared" ref="FO4:GR4" si="5">$FN3-FO5</f>
        <v>52</v>
      </c>
      <c r="FP4" s="16">
        <f t="shared" si="5"/>
        <v>52</v>
      </c>
      <c r="FQ4" s="16">
        <f t="shared" si="5"/>
        <v>52</v>
      </c>
      <c r="FR4" s="16">
        <f t="shared" si="5"/>
        <v>52</v>
      </c>
      <c r="FS4" s="16">
        <f t="shared" si="5"/>
        <v>52</v>
      </c>
      <c r="FT4" s="16">
        <f t="shared" si="5"/>
        <v>52</v>
      </c>
      <c r="FU4" s="16">
        <f t="shared" si="5"/>
        <v>52</v>
      </c>
      <c r="FV4" s="16">
        <f t="shared" si="5"/>
        <v>52</v>
      </c>
      <c r="FW4" s="16">
        <f t="shared" si="5"/>
        <v>52</v>
      </c>
      <c r="FX4" s="16">
        <f t="shared" si="5"/>
        <v>52</v>
      </c>
      <c r="FY4" s="16">
        <f t="shared" si="5"/>
        <v>52</v>
      </c>
      <c r="FZ4" s="16">
        <f t="shared" si="5"/>
        <v>52</v>
      </c>
      <c r="GA4" s="16">
        <f t="shared" si="5"/>
        <v>52</v>
      </c>
      <c r="GB4" s="16">
        <f t="shared" si="5"/>
        <v>52</v>
      </c>
      <c r="GC4" s="16">
        <f t="shared" si="5"/>
        <v>52</v>
      </c>
      <c r="GD4" s="16">
        <f t="shared" si="5"/>
        <v>52</v>
      </c>
      <c r="GE4" s="16">
        <f t="shared" si="5"/>
        <v>52</v>
      </c>
      <c r="GF4" s="16">
        <f t="shared" si="5"/>
        <v>52</v>
      </c>
      <c r="GG4" s="16">
        <f t="shared" si="5"/>
        <v>52</v>
      </c>
      <c r="GH4" s="16">
        <f t="shared" si="5"/>
        <v>52</v>
      </c>
      <c r="GI4" s="16">
        <f t="shared" si="5"/>
        <v>52</v>
      </c>
      <c r="GJ4" s="16">
        <f t="shared" si="5"/>
        <v>52</v>
      </c>
      <c r="GK4" s="16">
        <f t="shared" si="5"/>
        <v>52</v>
      </c>
      <c r="GL4" s="16">
        <f t="shared" si="5"/>
        <v>52</v>
      </c>
      <c r="GM4" s="16">
        <f t="shared" si="5"/>
        <v>52</v>
      </c>
      <c r="GN4" s="16">
        <f t="shared" si="5"/>
        <v>52</v>
      </c>
      <c r="GO4" s="16">
        <f t="shared" si="5"/>
        <v>52</v>
      </c>
      <c r="GP4" s="16">
        <f t="shared" si="5"/>
        <v>52</v>
      </c>
      <c r="GQ4" s="16">
        <f t="shared" si="5"/>
        <v>52</v>
      </c>
      <c r="GR4" s="16">
        <f t="shared" si="5"/>
        <v>52</v>
      </c>
      <c r="GS4" s="19">
        <f>SUM(FN4:GR4)/31</f>
        <v>52</v>
      </c>
      <c r="GT4" s="34">
        <f>GS4/FN3</f>
        <v>1</v>
      </c>
      <c r="GU4" s="32">
        <f>GS5/FN3</f>
        <v>0</v>
      </c>
    </row>
    <row r="5" spans="1:203" ht="43.2" x14ac:dyDescent="0.3">
      <c r="A5" s="10" t="s">
        <v>7</v>
      </c>
      <c r="B5" s="11">
        <f>SUMPRODUCT(('Liste Entrées-Sorties 2020-2021'!$B$2:$B$10000&lt;='Taux occupation 2020'!B2)*('Liste Entrées-Sorties 2020-2021'!$C$2:$C$10000&gt;='Taux occupation 2020'!B2))</f>
        <v>10</v>
      </c>
      <c r="C5" s="11">
        <f>SUMPRODUCT(('Liste Entrées-Sorties 2020-2021'!$B$2:$B$10000&lt;='Taux occupation 2020'!C2)*('Liste Entrées-Sorties 2020-2021'!$C$2:$C$10000&gt;='Taux occupation 2020'!C2))</f>
        <v>10</v>
      </c>
      <c r="D5" s="11">
        <f>SUMPRODUCT(('Liste Entrées-Sorties 2020-2021'!$B$2:$B$10000&lt;='Taux occupation 2020'!D2)*('Liste Entrées-Sorties 2020-2021'!$C$2:$C$10000&gt;='Taux occupation 2020'!D2))</f>
        <v>10</v>
      </c>
      <c r="E5" s="11">
        <f>SUMPRODUCT(('Liste Entrées-Sorties 2020-2021'!$B$2:$B$10000&lt;='Taux occupation 2020'!E2)*('Liste Entrées-Sorties 2020-2021'!$C$2:$C$10000&gt;='Taux occupation 2020'!E2))</f>
        <v>10</v>
      </c>
      <c r="F5" s="11">
        <f>SUMPRODUCT(('Liste Entrées-Sorties 2020-2021'!$B$2:$B$10000&lt;='Taux occupation 2020'!F2)*('Liste Entrées-Sorties 2020-2021'!$C$2:$C$10000&gt;='Taux occupation 2020'!F2))</f>
        <v>10</v>
      </c>
      <c r="G5" s="11">
        <f>SUMPRODUCT(('Liste Entrées-Sorties 2020-2021'!$B$2:$B$10000&lt;='Taux occupation 2020'!G2)*('Liste Entrées-Sorties 2020-2021'!$C$2:$C$10000&gt;='Taux occupation 2020'!G2))</f>
        <v>10</v>
      </c>
      <c r="H5" s="11">
        <f>SUMPRODUCT(('Liste Entrées-Sorties 2020-2021'!$B$2:$B$10000&lt;='Taux occupation 2020'!H2)*('Liste Entrées-Sorties 2020-2021'!$C$2:$C$10000&gt;='Taux occupation 2020'!H2))</f>
        <v>10</v>
      </c>
      <c r="I5" s="11">
        <f>SUMPRODUCT(('Liste Entrées-Sorties 2020-2021'!$B$2:$B$10000&lt;='Taux occupation 2020'!I2)*('Liste Entrées-Sorties 2020-2021'!$C$2:$C$10000&gt;='Taux occupation 2020'!I2))</f>
        <v>10</v>
      </c>
      <c r="J5" s="11">
        <f>SUMPRODUCT(('Liste Entrées-Sorties 2020-2021'!$B$2:$B$10000&lt;='Taux occupation 2020'!J2)*('Liste Entrées-Sorties 2020-2021'!$C$2:$C$10000&gt;='Taux occupation 2020'!J2))</f>
        <v>10</v>
      </c>
      <c r="K5" s="11">
        <f>SUMPRODUCT(('Liste Entrées-Sorties 2020-2021'!$B$2:$B$10000&lt;='Taux occupation 2020'!K2)*('Liste Entrées-Sorties 2020-2021'!$C$2:$C$10000&gt;='Taux occupation 2020'!K2))</f>
        <v>10</v>
      </c>
      <c r="L5" s="11">
        <f>SUMPRODUCT(('Liste Entrées-Sorties 2020-2021'!$B$2:$B$10000&lt;='Taux occupation 2020'!L2)*('Liste Entrées-Sorties 2020-2021'!$C$2:$C$10000&gt;='Taux occupation 2020'!L2))</f>
        <v>10</v>
      </c>
      <c r="M5" s="11">
        <f>SUMPRODUCT(('Liste Entrées-Sorties 2020-2021'!$B$2:$B$10000&lt;='Taux occupation 2020'!M2)*('Liste Entrées-Sorties 2020-2021'!$C$2:$C$10000&gt;='Taux occupation 2020'!M2))</f>
        <v>10</v>
      </c>
      <c r="N5" s="11">
        <f>SUMPRODUCT(('Liste Entrées-Sorties 2020-2021'!$B$2:$B$10000&lt;='Taux occupation 2020'!N2)*('Liste Entrées-Sorties 2020-2021'!$C$2:$C$10000&gt;='Taux occupation 2020'!N2))</f>
        <v>10</v>
      </c>
      <c r="O5" s="11">
        <f>SUMPRODUCT(('Liste Entrées-Sorties 2020-2021'!$B$2:$B$10000&lt;='Taux occupation 2020'!O2)*('Liste Entrées-Sorties 2020-2021'!$C$2:$C$10000&gt;='Taux occupation 2020'!O2))</f>
        <v>10</v>
      </c>
      <c r="P5" s="11">
        <f>SUMPRODUCT(('Liste Entrées-Sorties 2020-2021'!$B$2:$B$10000&lt;='Taux occupation 2020'!P2)*('Liste Entrées-Sorties 2020-2021'!$C$2:$C$10000&gt;='Taux occupation 2020'!P2))</f>
        <v>10</v>
      </c>
      <c r="Q5" s="11">
        <f>SUMPRODUCT(('Liste Entrées-Sorties 2020-2021'!$B$2:$B$10000&lt;='Taux occupation 2020'!Q2)*('Liste Entrées-Sorties 2020-2021'!$C$2:$C$10000&gt;='Taux occupation 2020'!Q2))</f>
        <v>10</v>
      </c>
      <c r="R5" s="11">
        <f>SUMPRODUCT(('Liste Entrées-Sorties 2020-2021'!$B$2:$B$10000&lt;='Taux occupation 2020'!R2)*('Liste Entrées-Sorties 2020-2021'!$C$2:$C$10000&gt;='Taux occupation 2020'!R2))</f>
        <v>10</v>
      </c>
      <c r="S5" s="11">
        <f>SUMPRODUCT(('Liste Entrées-Sorties 2020-2021'!$B$2:$B$10000&lt;='Taux occupation 2020'!S2)*('Liste Entrées-Sorties 2020-2021'!$C$2:$C$10000&gt;='Taux occupation 2020'!S2))</f>
        <v>10</v>
      </c>
      <c r="T5" s="11">
        <f>SUMPRODUCT(('Liste Entrées-Sorties 2020-2021'!$B$2:$B$10000&lt;='Taux occupation 2020'!T2)*('Liste Entrées-Sorties 2020-2021'!$C$2:$C$10000&gt;='Taux occupation 2020'!T2))</f>
        <v>10</v>
      </c>
      <c r="U5" s="11">
        <f>SUMPRODUCT(('Liste Entrées-Sorties 2020-2021'!$B$2:$B$10000&lt;='Taux occupation 2020'!U2)*('Liste Entrées-Sorties 2020-2021'!$C$2:$C$10000&gt;='Taux occupation 2020'!U2))</f>
        <v>10</v>
      </c>
      <c r="V5" s="11">
        <f>SUMPRODUCT(('Liste Entrées-Sorties 2020-2021'!$B$2:$B$10000&lt;='Taux occupation 2020'!V2)*('Liste Entrées-Sorties 2020-2021'!$C$2:$C$10000&gt;='Taux occupation 2020'!V2))</f>
        <v>10</v>
      </c>
      <c r="W5" s="11">
        <f>SUMPRODUCT(('Liste Entrées-Sorties 2020-2021'!$B$2:$B$10000&lt;='Taux occupation 2020'!W2)*('Liste Entrées-Sorties 2020-2021'!$C$2:$C$10000&gt;='Taux occupation 2020'!W2))</f>
        <v>10</v>
      </c>
      <c r="X5" s="11">
        <f>SUMPRODUCT(('Liste Entrées-Sorties 2020-2021'!$B$2:$B$10000&lt;='Taux occupation 2020'!X2)*('Liste Entrées-Sorties 2020-2021'!$C$2:$C$10000&gt;='Taux occupation 2020'!X2))</f>
        <v>10</v>
      </c>
      <c r="Y5" s="11">
        <f>SUMPRODUCT(('Liste Entrées-Sorties 2020-2021'!$B$2:$B$10000&lt;='Taux occupation 2020'!Y2)*('Liste Entrées-Sorties 2020-2021'!$C$2:$C$10000&gt;='Taux occupation 2020'!Y2))</f>
        <v>10</v>
      </c>
      <c r="Z5" s="11">
        <f>SUMPRODUCT(('Liste Entrées-Sorties 2020-2021'!$B$2:$B$10000&lt;='Taux occupation 2020'!Z2)*('Liste Entrées-Sorties 2020-2021'!$C$2:$C$10000&gt;='Taux occupation 2020'!Z2))</f>
        <v>10</v>
      </c>
      <c r="AA5" s="11">
        <f>SUMPRODUCT(('Liste Entrées-Sorties 2020-2021'!$B$2:$B$10000&lt;='Taux occupation 2020'!AA2)*('Liste Entrées-Sorties 2020-2021'!$C$2:$C$10000&gt;='Taux occupation 2020'!AA2))</f>
        <v>10</v>
      </c>
      <c r="AB5" s="11">
        <f>SUMPRODUCT(('Liste Entrées-Sorties 2020-2021'!$B$2:$B$10000&lt;='Taux occupation 2020'!AB2)*('Liste Entrées-Sorties 2020-2021'!$C$2:$C$10000&gt;='Taux occupation 2020'!AB2))</f>
        <v>10</v>
      </c>
      <c r="AC5" s="11">
        <f>SUMPRODUCT(('Liste Entrées-Sorties 2020-2021'!$B$2:$B$10000&lt;='Taux occupation 2020'!AC2)*('Liste Entrées-Sorties 2020-2021'!$C$2:$C$10000&gt;='Taux occupation 2020'!AC2))</f>
        <v>10</v>
      </c>
      <c r="AD5" s="11">
        <f>SUMPRODUCT(('Liste Entrées-Sorties 2020-2021'!$B$2:$B$10000&lt;='Taux occupation 2020'!AD2)*('Liste Entrées-Sorties 2020-2021'!$C$2:$C$10000&gt;='Taux occupation 2020'!AD2))</f>
        <v>10</v>
      </c>
      <c r="AE5" s="11">
        <f>SUMPRODUCT(('Liste Entrées-Sorties 2020-2021'!$B$2:$B$10000&lt;='Taux occupation 2020'!AE2)*('Liste Entrées-Sorties 2020-2021'!$C$2:$C$10000&gt;='Taux occupation 2020'!AE2))</f>
        <v>10</v>
      </c>
      <c r="AF5" s="11">
        <f>SUMPRODUCT(('Liste Entrées-Sorties 2020-2021'!$B$2:$B$10000&lt;='Taux occupation 2020'!AF2)*('Liste Entrées-Sorties 2020-2021'!$C$2:$C$10000&gt;='Taux occupation 2020'!AF2))</f>
        <v>10</v>
      </c>
      <c r="AG5" s="17">
        <f>SUM(B5:AF5)/31</f>
        <v>10</v>
      </c>
      <c r="AH5" s="35"/>
      <c r="AI5" s="33"/>
      <c r="AJ5" s="17">
        <f>SUMPRODUCT(('Liste Entrées-Sorties 2020-2021'!$B$2:$B$10000&lt;='Taux occupation 2020'!AJ2)*('Liste Entrées-Sorties 2020-2021'!$C$2:$C$10000&gt;='Taux occupation 2020'!AJ2))</f>
        <v>10</v>
      </c>
      <c r="AK5" s="17">
        <f>SUMPRODUCT(('Liste Entrées-Sorties 2020-2021'!$B$2:$B$10000&lt;='Taux occupation 2020'!AK2)*('Liste Entrées-Sorties 2020-2021'!$C$2:$C$10000&gt;='Taux occupation 2020'!AK2))</f>
        <v>10</v>
      </c>
      <c r="AL5" s="17">
        <f>SUMPRODUCT(('Liste Entrées-Sorties 2020-2021'!$B$2:$B$10000&lt;='Taux occupation 2020'!AL2)*('Liste Entrées-Sorties 2020-2021'!$C$2:$C$10000&gt;='Taux occupation 2020'!AL2))</f>
        <v>10</v>
      </c>
      <c r="AM5" s="17">
        <f>SUMPRODUCT(('Liste Entrées-Sorties 2020-2021'!$B$2:$B$10000&lt;='Taux occupation 2020'!AM2)*('Liste Entrées-Sorties 2020-2021'!$C$2:$C$10000&gt;='Taux occupation 2020'!AM2))</f>
        <v>10</v>
      </c>
      <c r="AN5" s="17">
        <f>SUMPRODUCT(('Liste Entrées-Sorties 2020-2021'!$B$2:$B$10000&lt;='Taux occupation 2020'!AN2)*('Liste Entrées-Sorties 2020-2021'!$C$2:$C$10000&gt;='Taux occupation 2020'!AN2))</f>
        <v>10</v>
      </c>
      <c r="AO5" s="17">
        <f>SUMPRODUCT(('Liste Entrées-Sorties 2020-2021'!$B$2:$B$10000&lt;='Taux occupation 2020'!AO2)*('Liste Entrées-Sorties 2020-2021'!$C$2:$C$10000&gt;='Taux occupation 2020'!AO2))</f>
        <v>10</v>
      </c>
      <c r="AP5" s="17">
        <f>SUMPRODUCT(('Liste Entrées-Sorties 2020-2021'!$B$2:$B$10000&lt;='Taux occupation 2020'!AP2)*('Liste Entrées-Sorties 2020-2021'!$C$2:$C$10000&gt;='Taux occupation 2020'!AP2))</f>
        <v>10</v>
      </c>
      <c r="AQ5" s="17">
        <f>SUMPRODUCT(('Liste Entrées-Sorties 2020-2021'!$B$2:$B$10000&lt;='Taux occupation 2020'!AQ2)*('Liste Entrées-Sorties 2020-2021'!$C$2:$C$10000&gt;='Taux occupation 2020'!AQ2))</f>
        <v>10</v>
      </c>
      <c r="AR5" s="17">
        <f>SUMPRODUCT(('Liste Entrées-Sorties 2020-2021'!$B$2:$B$10000&lt;='Taux occupation 2020'!AR2)*('Liste Entrées-Sorties 2020-2021'!$C$2:$C$10000&gt;='Taux occupation 2020'!AR2))</f>
        <v>10</v>
      </c>
      <c r="AS5" s="17">
        <f>SUMPRODUCT(('Liste Entrées-Sorties 2020-2021'!$B$2:$B$10000&lt;='Taux occupation 2020'!AS2)*('Liste Entrées-Sorties 2020-2021'!$C$2:$C$10000&gt;='Taux occupation 2020'!AS2))</f>
        <v>10</v>
      </c>
      <c r="AT5" s="17">
        <f>SUMPRODUCT(('Liste Entrées-Sorties 2020-2021'!$B$2:$B$10000&lt;='Taux occupation 2020'!AT2)*('Liste Entrées-Sorties 2020-2021'!$C$2:$C$10000&gt;='Taux occupation 2020'!AT2))</f>
        <v>10</v>
      </c>
      <c r="AU5" s="17">
        <f>SUMPRODUCT(('Liste Entrées-Sorties 2020-2021'!$B$2:$B$10000&lt;='Taux occupation 2020'!AU2)*('Liste Entrées-Sorties 2020-2021'!$C$2:$C$10000&gt;='Taux occupation 2020'!AU2))</f>
        <v>10</v>
      </c>
      <c r="AV5" s="17">
        <f>SUMPRODUCT(('Liste Entrées-Sorties 2020-2021'!$B$2:$B$10000&lt;='Taux occupation 2020'!AV2)*('Liste Entrées-Sorties 2020-2021'!$C$2:$C$10000&gt;='Taux occupation 2020'!AV2))</f>
        <v>10</v>
      </c>
      <c r="AW5" s="17">
        <f>SUMPRODUCT(('Liste Entrées-Sorties 2020-2021'!$B$2:$B$10000&lt;='Taux occupation 2020'!AW2)*('Liste Entrées-Sorties 2020-2021'!$C$2:$C$10000&gt;='Taux occupation 2020'!AW2))</f>
        <v>10</v>
      </c>
      <c r="AX5" s="17">
        <f>SUMPRODUCT(('Liste Entrées-Sorties 2020-2021'!$B$2:$B$10000&lt;='Taux occupation 2020'!AX2)*('Liste Entrées-Sorties 2020-2021'!$C$2:$C$10000&gt;='Taux occupation 2020'!AX2))</f>
        <v>10</v>
      </c>
      <c r="AY5" s="17">
        <f>SUMPRODUCT(('Liste Entrées-Sorties 2020-2021'!$B$2:$B$10000&lt;='Taux occupation 2020'!AY2)*('Liste Entrées-Sorties 2020-2021'!$C$2:$C$10000&gt;='Taux occupation 2020'!AY2))</f>
        <v>10</v>
      </c>
      <c r="AZ5" s="17">
        <f>SUMPRODUCT(('Liste Entrées-Sorties 2020-2021'!$B$2:$B$10000&lt;='Taux occupation 2020'!AZ2)*('Liste Entrées-Sorties 2020-2021'!$C$2:$C$10000&gt;='Taux occupation 2020'!AZ2))</f>
        <v>10</v>
      </c>
      <c r="BA5" s="17">
        <f>SUMPRODUCT(('Liste Entrées-Sorties 2020-2021'!$B$2:$B$10000&lt;='Taux occupation 2020'!BA2)*('Liste Entrées-Sorties 2020-2021'!$C$2:$C$10000&gt;='Taux occupation 2020'!BA2))</f>
        <v>10</v>
      </c>
      <c r="BB5" s="17">
        <f>SUMPRODUCT(('Liste Entrées-Sorties 2020-2021'!$B$2:$B$10000&lt;='Taux occupation 2020'!BB2)*('Liste Entrées-Sorties 2020-2021'!$C$2:$C$10000&gt;='Taux occupation 2020'!BB2))</f>
        <v>10</v>
      </c>
      <c r="BC5" s="17">
        <f>SUMPRODUCT(('Liste Entrées-Sorties 2020-2021'!$B$2:$B$10000&lt;='Taux occupation 2020'!BC2)*('Liste Entrées-Sorties 2020-2021'!$C$2:$C$10000&gt;='Taux occupation 2020'!BC2))</f>
        <v>10</v>
      </c>
      <c r="BD5" s="17">
        <f>SUMPRODUCT(('Liste Entrées-Sorties 2020-2021'!$B$2:$B$10000&lt;='Taux occupation 2020'!BD2)*('Liste Entrées-Sorties 2020-2021'!$C$2:$C$10000&gt;='Taux occupation 2020'!BD2))</f>
        <v>10</v>
      </c>
      <c r="BE5" s="17">
        <f>SUMPRODUCT(('Liste Entrées-Sorties 2020-2021'!$B$2:$B$10000&lt;='Taux occupation 2020'!BE2)*('Liste Entrées-Sorties 2020-2021'!$C$2:$C$10000&gt;='Taux occupation 2020'!BE2))</f>
        <v>10</v>
      </c>
      <c r="BF5" s="17">
        <f>SUMPRODUCT(('Liste Entrées-Sorties 2020-2021'!$B$2:$B$10000&lt;='Taux occupation 2020'!BF2)*('Liste Entrées-Sorties 2020-2021'!$C$2:$C$10000&gt;='Taux occupation 2020'!BF2))</f>
        <v>10</v>
      </c>
      <c r="BG5" s="17">
        <f>SUMPRODUCT(('Liste Entrées-Sorties 2020-2021'!$B$2:$B$10000&lt;='Taux occupation 2020'!BG2)*('Liste Entrées-Sorties 2020-2021'!$C$2:$C$10000&gt;='Taux occupation 2020'!BG2))</f>
        <v>10</v>
      </c>
      <c r="BH5" s="17">
        <f>SUMPRODUCT(('Liste Entrées-Sorties 2020-2021'!$B$2:$B$10000&lt;='Taux occupation 2020'!BH2)*('Liste Entrées-Sorties 2020-2021'!$C$2:$C$10000&gt;='Taux occupation 2020'!BH2))</f>
        <v>10</v>
      </c>
      <c r="BI5" s="17">
        <f>SUMPRODUCT(('Liste Entrées-Sorties 2020-2021'!$B$2:$B$10000&lt;='Taux occupation 2020'!BI2)*('Liste Entrées-Sorties 2020-2021'!$C$2:$C$10000&gt;='Taux occupation 2020'!BI2))</f>
        <v>10</v>
      </c>
      <c r="BJ5" s="17">
        <f>SUMPRODUCT(('Liste Entrées-Sorties 2020-2021'!$B$2:$B$10000&lt;='Taux occupation 2020'!BJ2)*('Liste Entrées-Sorties 2020-2021'!$C$2:$C$10000&gt;='Taux occupation 2020'!BJ2))</f>
        <v>10</v>
      </c>
      <c r="BK5" s="17">
        <f>SUMPRODUCT(('Liste Entrées-Sorties 2020-2021'!$B$2:$B$10000&lt;='Taux occupation 2020'!BK2)*('Liste Entrées-Sorties 2020-2021'!$C$2:$C$10000&gt;='Taux occupation 2020'!BK2))</f>
        <v>10</v>
      </c>
      <c r="BL5" s="17">
        <f>SUMPRODUCT(('Liste Entrées-Sorties 2020-2021'!$B$2:$B$10000&lt;='Taux occupation 2020'!BL2)*('Liste Entrées-Sorties 2020-2021'!$C$2:$C$10000&gt;='Taux occupation 2020'!BL2))</f>
        <v>10</v>
      </c>
      <c r="BM5" s="17">
        <f>SUMPRODUCT(('Liste Entrées-Sorties 2020-2021'!$B$2:$B$10000&lt;='Taux occupation 2020'!BM2)*('Liste Entrées-Sorties 2020-2021'!$C$2:$C$10000&gt;='Taux occupation 2020'!BM2))</f>
        <v>10</v>
      </c>
      <c r="BN5" s="17">
        <f>SUMPRODUCT(('Liste Entrées-Sorties 2020-2021'!$B$2:$B$10000&lt;='Taux occupation 2020'!BN2)*('Liste Entrées-Sorties 2020-2021'!$C$2:$C$10000&gt;='Taux occupation 2020'!BN2))</f>
        <v>10</v>
      </c>
      <c r="BO5" s="20">
        <f>SUM(AJ5:BN5)/31</f>
        <v>10</v>
      </c>
      <c r="BP5" s="35"/>
      <c r="BQ5" s="33"/>
      <c r="BR5" s="17">
        <f>SUMPRODUCT(('Liste Entrées-Sorties 2020-2021'!$B$2:$B$10000&lt;='Taux occupation 2020'!BR2)*('Liste Entrées-Sorties 2020-2021'!$C$2:$C$10000&gt;='Taux occupation 2020'!BR2))</f>
        <v>10</v>
      </c>
      <c r="BS5" s="17">
        <f>SUMPRODUCT(('Liste Entrées-Sorties 2020-2021'!$B$2:$B$10000&lt;='Taux occupation 2020'!BS2)*('Liste Entrées-Sorties 2020-2021'!$C$2:$C$10000&gt;='Taux occupation 2020'!BS2))</f>
        <v>10</v>
      </c>
      <c r="BT5" s="17">
        <f>SUMPRODUCT(('Liste Entrées-Sorties 2020-2021'!$B$2:$B$10000&lt;='Taux occupation 2020'!BT2)*('Liste Entrées-Sorties 2020-2021'!$C$2:$C$10000&gt;='Taux occupation 2020'!BT2))</f>
        <v>10</v>
      </c>
      <c r="BU5" s="17">
        <f>SUMPRODUCT(('Liste Entrées-Sorties 2020-2021'!$B$2:$B$10000&lt;='Taux occupation 2020'!BU2)*('Liste Entrées-Sorties 2020-2021'!$C$2:$C$10000&gt;='Taux occupation 2020'!BU2))</f>
        <v>10</v>
      </c>
      <c r="BV5" s="17">
        <f>SUMPRODUCT(('Liste Entrées-Sorties 2020-2021'!$B$2:$B$10000&lt;='Taux occupation 2020'!BV2)*('Liste Entrées-Sorties 2020-2021'!$C$2:$C$10000&gt;='Taux occupation 2020'!BV2))</f>
        <v>10</v>
      </c>
      <c r="BW5" s="17">
        <f>SUMPRODUCT(('Liste Entrées-Sorties 2020-2021'!$B$2:$B$10000&lt;='Taux occupation 2020'!BW2)*('Liste Entrées-Sorties 2020-2021'!$C$2:$C$10000&gt;='Taux occupation 2020'!BW2))</f>
        <v>10</v>
      </c>
      <c r="BX5" s="17">
        <f>SUMPRODUCT(('Liste Entrées-Sorties 2020-2021'!$B$2:$B$10000&lt;='Taux occupation 2020'!BX2)*('Liste Entrées-Sorties 2020-2021'!$C$2:$C$10000&gt;='Taux occupation 2020'!BX2))</f>
        <v>10</v>
      </c>
      <c r="BY5" s="17">
        <f>SUMPRODUCT(('Liste Entrées-Sorties 2020-2021'!$B$2:$B$10000&lt;='Taux occupation 2020'!BY2)*('Liste Entrées-Sorties 2020-2021'!$C$2:$C$10000&gt;='Taux occupation 2020'!BY2))</f>
        <v>10</v>
      </c>
      <c r="BZ5" s="17">
        <f>SUMPRODUCT(('Liste Entrées-Sorties 2020-2021'!$B$2:$B$10000&lt;='Taux occupation 2020'!BZ2)*('Liste Entrées-Sorties 2020-2021'!$C$2:$C$10000&gt;='Taux occupation 2020'!BZ2))</f>
        <v>10</v>
      </c>
      <c r="CA5" s="17">
        <f>SUMPRODUCT(('Liste Entrées-Sorties 2020-2021'!$B$2:$B$10000&lt;='Taux occupation 2020'!CA2)*('Liste Entrées-Sorties 2020-2021'!$C$2:$C$10000&gt;='Taux occupation 2020'!CA2))</f>
        <v>10</v>
      </c>
      <c r="CB5" s="17">
        <f>SUMPRODUCT(('Liste Entrées-Sorties 2020-2021'!$B$2:$B$10000&lt;='Taux occupation 2020'!CB2)*('Liste Entrées-Sorties 2020-2021'!$C$2:$C$10000&gt;='Taux occupation 2020'!CB2))</f>
        <v>10</v>
      </c>
      <c r="CC5" s="17">
        <f>SUMPRODUCT(('Liste Entrées-Sorties 2020-2021'!$B$2:$B$10000&lt;='Taux occupation 2020'!CC2)*('Liste Entrées-Sorties 2020-2021'!$C$2:$C$10000&gt;='Taux occupation 2020'!CC2))</f>
        <v>10</v>
      </c>
      <c r="CD5" s="17">
        <f>SUMPRODUCT(('Liste Entrées-Sorties 2020-2021'!$B$2:$B$10000&lt;='Taux occupation 2020'!CD2)*('Liste Entrées-Sorties 2020-2021'!$C$2:$C$10000&gt;='Taux occupation 2020'!CD2))</f>
        <v>10</v>
      </c>
      <c r="CE5" s="17">
        <f>SUMPRODUCT(('Liste Entrées-Sorties 2020-2021'!$B$2:$B$10000&lt;='Taux occupation 2020'!CE2)*('Liste Entrées-Sorties 2020-2021'!$C$2:$C$10000&gt;='Taux occupation 2020'!CE2))</f>
        <v>10</v>
      </c>
      <c r="CF5" s="17">
        <f>SUMPRODUCT(('Liste Entrées-Sorties 2020-2021'!$B$2:$B$10000&lt;='Taux occupation 2020'!CF2)*('Liste Entrées-Sorties 2020-2021'!$C$2:$C$10000&gt;='Taux occupation 2020'!CF2))</f>
        <v>10</v>
      </c>
      <c r="CG5" s="17">
        <f>SUMPRODUCT(('Liste Entrées-Sorties 2020-2021'!$B$2:$B$10000&lt;='Taux occupation 2020'!CG2)*('Liste Entrées-Sorties 2020-2021'!$C$2:$C$10000&gt;='Taux occupation 2020'!CG2))</f>
        <v>10</v>
      </c>
      <c r="CH5" s="17">
        <f>SUMPRODUCT(('Liste Entrées-Sorties 2020-2021'!$B$2:$B$10000&lt;='Taux occupation 2020'!CH2)*('Liste Entrées-Sorties 2020-2021'!$C$2:$C$10000&gt;='Taux occupation 2020'!CH2))</f>
        <v>10</v>
      </c>
      <c r="CI5" s="17">
        <f>SUMPRODUCT(('Liste Entrées-Sorties 2020-2021'!$B$2:$B$10000&lt;='Taux occupation 2020'!CI2)*('Liste Entrées-Sorties 2020-2021'!$C$2:$C$10000&gt;='Taux occupation 2020'!CI2))</f>
        <v>10</v>
      </c>
      <c r="CJ5" s="17">
        <f>SUMPRODUCT(('Liste Entrées-Sorties 2020-2021'!$B$2:$B$10000&lt;='Taux occupation 2020'!CJ2)*('Liste Entrées-Sorties 2020-2021'!$C$2:$C$10000&gt;='Taux occupation 2020'!CJ2))</f>
        <v>10</v>
      </c>
      <c r="CK5" s="17">
        <f>SUMPRODUCT(('Liste Entrées-Sorties 2020-2021'!$B$2:$B$10000&lt;='Taux occupation 2020'!CK2)*('Liste Entrées-Sorties 2020-2021'!$C$2:$C$10000&gt;='Taux occupation 2020'!CK2))</f>
        <v>10</v>
      </c>
      <c r="CL5" s="17">
        <f>SUMPRODUCT(('Liste Entrées-Sorties 2020-2021'!$B$2:$B$10000&lt;='Taux occupation 2020'!CL2)*('Liste Entrées-Sorties 2020-2021'!$C$2:$C$10000&gt;='Taux occupation 2020'!CL2))</f>
        <v>10</v>
      </c>
      <c r="CM5" s="17">
        <f>SUMPRODUCT(('Liste Entrées-Sorties 2020-2021'!$B$2:$B$10000&lt;='Taux occupation 2020'!CM2)*('Liste Entrées-Sorties 2020-2021'!$C$2:$C$10000&gt;='Taux occupation 2020'!CM2))</f>
        <v>10</v>
      </c>
      <c r="CN5" s="17">
        <f>SUMPRODUCT(('Liste Entrées-Sorties 2020-2021'!$B$2:$B$10000&lt;='Taux occupation 2020'!CN2)*('Liste Entrées-Sorties 2020-2021'!$C$2:$C$10000&gt;='Taux occupation 2020'!CN2))</f>
        <v>10</v>
      </c>
      <c r="CO5" s="17">
        <f>SUMPRODUCT(('Liste Entrées-Sorties 2020-2021'!$B$2:$B$10000&lt;='Taux occupation 2020'!CO2)*('Liste Entrées-Sorties 2020-2021'!$C$2:$C$10000&gt;='Taux occupation 2020'!CO2))</f>
        <v>10</v>
      </c>
      <c r="CP5" s="17">
        <f>SUMPRODUCT(('Liste Entrées-Sorties 2020-2021'!$B$2:$B$10000&lt;='Taux occupation 2020'!CP2)*('Liste Entrées-Sorties 2020-2021'!$C$2:$C$10000&gt;='Taux occupation 2020'!CP2))</f>
        <v>1</v>
      </c>
      <c r="CQ5" s="17">
        <f>SUMPRODUCT(('Liste Entrées-Sorties 2020-2021'!$B$2:$B$10000&lt;='Taux occupation 2020'!CQ2)*('Liste Entrées-Sorties 2020-2021'!$C$2:$C$10000&gt;='Taux occupation 2020'!CQ2))</f>
        <v>0</v>
      </c>
      <c r="CR5" s="17">
        <f>SUMPRODUCT(('Liste Entrées-Sorties 2020-2021'!$B$2:$B$10000&lt;='Taux occupation 2020'!CR2)*('Liste Entrées-Sorties 2020-2021'!$C$2:$C$10000&gt;='Taux occupation 2020'!CR2))</f>
        <v>0</v>
      </c>
      <c r="CS5" s="17">
        <f>SUMPRODUCT(('Liste Entrées-Sorties 2020-2021'!$B$2:$B$10000&lt;='Taux occupation 2020'!CS2)*('Liste Entrées-Sorties 2020-2021'!$C$2:$C$10000&gt;='Taux occupation 2020'!CS2))</f>
        <v>0</v>
      </c>
      <c r="CT5" s="17">
        <f>SUMPRODUCT(('Liste Entrées-Sorties 2020-2021'!$B$2:$B$10000&lt;='Taux occupation 2020'!CT2)*('Liste Entrées-Sorties 2020-2021'!$C$2:$C$10000&gt;='Taux occupation 2020'!CT2))</f>
        <v>0</v>
      </c>
      <c r="CU5" s="17">
        <f>SUMPRODUCT(('Liste Entrées-Sorties 2020-2021'!$B$2:$B$10000&lt;='Taux occupation 2020'!CU2)*('Liste Entrées-Sorties 2020-2021'!$C$2:$C$10000&gt;='Taux occupation 2020'!CU2))</f>
        <v>0</v>
      </c>
      <c r="CV5" s="20">
        <f>SUM(BR5:CU5)/30</f>
        <v>8.0333333333333332</v>
      </c>
      <c r="CW5" s="35"/>
      <c r="CX5" s="33"/>
      <c r="CY5" s="17">
        <f>SUMPRODUCT(('Liste Entrées-Sorties 2020-2021'!$B$2:$B$10000&lt;='Taux occupation 2020'!CY2)*('Liste Entrées-Sorties 2020-2021'!$C$2:$C$10000&gt;='Taux occupation 2020'!CY2))</f>
        <v>0</v>
      </c>
      <c r="CZ5" s="17">
        <f>SUMPRODUCT(('Liste Entrées-Sorties 2020-2021'!$B$2:$B$10000&lt;='Taux occupation 2020'!CZ2)*('Liste Entrées-Sorties 2020-2021'!$C$2:$C$10000&gt;='Taux occupation 2020'!CZ2))</f>
        <v>0</v>
      </c>
      <c r="DA5" s="17">
        <f>SUMPRODUCT(('Liste Entrées-Sorties 2020-2021'!$B$2:$B$10000&lt;='Taux occupation 2020'!DA2)*('Liste Entrées-Sorties 2020-2021'!$C$2:$C$10000&gt;='Taux occupation 2020'!DA2))</f>
        <v>0</v>
      </c>
      <c r="DB5" s="17">
        <f>SUMPRODUCT(('Liste Entrées-Sorties 2020-2021'!$B$2:$B$10000&lt;='Taux occupation 2020'!DB2)*('Liste Entrées-Sorties 2020-2021'!$C$2:$C$10000&gt;='Taux occupation 2020'!DB2))</f>
        <v>0</v>
      </c>
      <c r="DC5" s="17">
        <f>SUMPRODUCT(('Liste Entrées-Sorties 2020-2021'!$B$2:$B$10000&lt;='Taux occupation 2020'!DC2)*('Liste Entrées-Sorties 2020-2021'!$C$2:$C$10000&gt;='Taux occupation 2020'!DC2))</f>
        <v>0</v>
      </c>
      <c r="DD5" s="17">
        <f>SUMPRODUCT(('Liste Entrées-Sorties 2020-2021'!$B$2:$B$10000&lt;='Taux occupation 2020'!DD2)*('Liste Entrées-Sorties 2020-2021'!$C$2:$C$10000&gt;='Taux occupation 2020'!DD2))</f>
        <v>0</v>
      </c>
      <c r="DE5" s="17">
        <f>SUMPRODUCT(('Liste Entrées-Sorties 2020-2021'!$B$2:$B$10000&lt;='Taux occupation 2020'!DE2)*('Liste Entrées-Sorties 2020-2021'!$C$2:$C$10000&gt;='Taux occupation 2020'!DE2))</f>
        <v>0</v>
      </c>
      <c r="DF5" s="17">
        <f>SUMPRODUCT(('Liste Entrées-Sorties 2020-2021'!$B$2:$B$10000&lt;='Taux occupation 2020'!DF2)*('Liste Entrées-Sorties 2020-2021'!$C$2:$C$10000&gt;='Taux occupation 2020'!DF2))</f>
        <v>0</v>
      </c>
      <c r="DG5" s="17">
        <f>SUMPRODUCT(('Liste Entrées-Sorties 2020-2021'!$B$2:$B$10000&lt;='Taux occupation 2020'!DG2)*('Liste Entrées-Sorties 2020-2021'!$C$2:$C$10000&gt;='Taux occupation 2020'!DG2))</f>
        <v>0</v>
      </c>
      <c r="DH5" s="17">
        <f>SUMPRODUCT(('Liste Entrées-Sorties 2020-2021'!$B$2:$B$10000&lt;='Taux occupation 2020'!DH2)*('Liste Entrées-Sorties 2020-2021'!$C$2:$C$10000&gt;='Taux occupation 2020'!DH2))</f>
        <v>0</v>
      </c>
      <c r="DI5" s="17">
        <f>SUMPRODUCT(('Liste Entrées-Sorties 2020-2021'!$B$2:$B$10000&lt;='Taux occupation 2020'!DI2)*('Liste Entrées-Sorties 2020-2021'!$C$2:$C$10000&gt;='Taux occupation 2020'!DI2))</f>
        <v>0</v>
      </c>
      <c r="DJ5" s="17">
        <f>SUMPRODUCT(('Liste Entrées-Sorties 2020-2021'!$B$2:$B$10000&lt;='Taux occupation 2020'!DJ2)*('Liste Entrées-Sorties 2020-2021'!$C$2:$C$10000&gt;='Taux occupation 2020'!DJ2))</f>
        <v>0</v>
      </c>
      <c r="DK5" s="17">
        <f>SUMPRODUCT(('Liste Entrées-Sorties 2020-2021'!$B$2:$B$10000&lt;='Taux occupation 2020'!DK2)*('Liste Entrées-Sorties 2020-2021'!$C$2:$C$10000&gt;='Taux occupation 2020'!DK2))</f>
        <v>0</v>
      </c>
      <c r="DL5" s="17">
        <f>SUMPRODUCT(('Liste Entrées-Sorties 2020-2021'!$B$2:$B$10000&lt;='Taux occupation 2020'!DL2)*('Liste Entrées-Sorties 2020-2021'!$C$2:$C$10000&gt;='Taux occupation 2020'!DL2))</f>
        <v>3</v>
      </c>
      <c r="DM5" s="17">
        <f>SUMPRODUCT(('Liste Entrées-Sorties 2020-2021'!$B$2:$B$10000&lt;='Taux occupation 2020'!DM2)*('Liste Entrées-Sorties 2020-2021'!$C$2:$C$10000&gt;='Taux occupation 2020'!DM2))</f>
        <v>3</v>
      </c>
      <c r="DN5" s="17">
        <f>SUMPRODUCT(('Liste Entrées-Sorties 2020-2021'!$B$2:$B$10000&lt;='Taux occupation 2020'!DN2)*('Liste Entrées-Sorties 2020-2021'!$C$2:$C$10000&gt;='Taux occupation 2020'!DN2))</f>
        <v>3</v>
      </c>
      <c r="DO5" s="17">
        <f>SUMPRODUCT(('Liste Entrées-Sorties 2020-2021'!$B$2:$B$10000&lt;='Taux occupation 2020'!DO2)*('Liste Entrées-Sorties 2020-2021'!$C$2:$C$10000&gt;='Taux occupation 2020'!DO2))</f>
        <v>3</v>
      </c>
      <c r="DP5" s="17">
        <f>SUMPRODUCT(('Liste Entrées-Sorties 2020-2021'!$B$2:$B$10000&lt;='Taux occupation 2020'!DP2)*('Liste Entrées-Sorties 2020-2021'!$C$2:$C$10000&gt;='Taux occupation 2020'!DP2))</f>
        <v>3</v>
      </c>
      <c r="DQ5" s="17">
        <f>SUMPRODUCT(('Liste Entrées-Sorties 2020-2021'!$B$2:$B$10000&lt;='Taux occupation 2020'!DQ2)*('Liste Entrées-Sorties 2020-2021'!$C$2:$C$10000&gt;='Taux occupation 2020'!DQ2))</f>
        <v>3</v>
      </c>
      <c r="DR5" s="17">
        <f>SUMPRODUCT(('Liste Entrées-Sorties 2020-2021'!$B$2:$B$10000&lt;='Taux occupation 2020'!DR2)*('Liste Entrées-Sorties 2020-2021'!$C$2:$C$10000&gt;='Taux occupation 2020'!DR2))</f>
        <v>3</v>
      </c>
      <c r="DS5" s="17">
        <f>SUMPRODUCT(('Liste Entrées-Sorties 2020-2021'!$B$2:$B$10000&lt;='Taux occupation 2020'!DS2)*('Liste Entrées-Sorties 2020-2021'!$C$2:$C$10000&gt;='Taux occupation 2020'!DS2))</f>
        <v>3</v>
      </c>
      <c r="DT5" s="17">
        <f>SUMPRODUCT(('Liste Entrées-Sorties 2020-2021'!$B$2:$B$10000&lt;='Taux occupation 2020'!DT2)*('Liste Entrées-Sorties 2020-2021'!$C$2:$C$10000&gt;='Taux occupation 2020'!DT2))</f>
        <v>3</v>
      </c>
      <c r="DU5" s="17">
        <f>SUMPRODUCT(('Liste Entrées-Sorties 2020-2021'!$B$2:$B$10000&lt;='Taux occupation 2020'!DU2)*('Liste Entrées-Sorties 2020-2021'!$C$2:$C$10000&gt;='Taux occupation 2020'!DU2))</f>
        <v>3</v>
      </c>
      <c r="DV5" s="17">
        <f>SUMPRODUCT(('Liste Entrées-Sorties 2020-2021'!$B$2:$B$10000&lt;='Taux occupation 2020'!DV2)*('Liste Entrées-Sorties 2020-2021'!$C$2:$C$10000&gt;='Taux occupation 2020'!DV2))</f>
        <v>3</v>
      </c>
      <c r="DW5" s="17">
        <f>SUMPRODUCT(('Liste Entrées-Sorties 2020-2021'!$B$2:$B$10000&lt;='Taux occupation 2020'!DW2)*('Liste Entrées-Sorties 2020-2021'!$C$2:$C$10000&gt;='Taux occupation 2020'!DW2))</f>
        <v>3</v>
      </c>
      <c r="DX5" s="17">
        <f>SUMPRODUCT(('Liste Entrées-Sorties 2020-2021'!$B$2:$B$10000&lt;='Taux occupation 2020'!DX2)*('Liste Entrées-Sorties 2020-2021'!$C$2:$C$10000&gt;='Taux occupation 2020'!DX2))</f>
        <v>3</v>
      </c>
      <c r="DY5" s="17">
        <f>SUMPRODUCT(('Liste Entrées-Sorties 2020-2021'!$B$2:$B$10000&lt;='Taux occupation 2020'!DY2)*('Liste Entrées-Sorties 2020-2021'!$C$2:$C$10000&gt;='Taux occupation 2020'!DY2))</f>
        <v>3</v>
      </c>
      <c r="DZ5" s="17">
        <f>SUMPRODUCT(('Liste Entrées-Sorties 2020-2021'!$B$2:$B$10000&lt;='Taux occupation 2020'!DZ2)*('Liste Entrées-Sorties 2020-2021'!$C$2:$C$10000&gt;='Taux occupation 2020'!DZ2))</f>
        <v>3</v>
      </c>
      <c r="EA5" s="17">
        <f>SUMPRODUCT(('Liste Entrées-Sorties 2020-2021'!$B$2:$B$10000&lt;='Taux occupation 2020'!EA2)*('Liste Entrées-Sorties 2020-2021'!$C$2:$C$10000&gt;='Taux occupation 2020'!EA2))</f>
        <v>3</v>
      </c>
      <c r="EB5" s="17">
        <f>SUMPRODUCT(('Liste Entrées-Sorties 2020-2021'!$B$2:$B$10000&lt;='Taux occupation 2020'!EB2)*('Liste Entrées-Sorties 2020-2021'!$C$2:$C$10000&gt;='Taux occupation 2020'!EB2))</f>
        <v>3</v>
      </c>
      <c r="EC5" s="17">
        <f>SUMPRODUCT(('Liste Entrées-Sorties 2020-2021'!$B$2:$B$10000&lt;='Taux occupation 2020'!EC2)*('Liste Entrées-Sorties 2020-2021'!$C$2:$C$10000&gt;='Taux occupation 2020'!EC2))</f>
        <v>3</v>
      </c>
      <c r="ED5" s="11">
        <f>SUM(CY5:EC5)/31</f>
        <v>1.7419354838709677</v>
      </c>
      <c r="EE5" s="35"/>
      <c r="EF5" s="33"/>
      <c r="EG5" s="11">
        <f>SUMPRODUCT(('Liste Entrées-Sorties 2020-2021'!$B$2:$B$10000&lt;='Taux occupation 2020'!EG2)*('Liste Entrées-Sorties 2020-2021'!$C$2:$C$10000&gt;='Taux occupation 2020'!EG2))</f>
        <v>3</v>
      </c>
      <c r="EH5" s="11">
        <f>SUMPRODUCT(('Liste Entrées-Sorties 2020-2021'!$B$2:$B$10000&lt;='Taux occupation 2020'!EH2)*('Liste Entrées-Sorties 2020-2021'!$C$2:$C$10000&gt;='Taux occupation 2020'!EH2))</f>
        <v>4</v>
      </c>
      <c r="EI5" s="11">
        <f>SUMPRODUCT(('Liste Entrées-Sorties 2020-2021'!$B$2:$B$10000&lt;='Taux occupation 2020'!EI2)*('Liste Entrées-Sorties 2020-2021'!$C$2:$C$10000&gt;='Taux occupation 2020'!EI2))</f>
        <v>4</v>
      </c>
      <c r="EJ5" s="11">
        <f>SUMPRODUCT(('Liste Entrées-Sorties 2020-2021'!$B$2:$B$10000&lt;='Taux occupation 2020'!EJ2)*('Liste Entrées-Sorties 2020-2021'!$C$2:$C$10000&gt;='Taux occupation 2020'!EJ2))</f>
        <v>4</v>
      </c>
      <c r="EK5" s="11">
        <f>SUMPRODUCT(('Liste Entrées-Sorties 2020-2021'!$B$2:$B$10000&lt;='Taux occupation 2020'!EK2)*('Liste Entrées-Sorties 2020-2021'!$C$2:$C$10000&gt;='Taux occupation 2020'!EK2))</f>
        <v>4</v>
      </c>
      <c r="EL5" s="11">
        <f>SUMPRODUCT(('Liste Entrées-Sorties 2020-2021'!$B$2:$B$10000&lt;='Taux occupation 2020'!EL2)*('Liste Entrées-Sorties 2020-2021'!$C$2:$C$10000&gt;='Taux occupation 2020'!EL2))</f>
        <v>4</v>
      </c>
      <c r="EM5" s="11">
        <f>SUMPRODUCT(('Liste Entrées-Sorties 2020-2021'!$B$2:$B$10000&lt;='Taux occupation 2020'!EM2)*('Liste Entrées-Sorties 2020-2021'!$C$2:$C$10000&gt;='Taux occupation 2020'!EM2))</f>
        <v>4</v>
      </c>
      <c r="EN5" s="11">
        <f>SUMPRODUCT(('Liste Entrées-Sorties 2020-2021'!$B$2:$B$10000&lt;='Taux occupation 2020'!EN2)*('Liste Entrées-Sorties 2020-2021'!$C$2:$C$10000&gt;='Taux occupation 2020'!EN2))</f>
        <v>4</v>
      </c>
      <c r="EO5" s="11">
        <f>SUMPRODUCT(('Liste Entrées-Sorties 2020-2021'!$B$2:$B$10000&lt;='Taux occupation 2020'!EO2)*('Liste Entrées-Sorties 2020-2021'!$C$2:$C$10000&gt;='Taux occupation 2020'!EO2))</f>
        <v>4</v>
      </c>
      <c r="EP5" s="11">
        <f>SUMPRODUCT(('Liste Entrées-Sorties 2020-2021'!$B$2:$B$10000&lt;='Taux occupation 2020'!EP2)*('Liste Entrées-Sorties 2020-2021'!$C$2:$C$10000&gt;='Taux occupation 2020'!EP2))</f>
        <v>4</v>
      </c>
      <c r="EQ5" s="11">
        <f>SUMPRODUCT(('Liste Entrées-Sorties 2020-2021'!$B$2:$B$10000&lt;='Taux occupation 2020'!EQ2)*('Liste Entrées-Sorties 2020-2021'!$C$2:$C$10000&gt;='Taux occupation 2020'!EQ2))</f>
        <v>4</v>
      </c>
      <c r="ER5" s="11">
        <f>SUMPRODUCT(('Liste Entrées-Sorties 2020-2021'!$B$2:$B$10000&lt;='Taux occupation 2020'!ER2)*('Liste Entrées-Sorties 2020-2021'!$C$2:$C$10000&gt;='Taux occupation 2020'!ER2))</f>
        <v>4</v>
      </c>
      <c r="ES5" s="11">
        <f>SUMPRODUCT(('Liste Entrées-Sorties 2020-2021'!$B$2:$B$10000&lt;='Taux occupation 2020'!ES2)*('Liste Entrées-Sorties 2020-2021'!$C$2:$C$10000&gt;='Taux occupation 2020'!ES2))</f>
        <v>4</v>
      </c>
      <c r="ET5" s="11">
        <f>SUMPRODUCT(('Liste Entrées-Sorties 2020-2021'!$B$2:$B$10000&lt;='Taux occupation 2020'!ET2)*('Liste Entrées-Sorties 2020-2021'!$C$2:$C$10000&gt;='Taux occupation 2020'!ET2))</f>
        <v>4</v>
      </c>
      <c r="EU5" s="11">
        <f>SUMPRODUCT(('Liste Entrées-Sorties 2020-2021'!$B$2:$B$10000&lt;='Taux occupation 2020'!EU2)*('Liste Entrées-Sorties 2020-2021'!$C$2:$C$10000&gt;='Taux occupation 2020'!EU2))</f>
        <v>4</v>
      </c>
      <c r="EV5" s="11">
        <f>SUMPRODUCT(('Liste Entrées-Sorties 2020-2021'!$B$2:$B$10000&lt;='Taux occupation 2020'!EV2)*('Liste Entrées-Sorties 2020-2021'!$C$2:$C$10000&gt;='Taux occupation 2020'!EV2))</f>
        <v>4</v>
      </c>
      <c r="EW5" s="11">
        <f>SUMPRODUCT(('Liste Entrées-Sorties 2020-2021'!$B$2:$B$10000&lt;='Taux occupation 2020'!EW2)*('Liste Entrées-Sorties 2020-2021'!$C$2:$C$10000&gt;='Taux occupation 2020'!EW2))</f>
        <v>4</v>
      </c>
      <c r="EX5" s="11">
        <f>SUMPRODUCT(('Liste Entrées-Sorties 2020-2021'!$B$2:$B$10000&lt;='Taux occupation 2020'!EX2)*('Liste Entrées-Sorties 2020-2021'!$C$2:$C$10000&gt;='Taux occupation 2020'!EX2))</f>
        <v>4</v>
      </c>
      <c r="EY5" s="11">
        <f>SUMPRODUCT(('Liste Entrées-Sorties 2020-2021'!$B$2:$B$10000&lt;='Taux occupation 2020'!EY2)*('Liste Entrées-Sorties 2020-2021'!$C$2:$C$10000&gt;='Taux occupation 2020'!EY2))</f>
        <v>4</v>
      </c>
      <c r="EZ5" s="11">
        <f>SUMPRODUCT(('Liste Entrées-Sorties 2020-2021'!$B$2:$B$10000&lt;='Taux occupation 2020'!EZ2)*('Liste Entrées-Sorties 2020-2021'!$C$2:$C$10000&gt;='Taux occupation 2020'!EZ2))</f>
        <v>4</v>
      </c>
      <c r="FA5" s="11">
        <f>SUMPRODUCT(('Liste Entrées-Sorties 2020-2021'!$B$2:$B$10000&lt;='Taux occupation 2020'!FA2)*('Liste Entrées-Sorties 2020-2021'!$C$2:$C$10000&gt;='Taux occupation 2020'!FA2))</f>
        <v>4</v>
      </c>
      <c r="FB5" s="11">
        <f>SUMPRODUCT(('Liste Entrées-Sorties 2020-2021'!$B$2:$B$10000&lt;='Taux occupation 2020'!FB2)*('Liste Entrées-Sorties 2020-2021'!$C$2:$C$10000&gt;='Taux occupation 2020'!FB2))</f>
        <v>4</v>
      </c>
      <c r="FC5" s="11">
        <f>SUMPRODUCT(('Liste Entrées-Sorties 2020-2021'!$B$2:$B$10000&lt;='Taux occupation 2020'!FC2)*('Liste Entrées-Sorties 2020-2021'!$C$2:$C$10000&gt;='Taux occupation 2020'!FC2))</f>
        <v>4</v>
      </c>
      <c r="FD5" s="11">
        <f>SUMPRODUCT(('Liste Entrées-Sorties 2020-2021'!$B$2:$B$10000&lt;='Taux occupation 2020'!FD2)*('Liste Entrées-Sorties 2020-2021'!$C$2:$C$10000&gt;='Taux occupation 2020'!FD2))</f>
        <v>4</v>
      </c>
      <c r="FE5" s="11">
        <f>SUMPRODUCT(('Liste Entrées-Sorties 2020-2021'!$B$2:$B$10000&lt;='Taux occupation 2020'!FE2)*('Liste Entrées-Sorties 2020-2021'!$C$2:$C$10000&gt;='Taux occupation 2020'!FE2))</f>
        <v>4</v>
      </c>
      <c r="FF5" s="11">
        <f>SUMPRODUCT(('Liste Entrées-Sorties 2020-2021'!$B$2:$B$10000&lt;='Taux occupation 2020'!FF2)*('Liste Entrées-Sorties 2020-2021'!$C$2:$C$10000&gt;='Taux occupation 2020'!FF2))</f>
        <v>4</v>
      </c>
      <c r="FG5" s="11">
        <f>SUMPRODUCT(('Liste Entrées-Sorties 2020-2021'!$B$2:$B$10000&lt;='Taux occupation 2020'!FG2)*('Liste Entrées-Sorties 2020-2021'!$C$2:$C$10000&gt;='Taux occupation 2020'!FG2))</f>
        <v>4</v>
      </c>
      <c r="FH5" s="11">
        <f>SUMPRODUCT(('Liste Entrées-Sorties 2020-2021'!$B$2:$B$10000&lt;='Taux occupation 2020'!FH2)*('Liste Entrées-Sorties 2020-2021'!$C$2:$C$10000&gt;='Taux occupation 2020'!FH2))</f>
        <v>4</v>
      </c>
      <c r="FI5" s="11">
        <f>SUMPRODUCT(('Liste Entrées-Sorties 2020-2021'!$B$2:$B$10000&lt;='Taux occupation 2020'!FI2)*('Liste Entrées-Sorties 2020-2021'!$C$2:$C$10000&gt;='Taux occupation 2020'!FI2))</f>
        <v>4</v>
      </c>
      <c r="FJ5" s="11">
        <f>SUMPRODUCT(('Liste Entrées-Sorties 2020-2021'!$B$2:$B$10000&lt;='Taux occupation 2020'!FJ2)*('Liste Entrées-Sorties 2020-2021'!$C$2:$C$10000&gt;='Taux occupation 2020'!FJ2))</f>
        <v>4</v>
      </c>
      <c r="FK5" s="17">
        <f>SUM(EG5:FJ5)/30</f>
        <v>3.9666666666666668</v>
      </c>
      <c r="FL5" s="35"/>
      <c r="FM5" s="33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9">
        <f>SUM(FN5:GR5)/31</f>
        <v>0</v>
      </c>
      <c r="GT5" s="35"/>
      <c r="GU5" s="33"/>
    </row>
    <row r="9" spans="1:203" x14ac:dyDescent="0.3">
      <c r="A9" t="s">
        <v>8</v>
      </c>
    </row>
    <row r="10" spans="1:203" x14ac:dyDescent="0.3">
      <c r="B10" t="s">
        <v>9</v>
      </c>
      <c r="D10" t="s">
        <v>10</v>
      </c>
    </row>
    <row r="11" spans="1:203" x14ac:dyDescent="0.3">
      <c r="B11" t="s">
        <v>11</v>
      </c>
      <c r="D11" t="s">
        <v>12</v>
      </c>
    </row>
    <row r="13" spans="1:203" x14ac:dyDescent="0.3">
      <c r="A13" s="21" t="s">
        <v>13</v>
      </c>
    </row>
  </sheetData>
  <mergeCells count="20">
    <mergeCell ref="FM4:FM5"/>
    <mergeCell ref="GT4:GT5"/>
    <mergeCell ref="GU4:GU5"/>
    <mergeCell ref="AH4:AH5"/>
    <mergeCell ref="AI4:AI5"/>
    <mergeCell ref="BP4:BP5"/>
    <mergeCell ref="BQ4:BQ5"/>
    <mergeCell ref="CW4:CW5"/>
    <mergeCell ref="CX4:CX5"/>
    <mergeCell ref="EE4:EE5"/>
    <mergeCell ref="EF4:EF5"/>
    <mergeCell ref="FL4:FL5"/>
    <mergeCell ref="FN3:GU3"/>
    <mergeCell ref="BR1:CX1"/>
    <mergeCell ref="CY1:EF1"/>
    <mergeCell ref="EG1:FM1"/>
    <mergeCell ref="FN1:GU1"/>
    <mergeCell ref="B3:FM3"/>
    <mergeCell ref="B1:AI1"/>
    <mergeCell ref="AJ1:B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L12"/>
  <sheetViews>
    <sheetView zoomScaleNormal="100" workbookViewId="0">
      <selection activeCell="B5" sqref="B5"/>
    </sheetView>
  </sheetViews>
  <sheetFormatPr baseColWidth="10" defaultRowHeight="14.4" x14ac:dyDescent="0.3"/>
  <sheetData>
    <row r="1" spans="1:402" ht="15.6" x14ac:dyDescent="0.3">
      <c r="B1" s="26">
        <v>44197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1"/>
      <c r="AJ1" s="26">
        <v>44228</v>
      </c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1"/>
      <c r="BO1" s="26">
        <v>44256</v>
      </c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8"/>
      <c r="CW1" s="26">
        <v>44287</v>
      </c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8"/>
      <c r="ED1" s="26">
        <v>44317</v>
      </c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8"/>
      <c r="FL1" s="26">
        <v>44348</v>
      </c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8"/>
      <c r="GS1" s="26">
        <v>44378</v>
      </c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8"/>
      <c r="IA1" s="26">
        <v>44409</v>
      </c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  <c r="IW1" s="27"/>
      <c r="IX1" s="27"/>
      <c r="IY1" s="27"/>
      <c r="IZ1" s="27"/>
      <c r="JA1" s="27"/>
      <c r="JB1" s="27"/>
      <c r="JC1" s="27"/>
      <c r="JD1" s="27"/>
      <c r="JE1" s="27"/>
      <c r="JF1" s="27"/>
      <c r="JG1" s="27"/>
      <c r="JH1" s="28"/>
      <c r="JI1" s="26">
        <v>44440</v>
      </c>
      <c r="JJ1" s="27"/>
      <c r="JK1" s="27"/>
      <c r="JL1" s="27"/>
      <c r="JM1" s="27"/>
      <c r="JN1" s="27"/>
      <c r="JO1" s="27"/>
      <c r="JP1" s="27"/>
      <c r="JQ1" s="27"/>
      <c r="JR1" s="27"/>
      <c r="JS1" s="27"/>
      <c r="JT1" s="27"/>
      <c r="JU1" s="27"/>
      <c r="JV1" s="27"/>
      <c r="JW1" s="27"/>
      <c r="JX1" s="27"/>
      <c r="JY1" s="27"/>
      <c r="JZ1" s="27"/>
      <c r="KA1" s="27"/>
      <c r="KB1" s="27"/>
      <c r="KC1" s="27"/>
      <c r="KD1" s="27"/>
      <c r="KE1" s="27"/>
      <c r="KF1" s="27"/>
      <c r="KG1" s="27"/>
      <c r="KH1" s="27"/>
      <c r="KI1" s="27"/>
      <c r="KJ1" s="27"/>
      <c r="KK1" s="27"/>
      <c r="KL1" s="27"/>
      <c r="KM1" s="27"/>
      <c r="KN1" s="27"/>
      <c r="KO1" s="28"/>
      <c r="KP1" s="26">
        <v>44470</v>
      </c>
      <c r="KQ1" s="27"/>
      <c r="KR1" s="27"/>
      <c r="KS1" s="27"/>
      <c r="KT1" s="27"/>
      <c r="KU1" s="27"/>
      <c r="KV1" s="27"/>
      <c r="KW1" s="27"/>
      <c r="KX1" s="27"/>
      <c r="KY1" s="27"/>
      <c r="KZ1" s="27"/>
      <c r="LA1" s="27"/>
      <c r="LB1" s="27"/>
      <c r="LC1" s="27"/>
      <c r="LD1" s="27"/>
      <c r="LE1" s="27"/>
      <c r="LF1" s="27"/>
      <c r="LG1" s="27"/>
      <c r="LH1" s="27"/>
      <c r="LI1" s="27"/>
      <c r="LJ1" s="27"/>
      <c r="LK1" s="27"/>
      <c r="LL1" s="27"/>
      <c r="LM1" s="27"/>
      <c r="LN1" s="27"/>
      <c r="LO1" s="27"/>
      <c r="LP1" s="27"/>
      <c r="LQ1" s="27"/>
      <c r="LR1" s="27"/>
      <c r="LS1" s="27"/>
      <c r="LT1" s="27"/>
      <c r="LU1" s="27"/>
      <c r="LV1" s="27"/>
      <c r="LW1" s="28"/>
      <c r="LX1" s="26">
        <v>44501</v>
      </c>
      <c r="LY1" s="27"/>
      <c r="LZ1" s="27"/>
      <c r="MA1" s="27"/>
      <c r="MB1" s="27"/>
      <c r="MC1" s="27"/>
      <c r="MD1" s="27"/>
      <c r="ME1" s="27"/>
      <c r="MF1" s="27"/>
      <c r="MG1" s="27"/>
      <c r="MH1" s="27"/>
      <c r="MI1" s="27"/>
      <c r="MJ1" s="27"/>
      <c r="MK1" s="27"/>
      <c r="ML1" s="27"/>
      <c r="MM1" s="27"/>
      <c r="MN1" s="27"/>
      <c r="MO1" s="27"/>
      <c r="MP1" s="27"/>
      <c r="MQ1" s="27"/>
      <c r="MR1" s="27"/>
      <c r="MS1" s="27"/>
      <c r="MT1" s="27"/>
      <c r="MU1" s="27"/>
      <c r="MV1" s="27"/>
      <c r="MW1" s="27"/>
      <c r="MX1" s="27"/>
      <c r="MY1" s="27"/>
      <c r="MZ1" s="27"/>
      <c r="NA1" s="27"/>
      <c r="NB1" s="27"/>
      <c r="NC1" s="27"/>
      <c r="ND1" s="28"/>
      <c r="NE1" s="26">
        <v>44531</v>
      </c>
      <c r="NF1" s="27"/>
      <c r="NG1" s="27"/>
      <c r="NH1" s="27"/>
      <c r="NI1" s="27"/>
      <c r="NJ1" s="27"/>
      <c r="NK1" s="27"/>
      <c r="NL1" s="27"/>
      <c r="NM1" s="27"/>
      <c r="NN1" s="27"/>
      <c r="NO1" s="27"/>
      <c r="NP1" s="27"/>
      <c r="NQ1" s="27"/>
      <c r="NR1" s="27"/>
      <c r="NS1" s="27"/>
      <c r="NT1" s="27"/>
      <c r="NU1" s="27"/>
      <c r="NV1" s="27"/>
      <c r="NW1" s="27"/>
      <c r="NX1" s="27"/>
      <c r="NY1" s="27"/>
      <c r="NZ1" s="27"/>
      <c r="OA1" s="27"/>
      <c r="OB1" s="27"/>
      <c r="OC1" s="27"/>
      <c r="OD1" s="27"/>
      <c r="OE1" s="27"/>
      <c r="OF1" s="27"/>
      <c r="OG1" s="27"/>
      <c r="OH1" s="27"/>
      <c r="OI1" s="27"/>
      <c r="OJ1" s="27"/>
      <c r="OK1" s="27"/>
      <c r="OL1" s="28"/>
    </row>
    <row r="2" spans="1:402" x14ac:dyDescent="0.3">
      <c r="A2" s="10"/>
      <c r="B2" s="22">
        <v>44197</v>
      </c>
      <c r="C2" s="22">
        <v>44198</v>
      </c>
      <c r="D2" s="22">
        <v>44199</v>
      </c>
      <c r="E2" s="22">
        <v>44200</v>
      </c>
      <c r="F2" s="22">
        <v>44201</v>
      </c>
      <c r="G2" s="22">
        <v>44202</v>
      </c>
      <c r="H2" s="22">
        <v>44203</v>
      </c>
      <c r="I2" s="22">
        <v>44204</v>
      </c>
      <c r="J2" s="22">
        <v>44205</v>
      </c>
      <c r="K2" s="22">
        <v>44206</v>
      </c>
      <c r="L2" s="22">
        <v>44207</v>
      </c>
      <c r="M2" s="22">
        <v>44208</v>
      </c>
      <c r="N2" s="22">
        <v>44209</v>
      </c>
      <c r="O2" s="22">
        <v>44210</v>
      </c>
      <c r="P2" s="22">
        <v>44211</v>
      </c>
      <c r="Q2" s="22">
        <v>44212</v>
      </c>
      <c r="R2" s="22">
        <v>44213</v>
      </c>
      <c r="S2" s="22">
        <v>44214</v>
      </c>
      <c r="T2" s="22">
        <v>44215</v>
      </c>
      <c r="U2" s="22">
        <v>44216</v>
      </c>
      <c r="V2" s="22">
        <v>44217</v>
      </c>
      <c r="W2" s="22">
        <v>44218</v>
      </c>
      <c r="X2" s="22">
        <v>44219</v>
      </c>
      <c r="Y2" s="22">
        <v>44220</v>
      </c>
      <c r="Z2" s="22">
        <v>44221</v>
      </c>
      <c r="AA2" s="22">
        <v>44222</v>
      </c>
      <c r="AB2" s="22">
        <v>44223</v>
      </c>
      <c r="AC2" s="22">
        <v>44224</v>
      </c>
      <c r="AD2" s="22">
        <v>44225</v>
      </c>
      <c r="AE2" s="22">
        <v>44226</v>
      </c>
      <c r="AF2" s="22">
        <v>44227</v>
      </c>
      <c r="AG2" s="11" t="s">
        <v>3</v>
      </c>
      <c r="AH2" s="12" t="s">
        <v>4</v>
      </c>
      <c r="AI2" s="13" t="s">
        <v>5</v>
      </c>
      <c r="AJ2" s="22">
        <v>44228</v>
      </c>
      <c r="AK2" s="22">
        <v>44229</v>
      </c>
      <c r="AL2" s="22">
        <v>44230</v>
      </c>
      <c r="AM2" s="22">
        <v>44231</v>
      </c>
      <c r="AN2" s="22">
        <v>44232</v>
      </c>
      <c r="AO2" s="22">
        <v>44233</v>
      </c>
      <c r="AP2" s="22">
        <v>44234</v>
      </c>
      <c r="AQ2" s="22">
        <v>44235</v>
      </c>
      <c r="AR2" s="22">
        <v>44236</v>
      </c>
      <c r="AS2" s="22">
        <v>44237</v>
      </c>
      <c r="AT2" s="22">
        <v>44238</v>
      </c>
      <c r="AU2" s="22">
        <v>44239</v>
      </c>
      <c r="AV2" s="22">
        <v>44240</v>
      </c>
      <c r="AW2" s="22">
        <v>44241</v>
      </c>
      <c r="AX2" s="22">
        <v>44242</v>
      </c>
      <c r="AY2" s="22">
        <v>44243</v>
      </c>
      <c r="AZ2" s="22">
        <v>44244</v>
      </c>
      <c r="BA2" s="22">
        <v>44245</v>
      </c>
      <c r="BB2" s="22">
        <v>44246</v>
      </c>
      <c r="BC2" s="22">
        <v>44247</v>
      </c>
      <c r="BD2" s="22">
        <v>44248</v>
      </c>
      <c r="BE2" s="22">
        <v>44249</v>
      </c>
      <c r="BF2" s="22">
        <v>44250</v>
      </c>
      <c r="BG2" s="22">
        <v>44251</v>
      </c>
      <c r="BH2" s="22">
        <v>44252</v>
      </c>
      <c r="BI2" s="22">
        <v>44253</v>
      </c>
      <c r="BJ2" s="22">
        <v>44254</v>
      </c>
      <c r="BK2" s="22">
        <v>44255</v>
      </c>
      <c r="BL2" s="11" t="s">
        <v>3</v>
      </c>
      <c r="BM2" s="12" t="s">
        <v>4</v>
      </c>
      <c r="BN2" s="13" t="s">
        <v>5</v>
      </c>
      <c r="BO2" s="22">
        <v>44256</v>
      </c>
      <c r="BP2" s="22">
        <v>44257</v>
      </c>
      <c r="BQ2" s="22">
        <v>44258</v>
      </c>
      <c r="BR2" s="22">
        <v>44259</v>
      </c>
      <c r="BS2" s="22">
        <v>44260</v>
      </c>
      <c r="BT2" s="22">
        <v>44261</v>
      </c>
      <c r="BU2" s="22">
        <v>44262</v>
      </c>
      <c r="BV2" s="22">
        <v>44263</v>
      </c>
      <c r="BW2" s="22">
        <v>44264</v>
      </c>
      <c r="BX2" s="22">
        <v>44265</v>
      </c>
      <c r="BY2" s="22">
        <v>44266</v>
      </c>
      <c r="BZ2" s="22">
        <v>44267</v>
      </c>
      <c r="CA2" s="22">
        <v>44268</v>
      </c>
      <c r="CB2" s="22">
        <v>44269</v>
      </c>
      <c r="CC2" s="22">
        <v>44270</v>
      </c>
      <c r="CD2" s="22">
        <v>44271</v>
      </c>
      <c r="CE2" s="22">
        <v>44272</v>
      </c>
      <c r="CF2" s="22">
        <v>44273</v>
      </c>
      <c r="CG2" s="22">
        <v>44274</v>
      </c>
      <c r="CH2" s="22">
        <v>44275</v>
      </c>
      <c r="CI2" s="22">
        <v>44276</v>
      </c>
      <c r="CJ2" s="22">
        <v>44277</v>
      </c>
      <c r="CK2" s="22">
        <v>44278</v>
      </c>
      <c r="CL2" s="22">
        <v>44279</v>
      </c>
      <c r="CM2" s="22">
        <v>44280</v>
      </c>
      <c r="CN2" s="22">
        <v>44281</v>
      </c>
      <c r="CO2" s="22">
        <v>44282</v>
      </c>
      <c r="CP2" s="22">
        <v>44283</v>
      </c>
      <c r="CQ2" s="22">
        <v>44284</v>
      </c>
      <c r="CR2" s="22">
        <v>44285</v>
      </c>
      <c r="CS2" s="22">
        <v>44286</v>
      </c>
      <c r="CT2" s="11" t="s">
        <v>3</v>
      </c>
      <c r="CU2" s="12" t="s">
        <v>4</v>
      </c>
      <c r="CV2" s="13" t="s">
        <v>5</v>
      </c>
      <c r="CW2" s="22">
        <v>44287</v>
      </c>
      <c r="CX2" s="22">
        <v>44288</v>
      </c>
      <c r="CY2" s="22">
        <v>44289</v>
      </c>
      <c r="CZ2" s="22">
        <v>44290</v>
      </c>
      <c r="DA2" s="22">
        <v>44291</v>
      </c>
      <c r="DB2" s="22">
        <v>44292</v>
      </c>
      <c r="DC2" s="22">
        <v>44293</v>
      </c>
      <c r="DD2" s="22">
        <v>44294</v>
      </c>
      <c r="DE2" s="22">
        <v>44295</v>
      </c>
      <c r="DF2" s="22">
        <v>44296</v>
      </c>
      <c r="DG2" s="22">
        <v>44297</v>
      </c>
      <c r="DH2" s="22">
        <v>44298</v>
      </c>
      <c r="DI2" s="22">
        <v>44299</v>
      </c>
      <c r="DJ2" s="22">
        <v>44300</v>
      </c>
      <c r="DK2" s="22">
        <v>44301</v>
      </c>
      <c r="DL2" s="22">
        <v>44302</v>
      </c>
      <c r="DM2" s="22">
        <v>44303</v>
      </c>
      <c r="DN2" s="22">
        <v>44304</v>
      </c>
      <c r="DO2" s="22">
        <v>44305</v>
      </c>
      <c r="DP2" s="22">
        <v>44306</v>
      </c>
      <c r="DQ2" s="22">
        <v>44307</v>
      </c>
      <c r="DR2" s="22">
        <v>44308</v>
      </c>
      <c r="DS2" s="22">
        <v>44309</v>
      </c>
      <c r="DT2" s="22">
        <v>44310</v>
      </c>
      <c r="DU2" s="22">
        <v>44311</v>
      </c>
      <c r="DV2" s="22">
        <v>44312</v>
      </c>
      <c r="DW2" s="22">
        <v>44313</v>
      </c>
      <c r="DX2" s="22">
        <v>44314</v>
      </c>
      <c r="DY2" s="22">
        <v>44315</v>
      </c>
      <c r="DZ2" s="22">
        <v>44316</v>
      </c>
      <c r="EA2" s="11" t="s">
        <v>3</v>
      </c>
      <c r="EB2" s="12" t="s">
        <v>4</v>
      </c>
      <c r="EC2" s="13" t="s">
        <v>5</v>
      </c>
      <c r="ED2" s="22">
        <v>44317</v>
      </c>
      <c r="EE2" s="22">
        <v>44318</v>
      </c>
      <c r="EF2" s="22">
        <v>44319</v>
      </c>
      <c r="EG2" s="22">
        <v>44320</v>
      </c>
      <c r="EH2" s="22">
        <v>44321</v>
      </c>
      <c r="EI2" s="22">
        <v>44322</v>
      </c>
      <c r="EJ2" s="22">
        <v>44323</v>
      </c>
      <c r="EK2" s="22">
        <v>44324</v>
      </c>
      <c r="EL2" s="22">
        <v>44325</v>
      </c>
      <c r="EM2" s="22">
        <v>44326</v>
      </c>
      <c r="EN2" s="22">
        <v>44327</v>
      </c>
      <c r="EO2" s="22">
        <v>44328</v>
      </c>
      <c r="EP2" s="22">
        <v>44329</v>
      </c>
      <c r="EQ2" s="22">
        <v>44330</v>
      </c>
      <c r="ER2" s="22">
        <v>44331</v>
      </c>
      <c r="ES2" s="22">
        <v>44332</v>
      </c>
      <c r="ET2" s="22">
        <v>44333</v>
      </c>
      <c r="EU2" s="22">
        <v>44334</v>
      </c>
      <c r="EV2" s="22">
        <v>44335</v>
      </c>
      <c r="EW2" s="22">
        <v>44336</v>
      </c>
      <c r="EX2" s="22">
        <v>44337</v>
      </c>
      <c r="EY2" s="22">
        <v>44338</v>
      </c>
      <c r="EZ2" s="22">
        <v>44339</v>
      </c>
      <c r="FA2" s="22">
        <v>44340</v>
      </c>
      <c r="FB2" s="22">
        <v>44341</v>
      </c>
      <c r="FC2" s="22">
        <v>44342</v>
      </c>
      <c r="FD2" s="22">
        <v>44343</v>
      </c>
      <c r="FE2" s="22">
        <v>44344</v>
      </c>
      <c r="FF2" s="22">
        <v>44345</v>
      </c>
      <c r="FG2" s="22">
        <v>44346</v>
      </c>
      <c r="FH2" s="22">
        <v>44347</v>
      </c>
      <c r="FI2" s="11" t="s">
        <v>3</v>
      </c>
      <c r="FJ2" s="12" t="s">
        <v>4</v>
      </c>
      <c r="FK2" s="13" t="s">
        <v>5</v>
      </c>
      <c r="FL2" s="22">
        <v>44348</v>
      </c>
      <c r="FM2" s="22">
        <v>44349</v>
      </c>
      <c r="FN2" s="22">
        <v>44350</v>
      </c>
      <c r="FO2" s="22">
        <v>44351</v>
      </c>
      <c r="FP2" s="22">
        <v>44352</v>
      </c>
      <c r="FQ2" s="22">
        <v>44353</v>
      </c>
      <c r="FR2" s="22">
        <v>44354</v>
      </c>
      <c r="FS2" s="22">
        <v>44355</v>
      </c>
      <c r="FT2" s="22">
        <v>44356</v>
      </c>
      <c r="FU2" s="22">
        <v>44357</v>
      </c>
      <c r="FV2" s="22">
        <v>44358</v>
      </c>
      <c r="FW2" s="22">
        <v>44359</v>
      </c>
      <c r="FX2" s="22">
        <v>44360</v>
      </c>
      <c r="FY2" s="22">
        <v>44361</v>
      </c>
      <c r="FZ2" s="22">
        <v>44362</v>
      </c>
      <c r="GA2" s="22">
        <v>44363</v>
      </c>
      <c r="GB2" s="22">
        <v>44364</v>
      </c>
      <c r="GC2" s="22">
        <v>44365</v>
      </c>
      <c r="GD2" s="22">
        <v>44366</v>
      </c>
      <c r="GE2" s="22">
        <v>44367</v>
      </c>
      <c r="GF2" s="22">
        <v>44368</v>
      </c>
      <c r="GG2" s="22">
        <v>44369</v>
      </c>
      <c r="GH2" s="22">
        <v>44370</v>
      </c>
      <c r="GI2" s="22">
        <v>44371</v>
      </c>
      <c r="GJ2" s="22">
        <v>44372</v>
      </c>
      <c r="GK2" s="22">
        <v>44373</v>
      </c>
      <c r="GL2" s="22">
        <v>44374</v>
      </c>
      <c r="GM2" s="22">
        <v>44375</v>
      </c>
      <c r="GN2" s="22">
        <v>44376</v>
      </c>
      <c r="GO2" s="22">
        <v>44377</v>
      </c>
      <c r="GP2" s="11" t="s">
        <v>3</v>
      </c>
      <c r="GQ2" s="12" t="s">
        <v>4</v>
      </c>
      <c r="GR2" s="13" t="s">
        <v>5</v>
      </c>
      <c r="GS2" s="22">
        <v>44378</v>
      </c>
      <c r="GT2" s="22">
        <v>44379</v>
      </c>
      <c r="GU2" s="22">
        <v>44380</v>
      </c>
      <c r="GV2" s="22">
        <v>44381</v>
      </c>
      <c r="GW2" s="22">
        <v>44382</v>
      </c>
      <c r="GX2" s="22">
        <v>44383</v>
      </c>
      <c r="GY2" s="22">
        <v>44384</v>
      </c>
      <c r="GZ2" s="22">
        <v>44385</v>
      </c>
      <c r="HA2" s="22">
        <v>44386</v>
      </c>
      <c r="HB2" s="22">
        <v>44387</v>
      </c>
      <c r="HC2" s="22">
        <v>44388</v>
      </c>
      <c r="HD2" s="22">
        <v>44389</v>
      </c>
      <c r="HE2" s="22">
        <v>44390</v>
      </c>
      <c r="HF2" s="22">
        <v>44391</v>
      </c>
      <c r="HG2" s="22">
        <v>44392</v>
      </c>
      <c r="HH2" s="22">
        <v>44393</v>
      </c>
      <c r="HI2" s="22">
        <v>44394</v>
      </c>
      <c r="HJ2" s="22">
        <v>44395</v>
      </c>
      <c r="HK2" s="22">
        <v>44396</v>
      </c>
      <c r="HL2" s="22">
        <v>44397</v>
      </c>
      <c r="HM2" s="22">
        <v>44398</v>
      </c>
      <c r="HN2" s="22">
        <v>44399</v>
      </c>
      <c r="HO2" s="22">
        <v>44400</v>
      </c>
      <c r="HP2" s="22">
        <v>44401</v>
      </c>
      <c r="HQ2" s="22">
        <v>44402</v>
      </c>
      <c r="HR2" s="22">
        <v>44403</v>
      </c>
      <c r="HS2" s="22">
        <v>44404</v>
      </c>
      <c r="HT2" s="22">
        <v>44405</v>
      </c>
      <c r="HU2" s="22">
        <v>44406</v>
      </c>
      <c r="HV2" s="22">
        <v>44407</v>
      </c>
      <c r="HW2" s="22">
        <v>44408</v>
      </c>
      <c r="HX2" s="11" t="s">
        <v>3</v>
      </c>
      <c r="HY2" s="12" t="s">
        <v>4</v>
      </c>
      <c r="HZ2" s="13" t="s">
        <v>5</v>
      </c>
      <c r="IA2" s="22">
        <v>44409</v>
      </c>
      <c r="IB2" s="22">
        <v>44410</v>
      </c>
      <c r="IC2" s="22">
        <v>44411</v>
      </c>
      <c r="ID2" s="22">
        <v>44412</v>
      </c>
      <c r="IE2" s="22">
        <v>44413</v>
      </c>
      <c r="IF2" s="22">
        <v>44414</v>
      </c>
      <c r="IG2" s="22">
        <v>44415</v>
      </c>
      <c r="IH2" s="22">
        <v>44416</v>
      </c>
      <c r="II2" s="22">
        <v>44417</v>
      </c>
      <c r="IJ2" s="22">
        <v>44418</v>
      </c>
      <c r="IK2" s="22">
        <v>44419</v>
      </c>
      <c r="IL2" s="22">
        <v>44420</v>
      </c>
      <c r="IM2" s="22">
        <v>44421</v>
      </c>
      <c r="IN2" s="22">
        <v>44422</v>
      </c>
      <c r="IO2" s="22">
        <v>44423</v>
      </c>
      <c r="IP2" s="22">
        <v>44424</v>
      </c>
      <c r="IQ2" s="22">
        <v>44425</v>
      </c>
      <c r="IR2" s="22">
        <v>44426</v>
      </c>
      <c r="IS2" s="22">
        <v>44427</v>
      </c>
      <c r="IT2" s="22">
        <v>44428</v>
      </c>
      <c r="IU2" s="22">
        <v>44429</v>
      </c>
      <c r="IV2" s="22">
        <v>44430</v>
      </c>
      <c r="IW2" s="22">
        <v>44431</v>
      </c>
      <c r="IX2" s="22">
        <v>44432</v>
      </c>
      <c r="IY2" s="22">
        <v>44433</v>
      </c>
      <c r="IZ2" s="22">
        <v>44434</v>
      </c>
      <c r="JA2" s="22">
        <v>44435</v>
      </c>
      <c r="JB2" s="22">
        <v>44436</v>
      </c>
      <c r="JC2" s="22">
        <v>44437</v>
      </c>
      <c r="JD2" s="22">
        <v>44438</v>
      </c>
      <c r="JE2" s="22">
        <v>44439</v>
      </c>
      <c r="JF2" s="11" t="s">
        <v>3</v>
      </c>
      <c r="JG2" s="12" t="s">
        <v>4</v>
      </c>
      <c r="JH2" s="13" t="s">
        <v>5</v>
      </c>
      <c r="JI2" s="22">
        <v>44440</v>
      </c>
      <c r="JJ2" s="22">
        <v>44441</v>
      </c>
      <c r="JK2" s="22">
        <v>44442</v>
      </c>
      <c r="JL2" s="22">
        <v>44443</v>
      </c>
      <c r="JM2" s="22">
        <v>44444</v>
      </c>
      <c r="JN2" s="22">
        <v>44445</v>
      </c>
      <c r="JO2" s="22">
        <v>44446</v>
      </c>
      <c r="JP2" s="22">
        <v>44447</v>
      </c>
      <c r="JQ2" s="22">
        <v>44448</v>
      </c>
      <c r="JR2" s="22">
        <v>44449</v>
      </c>
      <c r="JS2" s="22">
        <v>44450</v>
      </c>
      <c r="JT2" s="22">
        <v>44451</v>
      </c>
      <c r="JU2" s="22">
        <v>44452</v>
      </c>
      <c r="JV2" s="22">
        <v>44453</v>
      </c>
      <c r="JW2" s="22">
        <v>44454</v>
      </c>
      <c r="JX2" s="22">
        <v>44455</v>
      </c>
      <c r="JY2" s="22">
        <v>44456</v>
      </c>
      <c r="JZ2" s="22">
        <v>44457</v>
      </c>
      <c r="KA2" s="22">
        <v>44458</v>
      </c>
      <c r="KB2" s="22">
        <v>44459</v>
      </c>
      <c r="KC2" s="22">
        <v>44460</v>
      </c>
      <c r="KD2" s="22">
        <v>44461</v>
      </c>
      <c r="KE2" s="22">
        <v>44462</v>
      </c>
      <c r="KF2" s="22">
        <v>44463</v>
      </c>
      <c r="KG2" s="22">
        <v>44464</v>
      </c>
      <c r="KH2" s="22">
        <v>44465</v>
      </c>
      <c r="KI2" s="22">
        <v>44466</v>
      </c>
      <c r="KJ2" s="22">
        <v>44467</v>
      </c>
      <c r="KK2" s="22">
        <v>44468</v>
      </c>
      <c r="KL2" s="22">
        <v>44469</v>
      </c>
      <c r="KM2" s="11" t="s">
        <v>3</v>
      </c>
      <c r="KN2" s="12" t="s">
        <v>4</v>
      </c>
      <c r="KO2" s="13" t="s">
        <v>5</v>
      </c>
      <c r="KP2" s="22">
        <v>44470</v>
      </c>
      <c r="KQ2" s="22">
        <v>44471</v>
      </c>
      <c r="KR2" s="22">
        <v>44472</v>
      </c>
      <c r="KS2" s="22">
        <v>44473</v>
      </c>
      <c r="KT2" s="22">
        <v>44474</v>
      </c>
      <c r="KU2" s="22">
        <v>44475</v>
      </c>
      <c r="KV2" s="22">
        <v>44476</v>
      </c>
      <c r="KW2" s="22">
        <v>44477</v>
      </c>
      <c r="KX2" s="22">
        <v>44478</v>
      </c>
      <c r="KY2" s="22">
        <v>44479</v>
      </c>
      <c r="KZ2" s="22">
        <v>44480</v>
      </c>
      <c r="LA2" s="22">
        <v>44481</v>
      </c>
      <c r="LB2" s="22">
        <v>44482</v>
      </c>
      <c r="LC2" s="22">
        <v>44483</v>
      </c>
      <c r="LD2" s="22">
        <v>44484</v>
      </c>
      <c r="LE2" s="22">
        <v>44485</v>
      </c>
      <c r="LF2" s="22">
        <v>44486</v>
      </c>
      <c r="LG2" s="22">
        <v>44487</v>
      </c>
      <c r="LH2" s="22">
        <v>44488</v>
      </c>
      <c r="LI2" s="22">
        <v>44489</v>
      </c>
      <c r="LJ2" s="22">
        <v>44490</v>
      </c>
      <c r="LK2" s="22">
        <v>44491</v>
      </c>
      <c r="LL2" s="22">
        <v>44492</v>
      </c>
      <c r="LM2" s="22">
        <v>44493</v>
      </c>
      <c r="LN2" s="22">
        <v>44494</v>
      </c>
      <c r="LO2" s="22">
        <v>44495</v>
      </c>
      <c r="LP2" s="22">
        <v>44496</v>
      </c>
      <c r="LQ2" s="22">
        <v>44497</v>
      </c>
      <c r="LR2" s="22">
        <v>44498</v>
      </c>
      <c r="LS2" s="22">
        <v>44499</v>
      </c>
      <c r="LT2" s="22">
        <v>44500</v>
      </c>
      <c r="LU2" s="11" t="s">
        <v>3</v>
      </c>
      <c r="LV2" s="12" t="s">
        <v>4</v>
      </c>
      <c r="LW2" s="13" t="s">
        <v>5</v>
      </c>
      <c r="LX2" s="22">
        <v>44501</v>
      </c>
      <c r="LY2" s="22">
        <v>44502</v>
      </c>
      <c r="LZ2" s="22">
        <v>44503</v>
      </c>
      <c r="MA2" s="22">
        <v>44504</v>
      </c>
      <c r="MB2" s="22">
        <v>44505</v>
      </c>
      <c r="MC2" s="22">
        <v>44506</v>
      </c>
      <c r="MD2" s="22">
        <v>44507</v>
      </c>
      <c r="ME2" s="22">
        <v>44508</v>
      </c>
      <c r="MF2" s="22">
        <v>44509</v>
      </c>
      <c r="MG2" s="22">
        <v>44510</v>
      </c>
      <c r="MH2" s="22">
        <v>44511</v>
      </c>
      <c r="MI2" s="22">
        <v>44512</v>
      </c>
      <c r="MJ2" s="22">
        <v>44513</v>
      </c>
      <c r="MK2" s="22">
        <v>44514</v>
      </c>
      <c r="ML2" s="22">
        <v>44515</v>
      </c>
      <c r="MM2" s="22">
        <v>44516</v>
      </c>
      <c r="MN2" s="22">
        <v>44517</v>
      </c>
      <c r="MO2" s="22">
        <v>44518</v>
      </c>
      <c r="MP2" s="22">
        <v>44519</v>
      </c>
      <c r="MQ2" s="22">
        <v>44520</v>
      </c>
      <c r="MR2" s="22">
        <v>44521</v>
      </c>
      <c r="MS2" s="22">
        <v>44522</v>
      </c>
      <c r="MT2" s="22">
        <v>44523</v>
      </c>
      <c r="MU2" s="22">
        <v>44524</v>
      </c>
      <c r="MV2" s="22">
        <v>44525</v>
      </c>
      <c r="MW2" s="22">
        <v>44526</v>
      </c>
      <c r="MX2" s="22">
        <v>44527</v>
      </c>
      <c r="MY2" s="22">
        <v>44528</v>
      </c>
      <c r="MZ2" s="22">
        <v>44529</v>
      </c>
      <c r="NA2" s="22">
        <v>44530</v>
      </c>
      <c r="NB2" s="11" t="s">
        <v>3</v>
      </c>
      <c r="NC2" s="12" t="s">
        <v>4</v>
      </c>
      <c r="ND2" s="13" t="s">
        <v>5</v>
      </c>
      <c r="NE2" s="22">
        <v>44531</v>
      </c>
      <c r="NF2" s="22">
        <v>44532</v>
      </c>
      <c r="NG2" s="22">
        <v>44533</v>
      </c>
      <c r="NH2" s="22">
        <v>44534</v>
      </c>
      <c r="NI2" s="22">
        <v>44535</v>
      </c>
      <c r="NJ2" s="22">
        <v>44536</v>
      </c>
      <c r="NK2" s="22">
        <v>44537</v>
      </c>
      <c r="NL2" s="22">
        <v>44538</v>
      </c>
      <c r="NM2" s="22">
        <v>44539</v>
      </c>
      <c r="NN2" s="22">
        <v>44540</v>
      </c>
      <c r="NO2" s="22">
        <v>44541</v>
      </c>
      <c r="NP2" s="22">
        <v>44542</v>
      </c>
      <c r="NQ2" s="22">
        <v>44543</v>
      </c>
      <c r="NR2" s="22">
        <v>44544</v>
      </c>
      <c r="NS2" s="22">
        <v>44545</v>
      </c>
      <c r="NT2" s="22">
        <v>44546</v>
      </c>
      <c r="NU2" s="22">
        <v>44547</v>
      </c>
      <c r="NV2" s="22">
        <v>44548</v>
      </c>
      <c r="NW2" s="22">
        <v>44549</v>
      </c>
      <c r="NX2" s="22">
        <v>44550</v>
      </c>
      <c r="NY2" s="22">
        <v>44551</v>
      </c>
      <c r="NZ2" s="22">
        <v>44552</v>
      </c>
      <c r="OA2" s="22">
        <v>44553</v>
      </c>
      <c r="OB2" s="22">
        <v>44554</v>
      </c>
      <c r="OC2" s="22">
        <v>44555</v>
      </c>
      <c r="OD2" s="22">
        <v>44556</v>
      </c>
      <c r="OE2" s="22">
        <v>44557</v>
      </c>
      <c r="OF2" s="22">
        <v>44558</v>
      </c>
      <c r="OG2" s="22">
        <v>44559</v>
      </c>
      <c r="OH2" s="22">
        <v>44560</v>
      </c>
      <c r="OI2" s="22">
        <v>44561</v>
      </c>
      <c r="OJ2" s="11" t="s">
        <v>3</v>
      </c>
      <c r="OK2" s="12" t="s">
        <v>4</v>
      </c>
      <c r="OL2" s="13" t="s">
        <v>5</v>
      </c>
    </row>
    <row r="3" spans="1:402" x14ac:dyDescent="0.3">
      <c r="A3" s="14"/>
      <c r="B3" s="29">
        <v>52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>
        <v>52</v>
      </c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>
        <v>52</v>
      </c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>
        <v>52</v>
      </c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>
        <v>52</v>
      </c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>
        <v>52</v>
      </c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>
        <v>52</v>
      </c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>
        <v>52</v>
      </c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</row>
    <row r="4" spans="1:402" ht="43.2" x14ac:dyDescent="0.3">
      <c r="A4" s="15" t="s">
        <v>6</v>
      </c>
      <c r="B4" s="16">
        <f ca="1">B3-B5</f>
        <v>42</v>
      </c>
      <c r="C4" s="16">
        <f>B3-C5</f>
        <v>52</v>
      </c>
      <c r="D4" s="16">
        <f>B3-D5</f>
        <v>52</v>
      </c>
      <c r="E4" s="16">
        <f>B3-E5</f>
        <v>52</v>
      </c>
      <c r="F4" s="16">
        <f>B3-F5</f>
        <v>52</v>
      </c>
      <c r="G4" s="16">
        <f>B3-G5</f>
        <v>52</v>
      </c>
      <c r="H4" s="16">
        <f>B3-H5</f>
        <v>52</v>
      </c>
      <c r="I4" s="16">
        <f>B3-I5</f>
        <v>52</v>
      </c>
      <c r="J4" s="16">
        <f>B3-J5</f>
        <v>52</v>
      </c>
      <c r="K4" s="16">
        <f>B3-K5</f>
        <v>52</v>
      </c>
      <c r="L4" s="16">
        <f>B3-L5</f>
        <v>52</v>
      </c>
      <c r="M4" s="16">
        <f>B3-M5</f>
        <v>52</v>
      </c>
      <c r="N4" s="16">
        <f>B3-N5</f>
        <v>52</v>
      </c>
      <c r="O4" s="16">
        <f>B3-O5</f>
        <v>52</v>
      </c>
      <c r="P4" s="16">
        <f>B3-P5</f>
        <v>52</v>
      </c>
      <c r="Q4" s="16">
        <f>B3-Q5</f>
        <v>52</v>
      </c>
      <c r="R4" s="16">
        <f>B3-R5</f>
        <v>52</v>
      </c>
      <c r="S4" s="16">
        <f>B3-S5</f>
        <v>52</v>
      </c>
      <c r="T4" s="16">
        <f>B3-T5</f>
        <v>52</v>
      </c>
      <c r="U4" s="16">
        <f>B3-U5</f>
        <v>52</v>
      </c>
      <c r="V4" s="16">
        <f>B3-V5</f>
        <v>52</v>
      </c>
      <c r="W4" s="16">
        <f>B3-W5</f>
        <v>52</v>
      </c>
      <c r="X4" s="16">
        <f>B3-X5</f>
        <v>52</v>
      </c>
      <c r="Y4" s="16">
        <f>B3-Y5</f>
        <v>52</v>
      </c>
      <c r="Z4" s="16">
        <f>B3-Z5</f>
        <v>52</v>
      </c>
      <c r="AA4" s="16">
        <f>B3-AA5</f>
        <v>52</v>
      </c>
      <c r="AB4" s="16">
        <f>B3-AB5</f>
        <v>52</v>
      </c>
      <c r="AC4" s="16">
        <f>B3-AC5</f>
        <v>52</v>
      </c>
      <c r="AD4" s="16">
        <f>B3-AD5</f>
        <v>52</v>
      </c>
      <c r="AE4" s="16">
        <f>B3-AE5</f>
        <v>52</v>
      </c>
      <c r="AF4" s="16">
        <f>B3-AF5</f>
        <v>52</v>
      </c>
      <c r="AG4" s="17">
        <f ca="1">SUM(B4:AF4)/31</f>
        <v>51.677419354838712</v>
      </c>
      <c r="AH4" s="34">
        <f ca="1">AG4/B3</f>
        <v>0.99379652605459057</v>
      </c>
      <c r="AI4" s="32">
        <f>AG5/B3</f>
        <v>0</v>
      </c>
      <c r="AJ4" s="16">
        <f>$B3-AJ5</f>
        <v>52</v>
      </c>
      <c r="AK4" s="16">
        <f t="shared" ref="AK4:BK4" si="0">$B3-AK5</f>
        <v>52</v>
      </c>
      <c r="AL4" s="16">
        <f t="shared" si="0"/>
        <v>52</v>
      </c>
      <c r="AM4" s="16">
        <f t="shared" si="0"/>
        <v>52</v>
      </c>
      <c r="AN4" s="16">
        <f t="shared" si="0"/>
        <v>52</v>
      </c>
      <c r="AO4" s="16">
        <f t="shared" si="0"/>
        <v>52</v>
      </c>
      <c r="AP4" s="16">
        <f t="shared" si="0"/>
        <v>52</v>
      </c>
      <c r="AQ4" s="16">
        <f t="shared" si="0"/>
        <v>52</v>
      </c>
      <c r="AR4" s="16">
        <f t="shared" si="0"/>
        <v>52</v>
      </c>
      <c r="AS4" s="16">
        <f t="shared" si="0"/>
        <v>52</v>
      </c>
      <c r="AT4" s="16">
        <f t="shared" si="0"/>
        <v>52</v>
      </c>
      <c r="AU4" s="16">
        <f t="shared" si="0"/>
        <v>52</v>
      </c>
      <c r="AV4" s="16">
        <f t="shared" si="0"/>
        <v>52</v>
      </c>
      <c r="AW4" s="16">
        <f t="shared" si="0"/>
        <v>52</v>
      </c>
      <c r="AX4" s="16">
        <f t="shared" si="0"/>
        <v>52</v>
      </c>
      <c r="AY4" s="16">
        <f t="shared" si="0"/>
        <v>52</v>
      </c>
      <c r="AZ4" s="16">
        <f t="shared" si="0"/>
        <v>52</v>
      </c>
      <c r="BA4" s="16">
        <f t="shared" si="0"/>
        <v>52</v>
      </c>
      <c r="BB4" s="16">
        <f t="shared" si="0"/>
        <v>52</v>
      </c>
      <c r="BC4" s="16">
        <f t="shared" si="0"/>
        <v>52</v>
      </c>
      <c r="BD4" s="16">
        <f t="shared" si="0"/>
        <v>52</v>
      </c>
      <c r="BE4" s="16">
        <f t="shared" si="0"/>
        <v>52</v>
      </c>
      <c r="BF4" s="16">
        <f t="shared" si="0"/>
        <v>52</v>
      </c>
      <c r="BG4" s="16">
        <f t="shared" si="0"/>
        <v>52</v>
      </c>
      <c r="BH4" s="16">
        <f t="shared" si="0"/>
        <v>52</v>
      </c>
      <c r="BI4" s="16">
        <f t="shared" si="0"/>
        <v>52</v>
      </c>
      <c r="BJ4" s="16">
        <f t="shared" si="0"/>
        <v>52</v>
      </c>
      <c r="BK4" s="16">
        <f t="shared" si="0"/>
        <v>52</v>
      </c>
      <c r="BL4" s="17">
        <f>SUM(AJ4:BK4)/28</f>
        <v>52</v>
      </c>
      <c r="BM4" s="34">
        <f>BL4/B3</f>
        <v>1</v>
      </c>
      <c r="BN4" s="32">
        <f>BL5/B3</f>
        <v>0</v>
      </c>
      <c r="BO4" s="16">
        <f>$B3-BO5</f>
        <v>52</v>
      </c>
      <c r="BP4" s="16">
        <f t="shared" ref="BP4:CP4" si="1">$B3-BP5</f>
        <v>52</v>
      </c>
      <c r="BQ4" s="16">
        <f t="shared" si="1"/>
        <v>52</v>
      </c>
      <c r="BR4" s="16">
        <f t="shared" si="1"/>
        <v>52</v>
      </c>
      <c r="BS4" s="16">
        <f t="shared" si="1"/>
        <v>52</v>
      </c>
      <c r="BT4" s="16">
        <f t="shared" si="1"/>
        <v>52</v>
      </c>
      <c r="BU4" s="16">
        <f t="shared" si="1"/>
        <v>52</v>
      </c>
      <c r="BV4" s="16">
        <f t="shared" si="1"/>
        <v>52</v>
      </c>
      <c r="BW4" s="16">
        <f t="shared" si="1"/>
        <v>52</v>
      </c>
      <c r="BX4" s="16">
        <f t="shared" si="1"/>
        <v>52</v>
      </c>
      <c r="BY4" s="16">
        <f t="shared" si="1"/>
        <v>52</v>
      </c>
      <c r="BZ4" s="16">
        <f t="shared" si="1"/>
        <v>52</v>
      </c>
      <c r="CA4" s="16">
        <f t="shared" si="1"/>
        <v>52</v>
      </c>
      <c r="CB4" s="16">
        <f t="shared" si="1"/>
        <v>52</v>
      </c>
      <c r="CC4" s="16">
        <f t="shared" si="1"/>
        <v>52</v>
      </c>
      <c r="CD4" s="16">
        <f t="shared" si="1"/>
        <v>52</v>
      </c>
      <c r="CE4" s="16">
        <f t="shared" si="1"/>
        <v>52</v>
      </c>
      <c r="CF4" s="16">
        <f t="shared" si="1"/>
        <v>52</v>
      </c>
      <c r="CG4" s="16">
        <f t="shared" si="1"/>
        <v>52</v>
      </c>
      <c r="CH4" s="16">
        <f t="shared" si="1"/>
        <v>52</v>
      </c>
      <c r="CI4" s="16">
        <f t="shared" si="1"/>
        <v>52</v>
      </c>
      <c r="CJ4" s="16">
        <f t="shared" si="1"/>
        <v>52</v>
      </c>
      <c r="CK4" s="16">
        <f t="shared" si="1"/>
        <v>52</v>
      </c>
      <c r="CL4" s="16">
        <f t="shared" si="1"/>
        <v>52</v>
      </c>
      <c r="CM4" s="16">
        <f t="shared" si="1"/>
        <v>52</v>
      </c>
      <c r="CN4" s="16">
        <f t="shared" si="1"/>
        <v>52</v>
      </c>
      <c r="CO4" s="16">
        <f t="shared" si="1"/>
        <v>52</v>
      </c>
      <c r="CP4" s="16">
        <f t="shared" si="1"/>
        <v>52</v>
      </c>
      <c r="CQ4" s="16">
        <f>$B3-CQ5</f>
        <v>52</v>
      </c>
      <c r="CR4" s="16">
        <f t="shared" ref="CR4:CS4" si="2">$B3-CR5</f>
        <v>52</v>
      </c>
      <c r="CS4" s="16">
        <f t="shared" si="2"/>
        <v>52</v>
      </c>
      <c r="CT4" s="17">
        <f>SUM(BO4:CS4)/31</f>
        <v>52</v>
      </c>
      <c r="CU4" s="34">
        <f>CT4/B3</f>
        <v>1</v>
      </c>
      <c r="CV4" s="32">
        <f>CT5/B3</f>
        <v>0</v>
      </c>
      <c r="CW4" s="16">
        <f>$B3-CW5</f>
        <v>52</v>
      </c>
      <c r="CX4" s="16">
        <f t="shared" ref="CX4:DZ4" si="3">$B3-CX5</f>
        <v>52</v>
      </c>
      <c r="CY4" s="16">
        <f t="shared" si="3"/>
        <v>52</v>
      </c>
      <c r="CZ4" s="16">
        <f t="shared" si="3"/>
        <v>52</v>
      </c>
      <c r="DA4" s="16">
        <f t="shared" si="3"/>
        <v>52</v>
      </c>
      <c r="DB4" s="16">
        <f t="shared" si="3"/>
        <v>52</v>
      </c>
      <c r="DC4" s="16">
        <f t="shared" si="3"/>
        <v>52</v>
      </c>
      <c r="DD4" s="16">
        <f t="shared" si="3"/>
        <v>52</v>
      </c>
      <c r="DE4" s="16">
        <f t="shared" si="3"/>
        <v>52</v>
      </c>
      <c r="DF4" s="16">
        <f t="shared" si="3"/>
        <v>52</v>
      </c>
      <c r="DG4" s="16">
        <f t="shared" si="3"/>
        <v>52</v>
      </c>
      <c r="DH4" s="16">
        <f t="shared" si="3"/>
        <v>52</v>
      </c>
      <c r="DI4" s="16">
        <f t="shared" si="3"/>
        <v>52</v>
      </c>
      <c r="DJ4" s="16">
        <f t="shared" si="3"/>
        <v>52</v>
      </c>
      <c r="DK4" s="16">
        <f t="shared" si="3"/>
        <v>52</v>
      </c>
      <c r="DL4" s="16">
        <f t="shared" si="3"/>
        <v>52</v>
      </c>
      <c r="DM4" s="16">
        <f t="shared" si="3"/>
        <v>52</v>
      </c>
      <c r="DN4" s="16">
        <f t="shared" si="3"/>
        <v>52</v>
      </c>
      <c r="DO4" s="16">
        <f t="shared" si="3"/>
        <v>52</v>
      </c>
      <c r="DP4" s="16">
        <f t="shared" si="3"/>
        <v>52</v>
      </c>
      <c r="DQ4" s="16">
        <f t="shared" si="3"/>
        <v>52</v>
      </c>
      <c r="DR4" s="16">
        <f t="shared" si="3"/>
        <v>52</v>
      </c>
      <c r="DS4" s="16">
        <f t="shared" si="3"/>
        <v>52</v>
      </c>
      <c r="DT4" s="16">
        <f t="shared" si="3"/>
        <v>52</v>
      </c>
      <c r="DU4" s="16">
        <f t="shared" si="3"/>
        <v>52</v>
      </c>
      <c r="DV4" s="16">
        <f t="shared" si="3"/>
        <v>52</v>
      </c>
      <c r="DW4" s="16">
        <f t="shared" si="3"/>
        <v>52</v>
      </c>
      <c r="DX4" s="16">
        <f t="shared" si="3"/>
        <v>52</v>
      </c>
      <c r="DY4" s="16">
        <f t="shared" si="3"/>
        <v>52</v>
      </c>
      <c r="DZ4" s="16">
        <f t="shared" si="3"/>
        <v>52</v>
      </c>
      <c r="EA4" s="18">
        <f>SUM(CW4:DZ4)/30</f>
        <v>52</v>
      </c>
      <c r="EB4" s="34">
        <f>EA4/B3</f>
        <v>1</v>
      </c>
      <c r="EC4" s="32">
        <f>EA5/B3</f>
        <v>0</v>
      </c>
      <c r="ED4" s="16">
        <f>$B3-ED5</f>
        <v>52</v>
      </c>
      <c r="EE4" s="16">
        <f t="shared" ref="EE4:FE4" si="4">$B3-EE5</f>
        <v>52</v>
      </c>
      <c r="EF4" s="16">
        <f t="shared" si="4"/>
        <v>52</v>
      </c>
      <c r="EG4" s="16">
        <f t="shared" si="4"/>
        <v>52</v>
      </c>
      <c r="EH4" s="16">
        <f t="shared" si="4"/>
        <v>52</v>
      </c>
      <c r="EI4" s="16">
        <f t="shared" si="4"/>
        <v>52</v>
      </c>
      <c r="EJ4" s="16">
        <f t="shared" si="4"/>
        <v>52</v>
      </c>
      <c r="EK4" s="16">
        <f t="shared" si="4"/>
        <v>52</v>
      </c>
      <c r="EL4" s="16">
        <f t="shared" si="4"/>
        <v>52</v>
      </c>
      <c r="EM4" s="16">
        <f t="shared" si="4"/>
        <v>52</v>
      </c>
      <c r="EN4" s="16">
        <f t="shared" si="4"/>
        <v>52</v>
      </c>
      <c r="EO4" s="16">
        <f t="shared" si="4"/>
        <v>52</v>
      </c>
      <c r="EP4" s="16">
        <f t="shared" si="4"/>
        <v>52</v>
      </c>
      <c r="EQ4" s="16">
        <f t="shared" si="4"/>
        <v>52</v>
      </c>
      <c r="ER4" s="16">
        <f t="shared" si="4"/>
        <v>52</v>
      </c>
      <c r="ES4" s="16">
        <f t="shared" si="4"/>
        <v>52</v>
      </c>
      <c r="ET4" s="16">
        <f t="shared" si="4"/>
        <v>52</v>
      </c>
      <c r="EU4" s="16">
        <f t="shared" si="4"/>
        <v>52</v>
      </c>
      <c r="EV4" s="16">
        <f t="shared" si="4"/>
        <v>52</v>
      </c>
      <c r="EW4" s="16">
        <f t="shared" si="4"/>
        <v>52</v>
      </c>
      <c r="EX4" s="16">
        <f t="shared" si="4"/>
        <v>52</v>
      </c>
      <c r="EY4" s="16">
        <f t="shared" si="4"/>
        <v>52</v>
      </c>
      <c r="EZ4" s="16">
        <f t="shared" si="4"/>
        <v>52</v>
      </c>
      <c r="FA4" s="16">
        <f t="shared" si="4"/>
        <v>52</v>
      </c>
      <c r="FB4" s="16">
        <f t="shared" si="4"/>
        <v>52</v>
      </c>
      <c r="FC4" s="16">
        <f t="shared" si="4"/>
        <v>52</v>
      </c>
      <c r="FD4" s="16">
        <f t="shared" si="4"/>
        <v>52</v>
      </c>
      <c r="FE4" s="16">
        <f t="shared" si="4"/>
        <v>52</v>
      </c>
      <c r="FF4" s="16">
        <f t="shared" ref="FF4" si="5">$B3-FF5</f>
        <v>52</v>
      </c>
      <c r="FG4" s="16">
        <f t="shared" ref="FG4" si="6">$B3-FG5</f>
        <v>52</v>
      </c>
      <c r="FH4" s="16">
        <f t="shared" ref="FH4" si="7">$B3-FH5</f>
        <v>52</v>
      </c>
      <c r="FI4" s="17">
        <f>SUM(ED4:FH4)/31</f>
        <v>52</v>
      </c>
      <c r="FJ4" s="34">
        <f>FI4/B3</f>
        <v>1</v>
      </c>
      <c r="FK4" s="32">
        <f>FI5/B3</f>
        <v>0</v>
      </c>
      <c r="FL4" s="16">
        <f>$FL3-FL5</f>
        <v>52</v>
      </c>
      <c r="FM4" s="16">
        <f t="shared" ref="FM4:GO4" si="8">$FL3-FM5</f>
        <v>52</v>
      </c>
      <c r="FN4" s="16">
        <f t="shared" si="8"/>
        <v>52</v>
      </c>
      <c r="FO4" s="16">
        <f t="shared" si="8"/>
        <v>52</v>
      </c>
      <c r="FP4" s="16">
        <f t="shared" si="8"/>
        <v>52</v>
      </c>
      <c r="FQ4" s="16">
        <f t="shared" si="8"/>
        <v>52</v>
      </c>
      <c r="FR4" s="16">
        <f t="shared" si="8"/>
        <v>52</v>
      </c>
      <c r="FS4" s="16">
        <f t="shared" si="8"/>
        <v>52</v>
      </c>
      <c r="FT4" s="16">
        <f t="shared" si="8"/>
        <v>52</v>
      </c>
      <c r="FU4" s="16">
        <f t="shared" si="8"/>
        <v>52</v>
      </c>
      <c r="FV4" s="16">
        <f t="shared" si="8"/>
        <v>52</v>
      </c>
      <c r="FW4" s="16">
        <f t="shared" si="8"/>
        <v>52</v>
      </c>
      <c r="FX4" s="16">
        <f t="shared" si="8"/>
        <v>52</v>
      </c>
      <c r="FY4" s="16">
        <f t="shared" si="8"/>
        <v>52</v>
      </c>
      <c r="FZ4" s="16">
        <f t="shared" si="8"/>
        <v>52</v>
      </c>
      <c r="GA4" s="16">
        <f t="shared" si="8"/>
        <v>52</v>
      </c>
      <c r="GB4" s="16">
        <f t="shared" si="8"/>
        <v>52</v>
      </c>
      <c r="GC4" s="16">
        <f t="shared" si="8"/>
        <v>52</v>
      </c>
      <c r="GD4" s="16">
        <f t="shared" si="8"/>
        <v>52</v>
      </c>
      <c r="GE4" s="16">
        <f t="shared" si="8"/>
        <v>52</v>
      </c>
      <c r="GF4" s="16">
        <f t="shared" si="8"/>
        <v>52</v>
      </c>
      <c r="GG4" s="16">
        <f t="shared" si="8"/>
        <v>52</v>
      </c>
      <c r="GH4" s="16">
        <f t="shared" si="8"/>
        <v>52</v>
      </c>
      <c r="GI4" s="16">
        <f t="shared" si="8"/>
        <v>52</v>
      </c>
      <c r="GJ4" s="16">
        <f t="shared" si="8"/>
        <v>52</v>
      </c>
      <c r="GK4" s="16">
        <f t="shared" si="8"/>
        <v>52</v>
      </c>
      <c r="GL4" s="16">
        <f t="shared" si="8"/>
        <v>52</v>
      </c>
      <c r="GM4" s="16">
        <f t="shared" si="8"/>
        <v>52</v>
      </c>
      <c r="GN4" s="16">
        <f t="shared" si="8"/>
        <v>52</v>
      </c>
      <c r="GO4" s="16">
        <f t="shared" si="8"/>
        <v>52</v>
      </c>
      <c r="GP4" s="19">
        <f>SUM(FL4:GO4)/30</f>
        <v>52</v>
      </c>
      <c r="GQ4" s="34">
        <f>GP4/FL3</f>
        <v>1</v>
      </c>
      <c r="GR4" s="32">
        <f>GP5/FL3</f>
        <v>0</v>
      </c>
      <c r="GS4" s="16">
        <f>$FL3-GS5</f>
        <v>52</v>
      </c>
      <c r="GT4" s="16">
        <f t="shared" ref="GT4" si="9">$FL3-GT5</f>
        <v>52</v>
      </c>
      <c r="GU4" s="16">
        <f t="shared" ref="GU4" si="10">$FL3-GU5</f>
        <v>52</v>
      </c>
      <c r="GV4" s="16">
        <f t="shared" ref="GV4" si="11">$FL3-GV5</f>
        <v>52</v>
      </c>
      <c r="GW4" s="16">
        <f t="shared" ref="GW4" si="12">$FL3-GW5</f>
        <v>52</v>
      </c>
      <c r="GX4" s="16">
        <f t="shared" ref="GX4" si="13">$FL3-GX5</f>
        <v>52</v>
      </c>
      <c r="GY4" s="16">
        <f t="shared" ref="GY4" si="14">$FL3-GY5</f>
        <v>52</v>
      </c>
      <c r="GZ4" s="16">
        <f t="shared" ref="GZ4" si="15">$FL3-GZ5</f>
        <v>52</v>
      </c>
      <c r="HA4" s="16">
        <f t="shared" ref="HA4" si="16">$FL3-HA5</f>
        <v>52</v>
      </c>
      <c r="HB4" s="16">
        <f t="shared" ref="HB4" si="17">$FL3-HB5</f>
        <v>52</v>
      </c>
      <c r="HC4" s="16">
        <f t="shared" ref="HC4" si="18">$FL3-HC5</f>
        <v>52</v>
      </c>
      <c r="HD4" s="16">
        <f t="shared" ref="HD4" si="19">$FL3-HD5</f>
        <v>52</v>
      </c>
      <c r="HE4" s="16">
        <f t="shared" ref="HE4" si="20">$FL3-HE5</f>
        <v>52</v>
      </c>
      <c r="HF4" s="16">
        <f t="shared" ref="HF4" si="21">$FL3-HF5</f>
        <v>52</v>
      </c>
      <c r="HG4" s="16">
        <f t="shared" ref="HG4" si="22">$FL3-HG5</f>
        <v>52</v>
      </c>
      <c r="HH4" s="16">
        <f t="shared" ref="HH4" si="23">$FL3-HH5</f>
        <v>52</v>
      </c>
      <c r="HI4" s="16">
        <f t="shared" ref="HI4" si="24">$FL3-HI5</f>
        <v>52</v>
      </c>
      <c r="HJ4" s="16">
        <f t="shared" ref="HJ4" si="25">$FL3-HJ5</f>
        <v>52</v>
      </c>
      <c r="HK4" s="16">
        <f t="shared" ref="HK4" si="26">$FL3-HK5</f>
        <v>52</v>
      </c>
      <c r="HL4" s="16">
        <f t="shared" ref="HL4" si="27">$FL3-HL5</f>
        <v>52</v>
      </c>
      <c r="HM4" s="16">
        <f t="shared" ref="HM4" si="28">$FL3-HM5</f>
        <v>52</v>
      </c>
      <c r="HN4" s="16">
        <f t="shared" ref="HN4" si="29">$FL3-HN5</f>
        <v>52</v>
      </c>
      <c r="HO4" s="16">
        <f t="shared" ref="HO4" si="30">$FL3-HO5</f>
        <v>52</v>
      </c>
      <c r="HP4" s="16">
        <f t="shared" ref="HP4" si="31">$FL3-HP5</f>
        <v>52</v>
      </c>
      <c r="HQ4" s="16">
        <f t="shared" ref="HQ4" si="32">$FL3-HQ5</f>
        <v>52</v>
      </c>
      <c r="HR4" s="16">
        <f t="shared" ref="HR4" si="33">$FL3-HR5</f>
        <v>52</v>
      </c>
      <c r="HS4" s="16">
        <f t="shared" ref="HS4" si="34">$FL3-HS5</f>
        <v>52</v>
      </c>
      <c r="HT4" s="16">
        <f t="shared" ref="HT4" si="35">$FL3-HT5</f>
        <v>52</v>
      </c>
      <c r="HU4" s="16">
        <f t="shared" ref="HU4" si="36">$FL3-HU5</f>
        <v>52</v>
      </c>
      <c r="HV4" s="16">
        <f t="shared" ref="HV4" si="37">$FL3-HV5</f>
        <v>52</v>
      </c>
      <c r="HW4" s="16">
        <f t="shared" ref="HW4" si="38">$FL3-HW5</f>
        <v>52</v>
      </c>
      <c r="HX4" s="19">
        <f>SUM(GS4:HW4)/31</f>
        <v>52</v>
      </c>
      <c r="HY4" s="34">
        <f>HX4/GS3</f>
        <v>1</v>
      </c>
      <c r="HZ4" s="32">
        <f>HX5/GS3</f>
        <v>0</v>
      </c>
      <c r="IA4" s="16">
        <f>$FL3-IA5</f>
        <v>52</v>
      </c>
      <c r="IB4" s="16">
        <f t="shared" ref="IB4" si="39">$FL3-IB5</f>
        <v>52</v>
      </c>
      <c r="IC4" s="16">
        <f t="shared" ref="IC4" si="40">$FL3-IC5</f>
        <v>52</v>
      </c>
      <c r="ID4" s="16">
        <f t="shared" ref="ID4" si="41">$FL3-ID5</f>
        <v>52</v>
      </c>
      <c r="IE4" s="16">
        <f t="shared" ref="IE4" si="42">$FL3-IE5</f>
        <v>52</v>
      </c>
      <c r="IF4" s="16">
        <f t="shared" ref="IF4" si="43">$FL3-IF5</f>
        <v>52</v>
      </c>
      <c r="IG4" s="16">
        <f t="shared" ref="IG4" si="44">$FL3-IG5</f>
        <v>52</v>
      </c>
      <c r="IH4" s="16">
        <f t="shared" ref="IH4" si="45">$FL3-IH5</f>
        <v>52</v>
      </c>
      <c r="II4" s="16">
        <f t="shared" ref="II4" si="46">$FL3-II5</f>
        <v>52</v>
      </c>
      <c r="IJ4" s="16">
        <f t="shared" ref="IJ4" si="47">$FL3-IJ5</f>
        <v>52</v>
      </c>
      <c r="IK4" s="16">
        <f t="shared" ref="IK4" si="48">$FL3-IK5</f>
        <v>52</v>
      </c>
      <c r="IL4" s="16">
        <f t="shared" ref="IL4" si="49">$FL3-IL5</f>
        <v>52</v>
      </c>
      <c r="IM4" s="16">
        <f t="shared" ref="IM4" si="50">$FL3-IM5</f>
        <v>52</v>
      </c>
      <c r="IN4" s="16">
        <f t="shared" ref="IN4" si="51">$FL3-IN5</f>
        <v>52</v>
      </c>
      <c r="IO4" s="16">
        <f t="shared" ref="IO4" si="52">$FL3-IO5</f>
        <v>52</v>
      </c>
      <c r="IP4" s="16">
        <f t="shared" ref="IP4" si="53">$FL3-IP5</f>
        <v>52</v>
      </c>
      <c r="IQ4" s="16">
        <f t="shared" ref="IQ4" si="54">$FL3-IQ5</f>
        <v>52</v>
      </c>
      <c r="IR4" s="16">
        <f t="shared" ref="IR4" si="55">$FL3-IR5</f>
        <v>52</v>
      </c>
      <c r="IS4" s="16">
        <f t="shared" ref="IS4" si="56">$FL3-IS5</f>
        <v>52</v>
      </c>
      <c r="IT4" s="16">
        <f t="shared" ref="IT4" si="57">$FL3-IT5</f>
        <v>52</v>
      </c>
      <c r="IU4" s="16">
        <f t="shared" ref="IU4" si="58">$FL3-IU5</f>
        <v>52</v>
      </c>
      <c r="IV4" s="16">
        <f t="shared" ref="IV4" si="59">$FL3-IV5</f>
        <v>52</v>
      </c>
      <c r="IW4" s="16">
        <f t="shared" ref="IW4" si="60">$FL3-IW5</f>
        <v>52</v>
      </c>
      <c r="IX4" s="16">
        <f t="shared" ref="IX4" si="61">$FL3-IX5</f>
        <v>52</v>
      </c>
      <c r="IY4" s="16">
        <f t="shared" ref="IY4" si="62">$FL3-IY5</f>
        <v>52</v>
      </c>
      <c r="IZ4" s="16">
        <f t="shared" ref="IZ4" si="63">$FL3-IZ5</f>
        <v>52</v>
      </c>
      <c r="JA4" s="16">
        <f t="shared" ref="JA4" si="64">$FL3-JA5</f>
        <v>52</v>
      </c>
      <c r="JB4" s="16">
        <f t="shared" ref="JB4" si="65">$FL3-JB5</f>
        <v>52</v>
      </c>
      <c r="JC4" s="16">
        <f t="shared" ref="JC4" si="66">$FL3-JC5</f>
        <v>52</v>
      </c>
      <c r="JD4" s="16">
        <f t="shared" ref="JD4" si="67">$FL3-JD5</f>
        <v>52</v>
      </c>
      <c r="JE4" s="16">
        <f t="shared" ref="JE4" si="68">$FL3-JE5</f>
        <v>52</v>
      </c>
      <c r="JF4" s="19">
        <f>SUM(IA4:JE4)/31</f>
        <v>52</v>
      </c>
      <c r="JG4" s="34">
        <f>JF4/IA3</f>
        <v>1</v>
      </c>
      <c r="JH4" s="32">
        <f>JF5/IA3</f>
        <v>0</v>
      </c>
      <c r="JI4" s="16">
        <f>$FL3-JI5</f>
        <v>52</v>
      </c>
      <c r="JJ4" s="16">
        <f t="shared" ref="JJ4" si="69">$FL3-JJ5</f>
        <v>52</v>
      </c>
      <c r="JK4" s="16">
        <f t="shared" ref="JK4" si="70">$FL3-JK5</f>
        <v>52</v>
      </c>
      <c r="JL4" s="16">
        <f t="shared" ref="JL4" si="71">$FL3-JL5</f>
        <v>52</v>
      </c>
      <c r="JM4" s="16">
        <f t="shared" ref="JM4" si="72">$FL3-JM5</f>
        <v>52</v>
      </c>
      <c r="JN4" s="16">
        <f t="shared" ref="JN4" si="73">$FL3-JN5</f>
        <v>52</v>
      </c>
      <c r="JO4" s="16">
        <f t="shared" ref="JO4" si="74">$FL3-JO5</f>
        <v>52</v>
      </c>
      <c r="JP4" s="16">
        <f t="shared" ref="JP4" si="75">$FL3-JP5</f>
        <v>52</v>
      </c>
      <c r="JQ4" s="16">
        <f t="shared" ref="JQ4" si="76">$FL3-JQ5</f>
        <v>52</v>
      </c>
      <c r="JR4" s="16">
        <f t="shared" ref="JR4" si="77">$FL3-JR5</f>
        <v>52</v>
      </c>
      <c r="JS4" s="16">
        <f t="shared" ref="JS4" si="78">$FL3-JS5</f>
        <v>52</v>
      </c>
      <c r="JT4" s="16">
        <f t="shared" ref="JT4" si="79">$FL3-JT5</f>
        <v>52</v>
      </c>
      <c r="JU4" s="16">
        <f t="shared" ref="JU4" si="80">$FL3-JU5</f>
        <v>52</v>
      </c>
      <c r="JV4" s="16">
        <f t="shared" ref="JV4" si="81">$FL3-JV5</f>
        <v>52</v>
      </c>
      <c r="JW4" s="16">
        <f t="shared" ref="JW4" si="82">$FL3-JW5</f>
        <v>52</v>
      </c>
      <c r="JX4" s="16">
        <f t="shared" ref="JX4" si="83">$FL3-JX5</f>
        <v>52</v>
      </c>
      <c r="JY4" s="16">
        <f t="shared" ref="JY4" si="84">$FL3-JY5</f>
        <v>52</v>
      </c>
      <c r="JZ4" s="16">
        <f t="shared" ref="JZ4" si="85">$FL3-JZ5</f>
        <v>52</v>
      </c>
      <c r="KA4" s="16">
        <f t="shared" ref="KA4" si="86">$FL3-KA5</f>
        <v>52</v>
      </c>
      <c r="KB4" s="16">
        <f t="shared" ref="KB4" si="87">$FL3-KB5</f>
        <v>52</v>
      </c>
      <c r="KC4" s="16">
        <f t="shared" ref="KC4" si="88">$FL3-KC5</f>
        <v>52</v>
      </c>
      <c r="KD4" s="16">
        <f t="shared" ref="KD4" si="89">$FL3-KD5</f>
        <v>52</v>
      </c>
      <c r="KE4" s="16">
        <f t="shared" ref="KE4" si="90">$FL3-KE5</f>
        <v>52</v>
      </c>
      <c r="KF4" s="16">
        <f t="shared" ref="KF4" si="91">$FL3-KF5</f>
        <v>52</v>
      </c>
      <c r="KG4" s="16">
        <f t="shared" ref="KG4" si="92">$FL3-KG5</f>
        <v>52</v>
      </c>
      <c r="KH4" s="16">
        <f t="shared" ref="KH4" si="93">$FL3-KH5</f>
        <v>52</v>
      </c>
      <c r="KI4" s="16">
        <f t="shared" ref="KI4" si="94">$FL3-KI5</f>
        <v>52</v>
      </c>
      <c r="KJ4" s="16">
        <f t="shared" ref="KJ4" si="95">$FL3-KJ5</f>
        <v>52</v>
      </c>
      <c r="KK4" s="16">
        <f t="shared" ref="KK4" si="96">$FL3-KK5</f>
        <v>52</v>
      </c>
      <c r="KL4" s="16">
        <f t="shared" ref="KL4" si="97">$FL3-KL5</f>
        <v>52</v>
      </c>
      <c r="KM4" s="19">
        <f>SUM(JI4:KL4)/30</f>
        <v>52</v>
      </c>
      <c r="KN4" s="34">
        <f>KM4/JI3</f>
        <v>1</v>
      </c>
      <c r="KO4" s="32">
        <f>KM5/JI3</f>
        <v>0</v>
      </c>
      <c r="KP4" s="16">
        <f>$FL3-KP5</f>
        <v>52</v>
      </c>
      <c r="KQ4" s="16">
        <f t="shared" ref="KQ4" si="98">$FL3-KQ5</f>
        <v>52</v>
      </c>
      <c r="KR4" s="16">
        <f t="shared" ref="KR4" si="99">$FL3-KR5</f>
        <v>52</v>
      </c>
      <c r="KS4" s="16">
        <f t="shared" ref="KS4" si="100">$FL3-KS5</f>
        <v>52</v>
      </c>
      <c r="KT4" s="16">
        <f t="shared" ref="KT4" si="101">$FL3-KT5</f>
        <v>52</v>
      </c>
      <c r="KU4" s="16">
        <f t="shared" ref="KU4" si="102">$FL3-KU5</f>
        <v>52</v>
      </c>
      <c r="KV4" s="16">
        <f t="shared" ref="KV4" si="103">$FL3-KV5</f>
        <v>52</v>
      </c>
      <c r="KW4" s="16">
        <f t="shared" ref="KW4" si="104">$FL3-KW5</f>
        <v>52</v>
      </c>
      <c r="KX4" s="16">
        <f t="shared" ref="KX4" si="105">$FL3-KX5</f>
        <v>52</v>
      </c>
      <c r="KY4" s="16">
        <f t="shared" ref="KY4" si="106">$FL3-KY5</f>
        <v>52</v>
      </c>
      <c r="KZ4" s="16">
        <f t="shared" ref="KZ4" si="107">$FL3-KZ5</f>
        <v>52</v>
      </c>
      <c r="LA4" s="16">
        <f t="shared" ref="LA4" si="108">$FL3-LA5</f>
        <v>52</v>
      </c>
      <c r="LB4" s="16">
        <f t="shared" ref="LB4" si="109">$FL3-LB5</f>
        <v>52</v>
      </c>
      <c r="LC4" s="16">
        <f t="shared" ref="LC4" si="110">$FL3-LC5</f>
        <v>52</v>
      </c>
      <c r="LD4" s="16">
        <f t="shared" ref="LD4" si="111">$FL3-LD5</f>
        <v>52</v>
      </c>
      <c r="LE4" s="16">
        <f t="shared" ref="LE4" si="112">$FL3-LE5</f>
        <v>52</v>
      </c>
      <c r="LF4" s="16">
        <f t="shared" ref="LF4" si="113">$FL3-LF5</f>
        <v>52</v>
      </c>
      <c r="LG4" s="16">
        <f t="shared" ref="LG4" si="114">$FL3-LG5</f>
        <v>52</v>
      </c>
      <c r="LH4" s="16">
        <f t="shared" ref="LH4" si="115">$FL3-LH5</f>
        <v>52</v>
      </c>
      <c r="LI4" s="16">
        <f t="shared" ref="LI4" si="116">$FL3-LI5</f>
        <v>52</v>
      </c>
      <c r="LJ4" s="16">
        <f t="shared" ref="LJ4" si="117">$FL3-LJ5</f>
        <v>52</v>
      </c>
      <c r="LK4" s="16">
        <f t="shared" ref="LK4" si="118">$FL3-LK5</f>
        <v>52</v>
      </c>
      <c r="LL4" s="16">
        <f t="shared" ref="LL4" si="119">$FL3-LL5</f>
        <v>52</v>
      </c>
      <c r="LM4" s="16">
        <f t="shared" ref="LM4" si="120">$FL3-LM5</f>
        <v>52</v>
      </c>
      <c r="LN4" s="16">
        <f t="shared" ref="LN4" si="121">$FL3-LN5</f>
        <v>52</v>
      </c>
      <c r="LO4" s="16">
        <f t="shared" ref="LO4" si="122">$FL3-LO5</f>
        <v>52</v>
      </c>
      <c r="LP4" s="16">
        <f t="shared" ref="LP4" si="123">$FL3-LP5</f>
        <v>52</v>
      </c>
      <c r="LQ4" s="16">
        <f t="shared" ref="LQ4" si="124">$FL3-LQ5</f>
        <v>52</v>
      </c>
      <c r="LR4" s="16">
        <f t="shared" ref="LR4" si="125">$FL3-LR5</f>
        <v>52</v>
      </c>
      <c r="LS4" s="16">
        <f t="shared" ref="LS4" si="126">$FL3-LS5</f>
        <v>52</v>
      </c>
      <c r="LT4" s="16">
        <f t="shared" ref="LT4" si="127">$FL3-LT5</f>
        <v>52</v>
      </c>
      <c r="LU4" s="19">
        <f>SUM(KP4:LT4)/31</f>
        <v>52</v>
      </c>
      <c r="LV4" s="34">
        <f>LU4/KP3</f>
        <v>1</v>
      </c>
      <c r="LW4" s="32">
        <f>LU5/KP3</f>
        <v>0</v>
      </c>
      <c r="LX4" s="16">
        <f>$FL3-LX5</f>
        <v>52</v>
      </c>
      <c r="LY4" s="16">
        <f t="shared" ref="LY4" si="128">$FL3-LY5</f>
        <v>52</v>
      </c>
      <c r="LZ4" s="16">
        <f t="shared" ref="LZ4" si="129">$FL3-LZ5</f>
        <v>52</v>
      </c>
      <c r="MA4" s="16">
        <f t="shared" ref="MA4" si="130">$FL3-MA5</f>
        <v>52</v>
      </c>
      <c r="MB4" s="16">
        <f t="shared" ref="MB4" si="131">$FL3-MB5</f>
        <v>52</v>
      </c>
      <c r="MC4" s="16">
        <f t="shared" ref="MC4" si="132">$FL3-MC5</f>
        <v>52</v>
      </c>
      <c r="MD4" s="16">
        <f t="shared" ref="MD4" si="133">$FL3-MD5</f>
        <v>52</v>
      </c>
      <c r="ME4" s="16">
        <f t="shared" ref="ME4" si="134">$FL3-ME5</f>
        <v>52</v>
      </c>
      <c r="MF4" s="16">
        <f t="shared" ref="MF4" si="135">$FL3-MF5</f>
        <v>52</v>
      </c>
      <c r="MG4" s="16">
        <f t="shared" ref="MG4" si="136">$FL3-MG5</f>
        <v>52</v>
      </c>
      <c r="MH4" s="16">
        <f t="shared" ref="MH4" si="137">$FL3-MH5</f>
        <v>52</v>
      </c>
      <c r="MI4" s="16">
        <f t="shared" ref="MI4" si="138">$FL3-MI5</f>
        <v>52</v>
      </c>
      <c r="MJ4" s="16">
        <f t="shared" ref="MJ4" si="139">$FL3-MJ5</f>
        <v>52</v>
      </c>
      <c r="MK4" s="16">
        <f t="shared" ref="MK4" si="140">$FL3-MK5</f>
        <v>52</v>
      </c>
      <c r="ML4" s="16">
        <f t="shared" ref="ML4" si="141">$FL3-ML5</f>
        <v>52</v>
      </c>
      <c r="MM4" s="16">
        <f t="shared" ref="MM4" si="142">$FL3-MM5</f>
        <v>52</v>
      </c>
      <c r="MN4" s="16">
        <f t="shared" ref="MN4" si="143">$FL3-MN5</f>
        <v>52</v>
      </c>
      <c r="MO4" s="16">
        <f t="shared" ref="MO4" si="144">$FL3-MO5</f>
        <v>52</v>
      </c>
      <c r="MP4" s="16">
        <f t="shared" ref="MP4" si="145">$FL3-MP5</f>
        <v>52</v>
      </c>
      <c r="MQ4" s="16">
        <f t="shared" ref="MQ4" si="146">$FL3-MQ5</f>
        <v>52</v>
      </c>
      <c r="MR4" s="16">
        <f t="shared" ref="MR4" si="147">$FL3-MR5</f>
        <v>52</v>
      </c>
      <c r="MS4" s="16">
        <f t="shared" ref="MS4" si="148">$FL3-MS5</f>
        <v>52</v>
      </c>
      <c r="MT4" s="16">
        <f t="shared" ref="MT4" si="149">$FL3-MT5</f>
        <v>52</v>
      </c>
      <c r="MU4" s="16">
        <f t="shared" ref="MU4" si="150">$FL3-MU5</f>
        <v>52</v>
      </c>
      <c r="MV4" s="16">
        <f t="shared" ref="MV4" si="151">$FL3-MV5</f>
        <v>52</v>
      </c>
      <c r="MW4" s="16">
        <f t="shared" ref="MW4" si="152">$FL3-MW5</f>
        <v>52</v>
      </c>
      <c r="MX4" s="16">
        <f t="shared" ref="MX4" si="153">$FL3-MX5</f>
        <v>52</v>
      </c>
      <c r="MY4" s="16">
        <f t="shared" ref="MY4" si="154">$FL3-MY5</f>
        <v>52</v>
      </c>
      <c r="MZ4" s="16">
        <f t="shared" ref="MZ4" si="155">$FL3-MZ5</f>
        <v>52</v>
      </c>
      <c r="NA4" s="16">
        <f t="shared" ref="NA4" si="156">$FL3-NA5</f>
        <v>52</v>
      </c>
      <c r="NB4" s="19">
        <f>SUM(LX4:NA4)/30</f>
        <v>52</v>
      </c>
      <c r="NC4" s="34">
        <f>NB4/LX3</f>
        <v>1</v>
      </c>
      <c r="ND4" s="32">
        <f>NB5/LX3</f>
        <v>0</v>
      </c>
      <c r="NE4" s="16">
        <f>$FL3-NE5</f>
        <v>52</v>
      </c>
      <c r="NF4" s="16">
        <f t="shared" ref="NF4" si="157">$FL3-NF5</f>
        <v>52</v>
      </c>
      <c r="NG4" s="16">
        <f t="shared" ref="NG4" si="158">$FL3-NG5</f>
        <v>52</v>
      </c>
      <c r="NH4" s="16">
        <f t="shared" ref="NH4" si="159">$FL3-NH5</f>
        <v>52</v>
      </c>
      <c r="NI4" s="16">
        <f t="shared" ref="NI4" si="160">$FL3-NI5</f>
        <v>52</v>
      </c>
      <c r="NJ4" s="16">
        <f t="shared" ref="NJ4" si="161">$FL3-NJ5</f>
        <v>52</v>
      </c>
      <c r="NK4" s="16">
        <f t="shared" ref="NK4" si="162">$FL3-NK5</f>
        <v>52</v>
      </c>
      <c r="NL4" s="16">
        <f t="shared" ref="NL4" si="163">$FL3-NL5</f>
        <v>52</v>
      </c>
      <c r="NM4" s="16">
        <f t="shared" ref="NM4" si="164">$FL3-NM5</f>
        <v>52</v>
      </c>
      <c r="NN4" s="16">
        <f t="shared" ref="NN4" si="165">$FL3-NN5</f>
        <v>52</v>
      </c>
      <c r="NO4" s="16">
        <f t="shared" ref="NO4" si="166">$FL3-NO5</f>
        <v>52</v>
      </c>
      <c r="NP4" s="16">
        <f t="shared" ref="NP4" si="167">$FL3-NP5</f>
        <v>52</v>
      </c>
      <c r="NQ4" s="16">
        <f t="shared" ref="NQ4" si="168">$FL3-NQ5</f>
        <v>52</v>
      </c>
      <c r="NR4" s="16">
        <f t="shared" ref="NR4" si="169">$FL3-NR5</f>
        <v>52</v>
      </c>
      <c r="NS4" s="16">
        <f t="shared" ref="NS4" si="170">$FL3-NS5</f>
        <v>52</v>
      </c>
      <c r="NT4" s="16">
        <f t="shared" ref="NT4" si="171">$FL3-NT5</f>
        <v>52</v>
      </c>
      <c r="NU4" s="16">
        <f t="shared" ref="NU4" si="172">$FL3-NU5</f>
        <v>52</v>
      </c>
      <c r="NV4" s="16">
        <f t="shared" ref="NV4" si="173">$FL3-NV5</f>
        <v>52</v>
      </c>
      <c r="NW4" s="16">
        <f t="shared" ref="NW4" si="174">$FL3-NW5</f>
        <v>52</v>
      </c>
      <c r="NX4" s="16">
        <f t="shared" ref="NX4" si="175">$FL3-NX5</f>
        <v>52</v>
      </c>
      <c r="NY4" s="16">
        <f t="shared" ref="NY4" si="176">$FL3-NY5</f>
        <v>52</v>
      </c>
      <c r="NZ4" s="16">
        <f t="shared" ref="NZ4" si="177">$FL3-NZ5</f>
        <v>52</v>
      </c>
      <c r="OA4" s="16">
        <f t="shared" ref="OA4" si="178">$FL3-OA5</f>
        <v>52</v>
      </c>
      <c r="OB4" s="16">
        <f t="shared" ref="OB4" si="179">$FL3-OB5</f>
        <v>52</v>
      </c>
      <c r="OC4" s="16">
        <f t="shared" ref="OC4" si="180">$FL3-OC5</f>
        <v>52</v>
      </c>
      <c r="OD4" s="16">
        <f t="shared" ref="OD4" si="181">$FL3-OD5</f>
        <v>52</v>
      </c>
      <c r="OE4" s="16">
        <f t="shared" ref="OE4" si="182">$FL3-OE5</f>
        <v>52</v>
      </c>
      <c r="OF4" s="16">
        <f t="shared" ref="OF4" si="183">$FL3-OF5</f>
        <v>52</v>
      </c>
      <c r="OG4" s="16">
        <f t="shared" ref="OG4" si="184">$FL3-OG5</f>
        <v>52</v>
      </c>
      <c r="OH4" s="16">
        <f t="shared" ref="OH4" si="185">$FL3-OH5</f>
        <v>52</v>
      </c>
      <c r="OI4" s="16">
        <f t="shared" ref="OI4" si="186">$FL3-OI5</f>
        <v>52</v>
      </c>
      <c r="OJ4" s="19">
        <f>SUM(NE4:OI4)/31</f>
        <v>52</v>
      </c>
      <c r="OK4" s="34">
        <f>OJ4/NE3</f>
        <v>1</v>
      </c>
      <c r="OL4" s="32">
        <f>OJ5/NE3</f>
        <v>0</v>
      </c>
    </row>
    <row r="5" spans="1:402" ht="43.2" x14ac:dyDescent="0.3">
      <c r="A5" s="10" t="s">
        <v>7</v>
      </c>
      <c r="B5" s="11">
        <f ca="1">SUMPRODUCT(('Liste Entrées-Sorties 2020-2021'!$B$2:$B$10000&lt;='Taux occupation 2021'!B4)*('Liste Entrées-Sorties 2020-2021'!$C$2:$C$10000&gt;='Taux occupation 2021'!B2))</f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20"/>
      <c r="AH5" s="35"/>
      <c r="AI5" s="33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20">
        <f>SUM(AJ5:BK5)/28</f>
        <v>0</v>
      </c>
      <c r="BM5" s="35"/>
      <c r="BN5" s="33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7">
        <f>SUM(BO5:CS5)/31</f>
        <v>0</v>
      </c>
      <c r="CU5" s="35"/>
      <c r="CV5" s="33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8">
        <f>SUM(CW5:DZ5)/30</f>
        <v>0</v>
      </c>
      <c r="EB5" s="35"/>
      <c r="EC5" s="33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7">
        <f>SUM(ED5:FH5)/31</f>
        <v>0</v>
      </c>
      <c r="FJ5" s="35"/>
      <c r="FK5" s="33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9">
        <f>SUM(FL5:GO5)/30</f>
        <v>0</v>
      </c>
      <c r="GQ5" s="35"/>
      <c r="GR5" s="33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9">
        <f>SUM(GS5:HW5)/31</f>
        <v>0</v>
      </c>
      <c r="HY5" s="35"/>
      <c r="HZ5" s="33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9">
        <f>SUM(IA5:JE5)/31</f>
        <v>0</v>
      </c>
      <c r="JG5" s="35"/>
      <c r="JH5" s="33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9">
        <f>SUM(JI5:KL5)/30</f>
        <v>0</v>
      </c>
      <c r="KN5" s="35"/>
      <c r="KO5" s="33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9">
        <f>SUM(KP5:LT5)/31</f>
        <v>0</v>
      </c>
      <c r="LV5" s="35"/>
      <c r="LW5" s="33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9">
        <f>SUM(LX5:NA5)/30</f>
        <v>0</v>
      </c>
      <c r="NC5" s="35"/>
      <c r="ND5" s="33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9">
        <f>SUM(NE5:OI5)/31</f>
        <v>0</v>
      </c>
      <c r="OK5" s="35"/>
      <c r="OL5" s="33"/>
    </row>
    <row r="8" spans="1:402" x14ac:dyDescent="0.3">
      <c r="A8" t="s">
        <v>8</v>
      </c>
    </row>
    <row r="9" spans="1:402" x14ac:dyDescent="0.3">
      <c r="B9" t="s">
        <v>11</v>
      </c>
      <c r="D9" t="s">
        <v>12</v>
      </c>
    </row>
    <row r="12" spans="1:402" x14ac:dyDescent="0.3">
      <c r="A12" s="21" t="s">
        <v>13</v>
      </c>
    </row>
  </sheetData>
  <mergeCells count="44">
    <mergeCell ref="FK4:FK5"/>
    <mergeCell ref="GQ4:GQ5"/>
    <mergeCell ref="GR4:GR5"/>
    <mergeCell ref="B1:AI1"/>
    <mergeCell ref="AJ1:BN1"/>
    <mergeCell ref="BO1:CV1"/>
    <mergeCell ref="CW1:EC1"/>
    <mergeCell ref="FJ4:FJ5"/>
    <mergeCell ref="GS1:HZ1"/>
    <mergeCell ref="GS3:HZ3"/>
    <mergeCell ref="HY4:HY5"/>
    <mergeCell ref="HZ4:HZ5"/>
    <mergeCell ref="B3:FK3"/>
    <mergeCell ref="FL3:GR3"/>
    <mergeCell ref="AH4:AH5"/>
    <mergeCell ref="AI4:AI5"/>
    <mergeCell ref="BM4:BM5"/>
    <mergeCell ref="BN4:BN5"/>
    <mergeCell ref="CU4:CU5"/>
    <mergeCell ref="CV4:CV5"/>
    <mergeCell ref="ED1:FK1"/>
    <mergeCell ref="FL1:GR1"/>
    <mergeCell ref="EB4:EB5"/>
    <mergeCell ref="EC4:EC5"/>
    <mergeCell ref="IA1:JH1"/>
    <mergeCell ref="IA3:JH3"/>
    <mergeCell ref="JG4:JG5"/>
    <mergeCell ref="JH4:JH5"/>
    <mergeCell ref="JI1:KO1"/>
    <mergeCell ref="JI3:KO3"/>
    <mergeCell ref="KN4:KN5"/>
    <mergeCell ref="KO4:KO5"/>
    <mergeCell ref="NE1:OL1"/>
    <mergeCell ref="NE3:OL3"/>
    <mergeCell ref="OK4:OK5"/>
    <mergeCell ref="OL4:OL5"/>
    <mergeCell ref="KP1:LW1"/>
    <mergeCell ref="KP3:LW3"/>
    <mergeCell ref="LV4:LV5"/>
    <mergeCell ref="LW4:LW5"/>
    <mergeCell ref="LX1:ND1"/>
    <mergeCell ref="LX3:ND3"/>
    <mergeCell ref="NC4:NC5"/>
    <mergeCell ref="ND4:N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 Entrées-Sorties 2020-2021</vt:lpstr>
      <vt:lpstr>Taux occupation 2020</vt:lpstr>
      <vt:lpstr>Taux occupation 2021</vt:lpstr>
    </vt:vector>
  </TitlesOfParts>
  <Company>COALLIA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DONADIO, Lise</dc:creator>
  <cp:lastModifiedBy>DONADIO, Lise</cp:lastModifiedBy>
  <dcterms:created xsi:type="dcterms:W3CDTF">2021-03-16T13:29:56Z</dcterms:created>
  <dcterms:modified xsi:type="dcterms:W3CDTF">2021-03-16T17:14:39Z</dcterms:modified>
</cp:coreProperties>
</file>