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966A397D-3B9C-4CA0-BFA5-AB0D6CAAE282}" xr6:coauthVersionLast="45" xr6:coauthVersionMax="45" xr10:uidLastSave="{00000000-0000-0000-0000-000000000000}"/>
  <bookViews>
    <workbookView xWindow="30" yWindow="1170" windowWidth="19125" windowHeight="13515" tabRatio="773" activeTab="1" xr2:uid="{00000000-000D-0000-FFFF-FFFF00000000}"/>
  </bookViews>
  <sheets>
    <sheet name="SUIVI QUOTIDIEN VARIATION " sheetId="10" r:id="rId1"/>
    <sheet name="SUIVI HEBDO VARIATION" sheetId="6" r:id="rId2"/>
  </sheets>
  <definedNames>
    <definedName name="_xlnm._FilterDatabase" localSheetId="0" hidden="1">'SUIVI QUOTIDIEN VARIATION '!$A$3:$F$370</definedName>
    <definedName name="_xlnm.Print_Area" localSheetId="0">'SUIVI QUOTIDIEN VARIATION '!$A$1:$F$369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0" l="1"/>
  <c r="B8" i="6" a="1"/>
  <c r="B8" i="6" s="1"/>
  <c r="C8" i="6" a="1"/>
  <c r="C8" i="6" s="1"/>
  <c r="B9" i="6" a="1"/>
  <c r="B9" i="6" s="1"/>
  <c r="C9" i="6" a="1"/>
  <c r="C9" i="6" s="1"/>
  <c r="B10" i="6" a="1"/>
  <c r="B10" i="6" s="1"/>
  <c r="C10" i="6" a="1"/>
  <c r="C10" i="6" s="1"/>
  <c r="B11" i="6" a="1"/>
  <c r="B11" i="6" s="1"/>
  <c r="C11" i="6" a="1"/>
  <c r="C11" i="6"/>
  <c r="B12" i="6" a="1"/>
  <c r="B12" i="6" s="1"/>
  <c r="C12" i="6" a="1"/>
  <c r="C12" i="6" s="1"/>
  <c r="B13" i="6" a="1"/>
  <c r="B13" i="6" s="1"/>
  <c r="C13" i="6" a="1"/>
  <c r="C13" i="6" s="1"/>
  <c r="B14" i="6" a="1"/>
  <c r="B14" i="6" s="1"/>
  <c r="C14" i="6" a="1"/>
  <c r="C14" i="6" s="1"/>
  <c r="B15" i="6" a="1"/>
  <c r="B15" i="6" s="1"/>
  <c r="C15" i="6" a="1"/>
  <c r="C15" i="6"/>
  <c r="B16" i="6" a="1"/>
  <c r="B16" i="6" s="1"/>
  <c r="C16" i="6" a="1"/>
  <c r="C16" i="6" s="1"/>
  <c r="B17" i="6" a="1"/>
  <c r="B17" i="6" s="1"/>
  <c r="C17" i="6" a="1"/>
  <c r="C17" i="6"/>
  <c r="B18" i="6" a="1"/>
  <c r="B18" i="6" s="1"/>
  <c r="C18" i="6" a="1"/>
  <c r="C18" i="6" s="1"/>
  <c r="B19" i="6" a="1"/>
  <c r="B19" i="6" s="1"/>
  <c r="C19" i="6" a="1"/>
  <c r="C19" i="6"/>
  <c r="B20" i="6" a="1"/>
  <c r="B20" i="6" s="1"/>
  <c r="C20" i="6" a="1"/>
  <c r="C20" i="6" s="1"/>
  <c r="B21" i="6" a="1"/>
  <c r="B21" i="6" s="1"/>
  <c r="C21" i="6" a="1"/>
  <c r="C21" i="6"/>
  <c r="B22" i="6" a="1"/>
  <c r="B22" i="6" s="1"/>
  <c r="C22" i="6" a="1"/>
  <c r="C22" i="6" s="1"/>
  <c r="B23" i="6" a="1"/>
  <c r="B23" i="6" s="1"/>
  <c r="C23" i="6" a="1"/>
  <c r="C23" i="6"/>
  <c r="B24" i="6" a="1"/>
  <c r="B24" i="6" s="1"/>
  <c r="C24" i="6" a="1"/>
  <c r="C24" i="6" s="1"/>
  <c r="B25" i="6" a="1"/>
  <c r="B25" i="6" s="1"/>
  <c r="C25" i="6" a="1"/>
  <c r="C25" i="6"/>
  <c r="B26" i="6" a="1"/>
  <c r="B26" i="6" s="1"/>
  <c r="C26" i="6" a="1"/>
  <c r="C26" i="6" s="1"/>
  <c r="B27" i="6" a="1"/>
  <c r="B27" i="6" s="1"/>
  <c r="C27" i="6" a="1"/>
  <c r="C27" i="6"/>
  <c r="B28" i="6" a="1"/>
  <c r="B28" i="6" s="1"/>
  <c r="C28" i="6" a="1"/>
  <c r="C28" i="6" s="1"/>
  <c r="B29" i="6" a="1"/>
  <c r="B29" i="6" s="1"/>
  <c r="C29" i="6" a="1"/>
  <c r="C29" i="6"/>
  <c r="B30" i="6" a="1"/>
  <c r="B30" i="6" s="1"/>
  <c r="C30" i="6" a="1"/>
  <c r="C30" i="6" s="1"/>
  <c r="C7" i="6" a="1"/>
  <c r="C7" i="6" s="1"/>
  <c r="B7" i="6" a="1"/>
  <c r="B7" i="6" s="1"/>
  <c r="C370" i="10" l="1"/>
  <c r="D223" i="10" l="1"/>
  <c r="D165" i="10" l="1"/>
  <c r="D139" i="10" l="1"/>
  <c r="C139" i="10"/>
  <c r="D164" i="10"/>
  <c r="D160" i="10" l="1"/>
  <c r="D159" i="10" l="1"/>
  <c r="D158" i="10" l="1"/>
  <c r="D153" i="10" l="1"/>
  <c r="C100" i="10" l="1"/>
  <c r="C131" i="10" l="1"/>
  <c r="C125" i="10" l="1"/>
  <c r="C124" i="10"/>
  <c r="C35" i="10" l="1"/>
  <c r="C116" i="10" l="1"/>
  <c r="C115" i="10"/>
  <c r="C105" i="10" l="1"/>
  <c r="C50" i="10" l="1"/>
  <c r="E4" i="10" l="1"/>
  <c r="F4" i="10"/>
  <c r="F5" i="10" l="1"/>
  <c r="F6" i="10" s="1"/>
  <c r="E5" i="10"/>
  <c r="E6" i="10" s="1"/>
  <c r="E7" i="10" l="1"/>
  <c r="F7" i="10"/>
  <c r="E8" i="10" l="1"/>
  <c r="F8" i="10"/>
  <c r="E9" i="10" l="1"/>
  <c r="F9" i="10"/>
  <c r="E10" i="10" l="1"/>
  <c r="F10" i="10"/>
  <c r="E11" i="10" l="1"/>
  <c r="F11" i="10"/>
  <c r="E12" i="10" l="1"/>
  <c r="F12" i="10"/>
  <c r="E13" i="10" l="1"/>
  <c r="F13" i="10"/>
  <c r="E14" i="10" l="1"/>
  <c r="F14" i="10"/>
  <c r="E15" i="10" l="1"/>
  <c r="F15" i="10"/>
  <c r="E16" i="10" l="1"/>
  <c r="F16" i="10"/>
  <c r="E17" i="10" l="1"/>
  <c r="F17" i="10"/>
  <c r="E18" i="10" l="1"/>
  <c r="F18" i="10"/>
  <c r="E19" i="10" l="1"/>
  <c r="F19" i="10"/>
  <c r="E20" i="10" l="1"/>
  <c r="F20" i="10"/>
  <c r="E21" i="10" l="1"/>
  <c r="F21" i="10"/>
  <c r="E22" i="10" l="1"/>
  <c r="F22" i="10"/>
  <c r="E23" i="10" l="1"/>
  <c r="F23" i="10"/>
  <c r="E24" i="10" l="1"/>
  <c r="F24" i="10"/>
  <c r="E25" i="10" l="1"/>
  <c r="F25" i="10"/>
  <c r="E26" i="10" l="1"/>
  <c r="F26" i="10"/>
  <c r="E27" i="10" l="1"/>
  <c r="F27" i="10"/>
  <c r="E28" i="10" l="1"/>
  <c r="F28" i="10"/>
  <c r="E29" i="10" l="1"/>
  <c r="F29" i="10"/>
  <c r="E30" i="10" l="1"/>
  <c r="F30" i="10"/>
  <c r="E31" i="10" l="1"/>
  <c r="F31" i="10"/>
  <c r="E32" i="10" l="1"/>
  <c r="F32" i="10"/>
  <c r="E33" i="10" l="1"/>
  <c r="F33" i="10"/>
  <c r="E34" i="10" l="1"/>
  <c r="F34" i="10"/>
  <c r="E35" i="10" l="1"/>
  <c r="F35" i="10"/>
  <c r="E36" i="10" l="1"/>
  <c r="F36" i="10"/>
  <c r="E37" i="10" l="1"/>
  <c r="F37" i="10"/>
  <c r="E38" i="10" l="1"/>
  <c r="F38" i="10"/>
  <c r="E39" i="10" l="1"/>
  <c r="F39" i="10"/>
  <c r="E40" i="10" l="1"/>
  <c r="F40" i="10"/>
  <c r="E41" i="10" l="1"/>
  <c r="F41" i="10"/>
  <c r="E42" i="10" l="1"/>
  <c r="F42" i="10"/>
  <c r="E43" i="10" l="1"/>
  <c r="F43" i="10"/>
  <c r="E44" i="10" l="1"/>
  <c r="F44" i="10"/>
  <c r="E45" i="10" l="1"/>
  <c r="F45" i="10"/>
  <c r="E46" i="10" l="1"/>
  <c r="F46" i="10"/>
  <c r="E47" i="10" l="1"/>
  <c r="F47" i="10"/>
  <c r="E48" i="10" l="1"/>
  <c r="F48" i="10"/>
  <c r="E49" i="10" l="1"/>
  <c r="F49" i="10"/>
  <c r="E50" i="10" l="1"/>
  <c r="F50" i="10"/>
  <c r="E51" i="10" l="1"/>
  <c r="F51" i="10"/>
  <c r="E52" i="10" l="1"/>
  <c r="F52" i="10"/>
  <c r="E53" i="10" l="1"/>
  <c r="F53" i="10"/>
  <c r="E54" i="10" l="1"/>
  <c r="F54" i="10"/>
  <c r="E55" i="10" l="1"/>
  <c r="F55" i="10"/>
  <c r="E56" i="10" l="1"/>
  <c r="F56" i="10"/>
  <c r="E57" i="10" l="1"/>
  <c r="F57" i="10"/>
  <c r="E58" i="10" l="1"/>
  <c r="F58" i="10"/>
  <c r="E59" i="10" l="1"/>
  <c r="F59" i="10"/>
  <c r="E60" i="10" l="1"/>
  <c r="F60" i="10"/>
  <c r="E61" i="10" l="1"/>
  <c r="F61" i="10"/>
  <c r="E62" i="10" l="1"/>
  <c r="F62" i="10"/>
  <c r="E63" i="10" l="1"/>
  <c r="F63" i="10"/>
  <c r="E64" i="10" l="1"/>
  <c r="F64" i="10"/>
  <c r="E65" i="10" l="1"/>
  <c r="F65" i="10"/>
  <c r="E66" i="10" l="1"/>
  <c r="F66" i="10"/>
  <c r="E67" i="10" l="1"/>
  <c r="F67" i="10"/>
  <c r="E68" i="10" l="1"/>
  <c r="F68" i="10"/>
  <c r="E69" i="10" l="1"/>
  <c r="F69" i="10"/>
  <c r="E70" i="10" l="1"/>
  <c r="F70" i="10"/>
  <c r="E71" i="10" l="1"/>
  <c r="F71" i="10"/>
  <c r="E72" i="10" l="1"/>
  <c r="F72" i="10"/>
  <c r="E73" i="10" l="1"/>
  <c r="F73" i="10"/>
  <c r="E74" i="10" l="1"/>
  <c r="F74" i="10"/>
  <c r="E75" i="10" l="1"/>
  <c r="F75" i="10"/>
  <c r="E76" i="10" l="1"/>
  <c r="F76" i="10"/>
  <c r="E77" i="10" l="1"/>
  <c r="F77" i="10"/>
  <c r="E78" i="10" l="1"/>
  <c r="F78" i="10"/>
  <c r="E79" i="10" l="1"/>
  <c r="F79" i="10"/>
  <c r="E80" i="10" l="1"/>
  <c r="F80" i="10"/>
  <c r="E81" i="10" l="1"/>
  <c r="F81" i="10"/>
  <c r="E82" i="10" l="1"/>
  <c r="F82" i="10"/>
  <c r="E83" i="10" l="1"/>
  <c r="F83" i="10"/>
  <c r="E84" i="10" l="1"/>
  <c r="F84" i="10"/>
  <c r="E85" i="10" l="1"/>
  <c r="F85" i="10"/>
  <c r="E86" i="10" l="1"/>
  <c r="F86" i="10"/>
  <c r="E87" i="10" l="1"/>
  <c r="F87" i="10"/>
  <c r="E88" i="10" l="1"/>
  <c r="F88" i="10"/>
  <c r="E89" i="10" l="1"/>
  <c r="F89" i="10"/>
  <c r="E90" i="10" l="1"/>
  <c r="F90" i="10"/>
  <c r="E91" i="10" l="1"/>
  <c r="F91" i="10"/>
  <c r="E92" i="10" l="1"/>
  <c r="F92" i="10"/>
  <c r="E93" i="10" l="1"/>
  <c r="F93" i="10"/>
  <c r="E94" i="10" l="1"/>
  <c r="F94" i="10"/>
  <c r="E95" i="10" l="1"/>
  <c r="F95" i="10"/>
  <c r="E96" i="10" l="1"/>
  <c r="F96" i="10"/>
  <c r="E97" i="10" l="1"/>
  <c r="F97" i="10"/>
  <c r="E98" i="10" l="1"/>
  <c r="F98" i="10"/>
  <c r="E99" i="10" l="1"/>
  <c r="F99" i="10"/>
  <c r="E100" i="10" l="1"/>
  <c r="F100" i="10"/>
  <c r="E101" i="10" l="1"/>
  <c r="F101" i="10"/>
  <c r="E102" i="10" l="1"/>
  <c r="F102" i="10"/>
  <c r="E103" i="10" l="1"/>
  <c r="F103" i="10"/>
  <c r="E104" i="10" l="1"/>
  <c r="F104" i="10"/>
  <c r="E105" i="10" l="1"/>
  <c r="F105" i="10"/>
  <c r="E106" i="10" l="1"/>
  <c r="F106" i="10"/>
  <c r="E107" i="10" l="1"/>
  <c r="F107" i="10"/>
  <c r="E108" i="10" l="1"/>
  <c r="F108" i="10"/>
  <c r="E109" i="10" l="1"/>
  <c r="F109" i="10"/>
  <c r="E110" i="10" l="1"/>
  <c r="F110" i="10"/>
  <c r="E111" i="10" l="1"/>
  <c r="F111" i="10"/>
  <c r="E112" i="10" l="1"/>
  <c r="F112" i="10"/>
  <c r="E113" i="10" l="1"/>
  <c r="F113" i="10"/>
  <c r="E114" i="10" l="1"/>
  <c r="F114" i="10"/>
  <c r="G111" i="10"/>
  <c r="E115" i="10" l="1"/>
  <c r="F115" i="10"/>
  <c r="E116" i="10" l="1"/>
  <c r="F116" i="10"/>
  <c r="E117" i="10" l="1"/>
  <c r="F117" i="10"/>
  <c r="E118" i="10" l="1"/>
  <c r="F118" i="10"/>
  <c r="E119" i="10" l="1"/>
  <c r="F119" i="10"/>
  <c r="E120" i="10" l="1"/>
  <c r="F120" i="10"/>
  <c r="E121" i="10" l="1"/>
  <c r="F121" i="10"/>
  <c r="E122" i="10" l="1"/>
  <c r="F122" i="10"/>
  <c r="E123" i="10" l="1"/>
  <c r="F123" i="10"/>
  <c r="E124" i="10" l="1"/>
  <c r="F124" i="10"/>
  <c r="E125" i="10" l="1"/>
  <c r="F125" i="10"/>
  <c r="E126" i="10" l="1"/>
  <c r="F126" i="10"/>
  <c r="E127" i="10" l="1"/>
  <c r="F127" i="10"/>
  <c r="E128" i="10" l="1"/>
  <c r="F128" i="10"/>
  <c r="E129" i="10" l="1"/>
  <c r="F129" i="10"/>
  <c r="E130" i="10" l="1"/>
  <c r="F130" i="10"/>
  <c r="E131" i="10" l="1"/>
  <c r="F131" i="10"/>
  <c r="E132" i="10" l="1"/>
  <c r="F132" i="10"/>
  <c r="E133" i="10" l="1"/>
  <c r="F133" i="10"/>
  <c r="E134" i="10" l="1"/>
  <c r="F134" i="10"/>
  <c r="E135" i="10" l="1"/>
  <c r="F135" i="10"/>
  <c r="E136" i="10" l="1"/>
  <c r="F136" i="10"/>
  <c r="E137" i="10" l="1"/>
  <c r="F137" i="10"/>
  <c r="E138" i="10" l="1"/>
  <c r="F138" i="10"/>
  <c r="E139" i="10" l="1"/>
  <c r="F139" i="10"/>
  <c r="E140" i="10" l="1"/>
  <c r="F140" i="10"/>
  <c r="E141" i="10" l="1"/>
  <c r="F141" i="10"/>
  <c r="E142" i="10" l="1"/>
  <c r="F142" i="10"/>
  <c r="E143" i="10" l="1"/>
  <c r="F143" i="10"/>
  <c r="E144" i="10" l="1"/>
  <c r="F144" i="10"/>
  <c r="E145" i="10" l="1"/>
  <c r="F145" i="10"/>
  <c r="E146" i="10" l="1"/>
  <c r="F146" i="10"/>
  <c r="E147" i="10" l="1"/>
  <c r="F147" i="10"/>
  <c r="E148" i="10" l="1"/>
  <c r="F148" i="10"/>
  <c r="E149" i="10" l="1"/>
  <c r="F149" i="10"/>
  <c r="E150" i="10" l="1"/>
  <c r="F150" i="10"/>
  <c r="E151" i="10" l="1"/>
  <c r="F151" i="10"/>
  <c r="E152" i="10" l="1"/>
  <c r="F152" i="10"/>
  <c r="E153" i="10" l="1"/>
  <c r="F153" i="10"/>
  <c r="E154" i="10" l="1"/>
  <c r="F154" i="10"/>
  <c r="E155" i="10" l="1"/>
  <c r="F155" i="10"/>
  <c r="E156" i="10" l="1"/>
  <c r="F156" i="10"/>
  <c r="E157" i="10" l="1"/>
  <c r="F157" i="10"/>
  <c r="E158" i="10" l="1"/>
  <c r="F158" i="10"/>
  <c r="E159" i="10" l="1"/>
  <c r="F159" i="10"/>
  <c r="E160" i="10" l="1"/>
  <c r="F160" i="10"/>
  <c r="E161" i="10" l="1"/>
  <c r="F161" i="10"/>
  <c r="E162" i="10" l="1"/>
  <c r="F162" i="10"/>
  <c r="E163" i="10" l="1"/>
  <c r="F163" i="10"/>
  <c r="E164" i="10" l="1"/>
  <c r="F164" i="10"/>
  <c r="E165" i="10" l="1"/>
  <c r="F165" i="10"/>
  <c r="E166" i="10" l="1"/>
  <c r="F166" i="10"/>
  <c r="E167" i="10" l="1"/>
  <c r="F167" i="10"/>
  <c r="E168" i="10" l="1"/>
  <c r="F168" i="10"/>
  <c r="E169" i="10" l="1"/>
  <c r="F169" i="10"/>
  <c r="E170" i="10" l="1"/>
  <c r="F170" i="10"/>
  <c r="E171" i="10" l="1"/>
  <c r="F171" i="10"/>
  <c r="E172" i="10" l="1"/>
  <c r="F172" i="10"/>
  <c r="E173" i="10" l="1"/>
  <c r="F173" i="10"/>
  <c r="E174" i="10" l="1"/>
  <c r="F174" i="10"/>
  <c r="E175" i="10" l="1"/>
  <c r="F175" i="10"/>
  <c r="E176" i="10" l="1"/>
  <c r="F176" i="10"/>
  <c r="E177" i="10" l="1"/>
  <c r="F177" i="10"/>
  <c r="E178" i="10" l="1"/>
  <c r="F178" i="10"/>
  <c r="E179" i="10" l="1"/>
  <c r="F179" i="10"/>
  <c r="E180" i="10" l="1"/>
  <c r="F180" i="10"/>
  <c r="E181" i="10" l="1"/>
  <c r="F181" i="10"/>
  <c r="E182" i="10" l="1"/>
  <c r="F182" i="10"/>
  <c r="E183" i="10" l="1"/>
  <c r="F183" i="10"/>
  <c r="E184" i="10" l="1"/>
  <c r="F184" i="10"/>
  <c r="E185" i="10" l="1"/>
  <c r="F185" i="10"/>
  <c r="E186" i="10" l="1"/>
  <c r="F186" i="10"/>
  <c r="E187" i="10" l="1"/>
  <c r="F187" i="10"/>
  <c r="E188" i="10" l="1"/>
  <c r="F188" i="10"/>
  <c r="E189" i="10" l="1"/>
  <c r="F189" i="10"/>
  <c r="E190" i="10" l="1"/>
  <c r="F190" i="10"/>
  <c r="E191" i="10" l="1"/>
  <c r="F191" i="10"/>
  <c r="E192" i="10" l="1"/>
  <c r="F192" i="10"/>
  <c r="E193" i="10" l="1"/>
  <c r="F193" i="10"/>
  <c r="E194" i="10" l="1"/>
  <c r="F194" i="10"/>
  <c r="E195" i="10" l="1"/>
  <c r="F195" i="10"/>
  <c r="E196" i="10" l="1"/>
  <c r="F196" i="10"/>
  <c r="E197" i="10" l="1"/>
  <c r="F197" i="10"/>
  <c r="E198" i="10" l="1"/>
  <c r="F198" i="10"/>
  <c r="E199" i="10" l="1"/>
  <c r="F199" i="10"/>
  <c r="E200" i="10" l="1"/>
  <c r="F200" i="10"/>
  <c r="E201" i="10" l="1"/>
  <c r="F201" i="10"/>
  <c r="E202" i="10" l="1"/>
  <c r="F202" i="10"/>
  <c r="E203" i="10" l="1"/>
  <c r="F203" i="10"/>
  <c r="E204" i="10" l="1"/>
  <c r="F204" i="10"/>
  <c r="E205" i="10" l="1"/>
  <c r="F205" i="10"/>
  <c r="E206" i="10" l="1"/>
  <c r="F206" i="10"/>
  <c r="E207" i="10" l="1"/>
  <c r="F207" i="10"/>
  <c r="E208" i="10" l="1"/>
  <c r="F208" i="10"/>
  <c r="E209" i="10" l="1"/>
  <c r="F209" i="10"/>
  <c r="E210" i="10" l="1"/>
  <c r="F210" i="10"/>
  <c r="E211" i="10" l="1"/>
  <c r="F211" i="10"/>
  <c r="E212" i="10" l="1"/>
  <c r="F212" i="10"/>
  <c r="E213" i="10" l="1"/>
  <c r="F213" i="10"/>
  <c r="E214" i="10" l="1"/>
  <c r="F214" i="10"/>
  <c r="E215" i="10" l="1"/>
  <c r="F215" i="10"/>
  <c r="E216" i="10" l="1"/>
  <c r="F216" i="10"/>
  <c r="C31" i="6"/>
  <c r="E217" i="10" l="1"/>
  <c r="F217" i="10"/>
  <c r="E218" i="10" l="1"/>
  <c r="F218" i="10"/>
  <c r="E219" i="10" l="1"/>
  <c r="F219" i="10"/>
  <c r="E220" i="10" l="1"/>
  <c r="F220" i="10"/>
  <c r="E221" i="10" l="1"/>
  <c r="F221" i="10"/>
  <c r="E222" i="10" l="1"/>
  <c r="F222" i="10"/>
  <c r="E223" i="10" l="1"/>
  <c r="F223" i="10"/>
  <c r="C32" i="6"/>
  <c r="E224" i="10" l="1"/>
  <c r="F224" i="10"/>
  <c r="E225" i="10" l="1"/>
  <c r="F225" i="10"/>
  <c r="E226" i="10" l="1"/>
  <c r="F226" i="10"/>
  <c r="E227" i="10" l="1"/>
  <c r="F227" i="10"/>
  <c r="E228" i="10" l="1"/>
  <c r="F228" i="10"/>
  <c r="E229" i="10" l="1"/>
  <c r="F229" i="10"/>
  <c r="E230" i="10" l="1"/>
  <c r="F230" i="10"/>
  <c r="C33" i="6"/>
  <c r="E231" i="10" l="1"/>
  <c r="F231" i="10"/>
  <c r="E232" i="10" l="1"/>
  <c r="F232" i="10"/>
  <c r="E233" i="10" l="1"/>
  <c r="F233" i="10"/>
  <c r="E234" i="10" l="1"/>
  <c r="F234" i="10"/>
  <c r="E235" i="10" l="1"/>
  <c r="F235" i="10"/>
  <c r="E236" i="10" l="1"/>
  <c r="F236" i="10"/>
  <c r="E237" i="10" l="1"/>
  <c r="F237" i="10"/>
  <c r="C34" i="6"/>
  <c r="E238" i="10" l="1"/>
  <c r="F238" i="10"/>
  <c r="E239" i="10" l="1"/>
  <c r="F239" i="10"/>
  <c r="E240" i="10" l="1"/>
  <c r="F240" i="10"/>
  <c r="E241" i="10" l="1"/>
  <c r="F241" i="10"/>
  <c r="E242" i="10" l="1"/>
  <c r="F242" i="10"/>
  <c r="E243" i="10" l="1"/>
  <c r="F243" i="10"/>
  <c r="E244" i="10" l="1"/>
  <c r="F244" i="10"/>
  <c r="C35" i="6"/>
  <c r="E245" i="10" l="1"/>
  <c r="F245" i="10"/>
  <c r="E246" i="10" l="1"/>
  <c r="F246" i="10"/>
  <c r="E247" i="10" l="1"/>
  <c r="F247" i="10"/>
  <c r="E248" i="10" l="1"/>
  <c r="F248" i="10"/>
  <c r="E249" i="10" l="1"/>
  <c r="F249" i="10"/>
  <c r="E250" i="10" l="1"/>
  <c r="F250" i="10"/>
  <c r="E251" i="10" l="1"/>
  <c r="F251" i="10"/>
  <c r="C36" i="6"/>
  <c r="E252" i="10" l="1"/>
  <c r="F252" i="10"/>
  <c r="E253" i="10" l="1"/>
  <c r="F253" i="10"/>
  <c r="E254" i="10" l="1"/>
  <c r="F254" i="10"/>
  <c r="E255" i="10" l="1"/>
  <c r="F255" i="10"/>
  <c r="E256" i="10" l="1"/>
  <c r="F256" i="10"/>
  <c r="E257" i="10" l="1"/>
  <c r="F257" i="10"/>
  <c r="E258" i="10" l="1"/>
  <c r="F258" i="10"/>
  <c r="C37" i="6"/>
  <c r="E259" i="10" l="1"/>
  <c r="F259" i="10"/>
  <c r="E260" i="10" l="1"/>
  <c r="F260" i="10"/>
  <c r="E261" i="10" l="1"/>
  <c r="F261" i="10"/>
  <c r="E262" i="10" l="1"/>
  <c r="F262" i="10"/>
  <c r="E263" i="10" l="1"/>
  <c r="F263" i="10"/>
  <c r="E264" i="10" l="1"/>
  <c r="F264" i="10"/>
  <c r="E265" i="10" l="1"/>
  <c r="F265" i="10"/>
  <c r="C38" i="6"/>
  <c r="E266" i="10" l="1"/>
  <c r="F266" i="10"/>
  <c r="E267" i="10" l="1"/>
  <c r="F267" i="10"/>
  <c r="E268" i="10" l="1"/>
  <c r="F268" i="10"/>
  <c r="E269" i="10" l="1"/>
  <c r="F269" i="10"/>
  <c r="E270" i="10" l="1"/>
  <c r="F270" i="10"/>
  <c r="E271" i="10" l="1"/>
  <c r="F271" i="10"/>
  <c r="E272" i="10" l="1"/>
  <c r="F272" i="10"/>
  <c r="C39" i="6"/>
  <c r="E273" i="10" l="1"/>
  <c r="F273" i="10"/>
  <c r="E274" i="10" l="1"/>
  <c r="F274" i="10"/>
  <c r="E275" i="10" l="1"/>
  <c r="F275" i="10"/>
  <c r="E276" i="10" l="1"/>
  <c r="F276" i="10"/>
  <c r="E277" i="10" l="1"/>
  <c r="F277" i="10"/>
  <c r="E278" i="10" l="1"/>
  <c r="F278" i="10"/>
  <c r="E279" i="10" l="1"/>
  <c r="F279" i="10"/>
  <c r="C40" i="6"/>
  <c r="E280" i="10" l="1"/>
  <c r="F280" i="10"/>
  <c r="E281" i="10" l="1"/>
  <c r="F281" i="10"/>
  <c r="E282" i="10" l="1"/>
  <c r="F282" i="10"/>
  <c r="E283" i="10" l="1"/>
  <c r="F283" i="10"/>
  <c r="E284" i="10" l="1"/>
  <c r="F284" i="10"/>
  <c r="E285" i="10" l="1"/>
  <c r="F285" i="10"/>
  <c r="E286" i="10" l="1"/>
  <c r="F286" i="10"/>
  <c r="C41" i="6"/>
  <c r="E287" i="10" l="1"/>
  <c r="F287" i="10"/>
  <c r="E288" i="10" l="1"/>
  <c r="F288" i="10"/>
  <c r="E289" i="10" l="1"/>
  <c r="F289" i="10"/>
  <c r="E290" i="10" l="1"/>
  <c r="F290" i="10"/>
  <c r="E291" i="10" l="1"/>
  <c r="F291" i="10"/>
  <c r="E292" i="10" l="1"/>
  <c r="F292" i="10"/>
  <c r="E293" i="10" l="1"/>
  <c r="F293" i="10"/>
  <c r="C42" i="6"/>
  <c r="E294" i="10" l="1"/>
  <c r="F294" i="10"/>
  <c r="E295" i="10" l="1"/>
  <c r="F295" i="10"/>
  <c r="E296" i="10" l="1"/>
  <c r="F296" i="10"/>
  <c r="E297" i="10" l="1"/>
  <c r="F297" i="10"/>
  <c r="E298" i="10" l="1"/>
  <c r="F298" i="10"/>
  <c r="E299" i="10" l="1"/>
  <c r="F299" i="10"/>
  <c r="E300" i="10" l="1"/>
  <c r="F300" i="10"/>
  <c r="C43" i="6"/>
  <c r="E301" i="10" l="1"/>
  <c r="F301" i="10"/>
  <c r="E302" i="10" l="1"/>
  <c r="F302" i="10"/>
  <c r="E303" i="10" l="1"/>
  <c r="F303" i="10"/>
  <c r="E304" i="10" l="1"/>
  <c r="F304" i="10"/>
  <c r="E305" i="10" l="1"/>
  <c r="F305" i="10"/>
  <c r="E306" i="10" l="1"/>
  <c r="F306" i="10"/>
  <c r="E307" i="10" l="1"/>
  <c r="F307" i="10"/>
  <c r="C44" i="6"/>
  <c r="E308" i="10" l="1"/>
  <c r="F308" i="10"/>
  <c r="E309" i="10" l="1"/>
  <c r="F309" i="10"/>
  <c r="E310" i="10" l="1"/>
  <c r="F310" i="10"/>
  <c r="E311" i="10" l="1"/>
  <c r="F311" i="10"/>
  <c r="E312" i="10" l="1"/>
  <c r="F312" i="10"/>
  <c r="E313" i="10" l="1"/>
  <c r="F313" i="10"/>
  <c r="E314" i="10" l="1"/>
  <c r="F314" i="10"/>
  <c r="C45" i="6"/>
  <c r="E315" i="10" l="1"/>
  <c r="F315" i="10"/>
  <c r="E316" i="10" l="1"/>
  <c r="F316" i="10"/>
  <c r="E317" i="10" l="1"/>
  <c r="F317" i="10"/>
  <c r="E318" i="10" l="1"/>
  <c r="F318" i="10"/>
  <c r="E319" i="10" l="1"/>
  <c r="F319" i="10"/>
  <c r="E320" i="10" l="1"/>
  <c r="F320" i="10"/>
  <c r="E321" i="10" l="1"/>
  <c r="F321" i="10"/>
  <c r="C46" i="6"/>
  <c r="E322" i="10" l="1"/>
  <c r="F322" i="10"/>
  <c r="E323" i="10" l="1"/>
  <c r="F323" i="10"/>
  <c r="E324" i="10" l="1"/>
  <c r="F324" i="10"/>
  <c r="E325" i="10" l="1"/>
  <c r="F325" i="10"/>
  <c r="E326" i="10" l="1"/>
  <c r="F326" i="10"/>
  <c r="E327" i="10" l="1"/>
  <c r="F327" i="10"/>
  <c r="E328" i="10" l="1"/>
  <c r="F328" i="10"/>
  <c r="C47" i="6"/>
  <c r="E329" i="10" l="1"/>
  <c r="F329" i="10"/>
  <c r="E330" i="10" l="1"/>
  <c r="F330" i="10"/>
  <c r="E331" i="10" l="1"/>
  <c r="F331" i="10"/>
  <c r="E332" i="10" l="1"/>
  <c r="F332" i="10"/>
  <c r="E333" i="10" l="1"/>
  <c r="F333" i="10"/>
  <c r="E334" i="10" l="1"/>
  <c r="F334" i="10"/>
  <c r="E335" i="10" l="1"/>
  <c r="F335" i="10"/>
  <c r="C48" i="6"/>
  <c r="E336" i="10" l="1"/>
  <c r="F336" i="10"/>
  <c r="E337" i="10" l="1"/>
  <c r="F337" i="10"/>
  <c r="E338" i="10" l="1"/>
  <c r="F338" i="10"/>
  <c r="E339" i="10" l="1"/>
  <c r="F339" i="10"/>
  <c r="E340" i="10" l="1"/>
  <c r="F340" i="10"/>
  <c r="E341" i="10" l="1"/>
  <c r="F341" i="10"/>
  <c r="E342" i="10" l="1"/>
  <c r="F342" i="10"/>
  <c r="C49" i="6"/>
  <c r="E343" i="10" l="1"/>
  <c r="F343" i="10"/>
  <c r="E344" i="10" l="1"/>
  <c r="F344" i="10"/>
  <c r="E345" i="10" l="1"/>
  <c r="F345" i="10"/>
  <c r="E346" i="10" l="1"/>
  <c r="F346" i="10"/>
  <c r="E347" i="10" l="1"/>
  <c r="F347" i="10"/>
  <c r="E348" i="10" l="1"/>
  <c r="F348" i="10"/>
  <c r="E349" i="10" l="1"/>
  <c r="F349" i="10"/>
  <c r="C50" i="6"/>
  <c r="E350" i="10" l="1"/>
  <c r="F350" i="10"/>
  <c r="E351" i="10" l="1"/>
  <c r="F351" i="10"/>
  <c r="E352" i="10" l="1"/>
  <c r="F352" i="10"/>
  <c r="E353" i="10" l="1"/>
  <c r="F353" i="10"/>
  <c r="E354" i="10" l="1"/>
  <c r="F354" i="10"/>
  <c r="E355" i="10" l="1"/>
  <c r="F355" i="10"/>
  <c r="E356" i="10" l="1"/>
  <c r="F356" i="10"/>
  <c r="C51" i="6"/>
  <c r="E357" i="10" l="1"/>
  <c r="F357" i="10"/>
  <c r="E358" i="10" l="1"/>
  <c r="F358" i="10"/>
  <c r="E359" i="10" l="1"/>
  <c r="F359" i="10"/>
  <c r="E360" i="10" l="1"/>
  <c r="F360" i="10"/>
  <c r="E361" i="10" l="1"/>
  <c r="F361" i="10"/>
  <c r="E362" i="10" l="1"/>
  <c r="F362" i="10"/>
  <c r="E363" i="10" l="1"/>
  <c r="F363" i="10"/>
  <c r="C52" i="6"/>
  <c r="E364" i="10" l="1"/>
  <c r="F364" i="10"/>
  <c r="E365" i="10" l="1"/>
  <c r="F365" i="10"/>
  <c r="E366" i="10" l="1"/>
  <c r="F366" i="10"/>
  <c r="E367" i="10" l="1"/>
  <c r="F367" i="10"/>
  <c r="E368" i="10" l="1"/>
  <c r="F368" i="10"/>
  <c r="E369" i="10" l="1"/>
  <c r="F369" i="10"/>
  <c r="F370" i="10" s="1"/>
  <c r="E370" i="10" l="1"/>
  <c r="C53" i="6"/>
  <c r="C54" i="6" l="1"/>
  <c r="C55" i="6" l="1"/>
  <c r="C56" i="6" l="1"/>
  <c r="C57" i="6" l="1"/>
  <c r="C58" i="6" l="1"/>
  <c r="C59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<sst xmlns="http://schemas.openxmlformats.org/spreadsheetml/2006/main" count="14" uniqueCount="8">
  <si>
    <t xml:space="preserve">DATE </t>
  </si>
  <si>
    <t>MONTANTS</t>
  </si>
  <si>
    <t>SEMAINE</t>
  </si>
  <si>
    <t>NB</t>
  </si>
  <si>
    <t>CUMUL</t>
  </si>
  <si>
    <t>JOURS</t>
  </si>
  <si>
    <t>Reçu après le 31/12/20</t>
  </si>
  <si>
    <t>Suivi ventes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</si>
</sst>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.00\ _€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mnesty Trade Gothic"/>
      <family val="2"/>
    </font>
    <font>
      <b/>
      <sz val="8"/>
      <color theme="1"/>
      <name val="Amnesty Trade Gothic"/>
      <family val="2"/>
    </font>
    <font>
      <sz val="10"/>
      <name val="Arial"/>
      <family val="2"/>
    </font>
    <font>
      <sz val="9"/>
      <color theme="1"/>
      <name val="Amnesty Trade Gothic"/>
      <family val="2"/>
    </font>
    <font>
      <b/>
      <sz val="9"/>
      <color theme="1"/>
      <name val="Amnesty Trade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20" applyNumberFormat="0" applyAlignment="0" applyProtection="0"/>
    <xf numFmtId="0" fontId="16" fillId="7" borderId="21" applyNumberFormat="0" applyAlignment="0" applyProtection="0"/>
    <xf numFmtId="0" fontId="17" fillId="7" borderId="20" applyNumberFormat="0" applyAlignment="0" applyProtection="0"/>
    <xf numFmtId="0" fontId="18" fillId="0" borderId="22" applyNumberFormat="0" applyFill="0" applyAlignment="0" applyProtection="0"/>
    <xf numFmtId="0" fontId="19" fillId="8" borderId="23" applyNumberFormat="0" applyAlignment="0" applyProtection="0"/>
    <xf numFmtId="0" fontId="20" fillId="0" borderId="0" applyNumberFormat="0" applyFill="0" applyBorder="0" applyAlignment="0" applyProtection="0"/>
    <xf numFmtId="0" fontId="1" fillId="9" borderId="24" applyNumberFormat="0" applyFont="0" applyAlignment="0" applyProtection="0"/>
    <xf numFmtId="0" fontId="21" fillId="0" borderId="0" applyNumberFormat="0" applyFill="0" applyBorder="0" applyAlignment="0" applyProtection="0"/>
    <xf numFmtId="0" fontId="2" fillId="0" borderId="25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" fontId="3" fillId="0" borderId="0" xfId="0" applyNumberFormat="1" applyFont="1"/>
    <xf numFmtId="0" fontId="3" fillId="0" borderId="5" xfId="0" applyFont="1" applyBorder="1"/>
    <xf numFmtId="16" fontId="4" fillId="0" borderId="0" xfId="0" applyNumberFormat="1" applyFont="1"/>
    <xf numFmtId="0" fontId="4" fillId="0" borderId="5" xfId="0" applyFont="1" applyBorder="1"/>
    <xf numFmtId="1" fontId="3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1" fontId="4" fillId="0" borderId="0" xfId="0" applyNumberFormat="1" applyFont="1"/>
    <xf numFmtId="0" fontId="4" fillId="0" borderId="0" xfId="0" applyFont="1"/>
    <xf numFmtId="1" fontId="6" fillId="0" borderId="16" xfId="0" applyNumberFormat="1" applyFont="1" applyBorder="1"/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/>
    <xf numFmtId="164" fontId="3" fillId="0" borderId="0" xfId="0" applyNumberFormat="1" applyFont="1"/>
    <xf numFmtId="0" fontId="3" fillId="0" borderId="0" xfId="0" applyFont="1" applyFill="1"/>
    <xf numFmtId="1" fontId="3" fillId="0" borderId="0" xfId="0" applyNumberFormat="1" applyFont="1" applyFill="1"/>
    <xf numFmtId="1" fontId="3" fillId="0" borderId="0" xfId="0" applyNumberFormat="1" applyFont="1" applyAlignment="1">
      <alignment horizontal="center"/>
    </xf>
    <xf numFmtId="0" fontId="6" fillId="0" borderId="28" xfId="0" applyFont="1" applyBorder="1" applyAlignment="1">
      <alignment horizontal="center"/>
    </xf>
    <xf numFmtId="1" fontId="6" fillId="0" borderId="29" xfId="0" applyNumberFormat="1" applyFont="1" applyBorder="1"/>
    <xf numFmtId="0" fontId="6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0" xfId="0" applyFont="1"/>
    <xf numFmtId="165" fontId="3" fillId="0" borderId="4" xfId="0" applyNumberFormat="1" applyFont="1" applyBorder="1" applyAlignment="1">
      <alignment horizontal="center"/>
    </xf>
    <xf numFmtId="165" fontId="3" fillId="0" borderId="4" xfId="0" applyNumberFormat="1" applyFont="1" applyBorder="1"/>
    <xf numFmtId="165" fontId="4" fillId="0" borderId="4" xfId="0" applyNumberFormat="1" applyFont="1" applyBorder="1"/>
    <xf numFmtId="165" fontId="3" fillId="0" borderId="0" xfId="0" applyNumberFormat="1" applyFont="1" applyFill="1"/>
    <xf numFmtId="165" fontId="3" fillId="0" borderId="0" xfId="0" applyNumberFormat="1" applyFont="1"/>
    <xf numFmtId="164" fontId="3" fillId="0" borderId="4" xfId="0" applyNumberFormat="1" applyFont="1" applyFill="1" applyBorder="1"/>
    <xf numFmtId="0" fontId="3" fillId="0" borderId="5" xfId="0" applyFont="1" applyFill="1" applyBorder="1"/>
    <xf numFmtId="165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" fontId="6" fillId="2" borderId="0" xfId="0" applyNumberFormat="1" applyFont="1" applyFill="1"/>
    <xf numFmtId="1" fontId="6" fillId="0" borderId="16" xfId="1" applyNumberFormat="1" applyFont="1" applyBorder="1"/>
    <xf numFmtId="1" fontId="6" fillId="0" borderId="0" xfId="0" applyNumberFormat="1" applyFont="1"/>
    <xf numFmtId="164" fontId="6" fillId="0" borderId="30" xfId="1" applyNumberFormat="1" applyFont="1" applyBorder="1"/>
    <xf numFmtId="1" fontId="6" fillId="0" borderId="1" xfId="1" applyNumberFormat="1" applyFont="1" applyBorder="1"/>
    <xf numFmtId="0" fontId="3" fillId="0" borderId="31" xfId="0" applyFont="1" applyBorder="1"/>
    <xf numFmtId="164" fontId="3" fillId="0" borderId="26" xfId="0" applyNumberFormat="1" applyFont="1" applyBorder="1"/>
    <xf numFmtId="0" fontId="3" fillId="0" borderId="27" xfId="0" applyFont="1" applyBorder="1"/>
    <xf numFmtId="165" fontId="3" fillId="0" borderId="26" xfId="0" applyNumberFormat="1" applyFont="1" applyBorder="1"/>
    <xf numFmtId="0" fontId="6" fillId="0" borderId="14" xfId="0" applyFont="1" applyBorder="1" applyAlignment="1">
      <alignment horizontal="center" vertical="center" wrapText="1"/>
    </xf>
    <xf numFmtId="1" fontId="6" fillId="0" borderId="12" xfId="1" applyNumberFormat="1" applyFont="1" applyBorder="1"/>
    <xf numFmtId="1" fontId="6" fillId="0" borderId="9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1" fontId="6" fillId="0" borderId="33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" fontId="6" fillId="0" borderId="1" xfId="0" applyNumberFormat="1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45">
    <cellStyle name="20 % - Accent1" xfId="22" builtinId="30" customBuiltin="1"/>
    <cellStyle name="20 % - Accent2" xfId="26" builtinId="34" customBuiltin="1"/>
    <cellStyle name="20 % - Accent3" xfId="30" builtinId="38" customBuiltin="1"/>
    <cellStyle name="20 % - Accent4" xfId="34" builtinId="42" customBuiltin="1"/>
    <cellStyle name="20 % - Accent5" xfId="38" builtinId="46" customBuiltin="1"/>
    <cellStyle name="20 % - Accent6" xfId="42" builtinId="50" customBuiltin="1"/>
    <cellStyle name="40 % - Accent1" xfId="23" builtinId="31" customBuiltin="1"/>
    <cellStyle name="40 % - Accent2" xfId="27" builtinId="35" customBuiltin="1"/>
    <cellStyle name="40 % - Accent3" xfId="31" builtinId="39" customBuiltin="1"/>
    <cellStyle name="40 % - Accent4" xfId="35" builtinId="43" customBuiltin="1"/>
    <cellStyle name="40 % - Accent5" xfId="39" builtinId="47" customBuiltin="1"/>
    <cellStyle name="40 % - Accent6" xfId="43" builtinId="51" customBuiltin="1"/>
    <cellStyle name="60 % - Accent1" xfId="24" builtinId="32" customBuiltin="1"/>
    <cellStyle name="60 % - Accent2" xfId="28" builtinId="36" customBuiltin="1"/>
    <cellStyle name="60 % - Accent3" xfId="32" builtinId="40" customBuiltin="1"/>
    <cellStyle name="60 % - Accent4" xfId="36" builtinId="44" customBuiltin="1"/>
    <cellStyle name="60 % - Accent5" xfId="40" builtinId="48" customBuiltin="1"/>
    <cellStyle name="60 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Avertissement" xfId="17" builtinId="11" customBuiltin="1"/>
    <cellStyle name="Calcul" xfId="14" builtinId="22" customBuiltin="1"/>
    <cellStyle name="Cellule liée" xfId="15" builtinId="24" customBuiltin="1"/>
    <cellStyle name="Entrée" xfId="12" builtinId="20" customBuiltin="1"/>
    <cellStyle name="Insatisfaisant" xfId="10" builtinId="27" customBuiltin="1"/>
    <cellStyle name="Monétaire" xfId="1" builtinId="4"/>
    <cellStyle name="Monétaire 2" xfId="3" xr:uid="{00000000-0005-0000-0000-00001E000000}"/>
    <cellStyle name="Neutre" xfId="11" builtinId="28" customBuiltin="1"/>
    <cellStyle name="Normal" xfId="0" builtinId="0"/>
    <cellStyle name="Normal 2" xfId="2" xr:uid="{00000000-0005-0000-0000-000021000000}"/>
    <cellStyle name="Note" xfId="18" builtinId="10" customBuiltin="1"/>
    <cellStyle name="Satisfaisant" xfId="9" builtinId="26" customBuiltin="1"/>
    <cellStyle name="Sortie" xfId="13" builtinId="21" customBuiltin="1"/>
    <cellStyle name="Texte explicatif" xfId="19" builtinId="53" customBuiltin="1"/>
    <cellStyle name="Titre" xfId="4" builtinId="15" customBuiltin="1"/>
    <cellStyle name="Titre 1" xfId="5" builtinId="16" customBuiltin="1"/>
    <cellStyle name="Titre 2" xfId="6" builtinId="17" customBuiltin="1"/>
    <cellStyle name="Titre 3" xfId="7" builtinId="18" customBuiltin="1"/>
    <cellStyle name="Titre 4" xfId="8" builtinId="19" customBuiltin="1"/>
    <cellStyle name="Total" xfId="20" builtinId="25" customBuiltin="1"/>
    <cellStyle name="Vérification" xfId="16" builtinId="23" customBuiltin="1"/>
  </cellStyles>
  <dxfs count="0"/>
  <tableStyles count="0" defaultTableStyle="TableStyleMedium2" defaultPivotStyle="PivotStyleLight16"/>
  <colors>
    <mruColors>
      <color rgb="FF00606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902500187978216E-2"/>
          <c:y val="7.0419174213267113E-2"/>
          <c:w val="0.74920988151050649"/>
          <c:h val="0.74102147092336368"/>
        </c:manualLayout>
      </c:layout>
      <c:lineChart>
        <c:grouping val="standard"/>
        <c:varyColors val="0"/>
        <c:ser>
          <c:idx val="2"/>
          <c:order val="0"/>
          <c:tx>
            <c:strRef>
              <c:f>'SUIVI HEBDO VARIATION'!#REF!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'SUIVI HEBDO VARIATION'!$A$6:$A$58</c:f>
              <c:strCache>
                <c:ptCount val="25"/>
                <c:pt idx="0">
                  <c:v>SEMAINE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'SUIVI HEBDO VARIATION'!#REF!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D4-4D95-8BAC-F90CA95B1F73}"/>
            </c:ext>
          </c:extLst>
        </c:ser>
        <c:ser>
          <c:idx val="0"/>
          <c:order val="1"/>
          <c:tx>
            <c:strRef>
              <c:f>'SUIVI HEBDO VARIATION'!#REF!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'SUIVI HEBDO VARIATION'!#REF!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4-4D95-8BAC-F90CA95B1F73}"/>
            </c:ext>
          </c:extLst>
        </c:ser>
        <c:ser>
          <c:idx val="1"/>
          <c:order val="2"/>
          <c:tx>
            <c:strRef>
              <c:f>'SUIVI HEBDO VARIATION'!#REF!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'SUIVI HEBDO VARIATION'!#REF!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D4-4D95-8BAC-F90CA95B1F73}"/>
            </c:ext>
          </c:extLst>
        </c:ser>
        <c:ser>
          <c:idx val="3"/>
          <c:order val="3"/>
          <c:tx>
            <c:v>MONTANTS 2020</c:v>
          </c:tx>
          <c:spPr>
            <a:ln>
              <a:solidFill>
                <a:srgbClr val="006064"/>
              </a:solidFill>
            </a:ln>
          </c:spPr>
          <c:marker>
            <c:symbol val="none"/>
          </c:marker>
          <c:val>
            <c:numRef>
              <c:f>'SUIVI HEBDO VARIATION'!#REF!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5-47EF-A4BF-CC6206227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121832"/>
        <c:axId val="629127712"/>
      </c:lineChart>
      <c:catAx>
        <c:axId val="629121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29127712"/>
        <c:crosses val="autoZero"/>
        <c:auto val="1"/>
        <c:lblAlgn val="ctr"/>
        <c:lblOffset val="100"/>
        <c:noMultiLvlLbl val="0"/>
      </c:catAx>
      <c:valAx>
        <c:axId val="629127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9121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155883199163872"/>
          <c:y val="0.37027373689067361"/>
          <c:w val="0.14090939025177243"/>
          <c:h val="0.3163191482841132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718705</xdr:colOff>
      <xdr:row>0</xdr:row>
      <xdr:rowOff>86591</xdr:rowOff>
    </xdr:from>
    <xdr:to>
      <xdr:col>15</xdr:col>
      <xdr:colOff>458933</xdr:colOff>
      <xdr:row>7</xdr:row>
      <xdr:rowOff>129887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C50B164-13DC-47D9-92E6-608B4C7F99C2}"/>
            </a:ext>
          </a:extLst>
        </xdr:cNvPr>
        <xdr:cNvSpPr txBox="1"/>
      </xdr:nvSpPr>
      <xdr:spPr>
        <a:xfrm>
          <a:off x="3645478" y="86591"/>
          <a:ext cx="6598228" cy="11256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Dans le premier onglet j'ai une colonne A avec les jours de l'année, une colonne B avec les semaines associées aux jours et une colonne C avec la somme des ventes par jour, une colonne D avec le  nombre de commande par jour. </a:t>
          </a:r>
          <a:br>
            <a:rPr lang="fr-FR"/>
          </a:br>
          <a:br>
            <a:rPr lang="fr-FR"/>
          </a:br>
          <a:r>
            <a:rPr lang="fr-FR"/>
            <a:t>Dans un second onglet j'ai une colonne A avec les semaines de l'année, une colonne B ou je souhaiterai retrouver la somme des montants des ventes de chaque semaine de l'année. </a:t>
          </a:r>
          <a:br>
            <a:rPr lang="fr-FR"/>
          </a:br>
          <a:r>
            <a:rPr lang="fr-FR"/>
            <a:t>Par exemple le montant pour la semaine 1, puis pour la semaine 2 etc. </a:t>
          </a:r>
          <a:br>
            <a:rPr lang="fr-FR"/>
          </a:br>
          <a:r>
            <a:rPr lang="fr-FR"/>
            <a:t>Et de même pour le nombre de commande passées selon la semaine. 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94</xdr:row>
      <xdr:rowOff>165099</xdr:rowOff>
    </xdr:from>
    <xdr:to>
      <xdr:col>3</xdr:col>
      <xdr:colOff>0</xdr:colOff>
      <xdr:row>112</xdr:row>
      <xdr:rowOff>21166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529167</xdr:colOff>
      <xdr:row>0</xdr:row>
      <xdr:rowOff>127000</xdr:rowOff>
    </xdr:from>
    <xdr:to>
      <xdr:col>16</xdr:col>
      <xdr:colOff>169334</xdr:colOff>
      <xdr:row>5</xdr:row>
      <xdr:rowOff>74084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F26DAB7-F7C1-48FE-8CD2-A36D45A2004C}"/>
            </a:ext>
          </a:extLst>
        </xdr:cNvPr>
        <xdr:cNvSpPr txBox="1"/>
      </xdr:nvSpPr>
      <xdr:spPr>
        <a:xfrm>
          <a:off x="4222750" y="127000"/>
          <a:ext cx="8022167" cy="9419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un second onglet j'ai une colonne A avec les semaines de l'année, une colonne B ou je souhaiterai retrouver la somme des montants des ventes de chaque semaine de l'année. </a:t>
          </a:r>
          <a:b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 exemple le montant pour la semaine 1, puis pour la semaine 2 etc. </a:t>
          </a:r>
          <a:b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 de même pour le nombre de commande passées selon la semaine.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G910"/>
  <sheetViews>
    <sheetView zoomScale="110" zoomScaleNormal="110" workbookViewId="0">
      <pane xSplit="1" ySplit="3" topLeftCell="B4" activePane="bottomRight" state="frozenSplit"/>
      <selection pane="topRight" activeCell="B1" sqref="B1"/>
      <selection pane="bottomLeft" activeCell="A3" sqref="A3"/>
      <selection pane="bottomRight" activeCell="C2" sqref="C2:D2"/>
    </sheetView>
  </sheetViews>
  <sheetFormatPr baseColWidth="10" defaultColWidth="11.42578125" defaultRowHeight="11.25"/>
  <cols>
    <col min="1" max="1" width="7" style="1" bestFit="1" customWidth="1"/>
    <col min="2" max="2" width="8" style="8" bestFit="1" customWidth="1"/>
    <col min="3" max="3" width="10.42578125" style="1" bestFit="1" customWidth="1"/>
    <col min="4" max="4" width="3.140625" style="1" bestFit="1" customWidth="1"/>
    <col min="5" max="5" width="11.28515625" style="33" bestFit="1" customWidth="1"/>
    <col min="6" max="6" width="4" style="1" bestFit="1" customWidth="1"/>
    <col min="7" max="16384" width="11.42578125" style="1"/>
  </cols>
  <sheetData>
    <row r="1" spans="1:6" ht="15.75" customHeight="1" thickBot="1">
      <c r="C1" s="55" t="str">
        <f>"2020 total "&amp;SUBTOTAL(9,$C4:$C369)</f>
        <v>2020 total 16935</v>
      </c>
      <c r="D1" s="56"/>
      <c r="E1" s="56"/>
      <c r="F1" s="57"/>
    </row>
    <row r="2" spans="1:6">
      <c r="B2" s="23">
        <v>2020</v>
      </c>
      <c r="C2" s="58" t="s">
        <v>5</v>
      </c>
      <c r="D2" s="59"/>
      <c r="E2" s="58" t="s">
        <v>4</v>
      </c>
      <c r="F2" s="59"/>
    </row>
    <row r="3" spans="1:6">
      <c r="A3" s="1" t="s">
        <v>0</v>
      </c>
      <c r="B3" s="8" t="s">
        <v>2</v>
      </c>
      <c r="C3" s="2" t="s">
        <v>1</v>
      </c>
      <c r="D3" s="3" t="s">
        <v>3</v>
      </c>
      <c r="E3" s="29" t="s">
        <v>1</v>
      </c>
      <c r="F3" s="3" t="s">
        <v>3</v>
      </c>
    </row>
    <row r="4" spans="1:6" hidden="1">
      <c r="A4" s="4">
        <v>43465</v>
      </c>
      <c r="B4" s="8">
        <v>1</v>
      </c>
      <c r="C4" s="18">
        <v>300</v>
      </c>
      <c r="D4" s="3">
        <v>1</v>
      </c>
      <c r="E4" s="36">
        <f>C4</f>
        <v>300</v>
      </c>
      <c r="F4" s="37">
        <f>D4</f>
        <v>1</v>
      </c>
    </row>
    <row r="5" spans="1:6" hidden="1">
      <c r="A5" s="4">
        <v>43101</v>
      </c>
      <c r="B5" s="8">
        <v>1</v>
      </c>
      <c r="C5" s="19">
        <v>500</v>
      </c>
      <c r="D5" s="5">
        <v>1</v>
      </c>
      <c r="E5" s="30">
        <f>C5+E4</f>
        <v>800</v>
      </c>
      <c r="F5" s="5">
        <f>D5+F4</f>
        <v>2</v>
      </c>
    </row>
    <row r="6" spans="1:6" hidden="1">
      <c r="A6" s="4">
        <v>43102</v>
      </c>
      <c r="B6" s="8">
        <v>1</v>
      </c>
      <c r="C6" s="19"/>
      <c r="D6" s="5"/>
      <c r="E6" s="30">
        <f t="shared" ref="E6:E11" si="0">C6+E5</f>
        <v>800</v>
      </c>
      <c r="F6" s="5">
        <f t="shared" ref="F6:F69" si="1">D6+F5</f>
        <v>2</v>
      </c>
    </row>
    <row r="7" spans="1:6" hidden="1">
      <c r="A7" s="4">
        <v>43103</v>
      </c>
      <c r="B7" s="8">
        <v>1</v>
      </c>
      <c r="C7" s="19"/>
      <c r="D7" s="5"/>
      <c r="E7" s="30">
        <f t="shared" si="0"/>
        <v>800</v>
      </c>
      <c r="F7" s="5">
        <f t="shared" si="1"/>
        <v>2</v>
      </c>
    </row>
    <row r="8" spans="1:6" hidden="1">
      <c r="A8" s="4">
        <v>43104</v>
      </c>
      <c r="B8" s="8">
        <v>1</v>
      </c>
      <c r="C8" s="19"/>
      <c r="D8" s="5"/>
      <c r="E8" s="30">
        <f t="shared" si="0"/>
        <v>800</v>
      </c>
      <c r="F8" s="5">
        <f t="shared" si="1"/>
        <v>2</v>
      </c>
    </row>
    <row r="9" spans="1:6" hidden="1">
      <c r="A9" s="4">
        <v>43105</v>
      </c>
      <c r="B9" s="8">
        <v>1</v>
      </c>
      <c r="C9" s="19"/>
      <c r="D9" s="5"/>
      <c r="E9" s="30">
        <f t="shared" si="0"/>
        <v>800</v>
      </c>
      <c r="F9" s="5">
        <f t="shared" si="1"/>
        <v>2</v>
      </c>
    </row>
    <row r="10" spans="1:6" hidden="1">
      <c r="A10" s="4">
        <v>43106</v>
      </c>
      <c r="B10" s="8">
        <v>2</v>
      </c>
      <c r="C10" s="19"/>
      <c r="D10" s="5"/>
      <c r="E10" s="30">
        <f t="shared" si="0"/>
        <v>800</v>
      </c>
      <c r="F10" s="5">
        <f t="shared" si="1"/>
        <v>2</v>
      </c>
    </row>
    <row r="11" spans="1:6" hidden="1">
      <c r="A11" s="4">
        <v>43107</v>
      </c>
      <c r="B11" s="8">
        <v>2</v>
      </c>
      <c r="C11" s="19"/>
      <c r="D11" s="5"/>
      <c r="E11" s="30">
        <f t="shared" si="0"/>
        <v>800</v>
      </c>
      <c r="F11" s="5">
        <f t="shared" si="1"/>
        <v>2</v>
      </c>
    </row>
    <row r="12" spans="1:6" hidden="1">
      <c r="A12" s="4">
        <v>43108</v>
      </c>
      <c r="B12" s="8">
        <v>2</v>
      </c>
      <c r="C12" s="19"/>
      <c r="D12" s="5"/>
      <c r="E12" s="30">
        <f>C12+E11</f>
        <v>800</v>
      </c>
      <c r="F12" s="5">
        <f t="shared" si="1"/>
        <v>2</v>
      </c>
    </row>
    <row r="13" spans="1:6" hidden="1">
      <c r="A13" s="4">
        <v>43109</v>
      </c>
      <c r="B13" s="8">
        <v>2</v>
      </c>
      <c r="C13" s="19">
        <v>200</v>
      </c>
      <c r="D13" s="5">
        <v>1</v>
      </c>
      <c r="E13" s="30">
        <f t="shared" ref="E13:E18" si="2">C13+E12</f>
        <v>1000</v>
      </c>
      <c r="F13" s="5">
        <f t="shared" si="1"/>
        <v>3</v>
      </c>
    </row>
    <row r="14" spans="1:6" hidden="1">
      <c r="A14" s="4">
        <v>43110</v>
      </c>
      <c r="B14" s="8">
        <v>2</v>
      </c>
      <c r="C14" s="19"/>
      <c r="D14" s="5"/>
      <c r="E14" s="30">
        <f t="shared" si="2"/>
        <v>1000</v>
      </c>
      <c r="F14" s="5">
        <f t="shared" si="1"/>
        <v>3</v>
      </c>
    </row>
    <row r="15" spans="1:6" hidden="1">
      <c r="A15" s="4">
        <v>43111</v>
      </c>
      <c r="B15" s="8">
        <v>2</v>
      </c>
      <c r="C15" s="19"/>
      <c r="D15" s="5"/>
      <c r="E15" s="30">
        <f t="shared" si="2"/>
        <v>1000</v>
      </c>
      <c r="F15" s="5">
        <f t="shared" si="1"/>
        <v>3</v>
      </c>
    </row>
    <row r="16" spans="1:6" hidden="1">
      <c r="A16" s="4">
        <v>43112</v>
      </c>
      <c r="B16" s="8">
        <v>2</v>
      </c>
      <c r="C16" s="19"/>
      <c r="D16" s="5"/>
      <c r="E16" s="30">
        <f t="shared" si="2"/>
        <v>1000</v>
      </c>
      <c r="F16" s="5">
        <f t="shared" si="1"/>
        <v>3</v>
      </c>
    </row>
    <row r="17" spans="1:6" hidden="1">
      <c r="A17" s="4">
        <v>43113</v>
      </c>
      <c r="B17" s="8">
        <v>3</v>
      </c>
      <c r="C17" s="19"/>
      <c r="D17" s="5"/>
      <c r="E17" s="30">
        <f t="shared" si="2"/>
        <v>1000</v>
      </c>
      <c r="F17" s="5">
        <f t="shared" si="1"/>
        <v>3</v>
      </c>
    </row>
    <row r="18" spans="1:6" hidden="1">
      <c r="A18" s="4">
        <v>43114</v>
      </c>
      <c r="B18" s="8">
        <v>3</v>
      </c>
      <c r="C18" s="19"/>
      <c r="D18" s="5"/>
      <c r="E18" s="30">
        <f t="shared" si="2"/>
        <v>1000</v>
      </c>
      <c r="F18" s="5">
        <f t="shared" si="1"/>
        <v>3</v>
      </c>
    </row>
    <row r="19" spans="1:6" hidden="1">
      <c r="A19" s="4">
        <v>43115</v>
      </c>
      <c r="B19" s="8">
        <v>3</v>
      </c>
      <c r="C19" s="19"/>
      <c r="D19" s="5"/>
      <c r="E19" s="30">
        <f>C19+E18</f>
        <v>1000</v>
      </c>
      <c r="F19" s="5">
        <f t="shared" si="1"/>
        <v>3</v>
      </c>
    </row>
    <row r="20" spans="1:6" hidden="1">
      <c r="A20" s="4">
        <v>43116</v>
      </c>
      <c r="B20" s="8">
        <v>3</v>
      </c>
      <c r="C20" s="19"/>
      <c r="D20" s="5"/>
      <c r="E20" s="30">
        <f>C20+E19</f>
        <v>1000</v>
      </c>
      <c r="F20" s="5">
        <f t="shared" si="1"/>
        <v>3</v>
      </c>
    </row>
    <row r="21" spans="1:6" hidden="1">
      <c r="A21" s="4">
        <v>43117</v>
      </c>
      <c r="B21" s="8">
        <v>3</v>
      </c>
      <c r="C21" s="19">
        <v>1000</v>
      </c>
      <c r="D21" s="5">
        <v>1</v>
      </c>
      <c r="E21" s="30">
        <f t="shared" ref="E21:E84" si="3">C21+E20</f>
        <v>2000</v>
      </c>
      <c r="F21" s="5">
        <f t="shared" si="1"/>
        <v>4</v>
      </c>
    </row>
    <row r="22" spans="1:6" hidden="1">
      <c r="A22" s="4">
        <v>43118</v>
      </c>
      <c r="B22" s="8">
        <v>3</v>
      </c>
      <c r="C22" s="19"/>
      <c r="D22" s="5"/>
      <c r="E22" s="30">
        <f t="shared" si="3"/>
        <v>2000</v>
      </c>
      <c r="F22" s="5">
        <f t="shared" si="1"/>
        <v>4</v>
      </c>
    </row>
    <row r="23" spans="1:6" hidden="1">
      <c r="A23" s="4">
        <v>43119</v>
      </c>
      <c r="B23" s="8">
        <v>3</v>
      </c>
      <c r="C23" s="19"/>
      <c r="D23" s="5"/>
      <c r="E23" s="30">
        <f t="shared" si="3"/>
        <v>2000</v>
      </c>
      <c r="F23" s="5">
        <f t="shared" si="1"/>
        <v>4</v>
      </c>
    </row>
    <row r="24" spans="1:6" hidden="1">
      <c r="A24" s="4">
        <v>43120</v>
      </c>
      <c r="B24" s="8">
        <v>4</v>
      </c>
      <c r="C24" s="19"/>
      <c r="D24" s="5"/>
      <c r="E24" s="30">
        <f t="shared" si="3"/>
        <v>2000</v>
      </c>
      <c r="F24" s="5">
        <f t="shared" si="1"/>
        <v>4</v>
      </c>
    </row>
    <row r="25" spans="1:6" hidden="1">
      <c r="A25" s="4">
        <v>43121</v>
      </c>
      <c r="B25" s="8">
        <v>4</v>
      </c>
      <c r="C25" s="19">
        <v>20</v>
      </c>
      <c r="D25" s="5">
        <v>1</v>
      </c>
      <c r="E25" s="30">
        <f t="shared" si="3"/>
        <v>2020</v>
      </c>
      <c r="F25" s="5">
        <f t="shared" si="1"/>
        <v>5</v>
      </c>
    </row>
    <row r="26" spans="1:6" hidden="1">
      <c r="A26" s="4">
        <v>43122</v>
      </c>
      <c r="B26" s="8">
        <v>4</v>
      </c>
      <c r="C26" s="19"/>
      <c r="D26" s="5"/>
      <c r="E26" s="30">
        <f t="shared" si="3"/>
        <v>2020</v>
      </c>
      <c r="F26" s="5">
        <f t="shared" si="1"/>
        <v>5</v>
      </c>
    </row>
    <row r="27" spans="1:6" hidden="1">
      <c r="A27" s="4">
        <v>43123</v>
      </c>
      <c r="B27" s="8">
        <v>4</v>
      </c>
      <c r="C27" s="19"/>
      <c r="D27" s="5"/>
      <c r="E27" s="30">
        <f t="shared" si="3"/>
        <v>2020</v>
      </c>
      <c r="F27" s="5">
        <f t="shared" si="1"/>
        <v>5</v>
      </c>
    </row>
    <row r="28" spans="1:6" hidden="1">
      <c r="A28" s="4">
        <v>43124</v>
      </c>
      <c r="B28" s="8">
        <v>4</v>
      </c>
      <c r="C28" s="19"/>
      <c r="D28" s="5"/>
      <c r="E28" s="30">
        <f t="shared" si="3"/>
        <v>2020</v>
      </c>
      <c r="F28" s="5">
        <f t="shared" si="1"/>
        <v>5</v>
      </c>
    </row>
    <row r="29" spans="1:6" hidden="1">
      <c r="A29" s="4">
        <v>43125</v>
      </c>
      <c r="B29" s="8">
        <v>4</v>
      </c>
      <c r="C29" s="19">
        <v>100</v>
      </c>
      <c r="D29" s="5">
        <v>1</v>
      </c>
      <c r="E29" s="30">
        <f t="shared" si="3"/>
        <v>2120</v>
      </c>
      <c r="F29" s="5">
        <f t="shared" si="1"/>
        <v>6</v>
      </c>
    </row>
    <row r="30" spans="1:6" hidden="1">
      <c r="A30" s="4">
        <v>43126</v>
      </c>
      <c r="B30" s="8">
        <v>4</v>
      </c>
      <c r="C30" s="19"/>
      <c r="D30" s="5"/>
      <c r="E30" s="30">
        <f t="shared" si="3"/>
        <v>2120</v>
      </c>
      <c r="F30" s="5">
        <f t="shared" si="1"/>
        <v>6</v>
      </c>
    </row>
    <row r="31" spans="1:6" hidden="1">
      <c r="A31" s="4">
        <v>43127</v>
      </c>
      <c r="B31" s="8">
        <v>5</v>
      </c>
      <c r="C31" s="19"/>
      <c r="D31" s="5"/>
      <c r="E31" s="30">
        <f t="shared" si="3"/>
        <v>2120</v>
      </c>
      <c r="F31" s="5">
        <f t="shared" si="1"/>
        <v>6</v>
      </c>
    </row>
    <row r="32" spans="1:6" hidden="1">
      <c r="A32" s="4">
        <v>43128</v>
      </c>
      <c r="B32" s="8">
        <v>5</v>
      </c>
      <c r="C32" s="19"/>
      <c r="D32" s="5"/>
      <c r="E32" s="30">
        <f t="shared" si="3"/>
        <v>2120</v>
      </c>
      <c r="F32" s="5">
        <f t="shared" si="1"/>
        <v>6</v>
      </c>
    </row>
    <row r="33" spans="1:6" hidden="1">
      <c r="A33" s="4">
        <v>43129</v>
      </c>
      <c r="B33" s="8">
        <v>5</v>
      </c>
      <c r="C33" s="19"/>
      <c r="D33" s="5"/>
      <c r="E33" s="30">
        <f t="shared" si="3"/>
        <v>2120</v>
      </c>
      <c r="F33" s="5">
        <f t="shared" si="1"/>
        <v>6</v>
      </c>
    </row>
    <row r="34" spans="1:6" hidden="1">
      <c r="A34" s="4">
        <v>43130</v>
      </c>
      <c r="B34" s="8">
        <v>5</v>
      </c>
      <c r="C34" s="19"/>
      <c r="D34" s="5"/>
      <c r="E34" s="30">
        <f t="shared" si="3"/>
        <v>2120</v>
      </c>
      <c r="F34" s="5">
        <f t="shared" si="1"/>
        <v>6</v>
      </c>
    </row>
    <row r="35" spans="1:6" hidden="1">
      <c r="A35" s="4">
        <v>43131</v>
      </c>
      <c r="B35" s="8">
        <v>5</v>
      </c>
      <c r="C35" s="19">
        <f>2000+400</f>
        <v>2400</v>
      </c>
      <c r="D35" s="5">
        <v>2</v>
      </c>
      <c r="E35" s="30">
        <f t="shared" si="3"/>
        <v>4520</v>
      </c>
      <c r="F35" s="5">
        <f t="shared" si="1"/>
        <v>8</v>
      </c>
    </row>
    <row r="36" spans="1:6" hidden="1">
      <c r="A36" s="4">
        <v>43132</v>
      </c>
      <c r="B36" s="8">
        <v>5</v>
      </c>
      <c r="C36" s="19"/>
      <c r="D36" s="5"/>
      <c r="E36" s="30">
        <f t="shared" si="3"/>
        <v>4520</v>
      </c>
      <c r="F36" s="5">
        <f t="shared" si="1"/>
        <v>8</v>
      </c>
    </row>
    <row r="37" spans="1:6" hidden="1">
      <c r="A37" s="4">
        <v>43133</v>
      </c>
      <c r="B37" s="8">
        <v>5</v>
      </c>
      <c r="C37" s="19"/>
      <c r="D37" s="5"/>
      <c r="E37" s="30">
        <f t="shared" si="3"/>
        <v>4520</v>
      </c>
      <c r="F37" s="5">
        <f t="shared" si="1"/>
        <v>8</v>
      </c>
    </row>
    <row r="38" spans="1:6" hidden="1">
      <c r="A38" s="4">
        <v>43134</v>
      </c>
      <c r="B38" s="8">
        <v>6</v>
      </c>
      <c r="C38" s="19"/>
      <c r="D38" s="5"/>
      <c r="E38" s="30">
        <f t="shared" si="3"/>
        <v>4520</v>
      </c>
      <c r="F38" s="5">
        <f t="shared" si="1"/>
        <v>8</v>
      </c>
    </row>
    <row r="39" spans="1:6" hidden="1">
      <c r="A39" s="4">
        <v>43135</v>
      </c>
      <c r="B39" s="8">
        <v>6</v>
      </c>
      <c r="C39" s="19"/>
      <c r="D39" s="5"/>
      <c r="E39" s="30">
        <f t="shared" si="3"/>
        <v>4520</v>
      </c>
      <c r="F39" s="5">
        <f t="shared" si="1"/>
        <v>8</v>
      </c>
    </row>
    <row r="40" spans="1:6" hidden="1">
      <c r="A40" s="4">
        <v>43136</v>
      </c>
      <c r="B40" s="8">
        <v>6</v>
      </c>
      <c r="C40" s="19"/>
      <c r="D40" s="5"/>
      <c r="E40" s="30">
        <f t="shared" si="3"/>
        <v>4520</v>
      </c>
      <c r="F40" s="5">
        <f t="shared" si="1"/>
        <v>8</v>
      </c>
    </row>
    <row r="41" spans="1:6" hidden="1">
      <c r="A41" s="4">
        <v>43137</v>
      </c>
      <c r="B41" s="8">
        <v>6</v>
      </c>
      <c r="C41" s="19"/>
      <c r="D41" s="5"/>
      <c r="E41" s="30">
        <f t="shared" si="3"/>
        <v>4520</v>
      </c>
      <c r="F41" s="5">
        <f t="shared" si="1"/>
        <v>8</v>
      </c>
    </row>
    <row r="42" spans="1:6" hidden="1">
      <c r="A42" s="4">
        <v>43138</v>
      </c>
      <c r="B42" s="8">
        <v>6</v>
      </c>
      <c r="C42" s="19"/>
      <c r="D42" s="5"/>
      <c r="E42" s="30">
        <f t="shared" si="3"/>
        <v>4520</v>
      </c>
      <c r="F42" s="5">
        <f t="shared" si="1"/>
        <v>8</v>
      </c>
    </row>
    <row r="43" spans="1:6" hidden="1">
      <c r="A43" s="4">
        <v>43139</v>
      </c>
      <c r="B43" s="8">
        <v>6</v>
      </c>
      <c r="C43" s="19"/>
      <c r="D43" s="5"/>
      <c r="E43" s="30">
        <f t="shared" si="3"/>
        <v>4520</v>
      </c>
      <c r="F43" s="5">
        <f t="shared" si="1"/>
        <v>8</v>
      </c>
    </row>
    <row r="44" spans="1:6" hidden="1">
      <c r="A44" s="4">
        <v>43140</v>
      </c>
      <c r="B44" s="8">
        <v>6</v>
      </c>
      <c r="C44" s="19"/>
      <c r="D44" s="5"/>
      <c r="E44" s="30">
        <f t="shared" si="3"/>
        <v>4520</v>
      </c>
      <c r="F44" s="5">
        <f t="shared" si="1"/>
        <v>8</v>
      </c>
    </row>
    <row r="45" spans="1:6" hidden="1">
      <c r="A45" s="4">
        <v>43141</v>
      </c>
      <c r="B45" s="8">
        <v>7</v>
      </c>
      <c r="C45" s="19"/>
      <c r="D45" s="5"/>
      <c r="E45" s="30">
        <f t="shared" si="3"/>
        <v>4520</v>
      </c>
      <c r="F45" s="5">
        <f t="shared" si="1"/>
        <v>8</v>
      </c>
    </row>
    <row r="46" spans="1:6" hidden="1">
      <c r="A46" s="4">
        <v>43142</v>
      </c>
      <c r="B46" s="8">
        <v>7</v>
      </c>
      <c r="C46" s="19"/>
      <c r="D46" s="5"/>
      <c r="E46" s="30">
        <f t="shared" si="3"/>
        <v>4520</v>
      </c>
      <c r="F46" s="5">
        <f t="shared" si="1"/>
        <v>8</v>
      </c>
    </row>
    <row r="47" spans="1:6" hidden="1">
      <c r="A47" s="4">
        <v>43143</v>
      </c>
      <c r="B47" s="8">
        <v>7</v>
      </c>
      <c r="C47" s="19"/>
      <c r="D47" s="5"/>
      <c r="E47" s="30">
        <f t="shared" si="3"/>
        <v>4520</v>
      </c>
      <c r="F47" s="5">
        <f t="shared" si="1"/>
        <v>8</v>
      </c>
    </row>
    <row r="48" spans="1:6" hidden="1">
      <c r="A48" s="4">
        <v>43144</v>
      </c>
      <c r="B48" s="8">
        <v>7</v>
      </c>
      <c r="C48" s="19"/>
      <c r="D48" s="5"/>
      <c r="E48" s="30">
        <f t="shared" si="3"/>
        <v>4520</v>
      </c>
      <c r="F48" s="5">
        <f t="shared" si="1"/>
        <v>8</v>
      </c>
    </row>
    <row r="49" spans="1:6" hidden="1">
      <c r="A49" s="4">
        <v>43145</v>
      </c>
      <c r="B49" s="8">
        <v>7</v>
      </c>
      <c r="C49" s="19"/>
      <c r="D49" s="5"/>
      <c r="E49" s="30">
        <f t="shared" si="3"/>
        <v>4520</v>
      </c>
      <c r="F49" s="5">
        <f t="shared" si="1"/>
        <v>8</v>
      </c>
    </row>
    <row r="50" spans="1:6" hidden="1">
      <c r="A50" s="4">
        <v>43146</v>
      </c>
      <c r="B50" s="8">
        <v>7</v>
      </c>
      <c r="C50" s="19">
        <f>1000</f>
        <v>1000</v>
      </c>
      <c r="D50" s="5">
        <v>1</v>
      </c>
      <c r="E50" s="30">
        <f t="shared" si="3"/>
        <v>5520</v>
      </c>
      <c r="F50" s="5">
        <f t="shared" si="1"/>
        <v>9</v>
      </c>
    </row>
    <row r="51" spans="1:6" hidden="1">
      <c r="A51" s="4">
        <v>43147</v>
      </c>
      <c r="B51" s="8">
        <v>7</v>
      </c>
      <c r="C51" s="19"/>
      <c r="D51" s="5"/>
      <c r="E51" s="30">
        <f t="shared" si="3"/>
        <v>5520</v>
      </c>
      <c r="F51" s="5">
        <f t="shared" si="1"/>
        <v>9</v>
      </c>
    </row>
    <row r="52" spans="1:6" hidden="1">
      <c r="A52" s="4">
        <v>43148</v>
      </c>
      <c r="B52" s="8">
        <v>8</v>
      </c>
      <c r="C52" s="19"/>
      <c r="D52" s="5"/>
      <c r="E52" s="30">
        <f t="shared" si="3"/>
        <v>5520</v>
      </c>
      <c r="F52" s="5">
        <f t="shared" si="1"/>
        <v>9</v>
      </c>
    </row>
    <row r="53" spans="1:6" hidden="1">
      <c r="A53" s="4">
        <v>43149</v>
      </c>
      <c r="B53" s="8">
        <v>8</v>
      </c>
      <c r="C53" s="19"/>
      <c r="D53" s="5"/>
      <c r="E53" s="30">
        <f t="shared" si="3"/>
        <v>5520</v>
      </c>
      <c r="F53" s="5">
        <f t="shared" si="1"/>
        <v>9</v>
      </c>
    </row>
    <row r="54" spans="1:6" hidden="1">
      <c r="A54" s="4">
        <v>43150</v>
      </c>
      <c r="B54" s="8">
        <v>8</v>
      </c>
      <c r="C54" s="19"/>
      <c r="D54" s="5"/>
      <c r="E54" s="30">
        <f t="shared" si="3"/>
        <v>5520</v>
      </c>
      <c r="F54" s="5">
        <f t="shared" si="1"/>
        <v>9</v>
      </c>
    </row>
    <row r="55" spans="1:6" hidden="1">
      <c r="A55" s="4">
        <v>43151</v>
      </c>
      <c r="B55" s="8">
        <v>8</v>
      </c>
      <c r="C55" s="19"/>
      <c r="D55" s="5"/>
      <c r="E55" s="30">
        <f t="shared" si="3"/>
        <v>5520</v>
      </c>
      <c r="F55" s="5">
        <f t="shared" si="1"/>
        <v>9</v>
      </c>
    </row>
    <row r="56" spans="1:6" hidden="1">
      <c r="A56" s="4">
        <v>43152</v>
      </c>
      <c r="B56" s="8">
        <v>8</v>
      </c>
      <c r="C56" s="19"/>
      <c r="D56" s="5"/>
      <c r="E56" s="30">
        <f t="shared" si="3"/>
        <v>5520</v>
      </c>
      <c r="F56" s="5">
        <f t="shared" si="1"/>
        <v>9</v>
      </c>
    </row>
    <row r="57" spans="1:6" hidden="1">
      <c r="A57" s="4">
        <v>43153</v>
      </c>
      <c r="B57" s="8">
        <v>8</v>
      </c>
      <c r="C57" s="19"/>
      <c r="D57" s="5"/>
      <c r="E57" s="30">
        <f t="shared" si="3"/>
        <v>5520</v>
      </c>
      <c r="F57" s="5">
        <f t="shared" si="1"/>
        <v>9</v>
      </c>
    </row>
    <row r="58" spans="1:6" hidden="1">
      <c r="A58" s="4">
        <v>43154</v>
      </c>
      <c r="B58" s="8">
        <v>8</v>
      </c>
      <c r="C58" s="19"/>
      <c r="D58" s="5"/>
      <c r="E58" s="30">
        <f t="shared" si="3"/>
        <v>5520</v>
      </c>
      <c r="F58" s="5">
        <f t="shared" si="1"/>
        <v>9</v>
      </c>
    </row>
    <row r="59" spans="1:6" hidden="1">
      <c r="A59" s="4">
        <v>43155</v>
      </c>
      <c r="B59" s="8">
        <v>9</v>
      </c>
      <c r="C59" s="19"/>
      <c r="D59" s="5"/>
      <c r="E59" s="30">
        <f t="shared" si="3"/>
        <v>5520</v>
      </c>
      <c r="F59" s="5">
        <f t="shared" si="1"/>
        <v>9</v>
      </c>
    </row>
    <row r="60" spans="1:6" hidden="1">
      <c r="A60" s="4">
        <v>43156</v>
      </c>
      <c r="B60" s="8">
        <v>9</v>
      </c>
      <c r="C60" s="19"/>
      <c r="D60" s="5"/>
      <c r="E60" s="30">
        <f t="shared" si="3"/>
        <v>5520</v>
      </c>
      <c r="F60" s="5">
        <f t="shared" si="1"/>
        <v>9</v>
      </c>
    </row>
    <row r="61" spans="1:6" hidden="1">
      <c r="A61" s="4">
        <v>43157</v>
      </c>
      <c r="B61" s="8">
        <v>9</v>
      </c>
      <c r="C61" s="19"/>
      <c r="D61" s="5"/>
      <c r="E61" s="30">
        <f t="shared" si="3"/>
        <v>5520</v>
      </c>
      <c r="F61" s="5">
        <f t="shared" si="1"/>
        <v>9</v>
      </c>
    </row>
    <row r="62" spans="1:6" hidden="1">
      <c r="A62" s="4">
        <v>43158</v>
      </c>
      <c r="B62" s="8">
        <v>9</v>
      </c>
      <c r="C62" s="19"/>
      <c r="D62" s="5"/>
      <c r="E62" s="30">
        <f t="shared" si="3"/>
        <v>5520</v>
      </c>
      <c r="F62" s="5">
        <f t="shared" si="1"/>
        <v>9</v>
      </c>
    </row>
    <row r="63" spans="1:6" hidden="1">
      <c r="A63" s="4">
        <v>43159</v>
      </c>
      <c r="B63" s="8">
        <v>9</v>
      </c>
      <c r="C63" s="19"/>
      <c r="D63" s="5"/>
      <c r="E63" s="30">
        <f t="shared" si="3"/>
        <v>5520</v>
      </c>
      <c r="F63" s="5">
        <f t="shared" si="1"/>
        <v>9</v>
      </c>
    </row>
    <row r="64" spans="1:6" hidden="1">
      <c r="A64" s="4">
        <v>43160</v>
      </c>
      <c r="B64" s="8">
        <v>9</v>
      </c>
      <c r="C64" s="19"/>
      <c r="D64" s="5"/>
      <c r="E64" s="30">
        <f t="shared" si="3"/>
        <v>5520</v>
      </c>
      <c r="F64" s="5">
        <f t="shared" si="1"/>
        <v>9</v>
      </c>
    </row>
    <row r="65" spans="1:6" hidden="1">
      <c r="A65" s="4">
        <v>43161</v>
      </c>
      <c r="B65" s="8">
        <v>10</v>
      </c>
      <c r="C65" s="19"/>
      <c r="D65" s="5"/>
      <c r="E65" s="30">
        <f t="shared" si="3"/>
        <v>5520</v>
      </c>
      <c r="F65" s="5">
        <f t="shared" si="1"/>
        <v>9</v>
      </c>
    </row>
    <row r="66" spans="1:6" hidden="1">
      <c r="A66" s="4">
        <v>43162</v>
      </c>
      <c r="B66" s="8">
        <v>10</v>
      </c>
      <c r="C66" s="19"/>
      <c r="D66" s="5"/>
      <c r="E66" s="30">
        <f t="shared" si="3"/>
        <v>5520</v>
      </c>
      <c r="F66" s="5">
        <f t="shared" si="1"/>
        <v>9</v>
      </c>
    </row>
    <row r="67" spans="1:6" hidden="1">
      <c r="A67" s="4">
        <v>43163</v>
      </c>
      <c r="B67" s="8">
        <v>10</v>
      </c>
      <c r="C67" s="19"/>
      <c r="D67" s="5"/>
      <c r="E67" s="30">
        <f t="shared" si="3"/>
        <v>5520</v>
      </c>
      <c r="F67" s="5">
        <f t="shared" si="1"/>
        <v>9</v>
      </c>
    </row>
    <row r="68" spans="1:6" hidden="1">
      <c r="A68" s="4">
        <v>43164</v>
      </c>
      <c r="B68" s="8">
        <v>10</v>
      </c>
      <c r="C68" s="19"/>
      <c r="D68" s="5"/>
      <c r="E68" s="30">
        <f t="shared" si="3"/>
        <v>5520</v>
      </c>
      <c r="F68" s="5">
        <f t="shared" si="1"/>
        <v>9</v>
      </c>
    </row>
    <row r="69" spans="1:6" hidden="1">
      <c r="A69" s="4">
        <v>43165</v>
      </c>
      <c r="B69" s="8">
        <v>10</v>
      </c>
      <c r="C69" s="19"/>
      <c r="D69" s="5"/>
      <c r="E69" s="30">
        <f t="shared" si="3"/>
        <v>5520</v>
      </c>
      <c r="F69" s="5">
        <f t="shared" si="1"/>
        <v>9</v>
      </c>
    </row>
    <row r="70" spans="1:6" hidden="1">
      <c r="A70" s="4">
        <v>43166</v>
      </c>
      <c r="B70" s="8">
        <v>10</v>
      </c>
      <c r="C70" s="19"/>
      <c r="D70" s="5"/>
      <c r="E70" s="30">
        <f t="shared" si="3"/>
        <v>5520</v>
      </c>
      <c r="F70" s="5">
        <f t="shared" ref="F70:F133" si="4">D70+F69</f>
        <v>9</v>
      </c>
    </row>
    <row r="71" spans="1:6" hidden="1">
      <c r="A71" s="4">
        <v>43167</v>
      </c>
      <c r="B71" s="8">
        <v>10</v>
      </c>
      <c r="C71" s="19">
        <v>200</v>
      </c>
      <c r="D71" s="5">
        <v>1</v>
      </c>
      <c r="E71" s="30">
        <f t="shared" si="3"/>
        <v>5720</v>
      </c>
      <c r="F71" s="5">
        <f t="shared" si="4"/>
        <v>10</v>
      </c>
    </row>
    <row r="72" spans="1:6" hidden="1">
      <c r="A72" s="4">
        <v>43168</v>
      </c>
      <c r="B72" s="8">
        <v>11</v>
      </c>
      <c r="C72" s="19">
        <v>100</v>
      </c>
      <c r="D72" s="5">
        <v>1</v>
      </c>
      <c r="E72" s="30">
        <f t="shared" si="3"/>
        <v>5820</v>
      </c>
      <c r="F72" s="5">
        <f t="shared" si="4"/>
        <v>11</v>
      </c>
    </row>
    <row r="73" spans="1:6" hidden="1">
      <c r="A73" s="4">
        <v>43169</v>
      </c>
      <c r="B73" s="8">
        <v>11</v>
      </c>
      <c r="C73" s="19"/>
      <c r="D73" s="5"/>
      <c r="E73" s="30">
        <f t="shared" si="3"/>
        <v>5820</v>
      </c>
      <c r="F73" s="5">
        <f t="shared" si="4"/>
        <v>11</v>
      </c>
    </row>
    <row r="74" spans="1:6" hidden="1">
      <c r="A74" s="4">
        <v>43170</v>
      </c>
      <c r="B74" s="8">
        <v>11</v>
      </c>
      <c r="C74" s="19"/>
      <c r="D74" s="5"/>
      <c r="E74" s="30">
        <f t="shared" si="3"/>
        <v>5820</v>
      </c>
      <c r="F74" s="5">
        <f t="shared" si="4"/>
        <v>11</v>
      </c>
    </row>
    <row r="75" spans="1:6" hidden="1">
      <c r="A75" s="4">
        <v>43171</v>
      </c>
      <c r="B75" s="8">
        <v>11</v>
      </c>
      <c r="C75" s="19"/>
      <c r="D75" s="5"/>
      <c r="E75" s="30">
        <f t="shared" si="3"/>
        <v>5820</v>
      </c>
      <c r="F75" s="5">
        <f t="shared" si="4"/>
        <v>11</v>
      </c>
    </row>
    <row r="76" spans="1:6" hidden="1">
      <c r="A76" s="4">
        <v>43172</v>
      </c>
      <c r="B76" s="8">
        <v>11</v>
      </c>
      <c r="C76" s="19"/>
      <c r="D76" s="5"/>
      <c r="E76" s="30">
        <f t="shared" si="3"/>
        <v>5820</v>
      </c>
      <c r="F76" s="5">
        <f t="shared" si="4"/>
        <v>11</v>
      </c>
    </row>
    <row r="77" spans="1:6" hidden="1">
      <c r="A77" s="4">
        <v>43173</v>
      </c>
      <c r="B77" s="8">
        <v>11</v>
      </c>
      <c r="C77" s="19"/>
      <c r="D77" s="5"/>
      <c r="E77" s="30">
        <f t="shared" si="3"/>
        <v>5820</v>
      </c>
      <c r="F77" s="5">
        <f t="shared" si="4"/>
        <v>11</v>
      </c>
    </row>
    <row r="78" spans="1:6" hidden="1">
      <c r="A78" s="4">
        <v>43174</v>
      </c>
      <c r="B78" s="8">
        <v>11</v>
      </c>
      <c r="C78" s="19"/>
      <c r="D78" s="5"/>
      <c r="E78" s="30">
        <f t="shared" si="3"/>
        <v>5820</v>
      </c>
      <c r="F78" s="5">
        <f t="shared" si="4"/>
        <v>11</v>
      </c>
    </row>
    <row r="79" spans="1:6" hidden="1">
      <c r="A79" s="4">
        <v>43175</v>
      </c>
      <c r="B79" s="8">
        <v>12</v>
      </c>
      <c r="C79" s="19"/>
      <c r="D79" s="5"/>
      <c r="E79" s="30">
        <f t="shared" si="3"/>
        <v>5820</v>
      </c>
      <c r="F79" s="5">
        <f t="shared" si="4"/>
        <v>11</v>
      </c>
    </row>
    <row r="80" spans="1:6" hidden="1">
      <c r="A80" s="4">
        <v>43176</v>
      </c>
      <c r="B80" s="8">
        <v>12</v>
      </c>
      <c r="C80" s="19"/>
      <c r="D80" s="5"/>
      <c r="E80" s="30">
        <f t="shared" si="3"/>
        <v>5820</v>
      </c>
      <c r="F80" s="5">
        <f t="shared" si="4"/>
        <v>11</v>
      </c>
    </row>
    <row r="81" spans="1:7" hidden="1">
      <c r="A81" s="4">
        <v>43177</v>
      </c>
      <c r="B81" s="8">
        <v>12</v>
      </c>
      <c r="C81" s="19"/>
      <c r="D81" s="5"/>
      <c r="E81" s="30">
        <f t="shared" si="3"/>
        <v>5820</v>
      </c>
      <c r="F81" s="5">
        <f t="shared" si="4"/>
        <v>11</v>
      </c>
    </row>
    <row r="82" spans="1:7" hidden="1">
      <c r="A82" s="4">
        <v>43178</v>
      </c>
      <c r="B82" s="8">
        <v>12</v>
      </c>
      <c r="C82" s="19"/>
      <c r="D82" s="5"/>
      <c r="E82" s="30">
        <f t="shared" si="3"/>
        <v>5820</v>
      </c>
      <c r="F82" s="5">
        <f t="shared" si="4"/>
        <v>11</v>
      </c>
    </row>
    <row r="83" spans="1:7" hidden="1">
      <c r="A83" s="4">
        <v>43179</v>
      </c>
      <c r="B83" s="8">
        <v>12</v>
      </c>
      <c r="C83" s="19"/>
      <c r="D83" s="5"/>
      <c r="E83" s="30">
        <f t="shared" si="3"/>
        <v>5820</v>
      </c>
      <c r="F83" s="5">
        <f t="shared" si="4"/>
        <v>11</v>
      </c>
    </row>
    <row r="84" spans="1:7" hidden="1">
      <c r="A84" s="4">
        <v>43180</v>
      </c>
      <c r="B84" s="8">
        <v>12</v>
      </c>
      <c r="C84" s="19"/>
      <c r="D84" s="5"/>
      <c r="E84" s="30">
        <f t="shared" si="3"/>
        <v>5820</v>
      </c>
      <c r="F84" s="5">
        <f t="shared" si="4"/>
        <v>11</v>
      </c>
      <c r="G84" s="20"/>
    </row>
    <row r="85" spans="1:7" hidden="1">
      <c r="A85" s="4">
        <v>43181</v>
      </c>
      <c r="B85" s="8">
        <v>12</v>
      </c>
      <c r="C85" s="19"/>
      <c r="D85" s="5"/>
      <c r="E85" s="30">
        <f t="shared" ref="E85:E92" si="5">C85+E84</f>
        <v>5820</v>
      </c>
      <c r="F85" s="5">
        <f t="shared" si="4"/>
        <v>11</v>
      </c>
    </row>
    <row r="86" spans="1:7" hidden="1">
      <c r="A86" s="4">
        <v>43182</v>
      </c>
      <c r="B86" s="8">
        <v>13</v>
      </c>
      <c r="C86" s="34">
        <v>1500</v>
      </c>
      <c r="D86" s="35">
        <v>1</v>
      </c>
      <c r="E86" s="30">
        <f t="shared" si="5"/>
        <v>7320</v>
      </c>
      <c r="F86" s="5">
        <f t="shared" si="4"/>
        <v>12</v>
      </c>
    </row>
    <row r="87" spans="1:7" hidden="1">
      <c r="A87" s="4">
        <v>43183</v>
      </c>
      <c r="B87" s="8">
        <v>13</v>
      </c>
      <c r="C87" s="19"/>
      <c r="D87" s="5"/>
      <c r="E87" s="30">
        <f t="shared" si="5"/>
        <v>7320</v>
      </c>
      <c r="F87" s="5">
        <f t="shared" si="4"/>
        <v>12</v>
      </c>
    </row>
    <row r="88" spans="1:7" hidden="1">
      <c r="A88" s="4">
        <v>43184</v>
      </c>
      <c r="B88" s="8">
        <v>13</v>
      </c>
      <c r="C88" s="19">
        <v>200</v>
      </c>
      <c r="D88" s="5">
        <v>1</v>
      </c>
      <c r="E88" s="30">
        <f t="shared" si="5"/>
        <v>7520</v>
      </c>
      <c r="F88" s="5">
        <f t="shared" si="4"/>
        <v>13</v>
      </c>
    </row>
    <row r="89" spans="1:7" hidden="1">
      <c r="A89" s="4">
        <v>43185</v>
      </c>
      <c r="B89" s="8">
        <v>13</v>
      </c>
      <c r="C89" s="19"/>
      <c r="D89" s="5"/>
      <c r="E89" s="30">
        <f t="shared" si="5"/>
        <v>7520</v>
      </c>
      <c r="F89" s="5">
        <f t="shared" si="4"/>
        <v>13</v>
      </c>
    </row>
    <row r="90" spans="1:7" hidden="1">
      <c r="A90" s="4">
        <v>43186</v>
      </c>
      <c r="B90" s="8">
        <v>13</v>
      </c>
      <c r="C90" s="19"/>
      <c r="D90" s="5"/>
      <c r="E90" s="30">
        <f t="shared" si="5"/>
        <v>7520</v>
      </c>
      <c r="F90" s="5">
        <f t="shared" si="4"/>
        <v>13</v>
      </c>
    </row>
    <row r="91" spans="1:7" hidden="1">
      <c r="A91" s="4">
        <v>43187</v>
      </c>
      <c r="B91" s="8">
        <v>13</v>
      </c>
      <c r="C91" s="19"/>
      <c r="D91" s="5"/>
      <c r="E91" s="30">
        <f t="shared" si="5"/>
        <v>7520</v>
      </c>
      <c r="F91" s="5">
        <f t="shared" si="4"/>
        <v>13</v>
      </c>
    </row>
    <row r="92" spans="1:7" hidden="1">
      <c r="A92" s="4">
        <v>43188</v>
      </c>
      <c r="B92" s="8">
        <v>13</v>
      </c>
      <c r="C92" s="19">
        <v>500</v>
      </c>
      <c r="D92" s="5">
        <v>1</v>
      </c>
      <c r="E92" s="30">
        <f t="shared" si="5"/>
        <v>8020</v>
      </c>
      <c r="F92" s="5">
        <f t="shared" si="4"/>
        <v>14</v>
      </c>
    </row>
    <row r="93" spans="1:7" hidden="1">
      <c r="A93" s="4">
        <v>43189</v>
      </c>
      <c r="B93" s="8">
        <v>14</v>
      </c>
      <c r="C93" s="19"/>
      <c r="D93" s="5"/>
      <c r="E93" s="30">
        <f>C93+E92</f>
        <v>8020</v>
      </c>
      <c r="F93" s="5">
        <f t="shared" si="4"/>
        <v>14</v>
      </c>
    </row>
    <row r="94" spans="1:7" hidden="1">
      <c r="A94" s="4">
        <v>43190</v>
      </c>
      <c r="B94" s="8">
        <v>14</v>
      </c>
      <c r="C94" s="19"/>
      <c r="D94" s="5"/>
      <c r="E94" s="30">
        <f t="shared" ref="E94:E157" si="6">C94+E93</f>
        <v>8020</v>
      </c>
      <c r="F94" s="5">
        <f t="shared" si="4"/>
        <v>14</v>
      </c>
    </row>
    <row r="95" spans="1:7" hidden="1">
      <c r="A95" s="4">
        <v>43191</v>
      </c>
      <c r="B95" s="8">
        <v>14</v>
      </c>
      <c r="C95" s="19"/>
      <c r="D95" s="5"/>
      <c r="E95" s="30">
        <f t="shared" si="6"/>
        <v>8020</v>
      </c>
      <c r="F95" s="5">
        <f t="shared" si="4"/>
        <v>14</v>
      </c>
    </row>
    <row r="96" spans="1:7" hidden="1">
      <c r="A96" s="4">
        <v>43192</v>
      </c>
      <c r="B96" s="8">
        <v>14</v>
      </c>
      <c r="C96" s="19"/>
      <c r="D96" s="5"/>
      <c r="E96" s="30">
        <f t="shared" si="6"/>
        <v>8020</v>
      </c>
      <c r="F96" s="5">
        <f t="shared" si="4"/>
        <v>14</v>
      </c>
    </row>
    <row r="97" spans="1:7" hidden="1">
      <c r="A97" s="4">
        <v>43193</v>
      </c>
      <c r="B97" s="8">
        <v>14</v>
      </c>
      <c r="C97" s="19"/>
      <c r="D97" s="5"/>
      <c r="E97" s="30">
        <f t="shared" si="6"/>
        <v>8020</v>
      </c>
      <c r="F97" s="5">
        <f t="shared" si="4"/>
        <v>14</v>
      </c>
    </row>
    <row r="98" spans="1:7" hidden="1">
      <c r="A98" s="4">
        <v>43194</v>
      </c>
      <c r="B98" s="8">
        <v>14</v>
      </c>
      <c r="C98" s="19">
        <v>100</v>
      </c>
      <c r="D98" s="5">
        <v>1</v>
      </c>
      <c r="E98" s="30">
        <f t="shared" si="6"/>
        <v>8120</v>
      </c>
      <c r="F98" s="5">
        <f t="shared" si="4"/>
        <v>15</v>
      </c>
    </row>
    <row r="99" spans="1:7" hidden="1">
      <c r="A99" s="4">
        <v>43195</v>
      </c>
      <c r="B99" s="8">
        <v>14</v>
      </c>
      <c r="C99" s="19"/>
      <c r="D99" s="5"/>
      <c r="E99" s="30">
        <f t="shared" si="6"/>
        <v>8120</v>
      </c>
      <c r="F99" s="5">
        <f t="shared" si="4"/>
        <v>15</v>
      </c>
    </row>
    <row r="100" spans="1:7" hidden="1">
      <c r="A100" s="4">
        <v>43196</v>
      </c>
      <c r="B100" s="8">
        <v>15</v>
      </c>
      <c r="C100" s="19">
        <f>200+1600</f>
        <v>1800</v>
      </c>
      <c r="D100" s="5">
        <v>2</v>
      </c>
      <c r="E100" s="30">
        <f t="shared" si="6"/>
        <v>9920</v>
      </c>
      <c r="F100" s="5">
        <f t="shared" si="4"/>
        <v>17</v>
      </c>
    </row>
    <row r="101" spans="1:7" hidden="1">
      <c r="A101" s="4">
        <v>43197</v>
      </c>
      <c r="B101" s="8">
        <v>15</v>
      </c>
      <c r="C101" s="19"/>
      <c r="D101" s="5"/>
      <c r="E101" s="30">
        <f t="shared" si="6"/>
        <v>9920</v>
      </c>
      <c r="F101" s="5">
        <f t="shared" si="4"/>
        <v>17</v>
      </c>
    </row>
    <row r="102" spans="1:7" hidden="1">
      <c r="A102" s="4">
        <v>43198</v>
      </c>
      <c r="B102" s="8">
        <v>15</v>
      </c>
      <c r="C102" s="19"/>
      <c r="D102" s="5"/>
      <c r="E102" s="30">
        <f t="shared" si="6"/>
        <v>9920</v>
      </c>
      <c r="F102" s="5">
        <f t="shared" si="4"/>
        <v>17</v>
      </c>
    </row>
    <row r="103" spans="1:7" hidden="1">
      <c r="A103" s="4">
        <v>43199</v>
      </c>
      <c r="B103" s="8">
        <v>15</v>
      </c>
      <c r="C103" s="19"/>
      <c r="D103" s="5"/>
      <c r="E103" s="30">
        <f t="shared" si="6"/>
        <v>9920</v>
      </c>
      <c r="F103" s="5">
        <f t="shared" si="4"/>
        <v>17</v>
      </c>
    </row>
    <row r="104" spans="1:7" hidden="1">
      <c r="A104" s="4">
        <v>43200</v>
      </c>
      <c r="B104" s="8">
        <v>15</v>
      </c>
      <c r="C104" s="19">
        <v>10</v>
      </c>
      <c r="D104" s="5">
        <v>1</v>
      </c>
      <c r="E104" s="30">
        <f t="shared" si="6"/>
        <v>9930</v>
      </c>
      <c r="F104" s="5">
        <f t="shared" si="4"/>
        <v>18</v>
      </c>
    </row>
    <row r="105" spans="1:7" hidden="1">
      <c r="A105" s="4">
        <v>43201</v>
      </c>
      <c r="B105" s="8">
        <v>15</v>
      </c>
      <c r="C105" s="19">
        <f>500+15+450+250</f>
        <v>1215</v>
      </c>
      <c r="D105" s="5">
        <v>4</v>
      </c>
      <c r="E105" s="30">
        <f t="shared" si="6"/>
        <v>11145</v>
      </c>
      <c r="F105" s="5">
        <f t="shared" si="4"/>
        <v>22</v>
      </c>
    </row>
    <row r="106" spans="1:7" hidden="1">
      <c r="A106" s="4">
        <v>43202</v>
      </c>
      <c r="B106" s="8">
        <v>15</v>
      </c>
      <c r="C106" s="19"/>
      <c r="D106" s="5"/>
      <c r="E106" s="30">
        <f t="shared" si="6"/>
        <v>11145</v>
      </c>
      <c r="F106" s="5">
        <f t="shared" si="4"/>
        <v>22</v>
      </c>
    </row>
    <row r="107" spans="1:7" hidden="1">
      <c r="A107" s="4">
        <v>43203</v>
      </c>
      <c r="B107" s="8">
        <v>16</v>
      </c>
      <c r="C107" s="19"/>
      <c r="D107" s="5"/>
      <c r="E107" s="30">
        <f t="shared" si="6"/>
        <v>11145</v>
      </c>
      <c r="F107" s="5">
        <f t="shared" si="4"/>
        <v>22</v>
      </c>
    </row>
    <row r="108" spans="1:7" hidden="1">
      <c r="A108" s="4">
        <v>43204</v>
      </c>
      <c r="B108" s="8">
        <v>16</v>
      </c>
      <c r="C108" s="19">
        <v>40</v>
      </c>
      <c r="D108" s="5">
        <v>1</v>
      </c>
      <c r="E108" s="30">
        <f t="shared" si="6"/>
        <v>11185</v>
      </c>
      <c r="F108" s="5">
        <f t="shared" si="4"/>
        <v>23</v>
      </c>
    </row>
    <row r="109" spans="1:7" hidden="1">
      <c r="A109" s="4">
        <v>43205</v>
      </c>
      <c r="B109" s="8">
        <v>16</v>
      </c>
      <c r="C109" s="19"/>
      <c r="D109" s="5"/>
      <c r="E109" s="30">
        <f t="shared" si="6"/>
        <v>11185</v>
      </c>
      <c r="F109" s="5">
        <f t="shared" si="4"/>
        <v>23</v>
      </c>
    </row>
    <row r="110" spans="1:7" hidden="1">
      <c r="A110" s="4">
        <v>43206</v>
      </c>
      <c r="B110" s="8">
        <v>16</v>
      </c>
      <c r="C110" s="19"/>
      <c r="D110" s="5"/>
      <c r="E110" s="30">
        <f t="shared" si="6"/>
        <v>11185</v>
      </c>
      <c r="F110" s="5">
        <f t="shared" si="4"/>
        <v>23</v>
      </c>
    </row>
    <row r="111" spans="1:7" hidden="1">
      <c r="A111" s="4">
        <v>43207</v>
      </c>
      <c r="B111" s="8">
        <v>16</v>
      </c>
      <c r="C111" s="19">
        <v>1000</v>
      </c>
      <c r="D111" s="5">
        <v>1</v>
      </c>
      <c r="E111" s="30">
        <f t="shared" si="6"/>
        <v>12185</v>
      </c>
      <c r="F111" s="5">
        <f t="shared" si="4"/>
        <v>24</v>
      </c>
      <c r="G111" s="20" t="e">
        <f>#REF!/#REF!</f>
        <v>#REF!</v>
      </c>
    </row>
    <row r="112" spans="1:7" hidden="1">
      <c r="A112" s="4">
        <v>43208</v>
      </c>
      <c r="B112" s="8">
        <v>16</v>
      </c>
      <c r="C112" s="19"/>
      <c r="D112" s="5"/>
      <c r="E112" s="30">
        <f t="shared" si="6"/>
        <v>12185</v>
      </c>
      <c r="F112" s="5">
        <f t="shared" si="4"/>
        <v>24</v>
      </c>
    </row>
    <row r="113" spans="1:6" hidden="1">
      <c r="A113" s="4">
        <v>43209</v>
      </c>
      <c r="B113" s="8">
        <v>16</v>
      </c>
      <c r="C113" s="19"/>
      <c r="D113" s="5"/>
      <c r="E113" s="30">
        <f t="shared" si="6"/>
        <v>12185</v>
      </c>
      <c r="F113" s="5">
        <f t="shared" si="4"/>
        <v>24</v>
      </c>
    </row>
    <row r="114" spans="1:6" hidden="1">
      <c r="A114" s="4">
        <v>43210</v>
      </c>
      <c r="B114" s="8">
        <v>17</v>
      </c>
      <c r="C114" s="19"/>
      <c r="D114" s="5"/>
      <c r="E114" s="30">
        <f t="shared" si="6"/>
        <v>12185</v>
      </c>
      <c r="F114" s="5">
        <f t="shared" si="4"/>
        <v>24</v>
      </c>
    </row>
    <row r="115" spans="1:6" hidden="1">
      <c r="A115" s="4">
        <v>43211</v>
      </c>
      <c r="B115" s="8">
        <v>17</v>
      </c>
      <c r="C115" s="19">
        <f>200+200</f>
        <v>400</v>
      </c>
      <c r="D115" s="5">
        <v>2</v>
      </c>
      <c r="E115" s="30">
        <f t="shared" si="6"/>
        <v>12585</v>
      </c>
      <c r="F115" s="5">
        <f t="shared" si="4"/>
        <v>26</v>
      </c>
    </row>
    <row r="116" spans="1:6" hidden="1">
      <c r="A116" s="4">
        <v>43212</v>
      </c>
      <c r="B116" s="8">
        <v>17</v>
      </c>
      <c r="C116" s="19">
        <f>500+250+1200</f>
        <v>1950</v>
      </c>
      <c r="D116" s="5">
        <v>3</v>
      </c>
      <c r="E116" s="30">
        <f t="shared" si="6"/>
        <v>14535</v>
      </c>
      <c r="F116" s="5">
        <f t="shared" si="4"/>
        <v>29</v>
      </c>
    </row>
    <row r="117" spans="1:6" hidden="1">
      <c r="A117" s="4">
        <v>43213</v>
      </c>
      <c r="B117" s="8">
        <v>17</v>
      </c>
      <c r="C117" s="19">
        <v>100</v>
      </c>
      <c r="D117" s="5">
        <v>1</v>
      </c>
      <c r="E117" s="30">
        <f t="shared" si="6"/>
        <v>14635</v>
      </c>
      <c r="F117" s="5">
        <f t="shared" si="4"/>
        <v>30</v>
      </c>
    </row>
    <row r="118" spans="1:6" hidden="1">
      <c r="A118" s="4">
        <v>43214</v>
      </c>
      <c r="B118" s="8">
        <v>17</v>
      </c>
      <c r="C118" s="19">
        <v>100</v>
      </c>
      <c r="D118" s="5">
        <v>1</v>
      </c>
      <c r="E118" s="30">
        <f t="shared" si="6"/>
        <v>14735</v>
      </c>
      <c r="F118" s="5">
        <f t="shared" si="4"/>
        <v>31</v>
      </c>
    </row>
    <row r="119" spans="1:6" hidden="1">
      <c r="A119" s="4">
        <v>43215</v>
      </c>
      <c r="B119" s="8">
        <v>17</v>
      </c>
      <c r="C119" s="19"/>
      <c r="D119" s="5"/>
      <c r="E119" s="30">
        <f t="shared" si="6"/>
        <v>14735</v>
      </c>
      <c r="F119" s="5">
        <f t="shared" si="4"/>
        <v>31</v>
      </c>
    </row>
    <row r="120" spans="1:6" hidden="1">
      <c r="A120" s="4">
        <v>43216</v>
      </c>
      <c r="B120" s="8">
        <v>17</v>
      </c>
      <c r="C120" s="19"/>
      <c r="D120" s="5"/>
      <c r="E120" s="30">
        <f t="shared" si="6"/>
        <v>14735</v>
      </c>
      <c r="F120" s="5">
        <f t="shared" si="4"/>
        <v>31</v>
      </c>
    </row>
    <row r="121" spans="1:6" hidden="1">
      <c r="A121" s="4">
        <v>43217</v>
      </c>
      <c r="B121" s="8">
        <v>18</v>
      </c>
      <c r="C121" s="19">
        <v>100</v>
      </c>
      <c r="D121" s="5">
        <v>1</v>
      </c>
      <c r="E121" s="30">
        <f t="shared" si="6"/>
        <v>14835</v>
      </c>
      <c r="F121" s="5">
        <f t="shared" si="4"/>
        <v>32</v>
      </c>
    </row>
    <row r="122" spans="1:6" hidden="1">
      <c r="A122" s="4">
        <v>43218</v>
      </c>
      <c r="B122" s="8">
        <v>18</v>
      </c>
      <c r="C122" s="19"/>
      <c r="D122" s="5"/>
      <c r="E122" s="30">
        <f t="shared" si="6"/>
        <v>14835</v>
      </c>
      <c r="F122" s="5">
        <f t="shared" si="4"/>
        <v>32</v>
      </c>
    </row>
    <row r="123" spans="1:6" hidden="1">
      <c r="A123" s="4">
        <v>43219</v>
      </c>
      <c r="B123" s="8">
        <v>18</v>
      </c>
      <c r="C123" s="19"/>
      <c r="D123" s="5"/>
      <c r="E123" s="30">
        <f t="shared" si="6"/>
        <v>14835</v>
      </c>
      <c r="F123" s="5">
        <f t="shared" si="4"/>
        <v>32</v>
      </c>
    </row>
    <row r="124" spans="1:6" hidden="1">
      <c r="A124" s="4">
        <v>43220</v>
      </c>
      <c r="B124" s="8">
        <v>18</v>
      </c>
      <c r="C124" s="19">
        <f>100+500+150+360+250+200</f>
        <v>1560</v>
      </c>
      <c r="D124" s="5">
        <v>6</v>
      </c>
      <c r="E124" s="30">
        <f t="shared" si="6"/>
        <v>16395</v>
      </c>
      <c r="F124" s="5">
        <f t="shared" si="4"/>
        <v>38</v>
      </c>
    </row>
    <row r="125" spans="1:6" hidden="1">
      <c r="A125" s="4">
        <v>43221</v>
      </c>
      <c r="B125" s="8">
        <v>18</v>
      </c>
      <c r="C125" s="19">
        <f>1000+500</f>
        <v>1500</v>
      </c>
      <c r="D125" s="5">
        <v>2</v>
      </c>
      <c r="E125" s="30">
        <f t="shared" si="6"/>
        <v>17895</v>
      </c>
      <c r="F125" s="5">
        <f t="shared" si="4"/>
        <v>40</v>
      </c>
    </row>
    <row r="126" spans="1:6" hidden="1">
      <c r="A126" s="4">
        <v>43222</v>
      </c>
      <c r="B126" s="8">
        <v>18</v>
      </c>
      <c r="C126" s="19"/>
      <c r="D126" s="5"/>
      <c r="E126" s="30">
        <f t="shared" si="6"/>
        <v>17895</v>
      </c>
      <c r="F126" s="5">
        <f t="shared" si="4"/>
        <v>40</v>
      </c>
    </row>
    <row r="127" spans="1:6" hidden="1">
      <c r="A127" s="4">
        <v>43223</v>
      </c>
      <c r="B127" s="8">
        <v>18</v>
      </c>
      <c r="C127" s="19"/>
      <c r="D127" s="5"/>
      <c r="E127" s="30">
        <f t="shared" si="6"/>
        <v>17895</v>
      </c>
      <c r="F127" s="5">
        <f t="shared" si="4"/>
        <v>40</v>
      </c>
    </row>
    <row r="128" spans="1:6" hidden="1">
      <c r="A128" s="4">
        <v>43224</v>
      </c>
      <c r="B128" s="8">
        <v>19</v>
      </c>
      <c r="C128" s="19">
        <v>1500</v>
      </c>
      <c r="D128" s="5">
        <v>1</v>
      </c>
      <c r="E128" s="30">
        <f t="shared" si="6"/>
        <v>19395</v>
      </c>
      <c r="F128" s="5">
        <f t="shared" si="4"/>
        <v>41</v>
      </c>
    </row>
    <row r="129" spans="1:6" hidden="1">
      <c r="A129" s="4">
        <v>43225</v>
      </c>
      <c r="B129" s="8">
        <v>19</v>
      </c>
      <c r="C129" s="19">
        <v>1340</v>
      </c>
      <c r="D129" s="5">
        <v>2</v>
      </c>
      <c r="E129" s="30">
        <f t="shared" si="6"/>
        <v>20735</v>
      </c>
      <c r="F129" s="5">
        <f t="shared" si="4"/>
        <v>43</v>
      </c>
    </row>
    <row r="130" spans="1:6" hidden="1">
      <c r="A130" s="4">
        <v>43226</v>
      </c>
      <c r="B130" s="8">
        <v>19</v>
      </c>
      <c r="C130" s="19">
        <v>500</v>
      </c>
      <c r="D130" s="5">
        <v>1</v>
      </c>
      <c r="E130" s="30">
        <f t="shared" si="6"/>
        <v>21235</v>
      </c>
      <c r="F130" s="5">
        <f t="shared" si="4"/>
        <v>44</v>
      </c>
    </row>
    <row r="131" spans="1:6" hidden="1">
      <c r="A131" s="4">
        <v>43227</v>
      </c>
      <c r="B131" s="8">
        <v>19</v>
      </c>
      <c r="C131" s="19">
        <f>500+500</f>
        <v>1000</v>
      </c>
      <c r="D131" s="5">
        <v>2</v>
      </c>
      <c r="E131" s="30">
        <f t="shared" si="6"/>
        <v>22235</v>
      </c>
      <c r="F131" s="5">
        <f t="shared" si="4"/>
        <v>46</v>
      </c>
    </row>
    <row r="132" spans="1:6" hidden="1">
      <c r="A132" s="4">
        <v>43228</v>
      </c>
      <c r="B132" s="8">
        <v>19</v>
      </c>
      <c r="C132" s="19">
        <v>165</v>
      </c>
      <c r="D132" s="5">
        <v>2</v>
      </c>
      <c r="E132" s="30">
        <f t="shared" si="6"/>
        <v>22400</v>
      </c>
      <c r="F132" s="5">
        <f t="shared" si="4"/>
        <v>48</v>
      </c>
    </row>
    <row r="133" spans="1:6" hidden="1">
      <c r="A133" s="4">
        <v>43229</v>
      </c>
      <c r="B133" s="8">
        <v>19</v>
      </c>
      <c r="C133" s="19">
        <v>1600</v>
      </c>
      <c r="D133" s="5">
        <v>3</v>
      </c>
      <c r="E133" s="30">
        <f t="shared" si="6"/>
        <v>24000</v>
      </c>
      <c r="F133" s="5">
        <f t="shared" si="4"/>
        <v>51</v>
      </c>
    </row>
    <row r="134" spans="1:6" hidden="1">
      <c r="A134" s="4">
        <v>43230</v>
      </c>
      <c r="B134" s="8">
        <v>19</v>
      </c>
      <c r="C134" s="19">
        <v>2350</v>
      </c>
      <c r="D134" s="5">
        <v>3</v>
      </c>
      <c r="E134" s="30">
        <f t="shared" si="6"/>
        <v>26350</v>
      </c>
      <c r="F134" s="5">
        <f t="shared" ref="F134:F197" si="7">D134+F133</f>
        <v>54</v>
      </c>
    </row>
    <row r="135" spans="1:6" hidden="1">
      <c r="A135" s="4">
        <v>43231</v>
      </c>
      <c r="B135" s="8">
        <v>20</v>
      </c>
      <c r="C135" s="19">
        <v>27550</v>
      </c>
      <c r="D135" s="5">
        <v>4</v>
      </c>
      <c r="E135" s="30">
        <f t="shared" si="6"/>
        <v>53900</v>
      </c>
      <c r="F135" s="5">
        <f t="shared" si="7"/>
        <v>58</v>
      </c>
    </row>
    <row r="136" spans="1:6" hidden="1">
      <c r="A136" s="4">
        <v>43232</v>
      </c>
      <c r="B136" s="8">
        <v>20</v>
      </c>
      <c r="C136" s="19">
        <v>1700</v>
      </c>
      <c r="D136" s="5">
        <v>3</v>
      </c>
      <c r="E136" s="30">
        <f t="shared" si="6"/>
        <v>55600</v>
      </c>
      <c r="F136" s="5">
        <f t="shared" si="7"/>
        <v>61</v>
      </c>
    </row>
    <row r="137" spans="1:6" hidden="1">
      <c r="A137" s="4">
        <v>43233</v>
      </c>
      <c r="B137" s="8">
        <v>20</v>
      </c>
      <c r="C137" s="19">
        <v>650</v>
      </c>
      <c r="D137" s="5">
        <v>2</v>
      </c>
      <c r="E137" s="30">
        <f t="shared" si="6"/>
        <v>56250</v>
      </c>
      <c r="F137" s="5">
        <f t="shared" si="7"/>
        <v>63</v>
      </c>
    </row>
    <row r="138" spans="1:6" hidden="1">
      <c r="A138" s="4">
        <v>43234</v>
      </c>
      <c r="B138" s="8">
        <v>20</v>
      </c>
      <c r="C138" s="19">
        <v>2700</v>
      </c>
      <c r="D138" s="5">
        <v>3</v>
      </c>
      <c r="E138" s="30">
        <f>C138+E137</f>
        <v>58950</v>
      </c>
      <c r="F138" s="5">
        <f t="shared" si="7"/>
        <v>66</v>
      </c>
    </row>
    <row r="139" spans="1:6" hidden="1">
      <c r="A139" s="4">
        <v>43235</v>
      </c>
      <c r="B139" s="8">
        <v>20</v>
      </c>
      <c r="C139" s="19">
        <f>12685</f>
        <v>12685</v>
      </c>
      <c r="D139" s="5">
        <f>33</f>
        <v>33</v>
      </c>
      <c r="E139" s="30">
        <f>C139+E138</f>
        <v>71635</v>
      </c>
      <c r="F139" s="5">
        <f t="shared" si="7"/>
        <v>99</v>
      </c>
    </row>
    <row r="140" spans="1:6" hidden="1">
      <c r="A140" s="4">
        <v>43236</v>
      </c>
      <c r="B140" s="8">
        <v>20</v>
      </c>
      <c r="C140" s="19">
        <v>1350</v>
      </c>
      <c r="D140" s="5">
        <v>3</v>
      </c>
      <c r="E140" s="30">
        <f t="shared" si="6"/>
        <v>72985</v>
      </c>
      <c r="F140" s="5">
        <f t="shared" si="7"/>
        <v>102</v>
      </c>
    </row>
    <row r="141" spans="1:6" hidden="1">
      <c r="A141" s="4">
        <v>43237</v>
      </c>
      <c r="B141" s="8">
        <v>20</v>
      </c>
      <c r="C141" s="19"/>
      <c r="D141" s="5"/>
      <c r="E141" s="30">
        <f t="shared" si="6"/>
        <v>72985</v>
      </c>
      <c r="F141" s="5">
        <f t="shared" si="7"/>
        <v>102</v>
      </c>
    </row>
    <row r="142" spans="1:6">
      <c r="A142" s="4">
        <v>43238</v>
      </c>
      <c r="B142" s="8">
        <v>21</v>
      </c>
      <c r="C142" s="19">
        <v>12870</v>
      </c>
      <c r="D142" s="5">
        <v>13</v>
      </c>
      <c r="E142" s="30">
        <f t="shared" si="6"/>
        <v>85855</v>
      </c>
      <c r="F142" s="5">
        <f t="shared" si="7"/>
        <v>115</v>
      </c>
    </row>
    <row r="143" spans="1:6">
      <c r="A143" s="4">
        <v>43239</v>
      </c>
      <c r="B143" s="8">
        <v>21</v>
      </c>
      <c r="C143" s="19">
        <v>3100</v>
      </c>
      <c r="D143" s="5">
        <v>3</v>
      </c>
      <c r="E143" s="30">
        <f t="shared" si="6"/>
        <v>88955</v>
      </c>
      <c r="F143" s="5">
        <f t="shared" si="7"/>
        <v>118</v>
      </c>
    </row>
    <row r="144" spans="1:6">
      <c r="A144" s="4">
        <v>43240</v>
      </c>
      <c r="B144" s="8">
        <v>21</v>
      </c>
      <c r="C144" s="19">
        <v>775</v>
      </c>
      <c r="D144" s="5">
        <v>7</v>
      </c>
      <c r="E144" s="30">
        <f t="shared" si="6"/>
        <v>89730</v>
      </c>
      <c r="F144" s="5">
        <f t="shared" si="7"/>
        <v>125</v>
      </c>
    </row>
    <row r="145" spans="1:6">
      <c r="A145" s="4">
        <v>43241</v>
      </c>
      <c r="B145" s="8">
        <v>21</v>
      </c>
      <c r="C145" s="19">
        <v>150</v>
      </c>
      <c r="D145" s="5">
        <v>1</v>
      </c>
      <c r="E145" s="30">
        <f t="shared" si="6"/>
        <v>89880</v>
      </c>
      <c r="F145" s="5">
        <f t="shared" si="7"/>
        <v>126</v>
      </c>
    </row>
    <row r="146" spans="1:6">
      <c r="A146" s="4">
        <v>43242</v>
      </c>
      <c r="B146" s="8">
        <v>21</v>
      </c>
      <c r="C146" s="19"/>
      <c r="D146" s="5"/>
      <c r="E146" s="30">
        <f t="shared" si="6"/>
        <v>89880</v>
      </c>
      <c r="F146" s="5">
        <f t="shared" si="7"/>
        <v>126</v>
      </c>
    </row>
    <row r="147" spans="1:6">
      <c r="A147" s="4">
        <v>43243</v>
      </c>
      <c r="B147" s="8">
        <v>21</v>
      </c>
      <c r="C147" s="19"/>
      <c r="D147" s="5"/>
      <c r="E147" s="30">
        <f t="shared" si="6"/>
        <v>89880</v>
      </c>
      <c r="F147" s="5">
        <f t="shared" si="7"/>
        <v>126</v>
      </c>
    </row>
    <row r="148" spans="1:6">
      <c r="A148" s="4">
        <v>43244</v>
      </c>
      <c r="B148" s="8">
        <v>21</v>
      </c>
      <c r="C148" s="19">
        <v>40</v>
      </c>
      <c r="D148" s="5">
        <v>1</v>
      </c>
      <c r="E148" s="30">
        <f t="shared" si="6"/>
        <v>89920</v>
      </c>
      <c r="F148" s="5">
        <f t="shared" si="7"/>
        <v>127</v>
      </c>
    </row>
    <row r="149" spans="1:6" hidden="1">
      <c r="A149" s="4">
        <v>43245</v>
      </c>
      <c r="B149" s="8">
        <v>22</v>
      </c>
      <c r="C149" s="19">
        <v>2280</v>
      </c>
      <c r="D149" s="5">
        <v>4</v>
      </c>
      <c r="E149" s="30">
        <f t="shared" si="6"/>
        <v>92200</v>
      </c>
      <c r="F149" s="5">
        <f t="shared" si="7"/>
        <v>131</v>
      </c>
    </row>
    <row r="150" spans="1:6" hidden="1">
      <c r="A150" s="4">
        <v>43246</v>
      </c>
      <c r="B150" s="8">
        <v>22</v>
      </c>
      <c r="C150" s="19">
        <v>4150</v>
      </c>
      <c r="D150" s="5">
        <v>5</v>
      </c>
      <c r="E150" s="30">
        <f t="shared" si="6"/>
        <v>96350</v>
      </c>
      <c r="F150" s="5">
        <f t="shared" si="7"/>
        <v>136</v>
      </c>
    </row>
    <row r="151" spans="1:6" hidden="1">
      <c r="A151" s="4">
        <v>43247</v>
      </c>
      <c r="B151" s="8">
        <v>22</v>
      </c>
      <c r="C151" s="19"/>
      <c r="D151" s="5">
        <v>2</v>
      </c>
      <c r="E151" s="30">
        <f t="shared" si="6"/>
        <v>96350</v>
      </c>
      <c r="F151" s="5">
        <f t="shared" si="7"/>
        <v>138</v>
      </c>
    </row>
    <row r="152" spans="1:6" hidden="1">
      <c r="A152" s="4">
        <v>43248</v>
      </c>
      <c r="B152" s="8">
        <v>22</v>
      </c>
      <c r="C152" s="19"/>
      <c r="D152" s="5">
        <v>3</v>
      </c>
      <c r="E152" s="30">
        <f t="shared" si="6"/>
        <v>96350</v>
      </c>
      <c r="F152" s="5">
        <f t="shared" si="7"/>
        <v>141</v>
      </c>
    </row>
    <row r="153" spans="1:6" hidden="1">
      <c r="A153" s="4">
        <v>43249</v>
      </c>
      <c r="B153" s="8">
        <v>22</v>
      </c>
      <c r="C153" s="19"/>
      <c r="D153" s="5">
        <f>4+11+2</f>
        <v>17</v>
      </c>
      <c r="E153" s="30">
        <f t="shared" si="6"/>
        <v>96350</v>
      </c>
      <c r="F153" s="5">
        <f t="shared" si="7"/>
        <v>158</v>
      </c>
    </row>
    <row r="154" spans="1:6" hidden="1">
      <c r="A154" s="4">
        <v>43250</v>
      </c>
      <c r="B154" s="8">
        <v>22</v>
      </c>
      <c r="C154" s="19"/>
      <c r="D154" s="5">
        <v>6</v>
      </c>
      <c r="E154" s="30">
        <f t="shared" si="6"/>
        <v>96350</v>
      </c>
      <c r="F154" s="5">
        <f t="shared" si="7"/>
        <v>164</v>
      </c>
    </row>
    <row r="155" spans="1:6" hidden="1">
      <c r="A155" s="4">
        <v>43251</v>
      </c>
      <c r="B155" s="8">
        <v>22</v>
      </c>
      <c r="C155" s="19"/>
      <c r="D155" s="5">
        <v>5</v>
      </c>
      <c r="E155" s="30">
        <f t="shared" si="6"/>
        <v>96350</v>
      </c>
      <c r="F155" s="5">
        <f t="shared" si="7"/>
        <v>169</v>
      </c>
    </row>
    <row r="156" spans="1:6" hidden="1">
      <c r="A156" s="4">
        <v>43252</v>
      </c>
      <c r="B156" s="8">
        <v>23</v>
      </c>
      <c r="C156" s="19"/>
      <c r="D156" s="5">
        <v>6</v>
      </c>
      <c r="E156" s="30">
        <f t="shared" si="6"/>
        <v>96350</v>
      </c>
      <c r="F156" s="5">
        <f t="shared" si="7"/>
        <v>175</v>
      </c>
    </row>
    <row r="157" spans="1:6" hidden="1">
      <c r="A157" s="4">
        <v>43253</v>
      </c>
      <c r="B157" s="8">
        <v>23</v>
      </c>
      <c r="C157" s="19"/>
      <c r="D157" s="5">
        <v>9</v>
      </c>
      <c r="E157" s="30">
        <f t="shared" si="6"/>
        <v>96350</v>
      </c>
      <c r="F157" s="5">
        <f t="shared" si="7"/>
        <v>184</v>
      </c>
    </row>
    <row r="158" spans="1:6" hidden="1">
      <c r="A158" s="4">
        <v>43254</v>
      </c>
      <c r="B158" s="8">
        <v>23</v>
      </c>
      <c r="C158" s="19"/>
      <c r="D158" s="5">
        <f>7+15</f>
        <v>22</v>
      </c>
      <c r="E158" s="30">
        <f t="shared" ref="E158:E168" si="8">C158+E157</f>
        <v>96350</v>
      </c>
      <c r="F158" s="5">
        <f t="shared" si="7"/>
        <v>206</v>
      </c>
    </row>
    <row r="159" spans="1:6" hidden="1">
      <c r="A159" s="4">
        <v>43255</v>
      </c>
      <c r="B159" s="8">
        <v>23</v>
      </c>
      <c r="C159" s="19"/>
      <c r="D159" s="5">
        <f>8+1</f>
        <v>9</v>
      </c>
      <c r="E159" s="30">
        <f t="shared" si="8"/>
        <v>96350</v>
      </c>
      <c r="F159" s="5">
        <f t="shared" si="7"/>
        <v>215</v>
      </c>
    </row>
    <row r="160" spans="1:6" hidden="1">
      <c r="A160" s="4">
        <v>43256</v>
      </c>
      <c r="B160" s="8">
        <v>23</v>
      </c>
      <c r="C160" s="19"/>
      <c r="D160" s="5">
        <f>2+18</f>
        <v>20</v>
      </c>
      <c r="E160" s="30">
        <f t="shared" si="8"/>
        <v>96350</v>
      </c>
      <c r="F160" s="5">
        <f t="shared" si="7"/>
        <v>235</v>
      </c>
    </row>
    <row r="161" spans="1:6" hidden="1">
      <c r="A161" s="4">
        <v>43257</v>
      </c>
      <c r="B161" s="8">
        <v>23</v>
      </c>
      <c r="C161" s="19"/>
      <c r="D161" s="5">
        <v>6</v>
      </c>
      <c r="E161" s="30">
        <f t="shared" si="8"/>
        <v>96350</v>
      </c>
      <c r="F161" s="5">
        <f t="shared" si="7"/>
        <v>241</v>
      </c>
    </row>
    <row r="162" spans="1:6" hidden="1">
      <c r="A162" s="4">
        <v>43258</v>
      </c>
      <c r="B162" s="8">
        <v>23</v>
      </c>
      <c r="C162" s="19"/>
      <c r="D162" s="5">
        <v>7</v>
      </c>
      <c r="E162" s="30">
        <f t="shared" si="8"/>
        <v>96350</v>
      </c>
      <c r="F162" s="5">
        <f t="shared" si="7"/>
        <v>248</v>
      </c>
    </row>
    <row r="163" spans="1:6" hidden="1">
      <c r="A163" s="4">
        <v>43259</v>
      </c>
      <c r="B163" s="8">
        <v>24</v>
      </c>
      <c r="C163" s="19"/>
      <c r="D163" s="5">
        <v>4</v>
      </c>
      <c r="E163" s="30">
        <f t="shared" si="8"/>
        <v>96350</v>
      </c>
      <c r="F163" s="5">
        <f t="shared" si="7"/>
        <v>252</v>
      </c>
    </row>
    <row r="164" spans="1:6" hidden="1">
      <c r="A164" s="4">
        <v>43260</v>
      </c>
      <c r="B164" s="8">
        <v>24</v>
      </c>
      <c r="C164" s="19"/>
      <c r="D164" s="5">
        <f>7+1</f>
        <v>8</v>
      </c>
      <c r="E164" s="30">
        <f t="shared" si="8"/>
        <v>96350</v>
      </c>
      <c r="F164" s="5">
        <f t="shared" si="7"/>
        <v>260</v>
      </c>
    </row>
    <row r="165" spans="1:6" hidden="1">
      <c r="A165" s="4">
        <v>43261</v>
      </c>
      <c r="B165" s="8">
        <v>24</v>
      </c>
      <c r="C165" s="19"/>
      <c r="D165" s="5">
        <f>1+9+2</f>
        <v>12</v>
      </c>
      <c r="E165" s="30">
        <f t="shared" si="8"/>
        <v>96350</v>
      </c>
      <c r="F165" s="5">
        <f t="shared" si="7"/>
        <v>272</v>
      </c>
    </row>
    <row r="166" spans="1:6" hidden="1">
      <c r="A166" s="4">
        <v>43262</v>
      </c>
      <c r="B166" s="8">
        <v>24</v>
      </c>
      <c r="C166" s="19"/>
      <c r="D166" s="5">
        <v>1</v>
      </c>
      <c r="E166" s="30">
        <f t="shared" si="8"/>
        <v>96350</v>
      </c>
      <c r="F166" s="5">
        <f t="shared" si="7"/>
        <v>273</v>
      </c>
    </row>
    <row r="167" spans="1:6" hidden="1">
      <c r="A167" s="4">
        <v>43263</v>
      </c>
      <c r="B167" s="8">
        <v>24</v>
      </c>
      <c r="C167" s="19"/>
      <c r="D167" s="5">
        <v>1</v>
      </c>
      <c r="E167" s="30">
        <f t="shared" si="8"/>
        <v>96350</v>
      </c>
      <c r="F167" s="5">
        <f t="shared" si="7"/>
        <v>274</v>
      </c>
    </row>
    <row r="168" spans="1:6" hidden="1">
      <c r="A168" s="4">
        <v>43264</v>
      </c>
      <c r="B168" s="8">
        <v>24</v>
      </c>
      <c r="C168" s="19"/>
      <c r="D168" s="5">
        <v>1</v>
      </c>
      <c r="E168" s="30">
        <f t="shared" si="8"/>
        <v>96350</v>
      </c>
      <c r="F168" s="5">
        <f t="shared" si="7"/>
        <v>275</v>
      </c>
    </row>
    <row r="169" spans="1:6" hidden="1">
      <c r="A169" s="4">
        <v>43265</v>
      </c>
      <c r="B169" s="8">
        <v>24</v>
      </c>
      <c r="C169" s="19"/>
      <c r="D169" s="5">
        <v>1</v>
      </c>
      <c r="E169" s="30">
        <f>C169+E168</f>
        <v>96350</v>
      </c>
      <c r="F169" s="5">
        <f t="shared" si="7"/>
        <v>276</v>
      </c>
    </row>
    <row r="170" spans="1:6" s="16" customFormat="1" hidden="1">
      <c r="A170" s="6">
        <v>43266</v>
      </c>
      <c r="B170" s="15">
        <v>25</v>
      </c>
      <c r="C170" s="19"/>
      <c r="D170" s="7">
        <v>15</v>
      </c>
      <c r="E170" s="31">
        <f>C170+E169</f>
        <v>96350</v>
      </c>
      <c r="F170" s="7">
        <f t="shared" si="7"/>
        <v>291</v>
      </c>
    </row>
    <row r="171" spans="1:6" hidden="1">
      <c r="A171" s="4">
        <v>43267</v>
      </c>
      <c r="B171" s="8">
        <v>25</v>
      </c>
      <c r="C171" s="19"/>
      <c r="D171" s="5">
        <v>1</v>
      </c>
      <c r="E171" s="30">
        <f t="shared" ref="E171:E234" si="9">C171+E170</f>
        <v>96350</v>
      </c>
      <c r="F171" s="5">
        <f t="shared" si="7"/>
        <v>292</v>
      </c>
    </row>
    <row r="172" spans="1:6" hidden="1">
      <c r="A172" s="4">
        <v>43268</v>
      </c>
      <c r="B172" s="8">
        <v>25</v>
      </c>
      <c r="C172" s="19"/>
      <c r="D172" s="5">
        <v>3</v>
      </c>
      <c r="E172" s="30">
        <f t="shared" si="9"/>
        <v>96350</v>
      </c>
      <c r="F172" s="5">
        <f t="shared" si="7"/>
        <v>295</v>
      </c>
    </row>
    <row r="173" spans="1:6" hidden="1">
      <c r="A173" s="4">
        <v>43269</v>
      </c>
      <c r="B173" s="8">
        <v>25</v>
      </c>
      <c r="C173" s="19"/>
      <c r="D173" s="5"/>
      <c r="E173" s="30">
        <f t="shared" si="9"/>
        <v>96350</v>
      </c>
      <c r="F173" s="5">
        <f t="shared" si="7"/>
        <v>295</v>
      </c>
    </row>
    <row r="174" spans="1:6" hidden="1">
      <c r="A174" s="4">
        <v>43270</v>
      </c>
      <c r="B174" s="8">
        <v>25</v>
      </c>
      <c r="C174" s="19"/>
      <c r="D174" s="5">
        <v>2</v>
      </c>
      <c r="E174" s="30">
        <f t="shared" si="9"/>
        <v>96350</v>
      </c>
      <c r="F174" s="5">
        <f t="shared" si="7"/>
        <v>297</v>
      </c>
    </row>
    <row r="175" spans="1:6" hidden="1">
      <c r="A175" s="4">
        <v>43271</v>
      </c>
      <c r="B175" s="8">
        <v>25</v>
      </c>
      <c r="C175" s="19"/>
      <c r="D175" s="5"/>
      <c r="E175" s="30">
        <f t="shared" si="9"/>
        <v>96350</v>
      </c>
      <c r="F175" s="5">
        <f t="shared" si="7"/>
        <v>297</v>
      </c>
    </row>
    <row r="176" spans="1:6" hidden="1">
      <c r="A176" s="4">
        <v>43272</v>
      </c>
      <c r="B176" s="8">
        <v>25</v>
      </c>
      <c r="C176" s="19"/>
      <c r="D176" s="5"/>
      <c r="E176" s="30">
        <f t="shared" si="9"/>
        <v>96350</v>
      </c>
      <c r="F176" s="5">
        <f t="shared" si="7"/>
        <v>297</v>
      </c>
    </row>
    <row r="177" spans="1:6" hidden="1">
      <c r="A177" s="4">
        <v>43273</v>
      </c>
      <c r="B177" s="8">
        <v>26</v>
      </c>
      <c r="C177" s="19"/>
      <c r="D177" s="5"/>
      <c r="E177" s="30">
        <f t="shared" si="9"/>
        <v>96350</v>
      </c>
      <c r="F177" s="5">
        <f t="shared" si="7"/>
        <v>297</v>
      </c>
    </row>
    <row r="178" spans="1:6" hidden="1">
      <c r="A178" s="4">
        <v>43274</v>
      </c>
      <c r="B178" s="8">
        <v>26</v>
      </c>
      <c r="C178" s="19"/>
      <c r="D178" s="5"/>
      <c r="E178" s="30">
        <f t="shared" si="9"/>
        <v>96350</v>
      </c>
      <c r="F178" s="5">
        <f t="shared" si="7"/>
        <v>297</v>
      </c>
    </row>
    <row r="179" spans="1:6" hidden="1">
      <c r="A179" s="4">
        <v>43275</v>
      </c>
      <c r="B179" s="8">
        <v>26</v>
      </c>
      <c r="C179" s="19"/>
      <c r="D179" s="5">
        <v>5</v>
      </c>
      <c r="E179" s="30">
        <f t="shared" si="9"/>
        <v>96350</v>
      </c>
      <c r="F179" s="5">
        <f t="shared" si="7"/>
        <v>302</v>
      </c>
    </row>
    <row r="180" spans="1:6" hidden="1">
      <c r="A180" s="4">
        <v>43276</v>
      </c>
      <c r="B180" s="8">
        <v>26</v>
      </c>
      <c r="C180" s="19"/>
      <c r="D180" s="5"/>
      <c r="E180" s="30">
        <f t="shared" si="9"/>
        <v>96350</v>
      </c>
      <c r="F180" s="5">
        <f t="shared" si="7"/>
        <v>302</v>
      </c>
    </row>
    <row r="181" spans="1:6" hidden="1">
      <c r="A181" s="4">
        <v>43277</v>
      </c>
      <c r="B181" s="8">
        <v>26</v>
      </c>
      <c r="C181" s="19"/>
      <c r="D181" s="5">
        <v>1</v>
      </c>
      <c r="E181" s="30">
        <f t="shared" si="9"/>
        <v>96350</v>
      </c>
      <c r="F181" s="5">
        <f t="shared" si="7"/>
        <v>303</v>
      </c>
    </row>
    <row r="182" spans="1:6" hidden="1">
      <c r="A182" s="4">
        <v>43278</v>
      </c>
      <c r="B182" s="8">
        <v>26</v>
      </c>
      <c r="C182" s="19"/>
      <c r="D182" s="5"/>
      <c r="E182" s="30">
        <f t="shared" si="9"/>
        <v>96350</v>
      </c>
      <c r="F182" s="5">
        <f t="shared" si="7"/>
        <v>303</v>
      </c>
    </row>
    <row r="183" spans="1:6" hidden="1">
      <c r="A183" s="4">
        <v>43279</v>
      </c>
      <c r="B183" s="8">
        <v>26</v>
      </c>
      <c r="C183" s="19"/>
      <c r="D183" s="5"/>
      <c r="E183" s="30">
        <f t="shared" si="9"/>
        <v>96350</v>
      </c>
      <c r="F183" s="5">
        <f t="shared" si="7"/>
        <v>303</v>
      </c>
    </row>
    <row r="184" spans="1:6" hidden="1">
      <c r="A184" s="4">
        <v>43280</v>
      </c>
      <c r="B184" s="8">
        <v>27</v>
      </c>
      <c r="C184" s="19"/>
      <c r="D184" s="5"/>
      <c r="E184" s="30">
        <f t="shared" si="9"/>
        <v>96350</v>
      </c>
      <c r="F184" s="5">
        <f t="shared" si="7"/>
        <v>303</v>
      </c>
    </row>
    <row r="185" spans="1:6" hidden="1">
      <c r="A185" s="4">
        <v>43281</v>
      </c>
      <c r="B185" s="8">
        <v>27</v>
      </c>
      <c r="C185" s="19"/>
      <c r="D185" s="5"/>
      <c r="E185" s="30">
        <f t="shared" si="9"/>
        <v>96350</v>
      </c>
      <c r="F185" s="5">
        <f t="shared" si="7"/>
        <v>303</v>
      </c>
    </row>
    <row r="186" spans="1:6" hidden="1">
      <c r="A186" s="4">
        <v>43282</v>
      </c>
      <c r="B186" s="8">
        <v>27</v>
      </c>
      <c r="C186" s="19"/>
      <c r="D186" s="5">
        <v>6</v>
      </c>
      <c r="E186" s="30">
        <f t="shared" si="9"/>
        <v>96350</v>
      </c>
      <c r="F186" s="5">
        <f t="shared" si="7"/>
        <v>309</v>
      </c>
    </row>
    <row r="187" spans="1:6" hidden="1">
      <c r="A187" s="4">
        <v>43283</v>
      </c>
      <c r="B187" s="8">
        <v>27</v>
      </c>
      <c r="C187" s="19"/>
      <c r="D187" s="5"/>
      <c r="E187" s="30">
        <f t="shared" si="9"/>
        <v>96350</v>
      </c>
      <c r="F187" s="5">
        <f t="shared" si="7"/>
        <v>309</v>
      </c>
    </row>
    <row r="188" spans="1:6" hidden="1">
      <c r="A188" s="4">
        <v>43284</v>
      </c>
      <c r="B188" s="8">
        <v>27</v>
      </c>
      <c r="C188" s="19"/>
      <c r="D188" s="5"/>
      <c r="E188" s="30">
        <f t="shared" si="9"/>
        <v>96350</v>
      </c>
      <c r="F188" s="5">
        <f t="shared" si="7"/>
        <v>309</v>
      </c>
    </row>
    <row r="189" spans="1:6" hidden="1">
      <c r="A189" s="4">
        <v>43285</v>
      </c>
      <c r="B189" s="8">
        <v>27</v>
      </c>
      <c r="C189" s="19"/>
      <c r="D189" s="5"/>
      <c r="E189" s="30">
        <f t="shared" si="9"/>
        <v>96350</v>
      </c>
      <c r="F189" s="5">
        <f t="shared" si="7"/>
        <v>309</v>
      </c>
    </row>
    <row r="190" spans="1:6" hidden="1">
      <c r="A190" s="4">
        <v>43286</v>
      </c>
      <c r="B190" s="8">
        <v>27</v>
      </c>
      <c r="C190" s="19"/>
      <c r="D190" s="5"/>
      <c r="E190" s="30">
        <f t="shared" si="9"/>
        <v>96350</v>
      </c>
      <c r="F190" s="5">
        <f t="shared" si="7"/>
        <v>309</v>
      </c>
    </row>
    <row r="191" spans="1:6" hidden="1">
      <c r="A191" s="4">
        <v>43287</v>
      </c>
      <c r="B191" s="8">
        <v>28</v>
      </c>
      <c r="C191" s="19"/>
      <c r="D191" s="5">
        <v>5</v>
      </c>
      <c r="E191" s="30">
        <f t="shared" si="9"/>
        <v>96350</v>
      </c>
      <c r="F191" s="5">
        <f t="shared" si="7"/>
        <v>314</v>
      </c>
    </row>
    <row r="192" spans="1:6" hidden="1">
      <c r="A192" s="4">
        <v>43288</v>
      </c>
      <c r="B192" s="8">
        <v>28</v>
      </c>
      <c r="C192" s="19"/>
      <c r="D192" s="5"/>
      <c r="E192" s="30">
        <f t="shared" si="9"/>
        <v>96350</v>
      </c>
      <c r="F192" s="5">
        <f t="shared" si="7"/>
        <v>314</v>
      </c>
    </row>
    <row r="193" spans="1:6" hidden="1">
      <c r="A193" s="4">
        <v>43289</v>
      </c>
      <c r="B193" s="8">
        <v>28</v>
      </c>
      <c r="C193" s="19"/>
      <c r="D193" s="5"/>
      <c r="E193" s="30">
        <f t="shared" si="9"/>
        <v>96350</v>
      </c>
      <c r="F193" s="5">
        <f t="shared" si="7"/>
        <v>314</v>
      </c>
    </row>
    <row r="194" spans="1:6" hidden="1">
      <c r="A194" s="4">
        <v>43290</v>
      </c>
      <c r="B194" s="8">
        <v>28</v>
      </c>
      <c r="C194" s="19"/>
      <c r="D194" s="5"/>
      <c r="E194" s="30">
        <f t="shared" si="9"/>
        <v>96350</v>
      </c>
      <c r="F194" s="5">
        <f t="shared" si="7"/>
        <v>314</v>
      </c>
    </row>
    <row r="195" spans="1:6" hidden="1">
      <c r="A195" s="4">
        <v>43291</v>
      </c>
      <c r="B195" s="8">
        <v>28</v>
      </c>
      <c r="C195" s="19"/>
      <c r="D195" s="5"/>
      <c r="E195" s="30">
        <f t="shared" si="9"/>
        <v>96350</v>
      </c>
      <c r="F195" s="5">
        <f t="shared" si="7"/>
        <v>314</v>
      </c>
    </row>
    <row r="196" spans="1:6" hidden="1">
      <c r="A196" s="4">
        <v>43292</v>
      </c>
      <c r="B196" s="8">
        <v>28</v>
      </c>
      <c r="C196" s="19"/>
      <c r="D196" s="5"/>
      <c r="E196" s="30">
        <f t="shared" si="9"/>
        <v>96350</v>
      </c>
      <c r="F196" s="5">
        <f t="shared" si="7"/>
        <v>314</v>
      </c>
    </row>
    <row r="197" spans="1:6" hidden="1">
      <c r="A197" s="4">
        <v>43293</v>
      </c>
      <c r="B197" s="8">
        <v>28</v>
      </c>
      <c r="C197" s="19"/>
      <c r="D197" s="5"/>
      <c r="E197" s="30">
        <f t="shared" si="9"/>
        <v>96350</v>
      </c>
      <c r="F197" s="5">
        <f t="shared" si="7"/>
        <v>314</v>
      </c>
    </row>
    <row r="198" spans="1:6" hidden="1">
      <c r="A198" s="4">
        <v>43294</v>
      </c>
      <c r="B198" s="8">
        <v>29</v>
      </c>
      <c r="C198" s="19"/>
      <c r="D198" s="5"/>
      <c r="E198" s="30">
        <f t="shared" si="9"/>
        <v>96350</v>
      </c>
      <c r="F198" s="5">
        <f t="shared" ref="F198:F261" si="10">D198+F197</f>
        <v>314</v>
      </c>
    </row>
    <row r="199" spans="1:6" hidden="1">
      <c r="A199" s="4">
        <v>43295</v>
      </c>
      <c r="B199" s="8">
        <v>29</v>
      </c>
      <c r="C199" s="19"/>
      <c r="D199" s="5"/>
      <c r="E199" s="30">
        <f t="shared" si="9"/>
        <v>96350</v>
      </c>
      <c r="F199" s="5">
        <f t="shared" si="10"/>
        <v>314</v>
      </c>
    </row>
    <row r="200" spans="1:6" hidden="1">
      <c r="A200" s="4">
        <v>43296</v>
      </c>
      <c r="B200" s="8">
        <v>29</v>
      </c>
      <c r="C200" s="19"/>
      <c r="D200" s="5">
        <v>2</v>
      </c>
      <c r="E200" s="30">
        <f t="shared" si="9"/>
        <v>96350</v>
      </c>
      <c r="F200" s="5">
        <f t="shared" si="10"/>
        <v>316</v>
      </c>
    </row>
    <row r="201" spans="1:6" hidden="1">
      <c r="A201" s="4">
        <v>43297</v>
      </c>
      <c r="B201" s="8">
        <v>29</v>
      </c>
      <c r="C201" s="19"/>
      <c r="D201" s="5"/>
      <c r="E201" s="30">
        <f t="shared" si="9"/>
        <v>96350</v>
      </c>
      <c r="F201" s="5">
        <f t="shared" si="10"/>
        <v>316</v>
      </c>
    </row>
    <row r="202" spans="1:6" hidden="1">
      <c r="A202" s="4">
        <v>43298</v>
      </c>
      <c r="B202" s="8">
        <v>29</v>
      </c>
      <c r="C202" s="19"/>
      <c r="D202" s="5">
        <v>6</v>
      </c>
      <c r="E202" s="30">
        <f t="shared" si="9"/>
        <v>96350</v>
      </c>
      <c r="F202" s="5">
        <f t="shared" si="10"/>
        <v>322</v>
      </c>
    </row>
    <row r="203" spans="1:6" hidden="1">
      <c r="A203" s="4">
        <v>43299</v>
      </c>
      <c r="B203" s="8">
        <v>29</v>
      </c>
      <c r="C203" s="19"/>
      <c r="D203" s="5"/>
      <c r="E203" s="30">
        <f t="shared" si="9"/>
        <v>96350</v>
      </c>
      <c r="F203" s="5">
        <f t="shared" si="10"/>
        <v>322</v>
      </c>
    </row>
    <row r="204" spans="1:6" hidden="1">
      <c r="A204" s="4">
        <v>43300</v>
      </c>
      <c r="B204" s="8">
        <v>29</v>
      </c>
      <c r="C204" s="19"/>
      <c r="D204" s="5"/>
      <c r="E204" s="30">
        <f t="shared" si="9"/>
        <v>96350</v>
      </c>
      <c r="F204" s="5">
        <f t="shared" si="10"/>
        <v>322</v>
      </c>
    </row>
    <row r="205" spans="1:6" hidden="1">
      <c r="A205" s="4">
        <v>43301</v>
      </c>
      <c r="B205" s="8">
        <v>30</v>
      </c>
      <c r="C205" s="19"/>
      <c r="D205" s="5"/>
      <c r="E205" s="30">
        <f t="shared" si="9"/>
        <v>96350</v>
      </c>
      <c r="F205" s="5">
        <f t="shared" si="10"/>
        <v>322</v>
      </c>
    </row>
    <row r="206" spans="1:6" hidden="1">
      <c r="A206" s="4">
        <v>43302</v>
      </c>
      <c r="B206" s="8">
        <v>30</v>
      </c>
      <c r="C206" s="19"/>
      <c r="D206" s="5">
        <v>1</v>
      </c>
      <c r="E206" s="30">
        <f t="shared" si="9"/>
        <v>96350</v>
      </c>
      <c r="F206" s="5">
        <f t="shared" si="10"/>
        <v>323</v>
      </c>
    </row>
    <row r="207" spans="1:6" hidden="1">
      <c r="A207" s="4">
        <v>43303</v>
      </c>
      <c r="B207" s="8">
        <v>30</v>
      </c>
      <c r="C207" s="19"/>
      <c r="D207" s="5"/>
      <c r="E207" s="30">
        <f t="shared" si="9"/>
        <v>96350</v>
      </c>
      <c r="F207" s="5">
        <f t="shared" si="10"/>
        <v>323</v>
      </c>
    </row>
    <row r="208" spans="1:6" hidden="1">
      <c r="A208" s="4">
        <v>43304</v>
      </c>
      <c r="B208" s="8">
        <v>30</v>
      </c>
      <c r="C208" s="19"/>
      <c r="D208" s="5"/>
      <c r="E208" s="30">
        <f t="shared" si="9"/>
        <v>96350</v>
      </c>
      <c r="F208" s="5">
        <f t="shared" si="10"/>
        <v>323</v>
      </c>
    </row>
    <row r="209" spans="1:6" hidden="1">
      <c r="A209" s="4">
        <v>43305</v>
      </c>
      <c r="B209" s="8">
        <v>30</v>
      </c>
      <c r="C209" s="19"/>
      <c r="D209" s="5">
        <v>5</v>
      </c>
      <c r="E209" s="30">
        <f t="shared" si="9"/>
        <v>96350</v>
      </c>
      <c r="F209" s="5">
        <f t="shared" si="10"/>
        <v>328</v>
      </c>
    </row>
    <row r="210" spans="1:6" hidden="1">
      <c r="A210" s="4">
        <v>43306</v>
      </c>
      <c r="B210" s="8">
        <v>30</v>
      </c>
      <c r="C210" s="19"/>
      <c r="D210" s="5"/>
      <c r="E210" s="30">
        <f t="shared" si="9"/>
        <v>96350</v>
      </c>
      <c r="F210" s="5">
        <f t="shared" si="10"/>
        <v>328</v>
      </c>
    </row>
    <row r="211" spans="1:6" hidden="1">
      <c r="A211" s="4">
        <v>43307</v>
      </c>
      <c r="B211" s="8">
        <v>30</v>
      </c>
      <c r="C211" s="19"/>
      <c r="D211" s="5"/>
      <c r="E211" s="30">
        <f>C211+E210</f>
        <v>96350</v>
      </c>
      <c r="F211" s="5">
        <f t="shared" si="10"/>
        <v>328</v>
      </c>
    </row>
    <row r="212" spans="1:6" hidden="1">
      <c r="A212" s="4">
        <v>43308</v>
      </c>
      <c r="B212" s="8">
        <v>31</v>
      </c>
      <c r="C212" s="19"/>
      <c r="D212" s="5">
        <v>2</v>
      </c>
      <c r="E212" s="30">
        <f>C212+E211</f>
        <v>96350</v>
      </c>
      <c r="F212" s="5">
        <f t="shared" si="10"/>
        <v>330</v>
      </c>
    </row>
    <row r="213" spans="1:6" hidden="1">
      <c r="A213" s="4">
        <v>43309</v>
      </c>
      <c r="B213" s="8">
        <v>31</v>
      </c>
      <c r="C213" s="19"/>
      <c r="D213" s="5"/>
      <c r="E213" s="30">
        <f t="shared" si="9"/>
        <v>96350</v>
      </c>
      <c r="F213" s="5">
        <f t="shared" si="10"/>
        <v>330</v>
      </c>
    </row>
    <row r="214" spans="1:6" hidden="1">
      <c r="A214" s="4">
        <v>43310</v>
      </c>
      <c r="B214" s="8">
        <v>31</v>
      </c>
      <c r="C214" s="19"/>
      <c r="D214" s="5"/>
      <c r="E214" s="30">
        <f t="shared" si="9"/>
        <v>96350</v>
      </c>
      <c r="F214" s="5">
        <f t="shared" si="10"/>
        <v>330</v>
      </c>
    </row>
    <row r="215" spans="1:6" hidden="1">
      <c r="A215" s="4">
        <v>43311</v>
      </c>
      <c r="B215" s="8">
        <v>31</v>
      </c>
      <c r="C215" s="19"/>
      <c r="D215" s="5"/>
      <c r="E215" s="30">
        <f t="shared" si="9"/>
        <v>96350</v>
      </c>
      <c r="F215" s="5">
        <f t="shared" si="10"/>
        <v>330</v>
      </c>
    </row>
    <row r="216" spans="1:6" hidden="1">
      <c r="A216" s="4">
        <v>43312</v>
      </c>
      <c r="B216" s="8">
        <v>31</v>
      </c>
      <c r="C216" s="19"/>
      <c r="D216" s="5">
        <v>1</v>
      </c>
      <c r="E216" s="30">
        <f t="shared" si="9"/>
        <v>96350</v>
      </c>
      <c r="F216" s="5">
        <f t="shared" si="10"/>
        <v>331</v>
      </c>
    </row>
    <row r="217" spans="1:6" hidden="1">
      <c r="A217" s="4">
        <v>43313</v>
      </c>
      <c r="B217" s="8">
        <v>31</v>
      </c>
      <c r="C217" s="19"/>
      <c r="D217" s="5"/>
      <c r="E217" s="30">
        <f t="shared" si="9"/>
        <v>96350</v>
      </c>
      <c r="F217" s="5">
        <f t="shared" si="10"/>
        <v>331</v>
      </c>
    </row>
    <row r="218" spans="1:6" hidden="1">
      <c r="A218" s="4">
        <v>43314</v>
      </c>
      <c r="B218" s="8">
        <v>31</v>
      </c>
      <c r="C218" s="19"/>
      <c r="D218" s="5"/>
      <c r="E218" s="30">
        <f t="shared" si="9"/>
        <v>96350</v>
      </c>
      <c r="F218" s="5">
        <f t="shared" si="10"/>
        <v>331</v>
      </c>
    </row>
    <row r="219" spans="1:6" hidden="1">
      <c r="A219" s="4">
        <v>43315</v>
      </c>
      <c r="B219" s="8">
        <v>32</v>
      </c>
      <c r="C219" s="19"/>
      <c r="D219" s="5"/>
      <c r="E219" s="30">
        <f t="shared" si="9"/>
        <v>96350</v>
      </c>
      <c r="F219" s="5">
        <f t="shared" si="10"/>
        <v>331</v>
      </c>
    </row>
    <row r="220" spans="1:6" hidden="1">
      <c r="A220" s="4">
        <v>43316</v>
      </c>
      <c r="B220" s="8">
        <v>32</v>
      </c>
      <c r="C220" s="19"/>
      <c r="D220" s="5"/>
      <c r="E220" s="30">
        <f t="shared" si="9"/>
        <v>96350</v>
      </c>
      <c r="F220" s="5">
        <f t="shared" si="10"/>
        <v>331</v>
      </c>
    </row>
    <row r="221" spans="1:6" hidden="1">
      <c r="A221" s="4">
        <v>43317</v>
      </c>
      <c r="B221" s="8">
        <v>32</v>
      </c>
      <c r="C221" s="19"/>
      <c r="D221" s="5">
        <v>2</v>
      </c>
      <c r="E221" s="30">
        <f t="shared" si="9"/>
        <v>96350</v>
      </c>
      <c r="F221" s="5">
        <f t="shared" si="10"/>
        <v>333</v>
      </c>
    </row>
    <row r="222" spans="1:6" hidden="1">
      <c r="A222" s="4">
        <v>43318</v>
      </c>
      <c r="B222" s="8">
        <v>32</v>
      </c>
      <c r="C222" s="19"/>
      <c r="D222" s="5"/>
      <c r="E222" s="30">
        <f t="shared" si="9"/>
        <v>96350</v>
      </c>
      <c r="F222" s="5">
        <f t="shared" si="10"/>
        <v>333</v>
      </c>
    </row>
    <row r="223" spans="1:6" s="16" customFormat="1" hidden="1">
      <c r="A223" s="6">
        <v>43319</v>
      </c>
      <c r="B223" s="15">
        <v>32</v>
      </c>
      <c r="C223" s="19"/>
      <c r="D223" s="7">
        <f>1</f>
        <v>1</v>
      </c>
      <c r="E223" s="31">
        <f t="shared" si="9"/>
        <v>96350</v>
      </c>
      <c r="F223" s="7">
        <f t="shared" si="10"/>
        <v>334</v>
      </c>
    </row>
    <row r="224" spans="1:6" hidden="1">
      <c r="A224" s="4">
        <v>43320</v>
      </c>
      <c r="B224" s="8">
        <v>32</v>
      </c>
      <c r="C224" s="19"/>
      <c r="D224" s="5"/>
      <c r="E224" s="30">
        <f t="shared" si="9"/>
        <v>96350</v>
      </c>
      <c r="F224" s="5">
        <f t="shared" si="10"/>
        <v>334</v>
      </c>
    </row>
    <row r="225" spans="1:6" hidden="1">
      <c r="A225" s="4">
        <v>43321</v>
      </c>
      <c r="B225" s="8">
        <v>32</v>
      </c>
      <c r="C225" s="19"/>
      <c r="D225" s="5"/>
      <c r="E225" s="30">
        <f t="shared" si="9"/>
        <v>96350</v>
      </c>
      <c r="F225" s="5">
        <f t="shared" si="10"/>
        <v>334</v>
      </c>
    </row>
    <row r="226" spans="1:6" hidden="1">
      <c r="A226" s="4">
        <v>43322</v>
      </c>
      <c r="B226" s="8">
        <v>33</v>
      </c>
      <c r="C226" s="19"/>
      <c r="D226" s="5"/>
      <c r="E226" s="30">
        <f t="shared" si="9"/>
        <v>96350</v>
      </c>
      <c r="F226" s="5">
        <f t="shared" si="10"/>
        <v>334</v>
      </c>
    </row>
    <row r="227" spans="1:6" hidden="1">
      <c r="A227" s="4">
        <v>43323</v>
      </c>
      <c r="B227" s="8">
        <v>33</v>
      </c>
      <c r="C227" s="19"/>
      <c r="D227" s="5"/>
      <c r="E227" s="30">
        <f t="shared" si="9"/>
        <v>96350</v>
      </c>
      <c r="F227" s="5">
        <f t="shared" si="10"/>
        <v>334</v>
      </c>
    </row>
    <row r="228" spans="1:6" hidden="1">
      <c r="A228" s="4">
        <v>43324</v>
      </c>
      <c r="B228" s="8">
        <v>33</v>
      </c>
      <c r="C228" s="19"/>
      <c r="D228" s="5"/>
      <c r="E228" s="30">
        <f t="shared" si="9"/>
        <v>96350</v>
      </c>
      <c r="F228" s="5">
        <f t="shared" si="10"/>
        <v>334</v>
      </c>
    </row>
    <row r="229" spans="1:6" hidden="1">
      <c r="A229" s="4">
        <v>43325</v>
      </c>
      <c r="B229" s="8">
        <v>33</v>
      </c>
      <c r="C229" s="19"/>
      <c r="D229" s="5"/>
      <c r="E229" s="30">
        <f t="shared" si="9"/>
        <v>96350</v>
      </c>
      <c r="F229" s="5">
        <f t="shared" si="10"/>
        <v>334</v>
      </c>
    </row>
    <row r="230" spans="1:6" hidden="1">
      <c r="A230" s="4">
        <v>43326</v>
      </c>
      <c r="B230" s="8">
        <v>33</v>
      </c>
      <c r="C230" s="19"/>
      <c r="D230" s="5"/>
      <c r="E230" s="30">
        <f t="shared" si="9"/>
        <v>96350</v>
      </c>
      <c r="F230" s="5">
        <f t="shared" si="10"/>
        <v>334</v>
      </c>
    </row>
    <row r="231" spans="1:6" hidden="1">
      <c r="A231" s="4">
        <v>43327</v>
      </c>
      <c r="B231" s="8">
        <v>33</v>
      </c>
      <c r="C231" s="19"/>
      <c r="D231" s="5"/>
      <c r="E231" s="30">
        <f t="shared" si="9"/>
        <v>96350</v>
      </c>
      <c r="F231" s="5">
        <f t="shared" si="10"/>
        <v>334</v>
      </c>
    </row>
    <row r="232" spans="1:6" hidden="1">
      <c r="A232" s="4">
        <v>43328</v>
      </c>
      <c r="B232" s="8">
        <v>33</v>
      </c>
      <c r="C232" s="19"/>
      <c r="D232" s="5"/>
      <c r="E232" s="30">
        <f t="shared" si="9"/>
        <v>96350</v>
      </c>
      <c r="F232" s="5">
        <f t="shared" si="10"/>
        <v>334</v>
      </c>
    </row>
    <row r="233" spans="1:6" hidden="1">
      <c r="A233" s="4">
        <v>43329</v>
      </c>
      <c r="B233" s="8">
        <v>34</v>
      </c>
      <c r="C233" s="19"/>
      <c r="D233" s="5">
        <v>2</v>
      </c>
      <c r="E233" s="30">
        <f t="shared" si="9"/>
        <v>96350</v>
      </c>
      <c r="F233" s="5">
        <f t="shared" si="10"/>
        <v>336</v>
      </c>
    </row>
    <row r="234" spans="1:6" hidden="1">
      <c r="A234" s="4">
        <v>43330</v>
      </c>
      <c r="B234" s="8">
        <v>34</v>
      </c>
      <c r="C234" s="19"/>
      <c r="D234" s="5"/>
      <c r="E234" s="30">
        <f t="shared" si="9"/>
        <v>96350</v>
      </c>
      <c r="F234" s="5">
        <f t="shared" si="10"/>
        <v>336</v>
      </c>
    </row>
    <row r="235" spans="1:6" hidden="1">
      <c r="A235" s="4">
        <v>43331</v>
      </c>
      <c r="B235" s="8">
        <v>34</v>
      </c>
      <c r="C235" s="19"/>
      <c r="D235" s="5">
        <v>1</v>
      </c>
      <c r="E235" s="30">
        <f t="shared" ref="E235:E298" si="11">C235+E234</f>
        <v>96350</v>
      </c>
      <c r="F235" s="5">
        <f t="shared" si="10"/>
        <v>337</v>
      </c>
    </row>
    <row r="236" spans="1:6" hidden="1">
      <c r="A236" s="4">
        <v>43332</v>
      </c>
      <c r="B236" s="8">
        <v>34</v>
      </c>
      <c r="C236" s="19"/>
      <c r="D236" s="5"/>
      <c r="E236" s="30">
        <f t="shared" si="11"/>
        <v>96350</v>
      </c>
      <c r="F236" s="5">
        <f t="shared" si="10"/>
        <v>337</v>
      </c>
    </row>
    <row r="237" spans="1:6" hidden="1">
      <c r="A237" s="4">
        <v>43333</v>
      </c>
      <c r="B237" s="8">
        <v>34</v>
      </c>
      <c r="C237" s="19"/>
      <c r="D237" s="5"/>
      <c r="E237" s="30">
        <f t="shared" si="11"/>
        <v>96350</v>
      </c>
      <c r="F237" s="5">
        <f t="shared" si="10"/>
        <v>337</v>
      </c>
    </row>
    <row r="238" spans="1:6" hidden="1">
      <c r="A238" s="4">
        <v>43334</v>
      </c>
      <c r="B238" s="8">
        <v>34</v>
      </c>
      <c r="C238" s="19"/>
      <c r="D238" s="5"/>
      <c r="E238" s="30">
        <f t="shared" si="11"/>
        <v>96350</v>
      </c>
      <c r="F238" s="5">
        <f t="shared" si="10"/>
        <v>337</v>
      </c>
    </row>
    <row r="239" spans="1:6" hidden="1">
      <c r="A239" s="4">
        <v>43335</v>
      </c>
      <c r="B239" s="8">
        <v>34</v>
      </c>
      <c r="C239" s="19"/>
      <c r="D239" s="5"/>
      <c r="E239" s="30">
        <f t="shared" si="11"/>
        <v>96350</v>
      </c>
      <c r="F239" s="5">
        <f t="shared" si="10"/>
        <v>337</v>
      </c>
    </row>
    <row r="240" spans="1:6" hidden="1">
      <c r="A240" s="4">
        <v>43336</v>
      </c>
      <c r="B240" s="8">
        <v>35</v>
      </c>
      <c r="C240" s="19"/>
      <c r="D240" s="5"/>
      <c r="E240" s="30">
        <f t="shared" si="11"/>
        <v>96350</v>
      </c>
      <c r="F240" s="5">
        <f t="shared" si="10"/>
        <v>337</v>
      </c>
    </row>
    <row r="241" spans="1:6" hidden="1">
      <c r="A241" s="4">
        <v>43337</v>
      </c>
      <c r="B241" s="8">
        <v>35</v>
      </c>
      <c r="C241" s="19"/>
      <c r="D241" s="5"/>
      <c r="E241" s="30">
        <f t="shared" si="11"/>
        <v>96350</v>
      </c>
      <c r="F241" s="5">
        <f t="shared" si="10"/>
        <v>337</v>
      </c>
    </row>
    <row r="242" spans="1:6" hidden="1">
      <c r="A242" s="4">
        <v>43338</v>
      </c>
      <c r="B242" s="8">
        <v>35</v>
      </c>
      <c r="C242" s="19"/>
      <c r="D242" s="5"/>
      <c r="E242" s="30">
        <f t="shared" si="11"/>
        <v>96350</v>
      </c>
      <c r="F242" s="5">
        <f t="shared" si="10"/>
        <v>337</v>
      </c>
    </row>
    <row r="243" spans="1:6" hidden="1">
      <c r="A243" s="4">
        <v>43339</v>
      </c>
      <c r="B243" s="8">
        <v>35</v>
      </c>
      <c r="C243" s="19"/>
      <c r="D243" s="5"/>
      <c r="E243" s="30">
        <f t="shared" si="11"/>
        <v>96350</v>
      </c>
      <c r="F243" s="5">
        <f t="shared" si="10"/>
        <v>337</v>
      </c>
    </row>
    <row r="244" spans="1:6" hidden="1">
      <c r="A244" s="4">
        <v>43340</v>
      </c>
      <c r="B244" s="8">
        <v>35</v>
      </c>
      <c r="C244" s="19"/>
      <c r="D244" s="5">
        <v>1</v>
      </c>
      <c r="E244" s="30">
        <f t="shared" si="11"/>
        <v>96350</v>
      </c>
      <c r="F244" s="5">
        <f t="shared" si="10"/>
        <v>338</v>
      </c>
    </row>
    <row r="245" spans="1:6" hidden="1">
      <c r="A245" s="4">
        <v>43341</v>
      </c>
      <c r="B245" s="8">
        <v>35</v>
      </c>
      <c r="C245" s="19"/>
      <c r="D245" s="5"/>
      <c r="E245" s="30">
        <f t="shared" si="11"/>
        <v>96350</v>
      </c>
      <c r="F245" s="5">
        <f t="shared" si="10"/>
        <v>338</v>
      </c>
    </row>
    <row r="246" spans="1:6" hidden="1">
      <c r="A246" s="4">
        <v>43342</v>
      </c>
      <c r="B246" s="8">
        <v>35</v>
      </c>
      <c r="C246" s="19"/>
      <c r="D246" s="5"/>
      <c r="E246" s="30">
        <f t="shared" si="11"/>
        <v>96350</v>
      </c>
      <c r="F246" s="5">
        <f t="shared" si="10"/>
        <v>338</v>
      </c>
    </row>
    <row r="247" spans="1:6" hidden="1">
      <c r="A247" s="4">
        <v>43343</v>
      </c>
      <c r="B247" s="8">
        <v>36</v>
      </c>
      <c r="C247" s="19"/>
      <c r="D247" s="5"/>
      <c r="E247" s="30">
        <f t="shared" si="11"/>
        <v>96350</v>
      </c>
      <c r="F247" s="5">
        <f t="shared" si="10"/>
        <v>338</v>
      </c>
    </row>
    <row r="248" spans="1:6" hidden="1">
      <c r="A248" s="4">
        <v>43344</v>
      </c>
      <c r="B248" s="8">
        <v>36</v>
      </c>
      <c r="C248" s="19"/>
      <c r="D248" s="5"/>
      <c r="E248" s="30">
        <f t="shared" si="11"/>
        <v>96350</v>
      </c>
      <c r="F248" s="5">
        <f t="shared" si="10"/>
        <v>338</v>
      </c>
    </row>
    <row r="249" spans="1:6" hidden="1">
      <c r="A249" s="4">
        <v>43345</v>
      </c>
      <c r="B249" s="8">
        <v>36</v>
      </c>
      <c r="C249" s="19"/>
      <c r="D249" s="5">
        <v>2</v>
      </c>
      <c r="E249" s="30">
        <f t="shared" si="11"/>
        <v>96350</v>
      </c>
      <c r="F249" s="5">
        <f t="shared" si="10"/>
        <v>340</v>
      </c>
    </row>
    <row r="250" spans="1:6" hidden="1">
      <c r="A250" s="4">
        <v>43346</v>
      </c>
      <c r="B250" s="8">
        <v>36</v>
      </c>
      <c r="C250" s="19"/>
      <c r="D250" s="5"/>
      <c r="E250" s="30">
        <f t="shared" si="11"/>
        <v>96350</v>
      </c>
      <c r="F250" s="5">
        <f t="shared" si="10"/>
        <v>340</v>
      </c>
    </row>
    <row r="251" spans="1:6" hidden="1">
      <c r="A251" s="4">
        <v>43347</v>
      </c>
      <c r="B251" s="8">
        <v>36</v>
      </c>
      <c r="C251" s="19"/>
      <c r="D251" s="5"/>
      <c r="E251" s="30">
        <f t="shared" si="11"/>
        <v>96350</v>
      </c>
      <c r="F251" s="5">
        <f t="shared" si="10"/>
        <v>340</v>
      </c>
    </row>
    <row r="252" spans="1:6" hidden="1">
      <c r="A252" s="4">
        <v>43348</v>
      </c>
      <c r="B252" s="8">
        <v>36</v>
      </c>
      <c r="C252" s="19"/>
      <c r="D252" s="5"/>
      <c r="E252" s="30">
        <f t="shared" si="11"/>
        <v>96350</v>
      </c>
      <c r="F252" s="5">
        <f t="shared" si="10"/>
        <v>340</v>
      </c>
    </row>
    <row r="253" spans="1:6" hidden="1">
      <c r="A253" s="4">
        <v>43349</v>
      </c>
      <c r="B253" s="8">
        <v>36</v>
      </c>
      <c r="C253" s="19"/>
      <c r="D253" s="5"/>
      <c r="E253" s="30">
        <f t="shared" si="11"/>
        <v>96350</v>
      </c>
      <c r="F253" s="5">
        <f t="shared" si="10"/>
        <v>340</v>
      </c>
    </row>
    <row r="254" spans="1:6" hidden="1">
      <c r="A254" s="4">
        <v>43350</v>
      </c>
      <c r="B254" s="8">
        <v>37</v>
      </c>
      <c r="C254" s="19"/>
      <c r="D254" s="5">
        <v>3</v>
      </c>
      <c r="E254" s="30">
        <f t="shared" si="11"/>
        <v>96350</v>
      </c>
      <c r="F254" s="5">
        <f t="shared" si="10"/>
        <v>343</v>
      </c>
    </row>
    <row r="255" spans="1:6" hidden="1">
      <c r="A255" s="4">
        <v>43351</v>
      </c>
      <c r="B255" s="8">
        <v>37</v>
      </c>
      <c r="C255" s="19"/>
      <c r="D255" s="5"/>
      <c r="E255" s="30">
        <f t="shared" si="11"/>
        <v>96350</v>
      </c>
      <c r="F255" s="5">
        <f t="shared" si="10"/>
        <v>343</v>
      </c>
    </row>
    <row r="256" spans="1:6" hidden="1">
      <c r="A256" s="4">
        <v>43352</v>
      </c>
      <c r="B256" s="8">
        <v>37</v>
      </c>
      <c r="C256" s="19"/>
      <c r="D256" s="5"/>
      <c r="E256" s="30">
        <f t="shared" si="11"/>
        <v>96350</v>
      </c>
      <c r="F256" s="5">
        <f t="shared" si="10"/>
        <v>343</v>
      </c>
    </row>
    <row r="257" spans="1:6" hidden="1">
      <c r="A257" s="4">
        <v>43353</v>
      </c>
      <c r="B257" s="8">
        <v>37</v>
      </c>
      <c r="C257" s="19"/>
      <c r="D257" s="5"/>
      <c r="E257" s="30">
        <f t="shared" si="11"/>
        <v>96350</v>
      </c>
      <c r="F257" s="5">
        <f t="shared" si="10"/>
        <v>343</v>
      </c>
    </row>
    <row r="258" spans="1:6" hidden="1">
      <c r="A258" s="4">
        <v>43354</v>
      </c>
      <c r="B258" s="8">
        <v>37</v>
      </c>
      <c r="C258" s="19"/>
      <c r="D258" s="5">
        <v>1</v>
      </c>
      <c r="E258" s="30">
        <f t="shared" si="11"/>
        <v>96350</v>
      </c>
      <c r="F258" s="5">
        <f t="shared" si="10"/>
        <v>344</v>
      </c>
    </row>
    <row r="259" spans="1:6" hidden="1">
      <c r="A259" s="4">
        <v>43355</v>
      </c>
      <c r="B259" s="8">
        <v>37</v>
      </c>
      <c r="C259" s="19"/>
      <c r="D259" s="5"/>
      <c r="E259" s="30">
        <f t="shared" si="11"/>
        <v>96350</v>
      </c>
      <c r="F259" s="5">
        <f t="shared" si="10"/>
        <v>344</v>
      </c>
    </row>
    <row r="260" spans="1:6" hidden="1">
      <c r="A260" s="4">
        <v>43356</v>
      </c>
      <c r="B260" s="8">
        <v>37</v>
      </c>
      <c r="C260" s="19"/>
      <c r="D260" s="5"/>
      <c r="E260" s="30">
        <f t="shared" si="11"/>
        <v>96350</v>
      </c>
      <c r="F260" s="5">
        <f t="shared" si="10"/>
        <v>344</v>
      </c>
    </row>
    <row r="261" spans="1:6" hidden="1">
      <c r="A261" s="4">
        <v>43357</v>
      </c>
      <c r="B261" s="8">
        <v>38</v>
      </c>
      <c r="C261" s="19"/>
      <c r="D261" s="5">
        <v>2</v>
      </c>
      <c r="E261" s="30">
        <f t="shared" si="11"/>
        <v>96350</v>
      </c>
      <c r="F261" s="5">
        <f t="shared" si="10"/>
        <v>346</v>
      </c>
    </row>
    <row r="262" spans="1:6" hidden="1">
      <c r="A262" s="4">
        <v>43358</v>
      </c>
      <c r="B262" s="8">
        <v>38</v>
      </c>
      <c r="C262" s="19"/>
      <c r="D262" s="5"/>
      <c r="E262" s="30">
        <f t="shared" si="11"/>
        <v>96350</v>
      </c>
      <c r="F262" s="5">
        <f t="shared" ref="F262:F325" si="12">D262+F261</f>
        <v>346</v>
      </c>
    </row>
    <row r="263" spans="1:6" hidden="1">
      <c r="A263" s="4">
        <v>43359</v>
      </c>
      <c r="B263" s="8">
        <v>38</v>
      </c>
      <c r="C263" s="19"/>
      <c r="D263" s="5"/>
      <c r="E263" s="30">
        <f t="shared" si="11"/>
        <v>96350</v>
      </c>
      <c r="F263" s="5">
        <f t="shared" si="12"/>
        <v>346</v>
      </c>
    </row>
    <row r="264" spans="1:6" hidden="1">
      <c r="A264" s="4">
        <v>43360</v>
      </c>
      <c r="B264" s="8">
        <v>38</v>
      </c>
      <c r="C264" s="19"/>
      <c r="D264" s="5"/>
      <c r="E264" s="30">
        <f t="shared" si="11"/>
        <v>96350</v>
      </c>
      <c r="F264" s="5">
        <f t="shared" si="12"/>
        <v>346</v>
      </c>
    </row>
    <row r="265" spans="1:6" hidden="1">
      <c r="A265" s="4">
        <v>43361</v>
      </c>
      <c r="B265" s="8">
        <v>38</v>
      </c>
      <c r="C265" s="19"/>
      <c r="D265" s="5"/>
      <c r="E265" s="30">
        <f t="shared" si="11"/>
        <v>96350</v>
      </c>
      <c r="F265" s="5">
        <f t="shared" si="12"/>
        <v>346</v>
      </c>
    </row>
    <row r="266" spans="1:6" hidden="1">
      <c r="A266" s="4">
        <v>43362</v>
      </c>
      <c r="B266" s="8">
        <v>38</v>
      </c>
      <c r="C266" s="19"/>
      <c r="D266" s="5"/>
      <c r="E266" s="30">
        <f t="shared" si="11"/>
        <v>96350</v>
      </c>
      <c r="F266" s="5">
        <f t="shared" si="12"/>
        <v>346</v>
      </c>
    </row>
    <row r="267" spans="1:6" hidden="1">
      <c r="A267" s="4">
        <v>43363</v>
      </c>
      <c r="B267" s="8">
        <v>38</v>
      </c>
      <c r="C267" s="19"/>
      <c r="D267" s="5"/>
      <c r="E267" s="30">
        <f t="shared" si="11"/>
        <v>96350</v>
      </c>
      <c r="F267" s="5">
        <f t="shared" si="12"/>
        <v>346</v>
      </c>
    </row>
    <row r="268" spans="1:6" hidden="1">
      <c r="A268" s="4">
        <v>43364</v>
      </c>
      <c r="B268" s="8">
        <v>39</v>
      </c>
      <c r="C268" s="19"/>
      <c r="D268" s="5"/>
      <c r="E268" s="30">
        <f t="shared" si="11"/>
        <v>96350</v>
      </c>
      <c r="F268" s="5">
        <f t="shared" si="12"/>
        <v>346</v>
      </c>
    </row>
    <row r="269" spans="1:6" hidden="1">
      <c r="A269" s="4">
        <v>43365</v>
      </c>
      <c r="B269" s="8">
        <v>39</v>
      </c>
      <c r="C269" s="19"/>
      <c r="D269" s="5">
        <v>1</v>
      </c>
      <c r="E269" s="30">
        <f t="shared" si="11"/>
        <v>96350</v>
      </c>
      <c r="F269" s="5">
        <f t="shared" si="12"/>
        <v>347</v>
      </c>
    </row>
    <row r="270" spans="1:6" hidden="1">
      <c r="A270" s="4">
        <v>43366</v>
      </c>
      <c r="B270" s="8">
        <v>39</v>
      </c>
      <c r="C270" s="19"/>
      <c r="D270" s="5"/>
      <c r="E270" s="30">
        <f t="shared" si="11"/>
        <v>96350</v>
      </c>
      <c r="F270" s="5">
        <f t="shared" si="12"/>
        <v>347</v>
      </c>
    </row>
    <row r="271" spans="1:6" hidden="1">
      <c r="A271" s="4">
        <v>43367</v>
      </c>
      <c r="B271" s="8">
        <v>39</v>
      </c>
      <c r="C271" s="19"/>
      <c r="D271" s="5"/>
      <c r="E271" s="30">
        <f t="shared" si="11"/>
        <v>96350</v>
      </c>
      <c r="F271" s="5">
        <f t="shared" si="12"/>
        <v>347</v>
      </c>
    </row>
    <row r="272" spans="1:6" hidden="1">
      <c r="A272" s="4">
        <v>43368</v>
      </c>
      <c r="B272" s="8">
        <v>39</v>
      </c>
      <c r="C272" s="19"/>
      <c r="D272" s="5"/>
      <c r="E272" s="30">
        <f t="shared" si="11"/>
        <v>96350</v>
      </c>
      <c r="F272" s="5">
        <f t="shared" si="12"/>
        <v>347</v>
      </c>
    </row>
    <row r="273" spans="1:6" hidden="1">
      <c r="A273" s="4">
        <v>43369</v>
      </c>
      <c r="B273" s="8">
        <v>39</v>
      </c>
      <c r="C273" s="19"/>
      <c r="D273" s="5"/>
      <c r="E273" s="30">
        <f t="shared" si="11"/>
        <v>96350</v>
      </c>
      <c r="F273" s="5">
        <f t="shared" si="12"/>
        <v>347</v>
      </c>
    </row>
    <row r="274" spans="1:6" hidden="1">
      <c r="A274" s="4">
        <v>43370</v>
      </c>
      <c r="B274" s="8">
        <v>39</v>
      </c>
      <c r="C274" s="19"/>
      <c r="D274" s="5"/>
      <c r="E274" s="30">
        <f t="shared" si="11"/>
        <v>96350</v>
      </c>
      <c r="F274" s="5">
        <f t="shared" si="12"/>
        <v>347</v>
      </c>
    </row>
    <row r="275" spans="1:6" hidden="1">
      <c r="A275" s="4">
        <v>43371</v>
      </c>
      <c r="B275" s="8">
        <v>40</v>
      </c>
      <c r="C275" s="19"/>
      <c r="D275" s="5"/>
      <c r="E275" s="30">
        <f t="shared" si="11"/>
        <v>96350</v>
      </c>
      <c r="F275" s="5">
        <f t="shared" si="12"/>
        <v>347</v>
      </c>
    </row>
    <row r="276" spans="1:6" hidden="1">
      <c r="A276" s="4">
        <v>43372</v>
      </c>
      <c r="B276" s="8">
        <v>40</v>
      </c>
      <c r="C276" s="19"/>
      <c r="D276" s="5"/>
      <c r="E276" s="30">
        <f t="shared" si="11"/>
        <v>96350</v>
      </c>
      <c r="F276" s="5">
        <f t="shared" si="12"/>
        <v>347</v>
      </c>
    </row>
    <row r="277" spans="1:6" hidden="1">
      <c r="A277" s="4">
        <v>43373</v>
      </c>
      <c r="B277" s="8">
        <v>40</v>
      </c>
      <c r="C277" s="19"/>
      <c r="D277" s="5">
        <v>3</v>
      </c>
      <c r="E277" s="30">
        <f t="shared" si="11"/>
        <v>96350</v>
      </c>
      <c r="F277" s="5">
        <f t="shared" si="12"/>
        <v>350</v>
      </c>
    </row>
    <row r="278" spans="1:6" hidden="1">
      <c r="A278" s="4">
        <v>43374</v>
      </c>
      <c r="B278" s="8">
        <v>40</v>
      </c>
      <c r="C278" s="19"/>
      <c r="D278" s="5"/>
      <c r="E278" s="30">
        <f t="shared" si="11"/>
        <v>96350</v>
      </c>
      <c r="F278" s="5">
        <f t="shared" si="12"/>
        <v>350</v>
      </c>
    </row>
    <row r="279" spans="1:6" hidden="1">
      <c r="A279" s="4">
        <v>43375</v>
      </c>
      <c r="B279" s="8">
        <v>40</v>
      </c>
      <c r="C279" s="19"/>
      <c r="D279" s="5"/>
      <c r="E279" s="30">
        <f t="shared" si="11"/>
        <v>96350</v>
      </c>
      <c r="F279" s="5">
        <f t="shared" si="12"/>
        <v>350</v>
      </c>
    </row>
    <row r="280" spans="1:6" hidden="1">
      <c r="A280" s="4">
        <v>43376</v>
      </c>
      <c r="B280" s="8">
        <v>40</v>
      </c>
      <c r="C280" s="19"/>
      <c r="D280" s="5"/>
      <c r="E280" s="30">
        <f t="shared" si="11"/>
        <v>96350</v>
      </c>
      <c r="F280" s="5">
        <f t="shared" si="12"/>
        <v>350</v>
      </c>
    </row>
    <row r="281" spans="1:6" hidden="1">
      <c r="A281" s="4">
        <v>43377</v>
      </c>
      <c r="B281" s="8">
        <v>40</v>
      </c>
      <c r="C281" s="19"/>
      <c r="D281" s="5"/>
      <c r="E281" s="30">
        <f t="shared" si="11"/>
        <v>96350</v>
      </c>
      <c r="F281" s="5">
        <f t="shared" si="12"/>
        <v>350</v>
      </c>
    </row>
    <row r="282" spans="1:6" s="16" customFormat="1" hidden="1">
      <c r="A282" s="6">
        <v>43378</v>
      </c>
      <c r="B282" s="15">
        <v>41</v>
      </c>
      <c r="C282" s="19"/>
      <c r="D282" s="7">
        <v>1</v>
      </c>
      <c r="E282" s="31">
        <f t="shared" si="11"/>
        <v>96350</v>
      </c>
      <c r="F282" s="7">
        <f t="shared" si="12"/>
        <v>351</v>
      </c>
    </row>
    <row r="283" spans="1:6" hidden="1">
      <c r="A283" s="4">
        <v>43379</v>
      </c>
      <c r="B283" s="8">
        <v>41</v>
      </c>
      <c r="C283" s="19"/>
      <c r="D283" s="5"/>
      <c r="E283" s="30">
        <f t="shared" si="11"/>
        <v>96350</v>
      </c>
      <c r="F283" s="5">
        <f t="shared" si="12"/>
        <v>351</v>
      </c>
    </row>
    <row r="284" spans="1:6" hidden="1">
      <c r="A284" s="4">
        <v>43380</v>
      </c>
      <c r="B284" s="8">
        <v>71</v>
      </c>
      <c r="C284" s="19"/>
      <c r="D284" s="5"/>
      <c r="E284" s="30">
        <f t="shared" si="11"/>
        <v>96350</v>
      </c>
      <c r="F284" s="5">
        <f t="shared" si="12"/>
        <v>351</v>
      </c>
    </row>
    <row r="285" spans="1:6" hidden="1">
      <c r="A285" s="4">
        <v>43381</v>
      </c>
      <c r="B285" s="8">
        <v>41</v>
      </c>
      <c r="C285" s="19"/>
      <c r="D285" s="5"/>
      <c r="E285" s="30">
        <f t="shared" si="11"/>
        <v>96350</v>
      </c>
      <c r="F285" s="5">
        <f t="shared" si="12"/>
        <v>351</v>
      </c>
    </row>
    <row r="286" spans="1:6" hidden="1">
      <c r="A286" s="4">
        <v>43382</v>
      </c>
      <c r="B286" s="8">
        <v>41</v>
      </c>
      <c r="C286" s="19"/>
      <c r="D286" s="5"/>
      <c r="E286" s="30">
        <f t="shared" si="11"/>
        <v>96350</v>
      </c>
      <c r="F286" s="5">
        <f t="shared" si="12"/>
        <v>351</v>
      </c>
    </row>
    <row r="287" spans="1:6" hidden="1">
      <c r="A287" s="4">
        <v>43383</v>
      </c>
      <c r="B287" s="8">
        <v>41</v>
      </c>
      <c r="C287" s="19"/>
      <c r="D287" s="5">
        <v>1</v>
      </c>
      <c r="E287" s="30">
        <f t="shared" si="11"/>
        <v>96350</v>
      </c>
      <c r="F287" s="5">
        <f t="shared" si="12"/>
        <v>352</v>
      </c>
    </row>
    <row r="288" spans="1:6" hidden="1">
      <c r="A288" s="4">
        <v>43384</v>
      </c>
      <c r="B288" s="8">
        <v>41</v>
      </c>
      <c r="C288" s="19"/>
      <c r="D288" s="5"/>
      <c r="E288" s="30">
        <f t="shared" si="11"/>
        <v>96350</v>
      </c>
      <c r="F288" s="5">
        <f t="shared" si="12"/>
        <v>352</v>
      </c>
    </row>
    <row r="289" spans="1:6" hidden="1">
      <c r="A289" s="4">
        <v>43385</v>
      </c>
      <c r="B289" s="8">
        <v>42</v>
      </c>
      <c r="C289" s="19"/>
      <c r="D289" s="5"/>
      <c r="E289" s="30">
        <f t="shared" si="11"/>
        <v>96350</v>
      </c>
      <c r="F289" s="5">
        <f t="shared" si="12"/>
        <v>352</v>
      </c>
    </row>
    <row r="290" spans="1:6" hidden="1">
      <c r="A290" s="4">
        <v>43386</v>
      </c>
      <c r="B290" s="8">
        <v>42</v>
      </c>
      <c r="C290" s="19"/>
      <c r="D290" s="5"/>
      <c r="E290" s="30">
        <f t="shared" si="11"/>
        <v>96350</v>
      </c>
      <c r="F290" s="5">
        <f t="shared" si="12"/>
        <v>352</v>
      </c>
    </row>
    <row r="291" spans="1:6" hidden="1">
      <c r="A291" s="4">
        <v>43387</v>
      </c>
      <c r="B291" s="8">
        <v>42</v>
      </c>
      <c r="C291" s="19"/>
      <c r="D291" s="5"/>
      <c r="E291" s="30">
        <f t="shared" si="11"/>
        <v>96350</v>
      </c>
      <c r="F291" s="5">
        <f t="shared" si="12"/>
        <v>352</v>
      </c>
    </row>
    <row r="292" spans="1:6" hidden="1">
      <c r="A292" s="4">
        <v>43388</v>
      </c>
      <c r="B292" s="8">
        <v>42</v>
      </c>
      <c r="C292" s="19"/>
      <c r="D292" s="5"/>
      <c r="E292" s="30">
        <f t="shared" si="11"/>
        <v>96350</v>
      </c>
      <c r="F292" s="5">
        <f t="shared" si="12"/>
        <v>352</v>
      </c>
    </row>
    <row r="293" spans="1:6" hidden="1">
      <c r="A293" s="4">
        <v>43389</v>
      </c>
      <c r="B293" s="8">
        <v>42</v>
      </c>
      <c r="C293" s="19"/>
      <c r="D293" s="5"/>
      <c r="E293" s="30">
        <f t="shared" si="11"/>
        <v>96350</v>
      </c>
      <c r="F293" s="5">
        <f t="shared" si="12"/>
        <v>352</v>
      </c>
    </row>
    <row r="294" spans="1:6" hidden="1">
      <c r="A294" s="4">
        <v>43390</v>
      </c>
      <c r="B294" s="8">
        <v>42</v>
      </c>
      <c r="C294" s="19"/>
      <c r="D294" s="5"/>
      <c r="E294" s="30">
        <f t="shared" si="11"/>
        <v>96350</v>
      </c>
      <c r="F294" s="5">
        <f t="shared" si="12"/>
        <v>352</v>
      </c>
    </row>
    <row r="295" spans="1:6" hidden="1">
      <c r="A295" s="4">
        <v>43391</v>
      </c>
      <c r="B295" s="8">
        <v>42</v>
      </c>
      <c r="C295" s="19"/>
      <c r="D295" s="5"/>
      <c r="E295" s="30">
        <f t="shared" si="11"/>
        <v>96350</v>
      </c>
      <c r="F295" s="5">
        <f t="shared" si="12"/>
        <v>352</v>
      </c>
    </row>
    <row r="296" spans="1:6" hidden="1">
      <c r="A296" s="4">
        <v>43392</v>
      </c>
      <c r="B296" s="8">
        <v>43</v>
      </c>
      <c r="C296" s="19"/>
      <c r="D296" s="5">
        <v>1</v>
      </c>
      <c r="E296" s="30">
        <f t="shared" si="11"/>
        <v>96350</v>
      </c>
      <c r="F296" s="5">
        <f t="shared" si="12"/>
        <v>353</v>
      </c>
    </row>
    <row r="297" spans="1:6" hidden="1">
      <c r="A297" s="4">
        <v>43393</v>
      </c>
      <c r="B297" s="8">
        <v>43</v>
      </c>
      <c r="C297" s="19"/>
      <c r="D297" s="5"/>
      <c r="E297" s="30">
        <f t="shared" si="11"/>
        <v>96350</v>
      </c>
      <c r="F297" s="5">
        <f t="shared" si="12"/>
        <v>353</v>
      </c>
    </row>
    <row r="298" spans="1:6" hidden="1">
      <c r="A298" s="4">
        <v>43394</v>
      </c>
      <c r="B298" s="8">
        <v>43</v>
      </c>
      <c r="C298" s="19"/>
      <c r="D298" s="5"/>
      <c r="E298" s="30">
        <f t="shared" si="11"/>
        <v>96350</v>
      </c>
      <c r="F298" s="5">
        <f t="shared" si="12"/>
        <v>353</v>
      </c>
    </row>
    <row r="299" spans="1:6" hidden="1">
      <c r="A299" s="4">
        <v>43395</v>
      </c>
      <c r="B299" s="8">
        <v>43</v>
      </c>
      <c r="C299" s="19"/>
      <c r="D299" s="5"/>
      <c r="E299" s="30">
        <f t="shared" ref="E299:E362" si="13">C299+E298</f>
        <v>96350</v>
      </c>
      <c r="F299" s="5">
        <f t="shared" si="12"/>
        <v>353</v>
      </c>
    </row>
    <row r="300" spans="1:6" hidden="1">
      <c r="A300" s="4">
        <v>43396</v>
      </c>
      <c r="B300" s="8">
        <v>43</v>
      </c>
      <c r="C300" s="19"/>
      <c r="D300" s="5"/>
      <c r="E300" s="30">
        <f t="shared" si="13"/>
        <v>96350</v>
      </c>
      <c r="F300" s="5">
        <f t="shared" si="12"/>
        <v>353</v>
      </c>
    </row>
    <row r="301" spans="1:6" hidden="1">
      <c r="A301" s="4">
        <v>43397</v>
      </c>
      <c r="B301" s="8">
        <v>43</v>
      </c>
      <c r="C301" s="19"/>
      <c r="D301" s="5"/>
      <c r="E301" s="30">
        <f t="shared" si="13"/>
        <v>96350</v>
      </c>
      <c r="F301" s="5">
        <f t="shared" si="12"/>
        <v>353</v>
      </c>
    </row>
    <row r="302" spans="1:6" hidden="1">
      <c r="A302" s="4">
        <v>43398</v>
      </c>
      <c r="B302" s="8">
        <v>43</v>
      </c>
      <c r="C302" s="19"/>
      <c r="D302" s="5"/>
      <c r="E302" s="30">
        <f t="shared" si="13"/>
        <v>96350</v>
      </c>
      <c r="F302" s="5">
        <f t="shared" si="12"/>
        <v>353</v>
      </c>
    </row>
    <row r="303" spans="1:6" hidden="1">
      <c r="A303" s="4">
        <v>43399</v>
      </c>
      <c r="B303" s="8">
        <v>44</v>
      </c>
      <c r="C303" s="19"/>
      <c r="D303" s="5"/>
      <c r="E303" s="30">
        <f t="shared" si="13"/>
        <v>96350</v>
      </c>
      <c r="F303" s="5">
        <f t="shared" si="12"/>
        <v>353</v>
      </c>
    </row>
    <row r="304" spans="1:6" hidden="1">
      <c r="A304" s="4">
        <v>43400</v>
      </c>
      <c r="B304" s="8">
        <v>44</v>
      </c>
      <c r="C304" s="19"/>
      <c r="D304" s="5"/>
      <c r="E304" s="30">
        <f t="shared" si="13"/>
        <v>96350</v>
      </c>
      <c r="F304" s="5">
        <f t="shared" si="12"/>
        <v>353</v>
      </c>
    </row>
    <row r="305" spans="1:6" hidden="1">
      <c r="A305" s="4">
        <v>43401</v>
      </c>
      <c r="B305" s="8">
        <v>44</v>
      </c>
      <c r="C305" s="19"/>
      <c r="D305" s="5"/>
      <c r="E305" s="30">
        <f t="shared" si="13"/>
        <v>96350</v>
      </c>
      <c r="F305" s="5">
        <f t="shared" si="12"/>
        <v>353</v>
      </c>
    </row>
    <row r="306" spans="1:6" hidden="1">
      <c r="A306" s="4">
        <v>43402</v>
      </c>
      <c r="B306" s="8">
        <v>44</v>
      </c>
      <c r="C306" s="19"/>
      <c r="D306" s="5"/>
      <c r="E306" s="30">
        <f t="shared" si="13"/>
        <v>96350</v>
      </c>
      <c r="F306" s="5">
        <f t="shared" si="12"/>
        <v>353</v>
      </c>
    </row>
    <row r="307" spans="1:6" hidden="1">
      <c r="A307" s="4">
        <v>43403</v>
      </c>
      <c r="B307" s="8">
        <v>44</v>
      </c>
      <c r="C307" s="19"/>
      <c r="D307" s="5"/>
      <c r="E307" s="30">
        <f t="shared" si="13"/>
        <v>96350</v>
      </c>
      <c r="F307" s="5">
        <f t="shared" si="12"/>
        <v>353</v>
      </c>
    </row>
    <row r="308" spans="1:6" hidden="1">
      <c r="A308" s="4">
        <v>43404</v>
      </c>
      <c r="B308" s="8">
        <v>44</v>
      </c>
      <c r="C308" s="19"/>
      <c r="D308" s="5"/>
      <c r="E308" s="30">
        <f t="shared" si="13"/>
        <v>96350</v>
      </c>
      <c r="F308" s="5">
        <f t="shared" si="12"/>
        <v>353</v>
      </c>
    </row>
    <row r="309" spans="1:6" hidden="1">
      <c r="A309" s="4">
        <v>43405</v>
      </c>
      <c r="B309" s="8">
        <v>44</v>
      </c>
      <c r="C309" s="19"/>
      <c r="D309" s="5"/>
      <c r="E309" s="30">
        <f t="shared" si="13"/>
        <v>96350</v>
      </c>
      <c r="F309" s="5">
        <f t="shared" si="12"/>
        <v>353</v>
      </c>
    </row>
    <row r="310" spans="1:6" hidden="1">
      <c r="A310" s="4">
        <v>43406</v>
      </c>
      <c r="B310" s="8">
        <v>45</v>
      </c>
      <c r="C310" s="19"/>
      <c r="D310" s="5"/>
      <c r="E310" s="30">
        <f t="shared" si="13"/>
        <v>96350</v>
      </c>
      <c r="F310" s="5">
        <f t="shared" si="12"/>
        <v>353</v>
      </c>
    </row>
    <row r="311" spans="1:6" hidden="1">
      <c r="A311" s="4">
        <v>43407</v>
      </c>
      <c r="B311" s="8">
        <v>45</v>
      </c>
      <c r="C311" s="19"/>
      <c r="D311" s="5"/>
      <c r="E311" s="30">
        <f t="shared" si="13"/>
        <v>96350</v>
      </c>
      <c r="F311" s="5">
        <f t="shared" si="12"/>
        <v>353</v>
      </c>
    </row>
    <row r="312" spans="1:6" hidden="1">
      <c r="A312" s="4">
        <v>43408</v>
      </c>
      <c r="B312" s="8">
        <v>45</v>
      </c>
      <c r="C312" s="19"/>
      <c r="D312" s="5">
        <v>1</v>
      </c>
      <c r="E312" s="30">
        <f t="shared" si="13"/>
        <v>96350</v>
      </c>
      <c r="F312" s="5">
        <f t="shared" si="12"/>
        <v>354</v>
      </c>
    </row>
    <row r="313" spans="1:6" hidden="1">
      <c r="A313" s="4">
        <v>43409</v>
      </c>
      <c r="B313" s="8">
        <v>45</v>
      </c>
      <c r="C313" s="19"/>
      <c r="D313" s="5">
        <v>1</v>
      </c>
      <c r="E313" s="30">
        <f t="shared" si="13"/>
        <v>96350</v>
      </c>
      <c r="F313" s="5">
        <f t="shared" si="12"/>
        <v>355</v>
      </c>
    </row>
    <row r="314" spans="1:6" hidden="1">
      <c r="A314" s="4">
        <v>43410</v>
      </c>
      <c r="B314" s="8">
        <v>45</v>
      </c>
      <c r="C314" s="19"/>
      <c r="D314" s="5"/>
      <c r="E314" s="30">
        <f t="shared" si="13"/>
        <v>96350</v>
      </c>
      <c r="F314" s="5">
        <f t="shared" si="12"/>
        <v>355</v>
      </c>
    </row>
    <row r="315" spans="1:6" hidden="1">
      <c r="A315" s="4">
        <v>43411</v>
      </c>
      <c r="B315" s="8">
        <v>45</v>
      </c>
      <c r="C315" s="19"/>
      <c r="E315" s="30">
        <f t="shared" si="13"/>
        <v>96350</v>
      </c>
      <c r="F315" s="5">
        <f t="shared" si="12"/>
        <v>355</v>
      </c>
    </row>
    <row r="316" spans="1:6" hidden="1">
      <c r="A316" s="4">
        <v>43412</v>
      </c>
      <c r="B316" s="8">
        <v>45</v>
      </c>
      <c r="C316" s="19"/>
      <c r="D316" s="5">
        <v>1</v>
      </c>
      <c r="E316" s="30">
        <f t="shared" si="13"/>
        <v>96350</v>
      </c>
      <c r="F316" s="5">
        <f t="shared" si="12"/>
        <v>356</v>
      </c>
    </row>
    <row r="317" spans="1:6" hidden="1">
      <c r="A317" s="4">
        <v>43413</v>
      </c>
      <c r="B317" s="8">
        <v>46</v>
      </c>
      <c r="C317" s="19"/>
      <c r="D317" s="5"/>
      <c r="E317" s="30">
        <f t="shared" si="13"/>
        <v>96350</v>
      </c>
      <c r="F317" s="5">
        <f t="shared" si="12"/>
        <v>356</v>
      </c>
    </row>
    <row r="318" spans="1:6" hidden="1">
      <c r="A318" s="4">
        <v>43414</v>
      </c>
      <c r="B318" s="8">
        <v>46</v>
      </c>
      <c r="C318" s="19"/>
      <c r="D318" s="5"/>
      <c r="E318" s="30">
        <f t="shared" si="13"/>
        <v>96350</v>
      </c>
      <c r="F318" s="5">
        <f t="shared" si="12"/>
        <v>356</v>
      </c>
    </row>
    <row r="319" spans="1:6" hidden="1">
      <c r="A319" s="4">
        <v>43415</v>
      </c>
      <c r="B319" s="8">
        <v>46</v>
      </c>
      <c r="C319" s="19"/>
      <c r="D319" s="5"/>
      <c r="E319" s="30">
        <f t="shared" si="13"/>
        <v>96350</v>
      </c>
      <c r="F319" s="5">
        <f t="shared" si="12"/>
        <v>356</v>
      </c>
    </row>
    <row r="320" spans="1:6" hidden="1">
      <c r="A320" s="4">
        <v>43416</v>
      </c>
      <c r="B320" s="8">
        <v>46</v>
      </c>
      <c r="C320" s="19"/>
      <c r="D320" s="5">
        <v>1</v>
      </c>
      <c r="E320" s="30">
        <f t="shared" si="13"/>
        <v>96350</v>
      </c>
      <c r="F320" s="5">
        <f t="shared" si="12"/>
        <v>357</v>
      </c>
    </row>
    <row r="321" spans="1:6" hidden="1">
      <c r="A321" s="4">
        <v>43417</v>
      </c>
      <c r="B321" s="8">
        <v>46</v>
      </c>
      <c r="C321" s="19"/>
      <c r="D321" s="5"/>
      <c r="E321" s="30">
        <f t="shared" si="13"/>
        <v>96350</v>
      </c>
      <c r="F321" s="5">
        <f t="shared" si="12"/>
        <v>357</v>
      </c>
    </row>
    <row r="322" spans="1:6" hidden="1">
      <c r="A322" s="4">
        <v>43418</v>
      </c>
      <c r="B322" s="8">
        <v>46</v>
      </c>
      <c r="C322" s="19"/>
      <c r="D322" s="5"/>
      <c r="E322" s="30">
        <f t="shared" si="13"/>
        <v>96350</v>
      </c>
      <c r="F322" s="5">
        <f t="shared" si="12"/>
        <v>357</v>
      </c>
    </row>
    <row r="323" spans="1:6" hidden="1">
      <c r="A323" s="4">
        <v>43419</v>
      </c>
      <c r="B323" s="8">
        <v>46</v>
      </c>
      <c r="C323" s="19"/>
      <c r="D323" s="5"/>
      <c r="E323" s="30">
        <f t="shared" si="13"/>
        <v>96350</v>
      </c>
      <c r="F323" s="5">
        <f t="shared" si="12"/>
        <v>357</v>
      </c>
    </row>
    <row r="324" spans="1:6" hidden="1">
      <c r="A324" s="4">
        <v>43420</v>
      </c>
      <c r="B324" s="8">
        <v>47</v>
      </c>
      <c r="C324" s="19"/>
      <c r="D324" s="5"/>
      <c r="E324" s="30">
        <f t="shared" si="13"/>
        <v>96350</v>
      </c>
      <c r="F324" s="5">
        <f t="shared" si="12"/>
        <v>357</v>
      </c>
    </row>
    <row r="325" spans="1:6" hidden="1">
      <c r="A325" s="4">
        <v>43421</v>
      </c>
      <c r="B325" s="8">
        <v>47</v>
      </c>
      <c r="C325" s="19"/>
      <c r="D325" s="5"/>
      <c r="E325" s="30">
        <f t="shared" si="13"/>
        <v>96350</v>
      </c>
      <c r="F325" s="5">
        <f t="shared" si="12"/>
        <v>357</v>
      </c>
    </row>
    <row r="326" spans="1:6" hidden="1">
      <c r="A326" s="4">
        <v>43422</v>
      </c>
      <c r="B326" s="8">
        <v>47</v>
      </c>
      <c r="C326" s="19"/>
      <c r="D326" s="5"/>
      <c r="E326" s="30">
        <f t="shared" si="13"/>
        <v>96350</v>
      </c>
      <c r="F326" s="5">
        <f t="shared" ref="F326:F369" si="14">D326+F325</f>
        <v>357</v>
      </c>
    </row>
    <row r="327" spans="1:6" hidden="1">
      <c r="A327" s="4">
        <v>43423</v>
      </c>
      <c r="B327" s="8">
        <v>47</v>
      </c>
      <c r="C327" s="19"/>
      <c r="D327" s="5"/>
      <c r="E327" s="30">
        <f t="shared" si="13"/>
        <v>96350</v>
      </c>
      <c r="F327" s="5">
        <f t="shared" si="14"/>
        <v>357</v>
      </c>
    </row>
    <row r="328" spans="1:6" hidden="1">
      <c r="A328" s="4">
        <v>43424</v>
      </c>
      <c r="B328" s="8">
        <v>47</v>
      </c>
      <c r="C328" s="19"/>
      <c r="D328" s="5"/>
      <c r="E328" s="30">
        <f t="shared" si="13"/>
        <v>96350</v>
      </c>
      <c r="F328" s="5">
        <f t="shared" si="14"/>
        <v>357</v>
      </c>
    </row>
    <row r="329" spans="1:6" hidden="1">
      <c r="A329" s="4">
        <v>43425</v>
      </c>
      <c r="B329" s="8">
        <v>47</v>
      </c>
      <c r="C329" s="19"/>
      <c r="D329" s="5"/>
      <c r="E329" s="30">
        <f t="shared" si="13"/>
        <v>96350</v>
      </c>
      <c r="F329" s="5">
        <f t="shared" si="14"/>
        <v>357</v>
      </c>
    </row>
    <row r="330" spans="1:6" hidden="1">
      <c r="A330" s="4">
        <v>43426</v>
      </c>
      <c r="B330" s="8">
        <v>47</v>
      </c>
      <c r="C330" s="19"/>
      <c r="D330" s="5">
        <v>4</v>
      </c>
      <c r="E330" s="30">
        <f t="shared" si="13"/>
        <v>96350</v>
      </c>
      <c r="F330" s="5">
        <f t="shared" si="14"/>
        <v>361</v>
      </c>
    </row>
    <row r="331" spans="1:6" hidden="1">
      <c r="A331" s="4">
        <v>43427</v>
      </c>
      <c r="B331" s="8">
        <v>48</v>
      </c>
      <c r="C331" s="19"/>
      <c r="D331" s="5"/>
      <c r="E331" s="30">
        <f t="shared" si="13"/>
        <v>96350</v>
      </c>
      <c r="F331" s="5">
        <f t="shared" si="14"/>
        <v>361</v>
      </c>
    </row>
    <row r="332" spans="1:6" hidden="1">
      <c r="A332" s="4">
        <v>43428</v>
      </c>
      <c r="B332" s="8">
        <v>48</v>
      </c>
      <c r="C332" s="19"/>
      <c r="D332" s="5"/>
      <c r="E332" s="30">
        <f t="shared" si="13"/>
        <v>96350</v>
      </c>
      <c r="F332" s="5">
        <f t="shared" si="14"/>
        <v>361</v>
      </c>
    </row>
    <row r="333" spans="1:6" hidden="1">
      <c r="A333" s="4">
        <v>43429</v>
      </c>
      <c r="B333" s="8">
        <v>48</v>
      </c>
      <c r="C333" s="19"/>
      <c r="D333" s="5"/>
      <c r="E333" s="30">
        <f t="shared" si="13"/>
        <v>96350</v>
      </c>
      <c r="F333" s="5">
        <f t="shared" si="14"/>
        <v>361</v>
      </c>
    </row>
    <row r="334" spans="1:6" hidden="1">
      <c r="A334" s="4">
        <v>43430</v>
      </c>
      <c r="B334" s="8">
        <v>48</v>
      </c>
      <c r="C334" s="19"/>
      <c r="D334" s="5"/>
      <c r="E334" s="30">
        <f t="shared" si="13"/>
        <v>96350</v>
      </c>
      <c r="F334" s="5">
        <f t="shared" si="14"/>
        <v>361</v>
      </c>
    </row>
    <row r="335" spans="1:6" hidden="1">
      <c r="A335" s="4">
        <v>43431</v>
      </c>
      <c r="B335" s="8">
        <v>48</v>
      </c>
      <c r="C335" s="19"/>
      <c r="D335" s="5">
        <v>1</v>
      </c>
      <c r="E335" s="30">
        <f t="shared" si="13"/>
        <v>96350</v>
      </c>
      <c r="F335" s="5">
        <f t="shared" si="14"/>
        <v>362</v>
      </c>
    </row>
    <row r="336" spans="1:6" hidden="1">
      <c r="A336" s="4">
        <v>43432</v>
      </c>
      <c r="B336" s="8">
        <v>48</v>
      </c>
      <c r="C336" s="19"/>
      <c r="D336" s="5"/>
      <c r="E336" s="30">
        <f t="shared" si="13"/>
        <v>96350</v>
      </c>
      <c r="F336" s="5">
        <f t="shared" si="14"/>
        <v>362</v>
      </c>
    </row>
    <row r="337" spans="1:6" hidden="1">
      <c r="A337" s="4">
        <v>43433</v>
      </c>
      <c r="B337" s="8">
        <v>48</v>
      </c>
      <c r="C337" s="19"/>
      <c r="D337" s="5"/>
      <c r="E337" s="30">
        <f t="shared" si="13"/>
        <v>96350</v>
      </c>
      <c r="F337" s="5">
        <f t="shared" si="14"/>
        <v>362</v>
      </c>
    </row>
    <row r="338" spans="1:6" hidden="1">
      <c r="A338" s="4">
        <v>43434</v>
      </c>
      <c r="B338" s="8">
        <v>49</v>
      </c>
      <c r="C338" s="19"/>
      <c r="D338" s="5"/>
      <c r="E338" s="30">
        <f t="shared" si="13"/>
        <v>96350</v>
      </c>
      <c r="F338" s="5">
        <f t="shared" si="14"/>
        <v>362</v>
      </c>
    </row>
    <row r="339" spans="1:6" hidden="1">
      <c r="A339" s="4">
        <v>43435</v>
      </c>
      <c r="B339" s="8">
        <v>49</v>
      </c>
      <c r="C339" s="19"/>
      <c r="D339" s="5">
        <v>1</v>
      </c>
      <c r="E339" s="30">
        <f t="shared" si="13"/>
        <v>96350</v>
      </c>
      <c r="F339" s="5">
        <f t="shared" si="14"/>
        <v>363</v>
      </c>
    </row>
    <row r="340" spans="1:6" hidden="1">
      <c r="A340" s="4">
        <v>43436</v>
      </c>
      <c r="B340" s="8">
        <v>49</v>
      </c>
      <c r="C340" s="19"/>
      <c r="D340" s="5">
        <v>1</v>
      </c>
      <c r="E340" s="30">
        <f t="shared" si="13"/>
        <v>96350</v>
      </c>
      <c r="F340" s="5">
        <f t="shared" si="14"/>
        <v>364</v>
      </c>
    </row>
    <row r="341" spans="1:6" hidden="1">
      <c r="A341" s="4">
        <v>43437</v>
      </c>
      <c r="B341" s="8">
        <v>49</v>
      </c>
      <c r="C341" s="19"/>
      <c r="D341" s="5">
        <v>1</v>
      </c>
      <c r="E341" s="30">
        <f t="shared" si="13"/>
        <v>96350</v>
      </c>
      <c r="F341" s="5">
        <f t="shared" si="14"/>
        <v>365</v>
      </c>
    </row>
    <row r="342" spans="1:6" hidden="1">
      <c r="A342" s="4">
        <v>43438</v>
      </c>
      <c r="B342" s="8">
        <v>49</v>
      </c>
      <c r="C342" s="19"/>
      <c r="D342" s="5"/>
      <c r="E342" s="30">
        <f t="shared" si="13"/>
        <v>96350</v>
      </c>
      <c r="F342" s="5">
        <f t="shared" si="14"/>
        <v>365</v>
      </c>
    </row>
    <row r="343" spans="1:6" hidden="1">
      <c r="A343" s="4">
        <v>43439</v>
      </c>
      <c r="B343" s="8">
        <v>49</v>
      </c>
      <c r="C343" s="19"/>
      <c r="D343" s="5"/>
      <c r="E343" s="30">
        <f t="shared" si="13"/>
        <v>96350</v>
      </c>
      <c r="F343" s="5">
        <f t="shared" si="14"/>
        <v>365</v>
      </c>
    </row>
    <row r="344" spans="1:6" hidden="1">
      <c r="A344" s="4">
        <v>43440</v>
      </c>
      <c r="B344" s="8">
        <v>49</v>
      </c>
      <c r="C344" s="19"/>
      <c r="D344" s="5"/>
      <c r="E344" s="30">
        <f t="shared" si="13"/>
        <v>96350</v>
      </c>
      <c r="F344" s="5">
        <f t="shared" si="14"/>
        <v>365</v>
      </c>
    </row>
    <row r="345" spans="1:6" hidden="1">
      <c r="A345" s="4">
        <v>43441</v>
      </c>
      <c r="B345" s="8">
        <v>50</v>
      </c>
      <c r="C345" s="19"/>
      <c r="D345" s="5">
        <v>2</v>
      </c>
      <c r="E345" s="30">
        <f t="shared" si="13"/>
        <v>96350</v>
      </c>
      <c r="F345" s="5">
        <f t="shared" si="14"/>
        <v>367</v>
      </c>
    </row>
    <row r="346" spans="1:6" hidden="1">
      <c r="A346" s="4">
        <v>43442</v>
      </c>
      <c r="B346" s="8">
        <v>50</v>
      </c>
      <c r="C346" s="19"/>
      <c r="D346" s="5">
        <v>1</v>
      </c>
      <c r="E346" s="30">
        <f t="shared" si="13"/>
        <v>96350</v>
      </c>
      <c r="F346" s="5">
        <f t="shared" si="14"/>
        <v>368</v>
      </c>
    </row>
    <row r="347" spans="1:6" hidden="1">
      <c r="A347" s="4">
        <v>43443</v>
      </c>
      <c r="B347" s="8">
        <v>50</v>
      </c>
      <c r="C347" s="19"/>
      <c r="D347" s="5">
        <v>4</v>
      </c>
      <c r="E347" s="30">
        <f t="shared" si="13"/>
        <v>96350</v>
      </c>
      <c r="F347" s="5">
        <f t="shared" si="14"/>
        <v>372</v>
      </c>
    </row>
    <row r="348" spans="1:6" hidden="1">
      <c r="A348" s="4">
        <v>43444</v>
      </c>
      <c r="B348" s="8">
        <v>50</v>
      </c>
      <c r="C348" s="19"/>
      <c r="D348" s="5">
        <v>3</v>
      </c>
      <c r="E348" s="30">
        <f t="shared" si="13"/>
        <v>96350</v>
      </c>
      <c r="F348" s="5">
        <f t="shared" si="14"/>
        <v>375</v>
      </c>
    </row>
    <row r="349" spans="1:6" hidden="1">
      <c r="A349" s="4">
        <v>43445</v>
      </c>
      <c r="B349" s="8">
        <v>50</v>
      </c>
      <c r="C349" s="19"/>
      <c r="D349" s="5"/>
      <c r="E349" s="30">
        <f t="shared" si="13"/>
        <v>96350</v>
      </c>
      <c r="F349" s="5">
        <f t="shared" si="14"/>
        <v>375</v>
      </c>
    </row>
    <row r="350" spans="1:6" hidden="1">
      <c r="A350" s="4">
        <v>43446</v>
      </c>
      <c r="B350" s="8">
        <v>50</v>
      </c>
      <c r="C350" s="19"/>
      <c r="D350" s="5"/>
      <c r="E350" s="30">
        <f t="shared" si="13"/>
        <v>96350</v>
      </c>
      <c r="F350" s="5">
        <f t="shared" si="14"/>
        <v>375</v>
      </c>
    </row>
    <row r="351" spans="1:6" hidden="1">
      <c r="A351" s="4">
        <v>43447</v>
      </c>
      <c r="B351" s="8">
        <v>50</v>
      </c>
      <c r="C351" s="19"/>
      <c r="D351" s="5"/>
      <c r="E351" s="30">
        <f t="shared" si="13"/>
        <v>96350</v>
      </c>
      <c r="F351" s="5">
        <f t="shared" si="14"/>
        <v>375</v>
      </c>
    </row>
    <row r="352" spans="1:6" hidden="1">
      <c r="A352" s="4">
        <v>43448</v>
      </c>
      <c r="B352" s="8">
        <v>51</v>
      </c>
      <c r="C352" s="19"/>
      <c r="D352" s="5">
        <v>4</v>
      </c>
      <c r="E352" s="30">
        <f t="shared" si="13"/>
        <v>96350</v>
      </c>
      <c r="F352" s="5">
        <f t="shared" si="14"/>
        <v>379</v>
      </c>
    </row>
    <row r="353" spans="1:6" hidden="1">
      <c r="A353" s="4">
        <v>43449</v>
      </c>
      <c r="B353" s="8">
        <v>51</v>
      </c>
      <c r="C353" s="19"/>
      <c r="D353" s="5"/>
      <c r="E353" s="30">
        <f t="shared" si="13"/>
        <v>96350</v>
      </c>
      <c r="F353" s="5">
        <f t="shared" si="14"/>
        <v>379</v>
      </c>
    </row>
    <row r="354" spans="1:6" hidden="1">
      <c r="A354" s="4">
        <v>43450</v>
      </c>
      <c r="B354" s="8">
        <v>51</v>
      </c>
      <c r="C354" s="19"/>
      <c r="D354" s="5">
        <v>1</v>
      </c>
      <c r="E354" s="30">
        <f t="shared" si="13"/>
        <v>96350</v>
      </c>
      <c r="F354" s="5">
        <f t="shared" si="14"/>
        <v>380</v>
      </c>
    </row>
    <row r="355" spans="1:6" hidden="1">
      <c r="A355" s="4">
        <v>43451</v>
      </c>
      <c r="B355" s="8">
        <v>51</v>
      </c>
      <c r="C355" s="19"/>
      <c r="D355" s="5">
        <v>1</v>
      </c>
      <c r="E355" s="30">
        <f t="shared" si="13"/>
        <v>96350</v>
      </c>
      <c r="F355" s="5">
        <f t="shared" si="14"/>
        <v>381</v>
      </c>
    </row>
    <row r="356" spans="1:6" hidden="1">
      <c r="A356" s="4">
        <v>43452</v>
      </c>
      <c r="B356" s="8">
        <v>51</v>
      </c>
      <c r="C356" s="19"/>
      <c r="D356" s="5">
        <v>1</v>
      </c>
      <c r="E356" s="30">
        <f t="shared" si="13"/>
        <v>96350</v>
      </c>
      <c r="F356" s="5">
        <f t="shared" si="14"/>
        <v>382</v>
      </c>
    </row>
    <row r="357" spans="1:6" hidden="1">
      <c r="A357" s="4">
        <v>43453</v>
      </c>
      <c r="B357" s="8">
        <v>51</v>
      </c>
      <c r="C357" s="19"/>
      <c r="D357" s="5"/>
      <c r="E357" s="30">
        <f t="shared" si="13"/>
        <v>96350</v>
      </c>
      <c r="F357" s="5">
        <f t="shared" si="14"/>
        <v>382</v>
      </c>
    </row>
    <row r="358" spans="1:6" hidden="1">
      <c r="A358" s="4">
        <v>43454</v>
      </c>
      <c r="B358" s="8">
        <v>51</v>
      </c>
      <c r="C358" s="19"/>
      <c r="D358" s="5">
        <v>1</v>
      </c>
      <c r="E358" s="30">
        <f t="shared" si="13"/>
        <v>96350</v>
      </c>
      <c r="F358" s="5">
        <f t="shared" si="14"/>
        <v>383</v>
      </c>
    </row>
    <row r="359" spans="1:6" hidden="1">
      <c r="A359" s="4">
        <v>43455</v>
      </c>
      <c r="B359" s="8">
        <v>52</v>
      </c>
      <c r="C359" s="19"/>
      <c r="D359" s="5">
        <v>3</v>
      </c>
      <c r="E359" s="30">
        <f t="shared" si="13"/>
        <v>96350</v>
      </c>
      <c r="F359" s="5">
        <f t="shared" si="14"/>
        <v>386</v>
      </c>
    </row>
    <row r="360" spans="1:6" hidden="1">
      <c r="A360" s="4">
        <v>43456</v>
      </c>
      <c r="B360" s="8">
        <v>52</v>
      </c>
      <c r="C360" s="19"/>
      <c r="D360" s="5">
        <v>1</v>
      </c>
      <c r="E360" s="30">
        <f t="shared" si="13"/>
        <v>96350</v>
      </c>
      <c r="F360" s="5">
        <f t="shared" si="14"/>
        <v>387</v>
      </c>
    </row>
    <row r="361" spans="1:6" hidden="1">
      <c r="A361" s="4">
        <v>43457</v>
      </c>
      <c r="B361" s="8">
        <v>52</v>
      </c>
      <c r="C361" s="19"/>
      <c r="D361" s="5"/>
      <c r="E361" s="30">
        <f t="shared" si="13"/>
        <v>96350</v>
      </c>
      <c r="F361" s="5">
        <f t="shared" si="14"/>
        <v>387</v>
      </c>
    </row>
    <row r="362" spans="1:6" hidden="1">
      <c r="A362" s="4">
        <v>43458</v>
      </c>
      <c r="B362" s="8">
        <v>52</v>
      </c>
      <c r="C362" s="19"/>
      <c r="D362" s="5"/>
      <c r="E362" s="30">
        <f t="shared" si="13"/>
        <v>96350</v>
      </c>
      <c r="F362" s="5">
        <f t="shared" si="14"/>
        <v>387</v>
      </c>
    </row>
    <row r="363" spans="1:6" hidden="1">
      <c r="A363" s="4">
        <v>43459</v>
      </c>
      <c r="B363" s="8">
        <v>52</v>
      </c>
      <c r="C363" s="19"/>
      <c r="D363" s="5"/>
      <c r="E363" s="30">
        <f t="shared" ref="E363:E370" si="15">C363+E362</f>
        <v>96350</v>
      </c>
      <c r="F363" s="5">
        <f t="shared" si="14"/>
        <v>387</v>
      </c>
    </row>
    <row r="364" spans="1:6" hidden="1">
      <c r="A364" s="4">
        <v>43460</v>
      </c>
      <c r="B364" s="8">
        <v>52</v>
      </c>
      <c r="C364" s="19"/>
      <c r="D364" s="5"/>
      <c r="E364" s="30">
        <f t="shared" si="15"/>
        <v>96350</v>
      </c>
      <c r="F364" s="5">
        <f t="shared" si="14"/>
        <v>387</v>
      </c>
    </row>
    <row r="365" spans="1:6" hidden="1">
      <c r="A365" s="4">
        <v>43461</v>
      </c>
      <c r="B365" s="8">
        <v>52</v>
      </c>
      <c r="C365" s="19"/>
      <c r="D365" s="5"/>
      <c r="E365" s="30">
        <f t="shared" si="15"/>
        <v>96350</v>
      </c>
      <c r="F365" s="5">
        <f t="shared" si="14"/>
        <v>387</v>
      </c>
    </row>
    <row r="366" spans="1:6" hidden="1">
      <c r="A366" s="4">
        <v>43462</v>
      </c>
      <c r="B366" s="8">
        <v>53</v>
      </c>
      <c r="C366" s="19"/>
      <c r="D366" s="5">
        <v>2</v>
      </c>
      <c r="E366" s="30">
        <f t="shared" si="15"/>
        <v>96350</v>
      </c>
      <c r="F366" s="5">
        <f t="shared" si="14"/>
        <v>389</v>
      </c>
    </row>
    <row r="367" spans="1:6" hidden="1">
      <c r="A367" s="4">
        <v>43463</v>
      </c>
      <c r="B367" s="8">
        <v>53</v>
      </c>
      <c r="C367" s="19"/>
      <c r="D367" s="5">
        <v>2</v>
      </c>
      <c r="E367" s="30">
        <f t="shared" si="15"/>
        <v>96350</v>
      </c>
      <c r="F367" s="5">
        <f t="shared" si="14"/>
        <v>391</v>
      </c>
    </row>
    <row r="368" spans="1:6" hidden="1">
      <c r="A368" s="4">
        <v>43464</v>
      </c>
      <c r="B368" s="8">
        <v>53</v>
      </c>
      <c r="C368" s="19"/>
      <c r="D368" s="5">
        <v>4</v>
      </c>
      <c r="E368" s="30">
        <f t="shared" si="15"/>
        <v>96350</v>
      </c>
      <c r="F368" s="5">
        <f t="shared" si="14"/>
        <v>395</v>
      </c>
    </row>
    <row r="369" spans="1:6" hidden="1">
      <c r="A369" s="4">
        <v>43465</v>
      </c>
      <c r="B369" s="8">
        <v>53</v>
      </c>
      <c r="C369" s="19"/>
      <c r="D369" s="5">
        <v>3</v>
      </c>
      <c r="E369" s="30">
        <f t="shared" si="15"/>
        <v>96350</v>
      </c>
      <c r="F369" s="43">
        <f t="shared" si="14"/>
        <v>398</v>
      </c>
    </row>
    <row r="370" spans="1:6" s="21" customFormat="1" ht="12" hidden="1" thickBot="1">
      <c r="A370" s="4" t="s">
        <v>6</v>
      </c>
      <c r="B370" s="8">
        <v>53</v>
      </c>
      <c r="C370" s="44">
        <f>5+1000+1000+30+180+100+200</f>
        <v>2515</v>
      </c>
      <c r="D370" s="45">
        <v>7</v>
      </c>
      <c r="E370" s="46">
        <f t="shared" si="15"/>
        <v>98865</v>
      </c>
      <c r="F370" s="45">
        <f t="shared" ref="F370" si="16">D370+F369</f>
        <v>405</v>
      </c>
    </row>
    <row r="371" spans="1:6" s="21" customFormat="1">
      <c r="B371" s="22"/>
      <c r="E371" s="32"/>
    </row>
    <row r="372" spans="1:6" s="21" customFormat="1">
      <c r="B372" s="22"/>
      <c r="E372" s="32"/>
    </row>
    <row r="373" spans="1:6" s="21" customFormat="1">
      <c r="B373" s="22"/>
      <c r="E373" s="32"/>
    </row>
    <row r="374" spans="1:6" s="21" customFormat="1">
      <c r="B374" s="22"/>
      <c r="E374" s="32"/>
    </row>
    <row r="375" spans="1:6" s="21" customFormat="1">
      <c r="B375" s="22"/>
      <c r="E375" s="32"/>
    </row>
    <row r="376" spans="1:6" s="21" customFormat="1">
      <c r="B376" s="22"/>
      <c r="E376" s="32"/>
    </row>
    <row r="377" spans="1:6" s="21" customFormat="1">
      <c r="B377" s="22"/>
      <c r="E377" s="32"/>
    </row>
    <row r="378" spans="1:6" s="21" customFormat="1">
      <c r="B378" s="22"/>
      <c r="E378" s="32"/>
    </row>
    <row r="379" spans="1:6" s="21" customFormat="1">
      <c r="B379" s="22"/>
      <c r="E379" s="32"/>
    </row>
    <row r="380" spans="1:6" s="21" customFormat="1">
      <c r="B380" s="22"/>
      <c r="E380" s="32"/>
    </row>
    <row r="381" spans="1:6" s="21" customFormat="1">
      <c r="B381" s="22"/>
      <c r="E381" s="32"/>
    </row>
    <row r="382" spans="1:6" s="21" customFormat="1">
      <c r="B382" s="22"/>
      <c r="E382" s="32"/>
    </row>
    <row r="383" spans="1:6" s="21" customFormat="1">
      <c r="B383" s="22"/>
      <c r="E383" s="32"/>
    </row>
    <row r="384" spans="1:6" s="21" customFormat="1">
      <c r="B384" s="22"/>
      <c r="E384" s="32"/>
    </row>
    <row r="385" spans="2:5" s="21" customFormat="1">
      <c r="B385" s="22"/>
      <c r="E385" s="32"/>
    </row>
    <row r="386" spans="2:5" s="21" customFormat="1">
      <c r="B386" s="22"/>
      <c r="E386" s="32"/>
    </row>
    <row r="387" spans="2:5" s="21" customFormat="1">
      <c r="B387" s="22"/>
      <c r="E387" s="32"/>
    </row>
    <row r="388" spans="2:5" s="21" customFormat="1">
      <c r="B388" s="22"/>
      <c r="E388" s="32"/>
    </row>
    <row r="389" spans="2:5" s="21" customFormat="1">
      <c r="B389" s="22"/>
      <c r="E389" s="32"/>
    </row>
    <row r="390" spans="2:5" s="21" customFormat="1">
      <c r="B390" s="22"/>
      <c r="E390" s="32"/>
    </row>
    <row r="391" spans="2:5" s="21" customFormat="1">
      <c r="B391" s="22"/>
      <c r="E391" s="32"/>
    </row>
    <row r="392" spans="2:5" s="21" customFormat="1">
      <c r="B392" s="22"/>
      <c r="E392" s="32"/>
    </row>
    <row r="393" spans="2:5" s="21" customFormat="1">
      <c r="B393" s="22"/>
      <c r="E393" s="32"/>
    </row>
    <row r="394" spans="2:5" s="21" customFormat="1">
      <c r="B394" s="22"/>
      <c r="E394" s="32"/>
    </row>
    <row r="395" spans="2:5" s="21" customFormat="1">
      <c r="B395" s="22"/>
      <c r="E395" s="32"/>
    </row>
    <row r="396" spans="2:5" s="21" customFormat="1">
      <c r="B396" s="22"/>
      <c r="E396" s="32"/>
    </row>
    <row r="397" spans="2:5" s="21" customFormat="1">
      <c r="B397" s="22"/>
      <c r="E397" s="32"/>
    </row>
    <row r="398" spans="2:5" s="21" customFormat="1">
      <c r="B398" s="22"/>
      <c r="E398" s="32"/>
    </row>
    <row r="399" spans="2:5" s="21" customFormat="1">
      <c r="B399" s="22"/>
      <c r="E399" s="32"/>
    </row>
    <row r="400" spans="2:5" s="21" customFormat="1">
      <c r="B400" s="22"/>
      <c r="E400" s="32"/>
    </row>
    <row r="401" spans="2:5" s="21" customFormat="1">
      <c r="B401" s="22"/>
      <c r="E401" s="32"/>
    </row>
    <row r="402" spans="2:5" s="21" customFormat="1">
      <c r="B402" s="22"/>
      <c r="E402" s="32"/>
    </row>
    <row r="403" spans="2:5" s="21" customFormat="1">
      <c r="B403" s="22"/>
      <c r="E403" s="32"/>
    </row>
    <row r="404" spans="2:5" s="21" customFormat="1">
      <c r="B404" s="22"/>
      <c r="E404" s="32"/>
    </row>
    <row r="405" spans="2:5" s="21" customFormat="1">
      <c r="B405" s="22"/>
      <c r="E405" s="32"/>
    </row>
    <row r="406" spans="2:5" s="21" customFormat="1">
      <c r="B406" s="22"/>
      <c r="E406" s="32"/>
    </row>
    <row r="407" spans="2:5" s="21" customFormat="1">
      <c r="B407" s="22"/>
      <c r="E407" s="32"/>
    </row>
    <row r="408" spans="2:5" s="21" customFormat="1">
      <c r="B408" s="22"/>
      <c r="E408" s="32"/>
    </row>
    <row r="409" spans="2:5" s="21" customFormat="1">
      <c r="B409" s="22"/>
      <c r="E409" s="32"/>
    </row>
    <row r="410" spans="2:5" s="21" customFormat="1">
      <c r="B410" s="22"/>
      <c r="E410" s="32"/>
    </row>
    <row r="411" spans="2:5" s="21" customFormat="1">
      <c r="B411" s="22"/>
      <c r="E411" s="32"/>
    </row>
    <row r="412" spans="2:5" s="21" customFormat="1">
      <c r="B412" s="22"/>
      <c r="E412" s="32"/>
    </row>
    <row r="413" spans="2:5" s="21" customFormat="1">
      <c r="B413" s="22"/>
      <c r="E413" s="32"/>
    </row>
    <row r="414" spans="2:5" s="21" customFormat="1">
      <c r="B414" s="22"/>
      <c r="E414" s="32"/>
    </row>
    <row r="415" spans="2:5" s="21" customFormat="1">
      <c r="B415" s="22"/>
      <c r="E415" s="32"/>
    </row>
    <row r="416" spans="2:5" s="21" customFormat="1">
      <c r="B416" s="22"/>
      <c r="E416" s="32"/>
    </row>
    <row r="417" spans="2:5" s="21" customFormat="1">
      <c r="B417" s="22"/>
      <c r="E417" s="32"/>
    </row>
    <row r="418" spans="2:5" s="21" customFormat="1">
      <c r="B418" s="22"/>
      <c r="E418" s="32"/>
    </row>
    <row r="419" spans="2:5" s="21" customFormat="1">
      <c r="B419" s="22"/>
      <c r="E419" s="32"/>
    </row>
    <row r="420" spans="2:5" s="21" customFormat="1">
      <c r="B420" s="22"/>
      <c r="E420" s="32"/>
    </row>
    <row r="421" spans="2:5" s="21" customFormat="1">
      <c r="B421" s="22"/>
      <c r="E421" s="32"/>
    </row>
    <row r="422" spans="2:5" s="21" customFormat="1">
      <c r="B422" s="22"/>
      <c r="E422" s="32"/>
    </row>
    <row r="423" spans="2:5" s="21" customFormat="1">
      <c r="B423" s="22"/>
      <c r="E423" s="32"/>
    </row>
    <row r="424" spans="2:5" s="21" customFormat="1">
      <c r="B424" s="22"/>
      <c r="E424" s="32"/>
    </row>
    <row r="425" spans="2:5" s="21" customFormat="1">
      <c r="B425" s="22"/>
      <c r="E425" s="32"/>
    </row>
    <row r="426" spans="2:5" s="21" customFormat="1">
      <c r="B426" s="22"/>
      <c r="E426" s="32"/>
    </row>
    <row r="427" spans="2:5" s="21" customFormat="1">
      <c r="B427" s="22"/>
      <c r="E427" s="32"/>
    </row>
    <row r="428" spans="2:5" s="21" customFormat="1">
      <c r="B428" s="22"/>
      <c r="E428" s="32"/>
    </row>
    <row r="429" spans="2:5" s="21" customFormat="1">
      <c r="B429" s="22"/>
      <c r="E429" s="32"/>
    </row>
    <row r="430" spans="2:5" s="21" customFormat="1">
      <c r="B430" s="22"/>
      <c r="E430" s="32"/>
    </row>
    <row r="431" spans="2:5" s="21" customFormat="1">
      <c r="B431" s="22"/>
      <c r="E431" s="32"/>
    </row>
    <row r="432" spans="2:5" s="21" customFormat="1">
      <c r="B432" s="22"/>
      <c r="E432" s="32"/>
    </row>
    <row r="433" spans="2:5" s="21" customFormat="1">
      <c r="B433" s="22"/>
      <c r="E433" s="32"/>
    </row>
    <row r="434" spans="2:5" s="21" customFormat="1">
      <c r="B434" s="22"/>
      <c r="E434" s="32"/>
    </row>
    <row r="435" spans="2:5" s="21" customFormat="1">
      <c r="B435" s="22"/>
      <c r="E435" s="32"/>
    </row>
    <row r="436" spans="2:5" s="21" customFormat="1">
      <c r="B436" s="22"/>
      <c r="E436" s="32"/>
    </row>
    <row r="437" spans="2:5" s="21" customFormat="1">
      <c r="B437" s="22"/>
      <c r="E437" s="32"/>
    </row>
    <row r="438" spans="2:5" s="21" customFormat="1">
      <c r="B438" s="22"/>
      <c r="E438" s="32"/>
    </row>
    <row r="439" spans="2:5" s="21" customFormat="1">
      <c r="B439" s="22"/>
      <c r="E439" s="32"/>
    </row>
    <row r="440" spans="2:5" s="21" customFormat="1">
      <c r="B440" s="22"/>
      <c r="E440" s="32"/>
    </row>
    <row r="441" spans="2:5" s="21" customFormat="1">
      <c r="B441" s="22"/>
      <c r="E441" s="32"/>
    </row>
    <row r="442" spans="2:5" s="21" customFormat="1">
      <c r="B442" s="22"/>
      <c r="E442" s="32"/>
    </row>
    <row r="443" spans="2:5" s="21" customFormat="1">
      <c r="B443" s="22"/>
      <c r="E443" s="32"/>
    </row>
    <row r="444" spans="2:5" s="21" customFormat="1">
      <c r="B444" s="22"/>
      <c r="E444" s="32"/>
    </row>
    <row r="445" spans="2:5" s="21" customFormat="1">
      <c r="B445" s="22"/>
      <c r="E445" s="32"/>
    </row>
    <row r="446" spans="2:5" s="21" customFormat="1">
      <c r="B446" s="22"/>
      <c r="E446" s="32"/>
    </row>
    <row r="447" spans="2:5" s="21" customFormat="1">
      <c r="B447" s="22"/>
      <c r="E447" s="32"/>
    </row>
    <row r="448" spans="2:5" s="21" customFormat="1">
      <c r="B448" s="22"/>
      <c r="E448" s="32"/>
    </row>
    <row r="449" spans="2:5" s="21" customFormat="1">
      <c r="B449" s="22"/>
      <c r="E449" s="32"/>
    </row>
    <row r="450" spans="2:5" s="21" customFormat="1">
      <c r="B450" s="22"/>
      <c r="E450" s="32"/>
    </row>
    <row r="451" spans="2:5" s="21" customFormat="1">
      <c r="B451" s="22"/>
      <c r="E451" s="32"/>
    </row>
    <row r="452" spans="2:5" s="21" customFormat="1">
      <c r="B452" s="22"/>
      <c r="E452" s="32"/>
    </row>
    <row r="453" spans="2:5" s="21" customFormat="1">
      <c r="B453" s="22"/>
      <c r="E453" s="32"/>
    </row>
    <row r="454" spans="2:5" s="21" customFormat="1">
      <c r="B454" s="22"/>
      <c r="E454" s="32"/>
    </row>
    <row r="455" spans="2:5" s="21" customFormat="1">
      <c r="B455" s="22"/>
      <c r="E455" s="32"/>
    </row>
    <row r="456" spans="2:5" s="21" customFormat="1">
      <c r="B456" s="22"/>
      <c r="E456" s="32"/>
    </row>
    <row r="457" spans="2:5" s="21" customFormat="1">
      <c r="B457" s="22"/>
      <c r="E457" s="32"/>
    </row>
    <row r="458" spans="2:5" s="21" customFormat="1">
      <c r="B458" s="22"/>
      <c r="E458" s="32"/>
    </row>
    <row r="459" spans="2:5" s="21" customFormat="1">
      <c r="B459" s="22"/>
      <c r="E459" s="32"/>
    </row>
    <row r="460" spans="2:5" s="21" customFormat="1">
      <c r="B460" s="22"/>
      <c r="E460" s="32"/>
    </row>
    <row r="461" spans="2:5" s="21" customFormat="1">
      <c r="B461" s="22"/>
      <c r="E461" s="32"/>
    </row>
    <row r="462" spans="2:5" s="21" customFormat="1">
      <c r="B462" s="22"/>
      <c r="E462" s="32"/>
    </row>
    <row r="463" spans="2:5" s="21" customFormat="1">
      <c r="B463" s="22"/>
      <c r="E463" s="32"/>
    </row>
    <row r="464" spans="2:5" s="21" customFormat="1">
      <c r="B464" s="22"/>
      <c r="E464" s="32"/>
    </row>
    <row r="465" spans="2:5" s="21" customFormat="1">
      <c r="B465" s="22"/>
      <c r="E465" s="32"/>
    </row>
    <row r="466" spans="2:5" s="21" customFormat="1">
      <c r="B466" s="22"/>
      <c r="E466" s="32"/>
    </row>
    <row r="467" spans="2:5" s="21" customFormat="1">
      <c r="B467" s="22"/>
      <c r="E467" s="32"/>
    </row>
    <row r="468" spans="2:5" s="21" customFormat="1">
      <c r="B468" s="22"/>
      <c r="E468" s="32"/>
    </row>
    <row r="469" spans="2:5" s="21" customFormat="1">
      <c r="B469" s="22"/>
      <c r="E469" s="32"/>
    </row>
    <row r="470" spans="2:5" s="21" customFormat="1">
      <c r="B470" s="22"/>
      <c r="E470" s="32"/>
    </row>
    <row r="471" spans="2:5" s="21" customFormat="1">
      <c r="B471" s="22"/>
      <c r="E471" s="32"/>
    </row>
    <row r="472" spans="2:5" s="21" customFormat="1">
      <c r="B472" s="22"/>
      <c r="E472" s="32"/>
    </row>
    <row r="473" spans="2:5" s="21" customFormat="1">
      <c r="B473" s="22"/>
      <c r="E473" s="32"/>
    </row>
    <row r="474" spans="2:5" s="21" customFormat="1">
      <c r="B474" s="22"/>
      <c r="E474" s="32"/>
    </row>
    <row r="475" spans="2:5" s="21" customFormat="1">
      <c r="B475" s="22"/>
      <c r="E475" s="32"/>
    </row>
    <row r="476" spans="2:5" s="21" customFormat="1">
      <c r="B476" s="22"/>
      <c r="E476" s="32"/>
    </row>
    <row r="477" spans="2:5" s="21" customFormat="1">
      <c r="B477" s="22"/>
      <c r="E477" s="32"/>
    </row>
    <row r="478" spans="2:5" s="21" customFormat="1">
      <c r="B478" s="22"/>
      <c r="E478" s="32"/>
    </row>
    <row r="479" spans="2:5" s="21" customFormat="1">
      <c r="B479" s="22"/>
      <c r="E479" s="32"/>
    </row>
    <row r="480" spans="2:5" s="21" customFormat="1">
      <c r="B480" s="22"/>
      <c r="E480" s="32"/>
    </row>
    <row r="481" spans="2:5" s="21" customFormat="1">
      <c r="B481" s="22"/>
      <c r="E481" s="32"/>
    </row>
    <row r="482" spans="2:5" s="21" customFormat="1">
      <c r="B482" s="22"/>
      <c r="E482" s="32"/>
    </row>
    <row r="483" spans="2:5" s="21" customFormat="1">
      <c r="B483" s="22"/>
      <c r="E483" s="32"/>
    </row>
    <row r="484" spans="2:5" s="21" customFormat="1">
      <c r="B484" s="22"/>
      <c r="E484" s="32"/>
    </row>
    <row r="485" spans="2:5" s="21" customFormat="1">
      <c r="B485" s="22"/>
      <c r="E485" s="32"/>
    </row>
    <row r="486" spans="2:5" s="21" customFormat="1">
      <c r="B486" s="22"/>
      <c r="E486" s="32"/>
    </row>
    <row r="487" spans="2:5" s="21" customFormat="1">
      <c r="B487" s="22"/>
      <c r="E487" s="32"/>
    </row>
    <row r="488" spans="2:5" s="21" customFormat="1">
      <c r="B488" s="22"/>
      <c r="E488" s="32"/>
    </row>
    <row r="489" spans="2:5" s="21" customFormat="1">
      <c r="B489" s="22"/>
      <c r="E489" s="32"/>
    </row>
    <row r="490" spans="2:5" s="21" customFormat="1">
      <c r="B490" s="22"/>
      <c r="E490" s="32"/>
    </row>
    <row r="491" spans="2:5" s="21" customFormat="1">
      <c r="B491" s="22"/>
      <c r="E491" s="32"/>
    </row>
    <row r="492" spans="2:5" s="21" customFormat="1">
      <c r="B492" s="22"/>
      <c r="E492" s="32"/>
    </row>
    <row r="493" spans="2:5" s="21" customFormat="1">
      <c r="B493" s="22"/>
      <c r="E493" s="32"/>
    </row>
    <row r="494" spans="2:5" s="21" customFormat="1">
      <c r="B494" s="22"/>
      <c r="E494" s="32"/>
    </row>
    <row r="495" spans="2:5" s="21" customFormat="1">
      <c r="B495" s="22"/>
      <c r="E495" s="32"/>
    </row>
    <row r="496" spans="2:5" s="21" customFormat="1">
      <c r="B496" s="22"/>
      <c r="E496" s="32"/>
    </row>
    <row r="497" spans="2:5" s="21" customFormat="1">
      <c r="B497" s="22"/>
      <c r="E497" s="32"/>
    </row>
    <row r="498" spans="2:5" s="21" customFormat="1">
      <c r="B498" s="22"/>
      <c r="E498" s="32"/>
    </row>
    <row r="499" spans="2:5" s="21" customFormat="1">
      <c r="B499" s="22"/>
      <c r="E499" s="32"/>
    </row>
    <row r="500" spans="2:5" s="21" customFormat="1">
      <c r="B500" s="22"/>
      <c r="E500" s="32"/>
    </row>
    <row r="501" spans="2:5" s="21" customFormat="1">
      <c r="B501" s="22"/>
      <c r="E501" s="32"/>
    </row>
    <row r="502" spans="2:5" s="21" customFormat="1">
      <c r="B502" s="22"/>
      <c r="E502" s="32"/>
    </row>
    <row r="503" spans="2:5" s="21" customFormat="1">
      <c r="B503" s="22"/>
      <c r="E503" s="32"/>
    </row>
    <row r="504" spans="2:5" s="21" customFormat="1">
      <c r="B504" s="22"/>
      <c r="E504" s="32"/>
    </row>
    <row r="505" spans="2:5" s="21" customFormat="1">
      <c r="B505" s="22"/>
      <c r="E505" s="32"/>
    </row>
    <row r="506" spans="2:5" s="21" customFormat="1">
      <c r="B506" s="22"/>
      <c r="E506" s="32"/>
    </row>
    <row r="507" spans="2:5" s="21" customFormat="1">
      <c r="B507" s="22"/>
      <c r="E507" s="32"/>
    </row>
    <row r="508" spans="2:5" s="21" customFormat="1">
      <c r="B508" s="22"/>
      <c r="E508" s="32"/>
    </row>
    <row r="509" spans="2:5" s="21" customFormat="1">
      <c r="B509" s="22"/>
      <c r="E509" s="32"/>
    </row>
    <row r="510" spans="2:5" s="21" customFormat="1">
      <c r="B510" s="22"/>
      <c r="E510" s="32"/>
    </row>
    <row r="511" spans="2:5" s="21" customFormat="1">
      <c r="B511" s="22"/>
      <c r="E511" s="32"/>
    </row>
    <row r="512" spans="2:5" s="21" customFormat="1">
      <c r="B512" s="22"/>
      <c r="E512" s="32"/>
    </row>
    <row r="513" spans="2:5" s="21" customFormat="1">
      <c r="B513" s="22"/>
      <c r="E513" s="32"/>
    </row>
    <row r="514" spans="2:5" s="21" customFormat="1">
      <c r="B514" s="22"/>
      <c r="E514" s="32"/>
    </row>
    <row r="515" spans="2:5" s="21" customFormat="1">
      <c r="B515" s="22"/>
      <c r="E515" s="32"/>
    </row>
    <row r="516" spans="2:5" s="21" customFormat="1">
      <c r="B516" s="22"/>
      <c r="E516" s="32"/>
    </row>
    <row r="517" spans="2:5" s="21" customFormat="1">
      <c r="B517" s="22"/>
      <c r="E517" s="32"/>
    </row>
    <row r="518" spans="2:5" s="21" customFormat="1">
      <c r="B518" s="22"/>
      <c r="E518" s="32"/>
    </row>
    <row r="519" spans="2:5" s="21" customFormat="1">
      <c r="B519" s="22"/>
      <c r="E519" s="32"/>
    </row>
    <row r="520" spans="2:5" s="21" customFormat="1">
      <c r="B520" s="22"/>
      <c r="E520" s="32"/>
    </row>
    <row r="521" spans="2:5" s="21" customFormat="1">
      <c r="B521" s="22"/>
      <c r="E521" s="32"/>
    </row>
    <row r="522" spans="2:5" s="21" customFormat="1">
      <c r="B522" s="22"/>
      <c r="E522" s="32"/>
    </row>
    <row r="523" spans="2:5" s="21" customFormat="1">
      <c r="B523" s="22"/>
      <c r="E523" s="32"/>
    </row>
    <row r="524" spans="2:5" s="21" customFormat="1">
      <c r="B524" s="22"/>
      <c r="E524" s="32"/>
    </row>
    <row r="525" spans="2:5" s="21" customFormat="1">
      <c r="B525" s="22"/>
      <c r="E525" s="32"/>
    </row>
    <row r="526" spans="2:5" s="21" customFormat="1">
      <c r="B526" s="22"/>
      <c r="E526" s="32"/>
    </row>
    <row r="527" spans="2:5" s="21" customFormat="1">
      <c r="B527" s="22"/>
      <c r="E527" s="32"/>
    </row>
    <row r="528" spans="2:5" s="21" customFormat="1">
      <c r="B528" s="22"/>
      <c r="E528" s="32"/>
    </row>
    <row r="529" spans="2:5" s="21" customFormat="1">
      <c r="B529" s="22"/>
      <c r="E529" s="32"/>
    </row>
    <row r="530" spans="2:5" s="21" customFormat="1">
      <c r="B530" s="22"/>
      <c r="E530" s="32"/>
    </row>
    <row r="531" spans="2:5" s="21" customFormat="1">
      <c r="B531" s="22"/>
      <c r="E531" s="32"/>
    </row>
    <row r="532" spans="2:5" s="21" customFormat="1">
      <c r="B532" s="22"/>
      <c r="E532" s="32"/>
    </row>
    <row r="533" spans="2:5" s="21" customFormat="1">
      <c r="B533" s="22"/>
      <c r="E533" s="32"/>
    </row>
    <row r="534" spans="2:5" s="21" customFormat="1">
      <c r="B534" s="22"/>
      <c r="E534" s="32"/>
    </row>
    <row r="535" spans="2:5" s="21" customFormat="1">
      <c r="B535" s="22"/>
      <c r="E535" s="32"/>
    </row>
    <row r="536" spans="2:5" s="21" customFormat="1">
      <c r="B536" s="22"/>
      <c r="E536" s="32"/>
    </row>
    <row r="537" spans="2:5" s="21" customFormat="1">
      <c r="B537" s="22"/>
      <c r="E537" s="32"/>
    </row>
    <row r="538" spans="2:5" s="21" customFormat="1">
      <c r="B538" s="22"/>
      <c r="E538" s="32"/>
    </row>
    <row r="539" spans="2:5" s="21" customFormat="1">
      <c r="B539" s="22"/>
      <c r="E539" s="32"/>
    </row>
    <row r="540" spans="2:5" s="21" customFormat="1">
      <c r="B540" s="22"/>
      <c r="E540" s="32"/>
    </row>
    <row r="541" spans="2:5" s="21" customFormat="1">
      <c r="B541" s="22"/>
      <c r="E541" s="32"/>
    </row>
    <row r="542" spans="2:5" s="21" customFormat="1">
      <c r="B542" s="22"/>
      <c r="E542" s="32"/>
    </row>
    <row r="543" spans="2:5" s="21" customFormat="1">
      <c r="B543" s="22"/>
      <c r="E543" s="32"/>
    </row>
    <row r="544" spans="2:5" s="21" customFormat="1">
      <c r="B544" s="22"/>
      <c r="E544" s="32"/>
    </row>
    <row r="545" spans="2:5" s="21" customFormat="1">
      <c r="B545" s="22"/>
      <c r="E545" s="32"/>
    </row>
    <row r="546" spans="2:5" s="21" customFormat="1">
      <c r="B546" s="22"/>
      <c r="E546" s="32"/>
    </row>
    <row r="547" spans="2:5" s="21" customFormat="1">
      <c r="B547" s="22"/>
      <c r="E547" s="32"/>
    </row>
    <row r="548" spans="2:5" s="21" customFormat="1">
      <c r="B548" s="22"/>
      <c r="E548" s="32"/>
    </row>
    <row r="549" spans="2:5" s="21" customFormat="1">
      <c r="B549" s="22"/>
      <c r="E549" s="32"/>
    </row>
    <row r="550" spans="2:5" s="21" customFormat="1">
      <c r="B550" s="22"/>
      <c r="E550" s="32"/>
    </row>
    <row r="551" spans="2:5" s="21" customFormat="1">
      <c r="B551" s="22"/>
      <c r="E551" s="32"/>
    </row>
    <row r="552" spans="2:5" s="21" customFormat="1">
      <c r="B552" s="22"/>
      <c r="E552" s="32"/>
    </row>
    <row r="553" spans="2:5" s="21" customFormat="1">
      <c r="B553" s="22"/>
      <c r="E553" s="32"/>
    </row>
    <row r="554" spans="2:5" s="21" customFormat="1">
      <c r="B554" s="22"/>
      <c r="E554" s="32"/>
    </row>
    <row r="555" spans="2:5" s="21" customFormat="1">
      <c r="B555" s="22"/>
      <c r="E555" s="32"/>
    </row>
    <row r="556" spans="2:5" s="21" customFormat="1">
      <c r="B556" s="22"/>
      <c r="E556" s="32"/>
    </row>
    <row r="557" spans="2:5" s="21" customFormat="1">
      <c r="B557" s="22"/>
      <c r="E557" s="32"/>
    </row>
    <row r="558" spans="2:5" s="21" customFormat="1">
      <c r="B558" s="22"/>
      <c r="E558" s="32"/>
    </row>
    <row r="559" spans="2:5" s="21" customFormat="1">
      <c r="B559" s="22"/>
      <c r="E559" s="32"/>
    </row>
    <row r="560" spans="2:5" s="21" customFormat="1">
      <c r="B560" s="22"/>
      <c r="E560" s="32"/>
    </row>
    <row r="561" spans="2:5" s="21" customFormat="1">
      <c r="B561" s="22"/>
      <c r="E561" s="32"/>
    </row>
    <row r="562" spans="2:5" s="21" customFormat="1">
      <c r="B562" s="22"/>
      <c r="E562" s="32"/>
    </row>
    <row r="563" spans="2:5" s="21" customFormat="1">
      <c r="B563" s="22"/>
      <c r="E563" s="32"/>
    </row>
    <row r="564" spans="2:5" s="21" customFormat="1">
      <c r="B564" s="22"/>
      <c r="E564" s="32"/>
    </row>
    <row r="565" spans="2:5" s="21" customFormat="1">
      <c r="B565" s="22"/>
      <c r="E565" s="32"/>
    </row>
    <row r="566" spans="2:5" s="21" customFormat="1">
      <c r="B566" s="22"/>
      <c r="E566" s="32"/>
    </row>
    <row r="567" spans="2:5" s="21" customFormat="1">
      <c r="B567" s="22"/>
      <c r="E567" s="32"/>
    </row>
    <row r="568" spans="2:5" s="21" customFormat="1">
      <c r="B568" s="22"/>
      <c r="E568" s="32"/>
    </row>
    <row r="569" spans="2:5" s="21" customFormat="1">
      <c r="B569" s="22"/>
      <c r="E569" s="32"/>
    </row>
    <row r="570" spans="2:5" s="21" customFormat="1">
      <c r="B570" s="22"/>
      <c r="E570" s="32"/>
    </row>
    <row r="571" spans="2:5" s="21" customFormat="1">
      <c r="B571" s="22"/>
      <c r="E571" s="32"/>
    </row>
    <row r="572" spans="2:5" s="21" customFormat="1">
      <c r="B572" s="22"/>
      <c r="E572" s="32"/>
    </row>
    <row r="573" spans="2:5" s="21" customFormat="1">
      <c r="B573" s="22"/>
      <c r="E573" s="32"/>
    </row>
    <row r="574" spans="2:5" s="21" customFormat="1">
      <c r="B574" s="22"/>
      <c r="E574" s="32"/>
    </row>
    <row r="575" spans="2:5" s="21" customFormat="1">
      <c r="B575" s="22"/>
      <c r="E575" s="32"/>
    </row>
    <row r="576" spans="2:5" s="21" customFormat="1">
      <c r="B576" s="22"/>
      <c r="E576" s="32"/>
    </row>
    <row r="577" spans="2:5" s="21" customFormat="1">
      <c r="B577" s="22"/>
      <c r="E577" s="32"/>
    </row>
    <row r="578" spans="2:5" s="21" customFormat="1">
      <c r="B578" s="22"/>
      <c r="E578" s="32"/>
    </row>
    <row r="579" spans="2:5" s="21" customFormat="1">
      <c r="B579" s="22"/>
      <c r="E579" s="32"/>
    </row>
    <row r="580" spans="2:5" s="21" customFormat="1">
      <c r="B580" s="22"/>
      <c r="E580" s="32"/>
    </row>
    <row r="581" spans="2:5" s="21" customFormat="1">
      <c r="B581" s="22"/>
      <c r="E581" s="32"/>
    </row>
    <row r="582" spans="2:5" s="21" customFormat="1">
      <c r="B582" s="22"/>
      <c r="E582" s="32"/>
    </row>
    <row r="583" spans="2:5" s="21" customFormat="1">
      <c r="B583" s="22"/>
      <c r="E583" s="32"/>
    </row>
    <row r="584" spans="2:5" s="21" customFormat="1">
      <c r="B584" s="22"/>
      <c r="E584" s="32"/>
    </row>
    <row r="585" spans="2:5" s="21" customFormat="1">
      <c r="B585" s="22"/>
      <c r="E585" s="32"/>
    </row>
    <row r="586" spans="2:5" s="21" customFormat="1">
      <c r="B586" s="22"/>
      <c r="E586" s="32"/>
    </row>
    <row r="587" spans="2:5" s="21" customFormat="1">
      <c r="B587" s="22"/>
      <c r="E587" s="32"/>
    </row>
    <row r="588" spans="2:5" s="21" customFormat="1">
      <c r="B588" s="22"/>
      <c r="E588" s="32"/>
    </row>
    <row r="589" spans="2:5" s="21" customFormat="1">
      <c r="B589" s="22"/>
      <c r="E589" s="32"/>
    </row>
    <row r="590" spans="2:5" s="21" customFormat="1">
      <c r="B590" s="22"/>
      <c r="E590" s="32"/>
    </row>
    <row r="591" spans="2:5" s="21" customFormat="1">
      <c r="B591" s="22"/>
      <c r="E591" s="32"/>
    </row>
    <row r="592" spans="2:5" s="21" customFormat="1">
      <c r="B592" s="22"/>
      <c r="E592" s="32"/>
    </row>
    <row r="593" spans="2:5" s="21" customFormat="1">
      <c r="B593" s="22"/>
      <c r="E593" s="32"/>
    </row>
    <row r="594" spans="2:5" s="21" customFormat="1">
      <c r="B594" s="22"/>
      <c r="E594" s="32"/>
    </row>
    <row r="595" spans="2:5" s="21" customFormat="1">
      <c r="B595" s="22"/>
      <c r="E595" s="32"/>
    </row>
    <row r="596" spans="2:5" s="21" customFormat="1">
      <c r="B596" s="22"/>
      <c r="E596" s="32"/>
    </row>
    <row r="597" spans="2:5" s="21" customFormat="1">
      <c r="B597" s="22"/>
      <c r="E597" s="32"/>
    </row>
    <row r="598" spans="2:5" s="21" customFormat="1">
      <c r="B598" s="22"/>
      <c r="E598" s="32"/>
    </row>
    <row r="599" spans="2:5" s="21" customFormat="1">
      <c r="B599" s="22"/>
      <c r="E599" s="32"/>
    </row>
    <row r="600" spans="2:5" s="21" customFormat="1">
      <c r="B600" s="22"/>
      <c r="E600" s="32"/>
    </row>
    <row r="601" spans="2:5" s="21" customFormat="1">
      <c r="B601" s="22"/>
      <c r="E601" s="32"/>
    </row>
    <row r="602" spans="2:5" s="21" customFormat="1">
      <c r="B602" s="22"/>
      <c r="E602" s="32"/>
    </row>
    <row r="603" spans="2:5" s="21" customFormat="1">
      <c r="B603" s="22"/>
      <c r="E603" s="32"/>
    </row>
    <row r="604" spans="2:5" s="21" customFormat="1">
      <c r="B604" s="22"/>
      <c r="E604" s="32"/>
    </row>
    <row r="605" spans="2:5" s="21" customFormat="1">
      <c r="B605" s="22"/>
      <c r="E605" s="32"/>
    </row>
    <row r="606" spans="2:5" s="21" customFormat="1">
      <c r="B606" s="22"/>
      <c r="E606" s="32"/>
    </row>
    <row r="607" spans="2:5" s="21" customFormat="1">
      <c r="B607" s="22"/>
      <c r="E607" s="32"/>
    </row>
    <row r="608" spans="2:5" s="21" customFormat="1">
      <c r="B608" s="22"/>
      <c r="E608" s="32"/>
    </row>
    <row r="609" spans="2:5" s="21" customFormat="1">
      <c r="B609" s="22"/>
      <c r="E609" s="32"/>
    </row>
    <row r="610" spans="2:5" s="21" customFormat="1">
      <c r="B610" s="22"/>
      <c r="E610" s="32"/>
    </row>
    <row r="611" spans="2:5" s="21" customFormat="1">
      <c r="B611" s="22"/>
      <c r="E611" s="32"/>
    </row>
    <row r="612" spans="2:5" s="21" customFormat="1">
      <c r="B612" s="22"/>
      <c r="E612" s="32"/>
    </row>
    <row r="613" spans="2:5" s="21" customFormat="1">
      <c r="B613" s="22"/>
      <c r="E613" s="32"/>
    </row>
    <row r="614" spans="2:5" s="21" customFormat="1">
      <c r="B614" s="22"/>
      <c r="E614" s="32"/>
    </row>
    <row r="615" spans="2:5" s="21" customFormat="1">
      <c r="B615" s="22"/>
      <c r="E615" s="32"/>
    </row>
    <row r="616" spans="2:5" s="21" customFormat="1">
      <c r="B616" s="22"/>
      <c r="E616" s="32"/>
    </row>
    <row r="617" spans="2:5" s="21" customFormat="1">
      <c r="B617" s="22"/>
      <c r="E617" s="32"/>
    </row>
    <row r="618" spans="2:5" s="21" customFormat="1">
      <c r="B618" s="22"/>
      <c r="E618" s="32"/>
    </row>
    <row r="619" spans="2:5" s="21" customFormat="1">
      <c r="B619" s="22"/>
      <c r="E619" s="32"/>
    </row>
    <row r="620" spans="2:5" s="21" customFormat="1">
      <c r="B620" s="22"/>
      <c r="E620" s="32"/>
    </row>
    <row r="621" spans="2:5" s="21" customFormat="1">
      <c r="B621" s="22"/>
      <c r="E621" s="32"/>
    </row>
    <row r="622" spans="2:5" s="21" customFormat="1">
      <c r="B622" s="22"/>
      <c r="E622" s="32"/>
    </row>
    <row r="623" spans="2:5" s="21" customFormat="1">
      <c r="B623" s="22"/>
      <c r="E623" s="32"/>
    </row>
    <row r="624" spans="2:5" s="21" customFormat="1">
      <c r="B624" s="22"/>
      <c r="E624" s="32"/>
    </row>
    <row r="625" spans="2:5" s="21" customFormat="1">
      <c r="B625" s="22"/>
      <c r="E625" s="32"/>
    </row>
    <row r="626" spans="2:5" s="21" customFormat="1">
      <c r="B626" s="22"/>
      <c r="E626" s="32"/>
    </row>
    <row r="627" spans="2:5" s="21" customFormat="1">
      <c r="B627" s="22"/>
      <c r="E627" s="32"/>
    </row>
    <row r="628" spans="2:5" s="21" customFormat="1">
      <c r="B628" s="22"/>
      <c r="E628" s="32"/>
    </row>
    <row r="629" spans="2:5" s="21" customFormat="1">
      <c r="B629" s="22"/>
      <c r="E629" s="32"/>
    </row>
    <row r="630" spans="2:5" s="21" customFormat="1">
      <c r="B630" s="22"/>
      <c r="E630" s="32"/>
    </row>
    <row r="631" spans="2:5" s="21" customFormat="1">
      <c r="B631" s="22"/>
      <c r="E631" s="32"/>
    </row>
    <row r="632" spans="2:5" s="21" customFormat="1">
      <c r="B632" s="22"/>
      <c r="E632" s="32"/>
    </row>
    <row r="633" spans="2:5" s="21" customFormat="1">
      <c r="B633" s="22"/>
      <c r="E633" s="32"/>
    </row>
    <row r="634" spans="2:5" s="21" customFormat="1">
      <c r="B634" s="22"/>
      <c r="E634" s="32"/>
    </row>
    <row r="635" spans="2:5" s="21" customFormat="1">
      <c r="B635" s="22"/>
      <c r="E635" s="32"/>
    </row>
    <row r="636" spans="2:5" s="21" customFormat="1">
      <c r="B636" s="22"/>
      <c r="E636" s="32"/>
    </row>
    <row r="637" spans="2:5" s="21" customFormat="1">
      <c r="B637" s="22"/>
      <c r="E637" s="32"/>
    </row>
    <row r="638" spans="2:5" s="21" customFormat="1">
      <c r="B638" s="22"/>
      <c r="E638" s="32"/>
    </row>
    <row r="639" spans="2:5" s="21" customFormat="1">
      <c r="B639" s="22"/>
      <c r="E639" s="32"/>
    </row>
    <row r="640" spans="2:5" s="21" customFormat="1">
      <c r="B640" s="22"/>
      <c r="E640" s="32"/>
    </row>
    <row r="641" spans="2:5" s="21" customFormat="1">
      <c r="B641" s="22"/>
      <c r="E641" s="32"/>
    </row>
    <row r="642" spans="2:5" s="21" customFormat="1">
      <c r="B642" s="22"/>
      <c r="E642" s="32"/>
    </row>
    <row r="643" spans="2:5" s="21" customFormat="1">
      <c r="B643" s="22"/>
      <c r="E643" s="32"/>
    </row>
    <row r="644" spans="2:5" s="21" customFormat="1">
      <c r="B644" s="22"/>
      <c r="E644" s="32"/>
    </row>
    <row r="645" spans="2:5" s="21" customFormat="1">
      <c r="B645" s="22"/>
      <c r="E645" s="32"/>
    </row>
    <row r="646" spans="2:5" s="21" customFormat="1">
      <c r="B646" s="22"/>
      <c r="E646" s="32"/>
    </row>
    <row r="647" spans="2:5" s="21" customFormat="1">
      <c r="B647" s="22"/>
      <c r="E647" s="32"/>
    </row>
    <row r="648" spans="2:5" s="21" customFormat="1">
      <c r="B648" s="22"/>
      <c r="E648" s="32"/>
    </row>
    <row r="649" spans="2:5" s="21" customFormat="1">
      <c r="B649" s="22"/>
      <c r="E649" s="32"/>
    </row>
    <row r="650" spans="2:5" s="21" customFormat="1">
      <c r="B650" s="22"/>
      <c r="E650" s="32"/>
    </row>
    <row r="651" spans="2:5" s="21" customFormat="1">
      <c r="B651" s="22"/>
      <c r="E651" s="32"/>
    </row>
    <row r="652" spans="2:5" s="21" customFormat="1">
      <c r="B652" s="22"/>
      <c r="E652" s="32"/>
    </row>
    <row r="653" spans="2:5" s="21" customFormat="1">
      <c r="B653" s="22"/>
      <c r="E653" s="32"/>
    </row>
    <row r="654" spans="2:5" s="21" customFormat="1">
      <c r="B654" s="22"/>
      <c r="E654" s="32"/>
    </row>
    <row r="655" spans="2:5" s="21" customFormat="1">
      <c r="B655" s="22"/>
      <c r="E655" s="32"/>
    </row>
    <row r="656" spans="2:5" s="21" customFormat="1">
      <c r="B656" s="22"/>
      <c r="E656" s="32"/>
    </row>
    <row r="657" spans="2:5" s="21" customFormat="1">
      <c r="B657" s="22"/>
      <c r="E657" s="32"/>
    </row>
    <row r="658" spans="2:5" s="21" customFormat="1">
      <c r="B658" s="22"/>
      <c r="E658" s="32"/>
    </row>
    <row r="659" spans="2:5" s="21" customFormat="1">
      <c r="B659" s="22"/>
      <c r="E659" s="32"/>
    </row>
    <row r="660" spans="2:5" s="21" customFormat="1">
      <c r="B660" s="22"/>
      <c r="E660" s="32"/>
    </row>
    <row r="661" spans="2:5" s="21" customFormat="1">
      <c r="B661" s="22"/>
      <c r="E661" s="32"/>
    </row>
    <row r="662" spans="2:5" s="21" customFormat="1">
      <c r="B662" s="22"/>
      <c r="E662" s="32"/>
    </row>
    <row r="663" spans="2:5" s="21" customFormat="1">
      <c r="B663" s="22"/>
      <c r="E663" s="32"/>
    </row>
    <row r="664" spans="2:5" s="21" customFormat="1">
      <c r="B664" s="22"/>
      <c r="E664" s="32"/>
    </row>
    <row r="665" spans="2:5" s="21" customFormat="1">
      <c r="B665" s="22"/>
      <c r="E665" s="32"/>
    </row>
    <row r="666" spans="2:5" s="21" customFormat="1">
      <c r="B666" s="22"/>
      <c r="E666" s="32"/>
    </row>
    <row r="667" spans="2:5" s="21" customFormat="1">
      <c r="B667" s="22"/>
      <c r="E667" s="32"/>
    </row>
    <row r="668" spans="2:5" s="21" customFormat="1">
      <c r="B668" s="22"/>
      <c r="E668" s="32"/>
    </row>
    <row r="669" spans="2:5" s="21" customFormat="1">
      <c r="B669" s="22"/>
      <c r="E669" s="32"/>
    </row>
    <row r="670" spans="2:5" s="21" customFormat="1">
      <c r="B670" s="22"/>
      <c r="E670" s="32"/>
    </row>
    <row r="671" spans="2:5" s="21" customFormat="1">
      <c r="B671" s="22"/>
      <c r="E671" s="32"/>
    </row>
    <row r="672" spans="2:5" s="21" customFormat="1">
      <c r="B672" s="22"/>
      <c r="E672" s="32"/>
    </row>
    <row r="673" spans="2:5" s="21" customFormat="1">
      <c r="B673" s="22"/>
      <c r="E673" s="32"/>
    </row>
    <row r="674" spans="2:5" s="21" customFormat="1">
      <c r="B674" s="22"/>
      <c r="E674" s="32"/>
    </row>
    <row r="675" spans="2:5" s="21" customFormat="1">
      <c r="B675" s="22"/>
      <c r="E675" s="32"/>
    </row>
    <row r="676" spans="2:5" s="21" customFormat="1">
      <c r="B676" s="22"/>
      <c r="E676" s="32"/>
    </row>
    <row r="677" spans="2:5" s="21" customFormat="1">
      <c r="B677" s="22"/>
      <c r="E677" s="32"/>
    </row>
    <row r="678" spans="2:5" s="21" customFormat="1">
      <c r="B678" s="22"/>
      <c r="E678" s="32"/>
    </row>
    <row r="679" spans="2:5" s="21" customFormat="1">
      <c r="B679" s="22"/>
      <c r="E679" s="32"/>
    </row>
    <row r="680" spans="2:5" s="21" customFormat="1">
      <c r="B680" s="22"/>
      <c r="E680" s="32"/>
    </row>
    <row r="681" spans="2:5" s="21" customFormat="1">
      <c r="B681" s="22"/>
      <c r="E681" s="32"/>
    </row>
    <row r="682" spans="2:5" s="21" customFormat="1">
      <c r="B682" s="22"/>
      <c r="E682" s="32"/>
    </row>
    <row r="683" spans="2:5" s="21" customFormat="1">
      <c r="B683" s="22"/>
      <c r="E683" s="32"/>
    </row>
    <row r="684" spans="2:5" s="21" customFormat="1">
      <c r="B684" s="22"/>
      <c r="E684" s="32"/>
    </row>
    <row r="685" spans="2:5" s="21" customFormat="1">
      <c r="B685" s="22"/>
      <c r="E685" s="32"/>
    </row>
    <row r="686" spans="2:5" s="21" customFormat="1">
      <c r="B686" s="22"/>
      <c r="E686" s="32"/>
    </row>
    <row r="687" spans="2:5" s="21" customFormat="1">
      <c r="B687" s="22"/>
      <c r="E687" s="32"/>
    </row>
    <row r="688" spans="2:5" s="21" customFormat="1">
      <c r="B688" s="22"/>
      <c r="E688" s="32"/>
    </row>
    <row r="689" spans="2:5" s="21" customFormat="1">
      <c r="B689" s="22"/>
      <c r="E689" s="32"/>
    </row>
    <row r="690" spans="2:5" s="21" customFormat="1">
      <c r="B690" s="22"/>
      <c r="E690" s="32"/>
    </row>
    <row r="691" spans="2:5" s="21" customFormat="1">
      <c r="B691" s="22"/>
      <c r="E691" s="32"/>
    </row>
    <row r="692" spans="2:5" s="21" customFormat="1">
      <c r="B692" s="22"/>
      <c r="E692" s="32"/>
    </row>
    <row r="693" spans="2:5" s="21" customFormat="1">
      <c r="B693" s="22"/>
      <c r="E693" s="32"/>
    </row>
    <row r="694" spans="2:5" s="21" customFormat="1">
      <c r="B694" s="22"/>
      <c r="E694" s="32"/>
    </row>
    <row r="695" spans="2:5" s="21" customFormat="1">
      <c r="B695" s="22"/>
      <c r="E695" s="32"/>
    </row>
    <row r="696" spans="2:5" s="21" customFormat="1">
      <c r="B696" s="22"/>
      <c r="E696" s="32"/>
    </row>
    <row r="697" spans="2:5" s="21" customFormat="1">
      <c r="B697" s="22"/>
      <c r="E697" s="32"/>
    </row>
    <row r="698" spans="2:5" s="21" customFormat="1">
      <c r="B698" s="22"/>
      <c r="E698" s="32"/>
    </row>
    <row r="699" spans="2:5" s="21" customFormat="1">
      <c r="B699" s="22"/>
      <c r="E699" s="32"/>
    </row>
    <row r="700" spans="2:5" s="21" customFormat="1">
      <c r="B700" s="22"/>
      <c r="E700" s="32"/>
    </row>
    <row r="701" spans="2:5" s="21" customFormat="1">
      <c r="B701" s="22"/>
      <c r="E701" s="32"/>
    </row>
    <row r="702" spans="2:5" s="21" customFormat="1">
      <c r="B702" s="22"/>
      <c r="E702" s="32"/>
    </row>
    <row r="703" spans="2:5" s="21" customFormat="1">
      <c r="B703" s="22"/>
      <c r="E703" s="32"/>
    </row>
    <row r="704" spans="2:5" s="21" customFormat="1">
      <c r="B704" s="22"/>
      <c r="E704" s="32"/>
    </row>
    <row r="705" spans="2:5" s="21" customFormat="1">
      <c r="B705" s="22"/>
      <c r="E705" s="32"/>
    </row>
    <row r="706" spans="2:5" s="21" customFormat="1">
      <c r="B706" s="22"/>
      <c r="E706" s="32"/>
    </row>
    <row r="707" spans="2:5" s="21" customFormat="1">
      <c r="B707" s="22"/>
      <c r="E707" s="32"/>
    </row>
    <row r="708" spans="2:5" s="21" customFormat="1">
      <c r="B708" s="22"/>
      <c r="E708" s="32"/>
    </row>
    <row r="709" spans="2:5" s="21" customFormat="1">
      <c r="B709" s="22"/>
      <c r="E709" s="32"/>
    </row>
    <row r="710" spans="2:5" s="21" customFormat="1">
      <c r="B710" s="22"/>
      <c r="E710" s="32"/>
    </row>
    <row r="711" spans="2:5" s="21" customFormat="1">
      <c r="B711" s="22"/>
      <c r="E711" s="32"/>
    </row>
    <row r="712" spans="2:5" s="21" customFormat="1">
      <c r="B712" s="22"/>
      <c r="E712" s="32"/>
    </row>
    <row r="713" spans="2:5" s="21" customFormat="1">
      <c r="B713" s="22"/>
      <c r="E713" s="32"/>
    </row>
    <row r="714" spans="2:5" s="21" customFormat="1">
      <c r="B714" s="22"/>
      <c r="E714" s="32"/>
    </row>
    <row r="715" spans="2:5" s="21" customFormat="1">
      <c r="B715" s="22"/>
      <c r="E715" s="32"/>
    </row>
    <row r="716" spans="2:5" s="21" customFormat="1">
      <c r="B716" s="22"/>
      <c r="E716" s="32"/>
    </row>
    <row r="717" spans="2:5" s="21" customFormat="1">
      <c r="B717" s="22"/>
      <c r="E717" s="32"/>
    </row>
    <row r="718" spans="2:5" s="21" customFormat="1">
      <c r="B718" s="22"/>
      <c r="E718" s="32"/>
    </row>
    <row r="719" spans="2:5" s="21" customFormat="1">
      <c r="B719" s="22"/>
      <c r="E719" s="32"/>
    </row>
    <row r="720" spans="2:5" s="21" customFormat="1">
      <c r="B720" s="22"/>
      <c r="E720" s="32"/>
    </row>
    <row r="721" spans="2:5" s="21" customFormat="1">
      <c r="B721" s="22"/>
      <c r="E721" s="32"/>
    </row>
    <row r="722" spans="2:5" s="21" customFormat="1">
      <c r="B722" s="22"/>
      <c r="E722" s="32"/>
    </row>
    <row r="723" spans="2:5" s="21" customFormat="1">
      <c r="B723" s="22"/>
      <c r="E723" s="32"/>
    </row>
    <row r="724" spans="2:5" s="21" customFormat="1">
      <c r="B724" s="22"/>
      <c r="E724" s="32"/>
    </row>
    <row r="725" spans="2:5" s="21" customFormat="1">
      <c r="B725" s="22"/>
      <c r="E725" s="32"/>
    </row>
    <row r="726" spans="2:5" s="21" customFormat="1">
      <c r="B726" s="22"/>
      <c r="E726" s="32"/>
    </row>
    <row r="727" spans="2:5" s="21" customFormat="1">
      <c r="B727" s="22"/>
      <c r="E727" s="32"/>
    </row>
    <row r="728" spans="2:5" s="21" customFormat="1">
      <c r="B728" s="22"/>
      <c r="E728" s="32"/>
    </row>
    <row r="729" spans="2:5" s="21" customFormat="1">
      <c r="B729" s="22"/>
      <c r="E729" s="32"/>
    </row>
    <row r="730" spans="2:5" s="21" customFormat="1">
      <c r="B730" s="22"/>
      <c r="E730" s="32"/>
    </row>
    <row r="731" spans="2:5" s="21" customFormat="1">
      <c r="B731" s="22"/>
      <c r="E731" s="32"/>
    </row>
    <row r="732" spans="2:5" s="21" customFormat="1">
      <c r="B732" s="22"/>
      <c r="E732" s="32"/>
    </row>
    <row r="733" spans="2:5" s="21" customFormat="1">
      <c r="B733" s="22"/>
      <c r="E733" s="32"/>
    </row>
    <row r="734" spans="2:5" s="21" customFormat="1">
      <c r="B734" s="22"/>
      <c r="E734" s="32"/>
    </row>
    <row r="735" spans="2:5" s="21" customFormat="1">
      <c r="B735" s="22"/>
      <c r="E735" s="32"/>
    </row>
    <row r="736" spans="2:5" s="21" customFormat="1">
      <c r="B736" s="22"/>
      <c r="E736" s="32"/>
    </row>
    <row r="737" spans="2:5" s="21" customFormat="1">
      <c r="B737" s="22"/>
      <c r="E737" s="32"/>
    </row>
    <row r="738" spans="2:5" s="21" customFormat="1">
      <c r="B738" s="22"/>
      <c r="E738" s="32"/>
    </row>
    <row r="739" spans="2:5" s="21" customFormat="1">
      <c r="B739" s="22"/>
      <c r="E739" s="32"/>
    </row>
    <row r="740" spans="2:5" s="21" customFormat="1">
      <c r="B740" s="22"/>
      <c r="E740" s="32"/>
    </row>
    <row r="741" spans="2:5" s="21" customFormat="1">
      <c r="B741" s="22"/>
      <c r="E741" s="32"/>
    </row>
    <row r="742" spans="2:5" s="21" customFormat="1">
      <c r="B742" s="22"/>
      <c r="E742" s="32"/>
    </row>
    <row r="743" spans="2:5" s="21" customFormat="1">
      <c r="B743" s="22"/>
      <c r="E743" s="32"/>
    </row>
    <row r="744" spans="2:5" s="21" customFormat="1">
      <c r="B744" s="22"/>
      <c r="E744" s="32"/>
    </row>
    <row r="745" spans="2:5" s="21" customFormat="1">
      <c r="B745" s="22"/>
      <c r="E745" s="32"/>
    </row>
    <row r="746" spans="2:5" s="21" customFormat="1">
      <c r="B746" s="22"/>
      <c r="E746" s="32"/>
    </row>
    <row r="747" spans="2:5" s="21" customFormat="1">
      <c r="B747" s="22"/>
      <c r="E747" s="32"/>
    </row>
    <row r="748" spans="2:5" s="21" customFormat="1">
      <c r="B748" s="22"/>
      <c r="E748" s="32"/>
    </row>
    <row r="749" spans="2:5" s="21" customFormat="1">
      <c r="B749" s="22"/>
      <c r="E749" s="32"/>
    </row>
    <row r="750" spans="2:5" s="21" customFormat="1">
      <c r="B750" s="22"/>
      <c r="E750" s="32"/>
    </row>
    <row r="751" spans="2:5" s="21" customFormat="1">
      <c r="B751" s="22"/>
      <c r="E751" s="32"/>
    </row>
    <row r="752" spans="2:5" s="21" customFormat="1">
      <c r="B752" s="22"/>
      <c r="E752" s="32"/>
    </row>
    <row r="753" spans="2:5" s="21" customFormat="1">
      <c r="B753" s="22"/>
      <c r="E753" s="32"/>
    </row>
    <row r="754" spans="2:5" s="21" customFormat="1">
      <c r="B754" s="22"/>
      <c r="E754" s="32"/>
    </row>
    <row r="755" spans="2:5" s="21" customFormat="1">
      <c r="B755" s="22"/>
      <c r="E755" s="32"/>
    </row>
    <row r="756" spans="2:5" s="21" customFormat="1">
      <c r="B756" s="22"/>
      <c r="E756" s="32"/>
    </row>
    <row r="757" spans="2:5" s="21" customFormat="1">
      <c r="B757" s="22"/>
      <c r="E757" s="32"/>
    </row>
    <row r="758" spans="2:5" s="21" customFormat="1">
      <c r="B758" s="22"/>
      <c r="E758" s="32"/>
    </row>
    <row r="759" spans="2:5" s="21" customFormat="1">
      <c r="B759" s="22"/>
      <c r="E759" s="32"/>
    </row>
    <row r="760" spans="2:5" s="21" customFormat="1">
      <c r="B760" s="22"/>
      <c r="E760" s="32"/>
    </row>
    <row r="761" spans="2:5" s="21" customFormat="1">
      <c r="B761" s="22"/>
      <c r="E761" s="32"/>
    </row>
    <row r="762" spans="2:5" s="21" customFormat="1">
      <c r="B762" s="22"/>
      <c r="E762" s="32"/>
    </row>
    <row r="763" spans="2:5" s="21" customFormat="1">
      <c r="B763" s="22"/>
      <c r="E763" s="32"/>
    </row>
    <row r="764" spans="2:5" s="21" customFormat="1">
      <c r="B764" s="22"/>
      <c r="E764" s="32"/>
    </row>
    <row r="765" spans="2:5" s="21" customFormat="1">
      <c r="B765" s="22"/>
      <c r="E765" s="32"/>
    </row>
    <row r="766" spans="2:5" s="21" customFormat="1">
      <c r="B766" s="22"/>
      <c r="E766" s="32"/>
    </row>
    <row r="767" spans="2:5" s="21" customFormat="1">
      <c r="B767" s="22"/>
      <c r="E767" s="32"/>
    </row>
    <row r="768" spans="2:5" s="21" customFormat="1">
      <c r="B768" s="22"/>
      <c r="E768" s="32"/>
    </row>
    <row r="769" spans="2:5" s="21" customFormat="1">
      <c r="B769" s="22"/>
      <c r="E769" s="32"/>
    </row>
    <row r="770" spans="2:5" s="21" customFormat="1">
      <c r="B770" s="22"/>
      <c r="E770" s="32"/>
    </row>
    <row r="771" spans="2:5" s="21" customFormat="1">
      <c r="B771" s="22"/>
      <c r="E771" s="32"/>
    </row>
    <row r="772" spans="2:5" s="21" customFormat="1">
      <c r="B772" s="22"/>
      <c r="E772" s="32"/>
    </row>
    <row r="773" spans="2:5" s="21" customFormat="1">
      <c r="B773" s="22"/>
      <c r="E773" s="32"/>
    </row>
    <row r="774" spans="2:5" s="21" customFormat="1">
      <c r="B774" s="22"/>
      <c r="E774" s="32"/>
    </row>
    <row r="775" spans="2:5" s="21" customFormat="1">
      <c r="B775" s="22"/>
      <c r="E775" s="32"/>
    </row>
    <row r="776" spans="2:5" s="21" customFormat="1">
      <c r="B776" s="22"/>
      <c r="E776" s="32"/>
    </row>
    <row r="777" spans="2:5" s="21" customFormat="1">
      <c r="B777" s="22"/>
      <c r="E777" s="32"/>
    </row>
    <row r="778" spans="2:5" s="21" customFormat="1">
      <c r="B778" s="22"/>
      <c r="E778" s="32"/>
    </row>
    <row r="779" spans="2:5" s="21" customFormat="1">
      <c r="B779" s="22"/>
      <c r="E779" s="32"/>
    </row>
    <row r="780" spans="2:5" s="21" customFormat="1">
      <c r="B780" s="22"/>
      <c r="E780" s="32"/>
    </row>
    <row r="781" spans="2:5" s="21" customFormat="1">
      <c r="B781" s="22"/>
      <c r="E781" s="32"/>
    </row>
    <row r="782" spans="2:5" s="21" customFormat="1">
      <c r="B782" s="22"/>
      <c r="E782" s="32"/>
    </row>
    <row r="783" spans="2:5" s="21" customFormat="1">
      <c r="B783" s="22"/>
      <c r="E783" s="32"/>
    </row>
    <row r="784" spans="2:5" s="21" customFormat="1">
      <c r="B784" s="22"/>
      <c r="E784" s="32"/>
    </row>
    <row r="785" spans="2:5" s="21" customFormat="1">
      <c r="B785" s="22"/>
      <c r="E785" s="32"/>
    </row>
    <row r="786" spans="2:5" s="21" customFormat="1">
      <c r="B786" s="22"/>
      <c r="E786" s="32"/>
    </row>
    <row r="787" spans="2:5" s="21" customFormat="1">
      <c r="B787" s="22"/>
      <c r="E787" s="32"/>
    </row>
    <row r="788" spans="2:5" s="21" customFormat="1">
      <c r="B788" s="22"/>
      <c r="E788" s="32"/>
    </row>
    <row r="789" spans="2:5" s="21" customFormat="1">
      <c r="B789" s="22"/>
      <c r="E789" s="32"/>
    </row>
    <row r="790" spans="2:5" s="21" customFormat="1">
      <c r="B790" s="22"/>
      <c r="E790" s="32"/>
    </row>
    <row r="791" spans="2:5" s="21" customFormat="1">
      <c r="B791" s="22"/>
      <c r="E791" s="32"/>
    </row>
    <row r="792" spans="2:5" s="21" customFormat="1">
      <c r="B792" s="22"/>
      <c r="E792" s="32"/>
    </row>
    <row r="793" spans="2:5" s="21" customFormat="1">
      <c r="B793" s="22"/>
      <c r="E793" s="32"/>
    </row>
    <row r="794" spans="2:5" s="21" customFormat="1">
      <c r="B794" s="22"/>
      <c r="E794" s="32"/>
    </row>
    <row r="795" spans="2:5" s="21" customFormat="1">
      <c r="B795" s="22"/>
      <c r="E795" s="32"/>
    </row>
    <row r="796" spans="2:5" s="21" customFormat="1">
      <c r="B796" s="22"/>
      <c r="E796" s="32"/>
    </row>
    <row r="797" spans="2:5" s="21" customFormat="1">
      <c r="B797" s="22"/>
      <c r="E797" s="32"/>
    </row>
    <row r="798" spans="2:5" s="21" customFormat="1">
      <c r="B798" s="22"/>
      <c r="E798" s="32"/>
    </row>
    <row r="799" spans="2:5" s="21" customFormat="1">
      <c r="B799" s="22"/>
      <c r="E799" s="32"/>
    </row>
    <row r="800" spans="2:5" s="21" customFormat="1">
      <c r="B800" s="22"/>
      <c r="E800" s="32"/>
    </row>
    <row r="801" spans="2:5" s="21" customFormat="1">
      <c r="B801" s="22"/>
      <c r="E801" s="32"/>
    </row>
    <row r="802" spans="2:5" s="21" customFormat="1">
      <c r="B802" s="22"/>
      <c r="E802" s="32"/>
    </row>
    <row r="803" spans="2:5" s="21" customFormat="1">
      <c r="B803" s="22"/>
      <c r="E803" s="32"/>
    </row>
    <row r="804" spans="2:5" s="21" customFormat="1">
      <c r="B804" s="22"/>
      <c r="E804" s="32"/>
    </row>
    <row r="805" spans="2:5" s="21" customFormat="1">
      <c r="B805" s="22"/>
      <c r="E805" s="32"/>
    </row>
    <row r="806" spans="2:5" s="21" customFormat="1">
      <c r="B806" s="22"/>
      <c r="E806" s="32"/>
    </row>
    <row r="807" spans="2:5" s="21" customFormat="1">
      <c r="B807" s="22"/>
      <c r="E807" s="32"/>
    </row>
    <row r="808" spans="2:5" s="21" customFormat="1">
      <c r="B808" s="22"/>
      <c r="E808" s="32"/>
    </row>
    <row r="809" spans="2:5" s="21" customFormat="1">
      <c r="B809" s="22"/>
      <c r="E809" s="32"/>
    </row>
    <row r="810" spans="2:5" s="21" customFormat="1">
      <c r="B810" s="22"/>
      <c r="E810" s="32"/>
    </row>
    <row r="811" spans="2:5" s="21" customFormat="1">
      <c r="B811" s="22"/>
      <c r="E811" s="32"/>
    </row>
    <row r="812" spans="2:5" s="21" customFormat="1">
      <c r="B812" s="22"/>
      <c r="E812" s="32"/>
    </row>
    <row r="813" spans="2:5" s="21" customFormat="1">
      <c r="B813" s="22"/>
      <c r="E813" s="32"/>
    </row>
    <row r="814" spans="2:5" s="21" customFormat="1">
      <c r="B814" s="22"/>
      <c r="E814" s="32"/>
    </row>
    <row r="815" spans="2:5" s="21" customFormat="1">
      <c r="B815" s="22"/>
      <c r="E815" s="32"/>
    </row>
    <row r="816" spans="2:5" s="21" customFormat="1">
      <c r="B816" s="22"/>
      <c r="E816" s="32"/>
    </row>
    <row r="817" spans="2:5" s="21" customFormat="1">
      <c r="B817" s="22"/>
      <c r="E817" s="32"/>
    </row>
    <row r="818" spans="2:5" s="21" customFormat="1">
      <c r="B818" s="22"/>
      <c r="E818" s="32"/>
    </row>
    <row r="819" spans="2:5" s="21" customFormat="1">
      <c r="B819" s="22"/>
      <c r="E819" s="32"/>
    </row>
    <row r="820" spans="2:5" s="21" customFormat="1">
      <c r="B820" s="22"/>
      <c r="E820" s="32"/>
    </row>
    <row r="821" spans="2:5" s="21" customFormat="1">
      <c r="B821" s="22"/>
      <c r="E821" s="32"/>
    </row>
    <row r="822" spans="2:5" s="21" customFormat="1">
      <c r="B822" s="22"/>
      <c r="E822" s="32"/>
    </row>
    <row r="823" spans="2:5" s="21" customFormat="1">
      <c r="B823" s="22"/>
      <c r="E823" s="32"/>
    </row>
    <row r="824" spans="2:5" s="21" customFormat="1">
      <c r="B824" s="22"/>
      <c r="E824" s="32"/>
    </row>
    <row r="825" spans="2:5" s="21" customFormat="1">
      <c r="B825" s="22"/>
      <c r="E825" s="32"/>
    </row>
    <row r="826" spans="2:5" s="21" customFormat="1">
      <c r="B826" s="22"/>
      <c r="E826" s="32"/>
    </row>
    <row r="827" spans="2:5" s="21" customFormat="1">
      <c r="B827" s="22"/>
      <c r="E827" s="32"/>
    </row>
    <row r="828" spans="2:5" s="21" customFormat="1">
      <c r="B828" s="22"/>
      <c r="E828" s="32"/>
    </row>
    <row r="829" spans="2:5" s="21" customFormat="1">
      <c r="B829" s="22"/>
      <c r="E829" s="32"/>
    </row>
    <row r="830" spans="2:5" s="21" customFormat="1">
      <c r="B830" s="22"/>
      <c r="E830" s="32"/>
    </row>
    <row r="831" spans="2:5" s="21" customFormat="1">
      <c r="B831" s="22"/>
      <c r="E831" s="32"/>
    </row>
    <row r="832" spans="2:5" s="21" customFormat="1">
      <c r="B832" s="22"/>
      <c r="E832" s="32"/>
    </row>
    <row r="833" spans="2:5" s="21" customFormat="1">
      <c r="B833" s="22"/>
      <c r="E833" s="32"/>
    </row>
    <row r="834" spans="2:5" s="21" customFormat="1">
      <c r="B834" s="22"/>
      <c r="E834" s="32"/>
    </row>
    <row r="835" spans="2:5" s="21" customFormat="1">
      <c r="B835" s="22"/>
      <c r="E835" s="32"/>
    </row>
    <row r="836" spans="2:5" s="21" customFormat="1">
      <c r="B836" s="22"/>
      <c r="E836" s="32"/>
    </row>
    <row r="837" spans="2:5" s="21" customFormat="1">
      <c r="B837" s="22"/>
      <c r="E837" s="32"/>
    </row>
    <row r="838" spans="2:5" s="21" customFormat="1">
      <c r="B838" s="22"/>
      <c r="E838" s="32"/>
    </row>
    <row r="839" spans="2:5" s="21" customFormat="1">
      <c r="B839" s="22"/>
      <c r="E839" s="32"/>
    </row>
    <row r="840" spans="2:5" s="21" customFormat="1">
      <c r="B840" s="22"/>
      <c r="E840" s="32"/>
    </row>
    <row r="841" spans="2:5" s="21" customFormat="1">
      <c r="B841" s="22"/>
      <c r="E841" s="32"/>
    </row>
    <row r="842" spans="2:5" s="21" customFormat="1">
      <c r="B842" s="22"/>
      <c r="E842" s="32"/>
    </row>
    <row r="843" spans="2:5" s="21" customFormat="1">
      <c r="B843" s="22"/>
      <c r="E843" s="32"/>
    </row>
    <row r="844" spans="2:5" s="21" customFormat="1">
      <c r="B844" s="22"/>
      <c r="E844" s="32"/>
    </row>
    <row r="845" spans="2:5" s="21" customFormat="1">
      <c r="B845" s="22"/>
      <c r="E845" s="32"/>
    </row>
    <row r="846" spans="2:5" s="21" customFormat="1">
      <c r="B846" s="22"/>
      <c r="E846" s="32"/>
    </row>
    <row r="847" spans="2:5" s="21" customFormat="1">
      <c r="B847" s="22"/>
      <c r="E847" s="32"/>
    </row>
    <row r="848" spans="2:5" s="21" customFormat="1">
      <c r="B848" s="22"/>
      <c r="E848" s="32"/>
    </row>
    <row r="849" spans="2:5" s="21" customFormat="1">
      <c r="B849" s="22"/>
      <c r="E849" s="32"/>
    </row>
    <row r="850" spans="2:5" s="21" customFormat="1">
      <c r="B850" s="22"/>
      <c r="E850" s="32"/>
    </row>
    <row r="851" spans="2:5" s="21" customFormat="1">
      <c r="B851" s="22"/>
      <c r="E851" s="32"/>
    </row>
    <row r="852" spans="2:5" s="21" customFormat="1">
      <c r="B852" s="22"/>
      <c r="E852" s="32"/>
    </row>
    <row r="853" spans="2:5" s="21" customFormat="1">
      <c r="B853" s="22"/>
      <c r="E853" s="32"/>
    </row>
    <row r="854" spans="2:5" s="21" customFormat="1">
      <c r="B854" s="22"/>
      <c r="E854" s="32"/>
    </row>
    <row r="855" spans="2:5" s="21" customFormat="1">
      <c r="B855" s="22"/>
      <c r="E855" s="32"/>
    </row>
    <row r="856" spans="2:5" s="21" customFormat="1">
      <c r="B856" s="22"/>
      <c r="E856" s="32"/>
    </row>
    <row r="857" spans="2:5" s="21" customFormat="1">
      <c r="B857" s="22"/>
      <c r="E857" s="32"/>
    </row>
    <row r="858" spans="2:5" s="21" customFormat="1">
      <c r="B858" s="22"/>
      <c r="E858" s="32"/>
    </row>
    <row r="859" spans="2:5" s="21" customFormat="1">
      <c r="B859" s="22"/>
      <c r="E859" s="32"/>
    </row>
    <row r="860" spans="2:5" s="21" customFormat="1">
      <c r="B860" s="22"/>
      <c r="E860" s="32"/>
    </row>
    <row r="861" spans="2:5" s="21" customFormat="1">
      <c r="B861" s="22"/>
      <c r="E861" s="32"/>
    </row>
    <row r="862" spans="2:5" s="21" customFormat="1">
      <c r="B862" s="22"/>
      <c r="E862" s="32"/>
    </row>
    <row r="863" spans="2:5" s="21" customFormat="1">
      <c r="B863" s="22"/>
      <c r="E863" s="32"/>
    </row>
    <row r="864" spans="2:5" s="21" customFormat="1">
      <c r="B864" s="22"/>
      <c r="E864" s="32"/>
    </row>
    <row r="865" spans="2:5" s="21" customFormat="1">
      <c r="B865" s="22"/>
      <c r="E865" s="32"/>
    </row>
    <row r="866" spans="2:5" s="21" customFormat="1">
      <c r="B866" s="22"/>
      <c r="E866" s="32"/>
    </row>
    <row r="867" spans="2:5" s="21" customFormat="1">
      <c r="B867" s="22"/>
      <c r="E867" s="32"/>
    </row>
    <row r="868" spans="2:5" s="21" customFormat="1">
      <c r="B868" s="22"/>
      <c r="E868" s="32"/>
    </row>
    <row r="869" spans="2:5" s="21" customFormat="1">
      <c r="B869" s="22"/>
      <c r="E869" s="32"/>
    </row>
    <row r="870" spans="2:5" s="21" customFormat="1">
      <c r="B870" s="22"/>
      <c r="E870" s="32"/>
    </row>
    <row r="871" spans="2:5" s="21" customFormat="1">
      <c r="B871" s="22"/>
      <c r="E871" s="32"/>
    </row>
    <row r="872" spans="2:5" s="21" customFormat="1">
      <c r="B872" s="22"/>
      <c r="E872" s="32"/>
    </row>
    <row r="873" spans="2:5" s="21" customFormat="1">
      <c r="B873" s="22"/>
      <c r="E873" s="32"/>
    </row>
    <row r="874" spans="2:5" s="21" customFormat="1">
      <c r="B874" s="22"/>
      <c r="E874" s="32"/>
    </row>
    <row r="875" spans="2:5" s="21" customFormat="1">
      <c r="B875" s="22"/>
      <c r="E875" s="32"/>
    </row>
    <row r="876" spans="2:5" s="21" customFormat="1">
      <c r="B876" s="22"/>
      <c r="E876" s="32"/>
    </row>
    <row r="877" spans="2:5" s="21" customFormat="1">
      <c r="B877" s="22"/>
      <c r="E877" s="32"/>
    </row>
    <row r="878" spans="2:5" s="21" customFormat="1">
      <c r="B878" s="22"/>
      <c r="E878" s="32"/>
    </row>
    <row r="879" spans="2:5" s="21" customFormat="1">
      <c r="B879" s="22"/>
      <c r="E879" s="32"/>
    </row>
    <row r="880" spans="2:5" s="21" customFormat="1">
      <c r="B880" s="22"/>
      <c r="E880" s="32"/>
    </row>
    <row r="881" spans="2:5" s="21" customFormat="1">
      <c r="B881" s="22"/>
      <c r="E881" s="32"/>
    </row>
    <row r="882" spans="2:5" s="21" customFormat="1">
      <c r="B882" s="22"/>
      <c r="E882" s="32"/>
    </row>
    <row r="883" spans="2:5" s="21" customFormat="1">
      <c r="B883" s="22"/>
      <c r="E883" s="32"/>
    </row>
    <row r="884" spans="2:5" s="21" customFormat="1">
      <c r="B884" s="22"/>
      <c r="E884" s="32"/>
    </row>
    <row r="885" spans="2:5" s="21" customFormat="1">
      <c r="B885" s="22"/>
      <c r="E885" s="32"/>
    </row>
    <row r="886" spans="2:5" s="21" customFormat="1">
      <c r="B886" s="22"/>
      <c r="E886" s="32"/>
    </row>
    <row r="887" spans="2:5" s="21" customFormat="1">
      <c r="B887" s="22"/>
      <c r="E887" s="32"/>
    </row>
    <row r="888" spans="2:5" s="21" customFormat="1">
      <c r="B888" s="22"/>
      <c r="E888" s="32"/>
    </row>
    <row r="889" spans="2:5" s="21" customFormat="1">
      <c r="B889" s="22"/>
      <c r="E889" s="32"/>
    </row>
    <row r="890" spans="2:5" s="21" customFormat="1">
      <c r="B890" s="22"/>
      <c r="E890" s="32"/>
    </row>
    <row r="891" spans="2:5" s="21" customFormat="1">
      <c r="B891" s="22"/>
      <c r="E891" s="32"/>
    </row>
    <row r="892" spans="2:5" s="21" customFormat="1">
      <c r="B892" s="22"/>
      <c r="E892" s="32"/>
    </row>
    <row r="893" spans="2:5" s="21" customFormat="1">
      <c r="B893" s="22"/>
      <c r="E893" s="32"/>
    </row>
    <row r="894" spans="2:5" s="21" customFormat="1">
      <c r="B894" s="22"/>
      <c r="E894" s="32"/>
    </row>
    <row r="895" spans="2:5" s="21" customFormat="1">
      <c r="B895" s="22"/>
      <c r="E895" s="32"/>
    </row>
    <row r="896" spans="2:5" s="21" customFormat="1">
      <c r="B896" s="22"/>
      <c r="E896" s="32"/>
    </row>
    <row r="897" spans="2:5" s="21" customFormat="1">
      <c r="B897" s="22"/>
      <c r="E897" s="32"/>
    </row>
    <row r="898" spans="2:5" s="21" customFormat="1">
      <c r="B898" s="22"/>
      <c r="E898" s="32"/>
    </row>
    <row r="899" spans="2:5" s="21" customFormat="1">
      <c r="B899" s="22"/>
      <c r="E899" s="32"/>
    </row>
    <row r="900" spans="2:5" s="21" customFormat="1">
      <c r="B900" s="22"/>
      <c r="E900" s="32"/>
    </row>
    <row r="901" spans="2:5" s="21" customFormat="1">
      <c r="B901" s="22"/>
      <c r="E901" s="32"/>
    </row>
    <row r="902" spans="2:5" s="21" customFormat="1">
      <c r="B902" s="22"/>
      <c r="E902" s="32"/>
    </row>
    <row r="903" spans="2:5" s="21" customFormat="1">
      <c r="B903" s="22"/>
      <c r="E903" s="32"/>
    </row>
    <row r="904" spans="2:5" s="21" customFormat="1">
      <c r="B904" s="22"/>
      <c r="E904" s="32"/>
    </row>
    <row r="905" spans="2:5" s="21" customFormat="1">
      <c r="B905" s="22"/>
      <c r="E905" s="32"/>
    </row>
    <row r="906" spans="2:5" s="21" customFormat="1">
      <c r="B906" s="22"/>
      <c r="E906" s="32"/>
    </row>
    <row r="907" spans="2:5" s="21" customFormat="1">
      <c r="B907" s="22"/>
      <c r="E907" s="32"/>
    </row>
    <row r="908" spans="2:5" s="21" customFormat="1">
      <c r="B908" s="22"/>
      <c r="E908" s="32"/>
    </row>
    <row r="909" spans="2:5" s="21" customFormat="1">
      <c r="B909" s="22"/>
      <c r="E909" s="32"/>
    </row>
    <row r="910" spans="2:5" s="21" customFormat="1">
      <c r="B910" s="22"/>
      <c r="E910" s="32"/>
    </row>
  </sheetData>
  <autoFilter ref="A3:F370" xr:uid="{7324172F-C4B4-4A5B-8B30-64216C2D6344}">
    <filterColumn colId="1">
      <filters>
        <filter val="21"/>
      </filters>
    </filterColumn>
  </autoFilter>
  <mergeCells count="3">
    <mergeCell ref="C1:F1"/>
    <mergeCell ref="C2:D2"/>
    <mergeCell ref="E2:F2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7"/>
  <sheetViews>
    <sheetView tabSelected="1" zoomScale="90" zoomScaleNormal="90"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 activeCell="A27" sqref="A27:XFD27"/>
    </sheetView>
  </sheetViews>
  <sheetFormatPr baseColWidth="10" defaultColWidth="11.42578125" defaultRowHeight="12"/>
  <cols>
    <col min="1" max="1" width="9" style="9" customWidth="1"/>
    <col min="2" max="2" width="12.7109375" style="10" bestFit="1" customWidth="1"/>
    <col min="3" max="3" width="10.85546875" style="40" customWidth="1"/>
    <col min="4" max="16384" width="11.42578125" style="10"/>
  </cols>
  <sheetData>
    <row r="1" spans="1:3">
      <c r="A1" s="13"/>
      <c r="B1" s="14"/>
      <c r="C1" s="38"/>
    </row>
    <row r="2" spans="1:3" ht="24.75" customHeight="1">
      <c r="A2" s="60" t="s">
        <v>7</v>
      </c>
      <c r="B2" s="60"/>
      <c r="C2" s="60"/>
    </row>
    <row r="3" spans="1:3" ht="12.75" thickBot="1">
      <c r="A3" s="13"/>
      <c r="B3" s="14"/>
      <c r="C3" s="38"/>
    </row>
    <row r="4" spans="1:3" ht="16.5" customHeight="1" thickBot="1">
      <c r="B4" s="61">
        <v>2020</v>
      </c>
      <c r="C4" s="62"/>
    </row>
    <row r="5" spans="1:3" ht="12.75" thickBot="1">
      <c r="B5" s="63" t="s">
        <v>5</v>
      </c>
      <c r="C5" s="64"/>
    </row>
    <row r="6" spans="1:3" ht="28.5" customHeight="1" thickBot="1">
      <c r="A6" s="26" t="s">
        <v>2</v>
      </c>
      <c r="B6" s="47" t="s">
        <v>1</v>
      </c>
      <c r="C6" s="49" t="s">
        <v>3</v>
      </c>
    </row>
    <row r="7" spans="1:3" ht="12.75" thickBot="1">
      <c r="A7" s="12">
        <v>1</v>
      </c>
      <c r="B7" s="41" cm="1">
        <f t="array" ref="B7">SUMPRODUCT(('SUIVI QUOTIDIEN VARIATION '!$B$4:$B$369='SUIVI HEBDO VARIATION'!$A7)*('SUIVI QUOTIDIEN VARIATION '!$C$4:$C$369))</f>
        <v>800</v>
      </c>
      <c r="C7" s="48" cm="1">
        <f t="array" ref="C7">SUMPRODUCT(('SUIVI QUOTIDIEN VARIATION '!$B$4:$B$369='SUIVI HEBDO VARIATION'!$A7)*(ISNUMBER('SUIVI QUOTIDIEN VARIATION '!$C$4:$C$369)))</f>
        <v>2</v>
      </c>
    </row>
    <row r="8" spans="1:3" ht="12.75" thickBot="1">
      <c r="A8" s="11">
        <v>2</v>
      </c>
      <c r="B8" s="41" cm="1">
        <f t="array" ref="B8">SUMPRODUCT(('SUIVI QUOTIDIEN VARIATION '!$B$4:$B$369='SUIVI HEBDO VARIATION'!$A8)*('SUIVI QUOTIDIEN VARIATION '!$C$4:$C$369))</f>
        <v>200</v>
      </c>
      <c r="C8" s="48" cm="1">
        <f t="array" ref="C8">SUMPRODUCT(('SUIVI QUOTIDIEN VARIATION '!$B$4:$B$369='SUIVI HEBDO VARIATION'!$A8)*(ISNUMBER('SUIVI QUOTIDIEN VARIATION '!$C$4:$C$369)))</f>
        <v>1</v>
      </c>
    </row>
    <row r="9" spans="1:3" ht="12.75" thickBot="1">
      <c r="A9" s="11">
        <v>3</v>
      </c>
      <c r="B9" s="41" cm="1">
        <f t="array" ref="B9">SUMPRODUCT(('SUIVI QUOTIDIEN VARIATION '!$B$4:$B$369='SUIVI HEBDO VARIATION'!$A9)*('SUIVI QUOTIDIEN VARIATION '!$C$4:$C$369))</f>
        <v>1000</v>
      </c>
      <c r="C9" s="48" cm="1">
        <f t="array" ref="C9">SUMPRODUCT(('SUIVI QUOTIDIEN VARIATION '!$B$4:$B$369='SUIVI HEBDO VARIATION'!$A9)*(ISNUMBER('SUIVI QUOTIDIEN VARIATION '!$C$4:$C$369)))</f>
        <v>1</v>
      </c>
    </row>
    <row r="10" spans="1:3" ht="12.75" thickBot="1">
      <c r="A10" s="11">
        <v>4</v>
      </c>
      <c r="B10" s="41" cm="1">
        <f t="array" ref="B10">SUMPRODUCT(('SUIVI QUOTIDIEN VARIATION '!$B$4:$B$369='SUIVI HEBDO VARIATION'!$A10)*('SUIVI QUOTIDIEN VARIATION '!$C$4:$C$369))</f>
        <v>120</v>
      </c>
      <c r="C10" s="48" cm="1">
        <f t="array" ref="C10">SUMPRODUCT(('SUIVI QUOTIDIEN VARIATION '!$B$4:$B$369='SUIVI HEBDO VARIATION'!$A10)*(ISNUMBER('SUIVI QUOTIDIEN VARIATION '!$C$4:$C$369)))</f>
        <v>2</v>
      </c>
    </row>
    <row r="11" spans="1:3" ht="12.75" thickBot="1">
      <c r="A11" s="11">
        <v>5</v>
      </c>
      <c r="B11" s="41" cm="1">
        <f t="array" ref="B11">SUMPRODUCT(('SUIVI QUOTIDIEN VARIATION '!$B$4:$B$369='SUIVI HEBDO VARIATION'!$A11)*('SUIVI QUOTIDIEN VARIATION '!$C$4:$C$369))</f>
        <v>2400</v>
      </c>
      <c r="C11" s="48" cm="1">
        <f t="array" ref="C11">SUMPRODUCT(('SUIVI QUOTIDIEN VARIATION '!$B$4:$B$369='SUIVI HEBDO VARIATION'!$A11)*(ISNUMBER('SUIVI QUOTIDIEN VARIATION '!$C$4:$C$369)))</f>
        <v>1</v>
      </c>
    </row>
    <row r="12" spans="1:3" ht="12.75" thickBot="1">
      <c r="A12" s="11">
        <v>6</v>
      </c>
      <c r="B12" s="41" cm="1">
        <f t="array" ref="B12">SUMPRODUCT(('SUIVI QUOTIDIEN VARIATION '!$B$4:$B$369='SUIVI HEBDO VARIATION'!$A12)*('SUIVI QUOTIDIEN VARIATION '!$C$4:$C$369))</f>
        <v>0</v>
      </c>
      <c r="C12" s="48" cm="1">
        <f t="array" ref="C12">SUMPRODUCT(('SUIVI QUOTIDIEN VARIATION '!$B$4:$B$369='SUIVI HEBDO VARIATION'!$A12)*(ISNUMBER('SUIVI QUOTIDIEN VARIATION '!$C$4:$C$369)))</f>
        <v>0</v>
      </c>
    </row>
    <row r="13" spans="1:3" ht="12.75" thickBot="1">
      <c r="A13" s="11">
        <v>7</v>
      </c>
      <c r="B13" s="41" cm="1">
        <f t="array" ref="B13">SUMPRODUCT(('SUIVI QUOTIDIEN VARIATION '!$B$4:$B$369='SUIVI HEBDO VARIATION'!$A13)*('SUIVI QUOTIDIEN VARIATION '!$C$4:$C$369))</f>
        <v>1000</v>
      </c>
      <c r="C13" s="48" cm="1">
        <f t="array" ref="C13">SUMPRODUCT(('SUIVI QUOTIDIEN VARIATION '!$B$4:$B$369='SUIVI HEBDO VARIATION'!$A13)*(ISNUMBER('SUIVI QUOTIDIEN VARIATION '!$C$4:$C$369)))</f>
        <v>1</v>
      </c>
    </row>
    <row r="14" spans="1:3" ht="12.75" thickBot="1">
      <c r="A14" s="11">
        <v>8</v>
      </c>
      <c r="B14" s="41" cm="1">
        <f t="array" ref="B14">SUMPRODUCT(('SUIVI QUOTIDIEN VARIATION '!$B$4:$B$369='SUIVI HEBDO VARIATION'!$A14)*('SUIVI QUOTIDIEN VARIATION '!$C$4:$C$369))</f>
        <v>0</v>
      </c>
      <c r="C14" s="48" cm="1">
        <f t="array" ref="C14">SUMPRODUCT(('SUIVI QUOTIDIEN VARIATION '!$B$4:$B$369='SUIVI HEBDO VARIATION'!$A14)*(ISNUMBER('SUIVI QUOTIDIEN VARIATION '!$C$4:$C$369)))</f>
        <v>0</v>
      </c>
    </row>
    <row r="15" spans="1:3" ht="12.75" thickBot="1">
      <c r="A15" s="11">
        <v>9</v>
      </c>
      <c r="B15" s="41" cm="1">
        <f t="array" ref="B15">SUMPRODUCT(('SUIVI QUOTIDIEN VARIATION '!$B$4:$B$369='SUIVI HEBDO VARIATION'!$A15)*('SUIVI QUOTIDIEN VARIATION '!$C$4:$C$369))</f>
        <v>0</v>
      </c>
      <c r="C15" s="48" cm="1">
        <f t="array" ref="C15">SUMPRODUCT(('SUIVI QUOTIDIEN VARIATION '!$B$4:$B$369='SUIVI HEBDO VARIATION'!$A15)*(ISNUMBER('SUIVI QUOTIDIEN VARIATION '!$C$4:$C$369)))</f>
        <v>0</v>
      </c>
    </row>
    <row r="16" spans="1:3" ht="12.75" thickBot="1">
      <c r="A16" s="11">
        <v>10</v>
      </c>
      <c r="B16" s="41" cm="1">
        <f t="array" ref="B16">SUMPRODUCT(('SUIVI QUOTIDIEN VARIATION '!$B$4:$B$369='SUIVI HEBDO VARIATION'!$A16)*('SUIVI QUOTIDIEN VARIATION '!$C$4:$C$369))</f>
        <v>200</v>
      </c>
      <c r="C16" s="48" cm="1">
        <f t="array" ref="C16">SUMPRODUCT(('SUIVI QUOTIDIEN VARIATION '!$B$4:$B$369='SUIVI HEBDO VARIATION'!$A16)*(ISNUMBER('SUIVI QUOTIDIEN VARIATION '!$C$4:$C$369)))</f>
        <v>1</v>
      </c>
    </row>
    <row r="17" spans="1:3" ht="12.75" thickBot="1">
      <c r="A17" s="11">
        <v>11</v>
      </c>
      <c r="B17" s="41" cm="1">
        <f t="array" ref="B17">SUMPRODUCT(('SUIVI QUOTIDIEN VARIATION '!$B$4:$B$369='SUIVI HEBDO VARIATION'!$A17)*('SUIVI QUOTIDIEN VARIATION '!$C$4:$C$369))</f>
        <v>100</v>
      </c>
      <c r="C17" s="48" cm="1">
        <f t="array" ref="C17">SUMPRODUCT(('SUIVI QUOTIDIEN VARIATION '!$B$4:$B$369='SUIVI HEBDO VARIATION'!$A17)*(ISNUMBER('SUIVI QUOTIDIEN VARIATION '!$C$4:$C$369)))</f>
        <v>1</v>
      </c>
    </row>
    <row r="18" spans="1:3" ht="12.75" thickBot="1">
      <c r="A18" s="11">
        <v>12</v>
      </c>
      <c r="B18" s="41" cm="1">
        <f t="array" ref="B18">SUMPRODUCT(('SUIVI QUOTIDIEN VARIATION '!$B$4:$B$369='SUIVI HEBDO VARIATION'!$A18)*('SUIVI QUOTIDIEN VARIATION '!$C$4:$C$369))</f>
        <v>0</v>
      </c>
      <c r="C18" s="48" cm="1">
        <f t="array" ref="C18">SUMPRODUCT(('SUIVI QUOTIDIEN VARIATION '!$B$4:$B$369='SUIVI HEBDO VARIATION'!$A18)*(ISNUMBER('SUIVI QUOTIDIEN VARIATION '!$C$4:$C$369)))</f>
        <v>0</v>
      </c>
    </row>
    <row r="19" spans="1:3" ht="12.75" thickBot="1">
      <c r="A19" s="11">
        <v>13</v>
      </c>
      <c r="B19" s="41" cm="1">
        <f t="array" ref="B19">SUMPRODUCT(('SUIVI QUOTIDIEN VARIATION '!$B$4:$B$369='SUIVI HEBDO VARIATION'!$A19)*('SUIVI QUOTIDIEN VARIATION '!$C$4:$C$369))</f>
        <v>2200</v>
      </c>
      <c r="C19" s="48" cm="1">
        <f t="array" ref="C19">SUMPRODUCT(('SUIVI QUOTIDIEN VARIATION '!$B$4:$B$369='SUIVI HEBDO VARIATION'!$A19)*(ISNUMBER('SUIVI QUOTIDIEN VARIATION '!$C$4:$C$369)))</f>
        <v>3</v>
      </c>
    </row>
    <row r="20" spans="1:3" ht="14.25" customHeight="1" thickBot="1">
      <c r="A20" s="11">
        <v>14</v>
      </c>
      <c r="B20" s="41" cm="1">
        <f t="array" ref="B20">SUMPRODUCT(('SUIVI QUOTIDIEN VARIATION '!$B$4:$B$369='SUIVI HEBDO VARIATION'!$A20)*('SUIVI QUOTIDIEN VARIATION '!$C$4:$C$369))</f>
        <v>100</v>
      </c>
      <c r="C20" s="48" cm="1">
        <f t="array" ref="C20">SUMPRODUCT(('SUIVI QUOTIDIEN VARIATION '!$B$4:$B$369='SUIVI HEBDO VARIATION'!$A20)*(ISNUMBER('SUIVI QUOTIDIEN VARIATION '!$C$4:$C$369)))</f>
        <v>1</v>
      </c>
    </row>
    <row r="21" spans="1:3" ht="12.75" thickBot="1">
      <c r="A21" s="11">
        <v>15</v>
      </c>
      <c r="B21" s="41" cm="1">
        <f t="array" ref="B21">SUMPRODUCT(('SUIVI QUOTIDIEN VARIATION '!$B$4:$B$369='SUIVI HEBDO VARIATION'!$A21)*('SUIVI QUOTIDIEN VARIATION '!$C$4:$C$369))</f>
        <v>3025</v>
      </c>
      <c r="C21" s="48" cm="1">
        <f t="array" ref="C21">SUMPRODUCT(('SUIVI QUOTIDIEN VARIATION '!$B$4:$B$369='SUIVI HEBDO VARIATION'!$A21)*(ISNUMBER('SUIVI QUOTIDIEN VARIATION '!$C$4:$C$369)))</f>
        <v>3</v>
      </c>
    </row>
    <row r="22" spans="1:3" ht="12.75" thickBot="1">
      <c r="A22" s="11">
        <v>16</v>
      </c>
      <c r="B22" s="41" cm="1">
        <f t="array" ref="B22">SUMPRODUCT(('SUIVI QUOTIDIEN VARIATION '!$B$4:$B$369='SUIVI HEBDO VARIATION'!$A22)*('SUIVI QUOTIDIEN VARIATION '!$C$4:$C$369))</f>
        <v>1040</v>
      </c>
      <c r="C22" s="48" cm="1">
        <f t="array" ref="C22">SUMPRODUCT(('SUIVI QUOTIDIEN VARIATION '!$B$4:$B$369='SUIVI HEBDO VARIATION'!$A22)*(ISNUMBER('SUIVI QUOTIDIEN VARIATION '!$C$4:$C$369)))</f>
        <v>2</v>
      </c>
    </row>
    <row r="23" spans="1:3" ht="12.75" thickBot="1">
      <c r="A23" s="11">
        <v>17</v>
      </c>
      <c r="B23" s="41" cm="1">
        <f t="array" ref="B23">SUMPRODUCT(('SUIVI QUOTIDIEN VARIATION '!$B$4:$B$369='SUIVI HEBDO VARIATION'!$A23)*('SUIVI QUOTIDIEN VARIATION '!$C$4:$C$369))</f>
        <v>2550</v>
      </c>
      <c r="C23" s="48" cm="1">
        <f t="array" ref="C23">SUMPRODUCT(('SUIVI QUOTIDIEN VARIATION '!$B$4:$B$369='SUIVI HEBDO VARIATION'!$A23)*(ISNUMBER('SUIVI QUOTIDIEN VARIATION '!$C$4:$C$369)))</f>
        <v>4</v>
      </c>
    </row>
    <row r="24" spans="1:3" ht="12.75" thickBot="1">
      <c r="A24" s="11">
        <v>18</v>
      </c>
      <c r="B24" s="41" cm="1">
        <f t="array" ref="B24">SUMPRODUCT(('SUIVI QUOTIDIEN VARIATION '!$B$4:$B$369='SUIVI HEBDO VARIATION'!$A24)*('SUIVI QUOTIDIEN VARIATION '!$C$4:$C$369))</f>
        <v>3160</v>
      </c>
      <c r="C24" s="48" cm="1">
        <f t="array" ref="C24">SUMPRODUCT(('SUIVI QUOTIDIEN VARIATION '!$B$4:$B$369='SUIVI HEBDO VARIATION'!$A24)*(ISNUMBER('SUIVI QUOTIDIEN VARIATION '!$C$4:$C$369)))</f>
        <v>3</v>
      </c>
    </row>
    <row r="25" spans="1:3" ht="12.75" thickBot="1">
      <c r="A25" s="11">
        <v>19</v>
      </c>
      <c r="B25" s="41" cm="1">
        <f t="array" ref="B25">SUMPRODUCT(('SUIVI QUOTIDIEN VARIATION '!$B$4:$B$369='SUIVI HEBDO VARIATION'!$A25)*('SUIVI QUOTIDIEN VARIATION '!$C$4:$C$369))</f>
        <v>8455</v>
      </c>
      <c r="C25" s="48" cm="1">
        <f t="array" ref="C25">SUMPRODUCT(('SUIVI QUOTIDIEN VARIATION '!$B$4:$B$369='SUIVI HEBDO VARIATION'!$A25)*(ISNUMBER('SUIVI QUOTIDIEN VARIATION '!$C$4:$C$369)))</f>
        <v>7</v>
      </c>
    </row>
    <row r="26" spans="1:3" ht="12.75" thickBot="1">
      <c r="A26" s="11">
        <v>20</v>
      </c>
      <c r="B26" s="41" cm="1">
        <f t="array" ref="B26">SUMPRODUCT(('SUIVI QUOTIDIEN VARIATION '!$B$4:$B$369='SUIVI HEBDO VARIATION'!$A26)*('SUIVI QUOTIDIEN VARIATION '!$C$4:$C$369))</f>
        <v>46635</v>
      </c>
      <c r="C26" s="48" cm="1">
        <f t="array" ref="C26">SUMPRODUCT(('SUIVI QUOTIDIEN VARIATION '!$B$4:$B$369='SUIVI HEBDO VARIATION'!$A26)*(ISNUMBER('SUIVI QUOTIDIEN VARIATION '!$C$4:$C$369)))</f>
        <v>6</v>
      </c>
    </row>
    <row r="27" spans="1:3" ht="12.75" thickBot="1">
      <c r="A27" s="11">
        <v>21</v>
      </c>
      <c r="B27" s="41" cm="1">
        <f t="array" ref="B27">SUMPRODUCT(('SUIVI QUOTIDIEN VARIATION '!$B$4:$B$369='SUIVI HEBDO VARIATION'!$A27)*('SUIVI QUOTIDIEN VARIATION '!$C$4:$C$369))</f>
        <v>16935</v>
      </c>
      <c r="C27" s="48" cm="1">
        <f t="array" ref="C27">SUMPRODUCT(('SUIVI QUOTIDIEN VARIATION '!$B$4:$B$369='SUIVI HEBDO VARIATION'!$A27)*(ISNUMBER('SUIVI QUOTIDIEN VARIATION '!$C$4:$C$369)))</f>
        <v>5</v>
      </c>
    </row>
    <row r="28" spans="1:3" ht="12.75" thickBot="1">
      <c r="A28" s="11">
        <v>22</v>
      </c>
      <c r="B28" s="41" cm="1">
        <f t="array" ref="B28">SUMPRODUCT(('SUIVI QUOTIDIEN VARIATION '!$B$4:$B$369='SUIVI HEBDO VARIATION'!$A28)*('SUIVI QUOTIDIEN VARIATION '!$C$4:$C$369))</f>
        <v>6430</v>
      </c>
      <c r="C28" s="48" cm="1">
        <f t="array" ref="C28">SUMPRODUCT(('SUIVI QUOTIDIEN VARIATION '!$B$4:$B$369='SUIVI HEBDO VARIATION'!$A28)*(ISNUMBER('SUIVI QUOTIDIEN VARIATION '!$C$4:$C$369)))</f>
        <v>2</v>
      </c>
    </row>
    <row r="29" spans="1:3" ht="12.75" thickBot="1">
      <c r="A29" s="11">
        <v>23</v>
      </c>
      <c r="B29" s="41" cm="1">
        <f t="array" ref="B29">SUMPRODUCT(('SUIVI QUOTIDIEN VARIATION '!$B$4:$B$369='SUIVI HEBDO VARIATION'!$A29)*('SUIVI QUOTIDIEN VARIATION '!$C$4:$C$369))</f>
        <v>0</v>
      </c>
      <c r="C29" s="48" cm="1">
        <f t="array" ref="C29">SUMPRODUCT(('SUIVI QUOTIDIEN VARIATION '!$B$4:$B$369='SUIVI HEBDO VARIATION'!$A29)*(ISNUMBER('SUIVI QUOTIDIEN VARIATION '!$C$4:$C$369)))</f>
        <v>0</v>
      </c>
    </row>
    <row r="30" spans="1:3" s="28" customFormat="1" ht="12.75" thickBot="1">
      <c r="A30" s="27">
        <v>24</v>
      </c>
      <c r="B30" s="41" cm="1">
        <f t="array" ref="B30">SUMPRODUCT(('SUIVI QUOTIDIEN VARIATION '!$B$4:$B$369='SUIVI HEBDO VARIATION'!$A30)*('SUIVI QUOTIDIEN VARIATION '!$C$4:$C$369))</f>
        <v>0</v>
      </c>
      <c r="C30" s="48" cm="1">
        <f t="array" ref="C30">SUMPRODUCT(('SUIVI QUOTIDIEN VARIATION '!$B$4:$B$369='SUIVI HEBDO VARIATION'!$A30)*(ISNUMBER('SUIVI QUOTIDIEN VARIATION '!$C$4:$C$369)))</f>
        <v>0</v>
      </c>
    </row>
    <row r="31" spans="1:3" ht="12.75" hidden="1" thickBot="1">
      <c r="A31" s="11">
        <v>25</v>
      </c>
      <c r="B31" s="41"/>
      <c r="C31" s="42" t="e">
        <f>SUM(#REF!)</f>
        <v>#REF!</v>
      </c>
    </row>
    <row r="32" spans="1:3" ht="12.75" hidden="1" thickBot="1">
      <c r="A32" s="11">
        <v>26</v>
      </c>
      <c r="B32" s="41"/>
      <c r="C32" s="42" t="e">
        <f>SUM(#REF!)</f>
        <v>#REF!</v>
      </c>
    </row>
    <row r="33" spans="1:3" ht="12.75" hidden="1" thickBot="1">
      <c r="A33" s="11">
        <v>27</v>
      </c>
      <c r="B33" s="41"/>
      <c r="C33" s="42" t="e">
        <f>SUM(#REF!)</f>
        <v>#REF!</v>
      </c>
    </row>
    <row r="34" spans="1:3" ht="12.75" hidden="1" thickBot="1">
      <c r="A34" s="11">
        <v>28</v>
      </c>
      <c r="B34" s="41"/>
      <c r="C34" s="42" t="e">
        <f>SUM(#REF!)</f>
        <v>#REF!</v>
      </c>
    </row>
    <row r="35" spans="1:3" ht="12.75" hidden="1" thickBot="1">
      <c r="A35" s="11">
        <v>29</v>
      </c>
      <c r="B35" s="41"/>
      <c r="C35" s="42" t="e">
        <f>SUM(#REF!)</f>
        <v>#REF!</v>
      </c>
    </row>
    <row r="36" spans="1:3" ht="12.75" hidden="1" thickBot="1">
      <c r="A36" s="11">
        <v>30</v>
      </c>
      <c r="B36" s="41"/>
      <c r="C36" s="39" t="e">
        <f>SUM(#REF!)</f>
        <v>#REF!</v>
      </c>
    </row>
    <row r="37" spans="1:3" ht="12.75" hidden="1" thickBot="1">
      <c r="A37" s="11">
        <v>31</v>
      </c>
      <c r="B37" s="41"/>
      <c r="C37" s="39" t="e">
        <f>SUM(#REF!)</f>
        <v>#REF!</v>
      </c>
    </row>
    <row r="38" spans="1:3" ht="12.75" hidden="1" thickBot="1">
      <c r="A38" s="11">
        <v>32</v>
      </c>
      <c r="B38" s="41"/>
      <c r="C38" s="39" t="e">
        <f>SUM(#REF!)</f>
        <v>#REF!</v>
      </c>
    </row>
    <row r="39" spans="1:3" ht="12.75" hidden="1" thickBot="1">
      <c r="A39" s="11">
        <v>33</v>
      </c>
      <c r="B39" s="41"/>
      <c r="C39" s="17" t="e">
        <f>SUM(#REF!)</f>
        <v>#REF!</v>
      </c>
    </row>
    <row r="40" spans="1:3" ht="12.75" hidden="1" thickBot="1">
      <c r="A40" s="11">
        <v>34</v>
      </c>
      <c r="B40" s="41"/>
      <c r="C40" s="17" t="e">
        <f>SUM(#REF!)</f>
        <v>#REF!</v>
      </c>
    </row>
    <row r="41" spans="1:3" ht="12.75" hidden="1" thickBot="1">
      <c r="A41" s="11">
        <v>35</v>
      </c>
      <c r="B41" s="41"/>
      <c r="C41" s="17" t="e">
        <f>SUM(#REF!)</f>
        <v>#REF!</v>
      </c>
    </row>
    <row r="42" spans="1:3" ht="12.75" hidden="1" thickBot="1">
      <c r="A42" s="11">
        <v>36</v>
      </c>
      <c r="B42" s="41"/>
      <c r="C42" s="17" t="e">
        <f>SUM(#REF!)</f>
        <v>#REF!</v>
      </c>
    </row>
    <row r="43" spans="1:3" ht="12.75" hidden="1" thickBot="1">
      <c r="A43" s="11">
        <v>37</v>
      </c>
      <c r="B43" s="41"/>
      <c r="C43" s="17" t="e">
        <f>SUM(#REF!)</f>
        <v>#REF!</v>
      </c>
    </row>
    <row r="44" spans="1:3" ht="12.75" hidden="1" thickBot="1">
      <c r="A44" s="11">
        <v>38</v>
      </c>
      <c r="B44" s="41"/>
      <c r="C44" s="17" t="e">
        <f>SUM(#REF!)</f>
        <v>#REF!</v>
      </c>
    </row>
    <row r="45" spans="1:3" ht="12.75" hidden="1" thickBot="1">
      <c r="A45" s="11">
        <v>39</v>
      </c>
      <c r="B45" s="41"/>
      <c r="C45" s="17" t="e">
        <f>SUM(#REF!)</f>
        <v>#REF!</v>
      </c>
    </row>
    <row r="46" spans="1:3" ht="12.75" hidden="1" thickBot="1">
      <c r="A46" s="11">
        <v>40</v>
      </c>
      <c r="B46" s="41"/>
      <c r="C46" s="17" t="e">
        <f>SUM(#REF!)</f>
        <v>#REF!</v>
      </c>
    </row>
    <row r="47" spans="1:3" ht="12.75" hidden="1" thickBot="1">
      <c r="A47" s="11">
        <v>41</v>
      </c>
      <c r="B47" s="41"/>
      <c r="C47" s="17" t="e">
        <f>SUM(#REF!)</f>
        <v>#REF!</v>
      </c>
    </row>
    <row r="48" spans="1:3" ht="12.75" hidden="1" thickBot="1">
      <c r="A48" s="11">
        <v>42</v>
      </c>
      <c r="B48" s="41"/>
      <c r="C48" s="17" t="e">
        <f>SUM(#REF!)</f>
        <v>#REF!</v>
      </c>
    </row>
    <row r="49" spans="1:3" ht="12.75" hidden="1" thickBot="1">
      <c r="A49" s="11">
        <v>43</v>
      </c>
      <c r="B49" s="41"/>
      <c r="C49" s="17" t="e">
        <f>SUM(#REF!)</f>
        <v>#REF!</v>
      </c>
    </row>
    <row r="50" spans="1:3" ht="12.75" hidden="1" thickBot="1">
      <c r="A50" s="11">
        <v>44</v>
      </c>
      <c r="B50" s="41"/>
      <c r="C50" s="17" t="e">
        <f>SUM(#REF!)</f>
        <v>#REF!</v>
      </c>
    </row>
    <row r="51" spans="1:3" ht="12.75" hidden="1" thickBot="1">
      <c r="A51" s="11">
        <v>45</v>
      </c>
      <c r="B51" s="41"/>
      <c r="C51" s="17" t="e">
        <f>SUM(#REF!)</f>
        <v>#REF!</v>
      </c>
    </row>
    <row r="52" spans="1:3" ht="12.75" hidden="1" thickBot="1">
      <c r="A52" s="11">
        <v>46</v>
      </c>
      <c r="B52" s="41"/>
      <c r="C52" s="17" t="e">
        <f>SUM(#REF!)</f>
        <v>#REF!</v>
      </c>
    </row>
    <row r="53" spans="1:3" ht="12.75" hidden="1" thickBot="1">
      <c r="A53" s="11">
        <v>47</v>
      </c>
      <c r="B53" s="41"/>
      <c r="C53" s="17" t="e">
        <f>SUM(#REF!)</f>
        <v>#REF!</v>
      </c>
    </row>
    <row r="54" spans="1:3" ht="12.75" hidden="1" thickBot="1">
      <c r="A54" s="11">
        <v>48</v>
      </c>
      <c r="B54" s="41"/>
      <c r="C54" s="17" t="e">
        <f>SUM(#REF!)</f>
        <v>#REF!</v>
      </c>
    </row>
    <row r="55" spans="1:3" ht="12.75" hidden="1" thickBot="1">
      <c r="A55" s="11">
        <v>49</v>
      </c>
      <c r="B55" s="41"/>
      <c r="C55" s="17" t="e">
        <f>SUM(#REF!)</f>
        <v>#REF!</v>
      </c>
    </row>
    <row r="56" spans="1:3" ht="12.75" hidden="1" thickBot="1">
      <c r="A56" s="11">
        <v>50</v>
      </c>
      <c r="B56" s="41"/>
      <c r="C56" s="17" t="e">
        <f>SUM(#REF!)</f>
        <v>#REF!</v>
      </c>
    </row>
    <row r="57" spans="1:3" ht="12.75" hidden="1" thickBot="1">
      <c r="A57" s="11">
        <v>51</v>
      </c>
      <c r="B57" s="41"/>
      <c r="C57" s="17" t="e">
        <f>SUM(#REF!)</f>
        <v>#REF!</v>
      </c>
    </row>
    <row r="58" spans="1:3" ht="12.75" hidden="1" thickBot="1">
      <c r="A58" s="24">
        <v>52</v>
      </c>
      <c r="B58" s="41"/>
      <c r="C58" s="25" t="e">
        <f>SUM(#REF!)</f>
        <v>#REF!</v>
      </c>
    </row>
    <row r="59" spans="1:3" ht="12.75" hidden="1" thickBot="1">
      <c r="A59" s="50">
        <v>53</v>
      </c>
      <c r="B59" s="41"/>
      <c r="C59" s="51" t="e">
        <f>SUM(#REF!)</f>
        <v>#REF!</v>
      </c>
    </row>
    <row r="60" spans="1:3" ht="12.75" thickBot="1">
      <c r="A60" s="52">
        <v>25</v>
      </c>
      <c r="B60" s="41"/>
      <c r="C60" s="54"/>
    </row>
    <row r="61" spans="1:3" ht="12.75" thickBot="1">
      <c r="A61" s="52">
        <v>26</v>
      </c>
      <c r="B61" s="41"/>
      <c r="C61" s="54"/>
    </row>
    <row r="62" spans="1:3" ht="12.75" thickBot="1">
      <c r="A62" s="52">
        <v>27</v>
      </c>
      <c r="B62" s="41"/>
      <c r="C62" s="54"/>
    </row>
    <row r="63" spans="1:3" ht="12.75" thickBot="1">
      <c r="A63" s="52">
        <v>28</v>
      </c>
      <c r="B63" s="41"/>
      <c r="C63" s="54"/>
    </row>
    <row r="64" spans="1:3" ht="12.75" thickBot="1">
      <c r="A64" s="52">
        <v>29</v>
      </c>
      <c r="B64" s="41"/>
      <c r="C64" s="54"/>
    </row>
    <row r="65" spans="1:3" ht="12.75" thickBot="1">
      <c r="A65" s="52">
        <v>30</v>
      </c>
      <c r="B65" s="41"/>
      <c r="C65" s="54"/>
    </row>
    <row r="66" spans="1:3" ht="12.75" thickBot="1">
      <c r="A66" s="52">
        <v>31</v>
      </c>
      <c r="B66" s="41"/>
      <c r="C66" s="54"/>
    </row>
    <row r="67" spans="1:3" ht="12.75" thickBot="1">
      <c r="A67" s="52">
        <v>32</v>
      </c>
      <c r="B67" s="41"/>
      <c r="C67" s="54"/>
    </row>
    <row r="68" spans="1:3" ht="12.75" thickBot="1">
      <c r="A68" s="52">
        <v>33</v>
      </c>
      <c r="B68" s="41"/>
      <c r="C68" s="54"/>
    </row>
    <row r="69" spans="1:3" ht="12.75" thickBot="1">
      <c r="A69" s="52">
        <v>34</v>
      </c>
      <c r="B69" s="41"/>
      <c r="C69" s="54"/>
    </row>
    <row r="70" spans="1:3" ht="12.75" thickBot="1">
      <c r="A70" s="52">
        <v>35</v>
      </c>
      <c r="B70" s="41"/>
      <c r="C70" s="54"/>
    </row>
    <row r="71" spans="1:3" ht="12.75" thickBot="1">
      <c r="A71" s="52">
        <v>36</v>
      </c>
      <c r="B71" s="41"/>
      <c r="C71" s="54"/>
    </row>
    <row r="72" spans="1:3">
      <c r="A72" s="52">
        <v>37</v>
      </c>
      <c r="B72" s="41"/>
      <c r="C72" s="54"/>
    </row>
    <row r="73" spans="1:3">
      <c r="A73" s="52">
        <v>38</v>
      </c>
      <c r="B73" s="53"/>
      <c r="C73" s="54"/>
    </row>
    <row r="74" spans="1:3">
      <c r="A74" s="52">
        <v>39</v>
      </c>
      <c r="B74" s="53"/>
      <c r="C74" s="54"/>
    </row>
    <row r="75" spans="1:3">
      <c r="A75" s="52">
        <v>40</v>
      </c>
      <c r="B75" s="53"/>
      <c r="C75" s="54"/>
    </row>
    <row r="76" spans="1:3">
      <c r="A76" s="52">
        <v>41</v>
      </c>
      <c r="B76" s="53"/>
      <c r="C76" s="54"/>
    </row>
    <row r="77" spans="1:3">
      <c r="A77" s="52">
        <v>42</v>
      </c>
      <c r="B77" s="53"/>
      <c r="C77" s="54"/>
    </row>
    <row r="78" spans="1:3">
      <c r="A78" s="52">
        <v>43</v>
      </c>
      <c r="B78" s="53"/>
      <c r="C78" s="54"/>
    </row>
    <row r="79" spans="1:3">
      <c r="A79" s="52">
        <v>44</v>
      </c>
      <c r="B79" s="53"/>
      <c r="C79" s="54"/>
    </row>
    <row r="80" spans="1:3">
      <c r="A80" s="52">
        <v>45</v>
      </c>
      <c r="B80" s="53"/>
      <c r="C80" s="54"/>
    </row>
    <row r="81" spans="1:3">
      <c r="A81" s="52">
        <v>46</v>
      </c>
      <c r="B81" s="53"/>
      <c r="C81" s="54"/>
    </row>
    <row r="82" spans="1:3">
      <c r="A82" s="52">
        <v>47</v>
      </c>
      <c r="B82" s="53"/>
      <c r="C82" s="54"/>
    </row>
    <row r="83" spans="1:3">
      <c r="A83" s="52">
        <v>48</v>
      </c>
      <c r="B83" s="53"/>
      <c r="C83" s="54"/>
    </row>
    <row r="84" spans="1:3">
      <c r="A84" s="52">
        <v>49</v>
      </c>
      <c r="B84" s="53"/>
      <c r="C84" s="54"/>
    </row>
    <row r="85" spans="1:3">
      <c r="A85" s="52">
        <v>50</v>
      </c>
      <c r="B85" s="53"/>
      <c r="C85" s="54"/>
    </row>
    <row r="86" spans="1:3">
      <c r="A86" s="52">
        <v>51</v>
      </c>
      <c r="B86" s="53"/>
      <c r="C86" s="54"/>
    </row>
    <row r="87" spans="1:3">
      <c r="A87" s="52">
        <v>52</v>
      </c>
      <c r="B87" s="53"/>
      <c r="C87" s="54"/>
    </row>
  </sheetData>
  <mergeCells count="3">
    <mergeCell ref="A2:C2"/>
    <mergeCell ref="B4:C4"/>
    <mergeCell ref="B5:C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D37B14BE7A424581844520D790BF61" ma:contentTypeVersion="12" ma:contentTypeDescription="Create a new document." ma:contentTypeScope="" ma:versionID="4c60086832b4e3f591345d47730b3520">
  <xsd:schema xmlns:xsd="http://www.w3.org/2001/XMLSchema" xmlns:xs="http://www.w3.org/2001/XMLSchema" xmlns:p="http://schemas.microsoft.com/office/2006/metadata/properties" xmlns:ns3="1d7e3a4c-3429-41ee-87ca-ba65382a7869" xmlns:ns4="bf00f83e-f622-4bc3-bd35-8f27b7a13032" targetNamespace="http://schemas.microsoft.com/office/2006/metadata/properties" ma:root="true" ma:fieldsID="ccd9cb32405a8da36b4fc56ead2b23f5" ns3:_="" ns4:_="">
    <xsd:import namespace="1d7e3a4c-3429-41ee-87ca-ba65382a7869"/>
    <xsd:import namespace="bf00f83e-f622-4bc3-bd35-8f27b7a130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e3a4c-3429-41ee-87ca-ba65382a78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0f83e-f622-4bc3-bd35-8f27b7a130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FB08DB-BD3B-41A8-9447-965C9497BF1A}">
  <ds:schemaRefs>
    <ds:schemaRef ds:uri="http://schemas.openxmlformats.org/package/2006/metadata/core-properties"/>
    <ds:schemaRef ds:uri="http://www.w3.org/XML/1998/namespace"/>
    <ds:schemaRef ds:uri="http://purl.org/dc/dcmitype/"/>
    <ds:schemaRef ds:uri="bf00f83e-f622-4bc3-bd35-8f27b7a13032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1d7e3a4c-3429-41ee-87ca-ba65382a786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EFE3548-4896-4B12-B225-17B64F1BE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7e3a4c-3429-41ee-87ca-ba65382a7869"/>
    <ds:schemaRef ds:uri="bf00f83e-f622-4bc3-bd35-8f27b7a130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068700-7BD0-48BC-8793-8858CDFCA5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SUIVI QUOTIDIEN VARIATION </vt:lpstr>
      <vt:lpstr>SUIVI HEBDO VARIATION</vt:lpstr>
      <vt:lpstr>'SUIVI QUOTIDIEN VARIATION '!Zone_d_impression</vt:lpstr>
    </vt:vector>
  </TitlesOfParts>
  <Company>Amnesty Internationnal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Roy</dc:creator>
  <cp:lastModifiedBy>DjiDji</cp:lastModifiedBy>
  <cp:lastPrinted>2019-02-04T10:33:06Z</cp:lastPrinted>
  <dcterms:created xsi:type="dcterms:W3CDTF">2018-05-02T10:18:57Z</dcterms:created>
  <dcterms:modified xsi:type="dcterms:W3CDTF">2021-03-02T17:54:05Z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0x01010083D37B14BE7A424581844520D790BF61</vt:lpwstr>
  </property>
</Properties>
</file>