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LAFPP01\Users$\amahieux\Documents\"/>
    </mc:Choice>
  </mc:AlternateContent>
  <bookViews>
    <workbookView xWindow="0" yWindow="0" windowWidth="19200" windowHeight="6470"/>
  </bookViews>
  <sheets>
    <sheet name="Feuille de route " sheetId="3" r:id="rId1"/>
    <sheet name="Orga" sheetId="1" r:id="rId2"/>
    <sheet name="BD" sheetId="2" r:id="rId3"/>
  </sheets>
  <definedNames>
    <definedName name="f_lieux">OFFSET(p_lieux,0,0,COUNTA(l_lieux),1)</definedName>
    <definedName name="f_quoi">OFFSET(p_quoi,0,0,COUNTA(l_quoi),1)</definedName>
    <definedName name="l_lieux">BD!$K:$K</definedName>
    <definedName name="l_quoi">BD!$I:$I</definedName>
    <definedName name="liste_date">BD!$C$5:$C$12</definedName>
    <definedName name="p_lieux">BD!$K$5</definedName>
    <definedName name="p_quoi">BD!$I$4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18" i="3"/>
  <c r="F19" i="3"/>
  <c r="F20" i="3"/>
  <c r="F21" i="3"/>
  <c r="F22" i="3"/>
  <c r="F23" i="3"/>
  <c r="F24" i="3"/>
  <c r="F25" i="3"/>
  <c r="F26" i="3"/>
  <c r="E17" i="3"/>
  <c r="E18" i="3"/>
  <c r="E19" i="3"/>
  <c r="E20" i="3"/>
  <c r="E21" i="3"/>
  <c r="E22" i="3"/>
  <c r="E23" i="3"/>
  <c r="E24" i="3"/>
  <c r="D17" i="3"/>
  <c r="D18" i="3"/>
  <c r="D19" i="3"/>
  <c r="D20" i="3"/>
  <c r="D21" i="3"/>
  <c r="D22" i="3"/>
  <c r="D23" i="3"/>
  <c r="D24" i="3"/>
  <c r="D25" i="3"/>
  <c r="D2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L10" i="3"/>
  <c r="C16" i="3"/>
  <c r="E25" i="3"/>
  <c r="E26" i="3"/>
  <c r="D27" i="3"/>
  <c r="E27" i="3"/>
  <c r="F27" i="3"/>
  <c r="D28" i="3"/>
  <c r="E28" i="3"/>
  <c r="F28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C45" i="3"/>
  <c r="D45" i="3"/>
  <c r="E45" i="3"/>
  <c r="F45" i="3"/>
  <c r="C46" i="3"/>
  <c r="D46" i="3"/>
  <c r="E46" i="3"/>
  <c r="F46" i="3"/>
  <c r="F16" i="3"/>
  <c r="E16" i="3"/>
  <c r="D16" i="3"/>
  <c r="B15" i="1" l="1"/>
  <c r="B5" i="1"/>
  <c r="C9" i="2" s="1"/>
  <c r="B131" i="3" s="1"/>
  <c r="C11" i="2" l="1"/>
  <c r="C10" i="2"/>
  <c r="C13" i="2"/>
  <c r="C12" i="2"/>
  <c r="C5" i="2"/>
  <c r="C6" i="2"/>
  <c r="C7" i="2"/>
  <c r="C8" i="2"/>
</calcChain>
</file>

<file path=xl/sharedStrings.xml><?xml version="1.0" encoding="utf-8"?>
<sst xmlns="http://schemas.openxmlformats.org/spreadsheetml/2006/main" count="132" uniqueCount="110">
  <si>
    <t>Heure</t>
  </si>
  <si>
    <t>Année</t>
  </si>
  <si>
    <t>Mois</t>
  </si>
  <si>
    <t xml:space="preserve">jour </t>
  </si>
  <si>
    <t>Date</t>
  </si>
  <si>
    <t>Quoi</t>
  </si>
  <si>
    <t>Début séjour</t>
  </si>
  <si>
    <t xml:space="preserve">Fin séjour </t>
  </si>
  <si>
    <t xml:space="preserve">Séjour </t>
  </si>
  <si>
    <t xml:space="preserve">Organisateur événement </t>
  </si>
  <si>
    <t>Arrivée bus</t>
  </si>
  <si>
    <t>Arrivée voiture</t>
  </si>
  <si>
    <t>Départ bus</t>
  </si>
  <si>
    <t>Départ voiture</t>
  </si>
  <si>
    <t>Remise des clés</t>
  </si>
  <si>
    <t xml:space="preserve">Bagagerie </t>
  </si>
  <si>
    <t>Atelier</t>
  </si>
  <si>
    <t>Déjeuner</t>
  </si>
  <si>
    <t>Pause matin</t>
  </si>
  <si>
    <t>Pause après-midi</t>
  </si>
  <si>
    <t xml:space="preserve">Apéritif </t>
  </si>
  <si>
    <t xml:space="preserve">Diner </t>
  </si>
  <si>
    <t>Réunion</t>
  </si>
  <si>
    <t>Activité</t>
  </si>
  <si>
    <t xml:space="preserve">Quartier libre </t>
  </si>
  <si>
    <t xml:space="preserve">Accès cottage </t>
  </si>
  <si>
    <t xml:space="preserve">Cottage </t>
  </si>
  <si>
    <t>Petit-déjeuner</t>
  </si>
  <si>
    <t xml:space="preserve">Type de séjour </t>
  </si>
  <si>
    <t xml:space="preserve">Contact </t>
  </si>
  <si>
    <t>Contatc cp</t>
  </si>
  <si>
    <t>Ou</t>
  </si>
  <si>
    <t xml:space="preserve">Poste d'accueil et sécurité </t>
  </si>
  <si>
    <t>Centre de convention</t>
  </si>
  <si>
    <t>Villers-Cotteret</t>
  </si>
  <si>
    <t>Laon A</t>
  </si>
  <si>
    <t>Laon B</t>
  </si>
  <si>
    <t>Laon C</t>
  </si>
  <si>
    <t>St Quentin A</t>
  </si>
  <si>
    <t>St Quentin B</t>
  </si>
  <si>
    <t>Château Thierry A</t>
  </si>
  <si>
    <t>Château Thierry B</t>
  </si>
  <si>
    <t>Vervins A</t>
  </si>
  <si>
    <t>Vervins B</t>
  </si>
  <si>
    <t>Soissons A</t>
  </si>
  <si>
    <t>Soissons B</t>
  </si>
  <si>
    <t>Soissons C</t>
  </si>
  <si>
    <t>Soissons D</t>
  </si>
  <si>
    <t>Vauclair A</t>
  </si>
  <si>
    <t>Vauclair B</t>
  </si>
  <si>
    <t>Vauclair C</t>
  </si>
  <si>
    <t>Vauclair D</t>
  </si>
  <si>
    <t>Ailette A</t>
  </si>
  <si>
    <t>Ailette B</t>
  </si>
  <si>
    <t>Ailette C</t>
  </si>
  <si>
    <t>Ailette D</t>
  </si>
  <si>
    <t>Laon AB</t>
  </si>
  <si>
    <t>Laon BC</t>
  </si>
  <si>
    <t>Laon ABC</t>
  </si>
  <si>
    <t>St Quentin AB</t>
  </si>
  <si>
    <t>Château Thierry AB</t>
  </si>
  <si>
    <t>Vervins AB</t>
  </si>
  <si>
    <t>Soissons AB</t>
  </si>
  <si>
    <t xml:space="preserve">Soissons ABC </t>
  </si>
  <si>
    <t>Soissons BC</t>
  </si>
  <si>
    <t>Soissons ABCD</t>
  </si>
  <si>
    <t>Soissons BCD</t>
  </si>
  <si>
    <t>Vauclair AB</t>
  </si>
  <si>
    <t>Vauclair CD</t>
  </si>
  <si>
    <t>Vauclair ABC</t>
  </si>
  <si>
    <t>Vauclair BCD</t>
  </si>
  <si>
    <t>Ailette AB</t>
  </si>
  <si>
    <t>Ailette CD</t>
  </si>
  <si>
    <t>Ailette ABC</t>
  </si>
  <si>
    <t>Ailette BCD</t>
  </si>
  <si>
    <t>Ailette ABCD</t>
  </si>
  <si>
    <t>Foyer</t>
  </si>
  <si>
    <t>Amphi ext</t>
  </si>
  <si>
    <t>Terrasse foyer</t>
  </si>
  <si>
    <t>Devant salle de réunion</t>
  </si>
  <si>
    <t>Marché du monde</t>
  </si>
  <si>
    <t>Il Giardino</t>
  </si>
  <si>
    <t>Embarcadère</t>
  </si>
  <si>
    <t>Suzette</t>
  </si>
  <si>
    <t>Mc do</t>
  </si>
  <si>
    <t>Aqua Mundo</t>
  </si>
  <si>
    <t xml:space="preserve">Plage </t>
  </si>
  <si>
    <t>Parc</t>
  </si>
  <si>
    <t>Halle des sports</t>
  </si>
  <si>
    <t xml:space="preserve">Livraison </t>
  </si>
  <si>
    <t>Installation</t>
  </si>
  <si>
    <t>Soirée</t>
  </si>
  <si>
    <t>Livraison cottage goodies</t>
  </si>
  <si>
    <t>Livraison cottage food</t>
  </si>
  <si>
    <t xml:space="preserve">Nom société </t>
  </si>
  <si>
    <t>Tel</t>
  </si>
  <si>
    <t xml:space="preserve">Date de début </t>
  </si>
  <si>
    <t xml:space="preserve">Date de fin </t>
  </si>
  <si>
    <t>Nombre personne</t>
  </si>
  <si>
    <t xml:space="preserve">Déroulé Global </t>
  </si>
  <si>
    <t>Contact Parc</t>
  </si>
  <si>
    <t>Tel a programmer</t>
  </si>
  <si>
    <t>Agence</t>
  </si>
  <si>
    <t>Heure D</t>
  </si>
  <si>
    <t>Heure F</t>
  </si>
  <si>
    <t>Lieu</t>
  </si>
  <si>
    <t>Détail</t>
  </si>
  <si>
    <t xml:space="preserve">Elodie </t>
  </si>
  <si>
    <t xml:space="preserve">Thomas </t>
  </si>
  <si>
    <t xml:space="preserve">Allison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</si>
</sst>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6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4"/>
      <name val="Segoe Print"/>
    </font>
    <font>
      <sz val="20"/>
      <color rgb="FF375623"/>
      <name val="Corbel"/>
      <family val="2"/>
    </font>
    <font>
      <sz val="16"/>
      <color rgb="FF262626"/>
      <name val="Trebuchet MS"/>
      <family val="2"/>
    </font>
    <font>
      <sz val="11"/>
      <color rgb="FF375623"/>
      <name val="Trebuchet MS"/>
      <family val="2"/>
    </font>
    <font>
      <b/>
      <sz val="11"/>
      <color rgb="FF548235"/>
      <name val="Trebuchet MS"/>
      <family val="2"/>
    </font>
    <font>
      <sz val="10"/>
      <color rgb="FF262626"/>
      <name val="Trebuchet MS"/>
      <family val="2"/>
    </font>
    <font>
      <b/>
      <sz val="16"/>
      <color theme="4"/>
      <name val="Calibri Light"/>
      <family val="2"/>
      <scheme val="major"/>
    </font>
    <font>
      <sz val="11"/>
      <color rgb="FF375623"/>
      <name val="Corbel"/>
      <family val="2"/>
    </font>
    <font>
      <sz val="10"/>
      <color rgb="FF262626"/>
      <name val="Trebuchet MS"/>
    </font>
    <font>
      <b/>
      <sz val="14"/>
      <color theme="4"/>
      <name val="Calibri Light"/>
      <family val="2"/>
      <scheme val="major"/>
    </font>
    <font>
      <sz val="10"/>
      <color rgb="FFFF0000"/>
      <name val="Trebuchet MS"/>
      <family val="2"/>
    </font>
    <font>
      <sz val="18"/>
      <color theme="1"/>
      <name val="Calibri"/>
      <family val="2"/>
      <scheme val="minor"/>
    </font>
    <font>
      <sz val="18"/>
      <color theme="4"/>
      <name val="Segoe Print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medium">
        <color indexed="64"/>
      </right>
      <top/>
      <bottom style="hair">
        <color theme="0" tint="-0.34998626667073579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2">
      <alignment horizontal="center" vertical="center" wrapText="1"/>
    </xf>
    <xf numFmtId="0" fontId="3" fillId="9" borderId="1">
      <alignment horizontal="center" vertical="center" wrapText="1"/>
      <protection locked="0"/>
    </xf>
    <xf numFmtId="0" fontId="3" fillId="0" borderId="2">
      <alignment vertical="center"/>
    </xf>
  </cellStyleXfs>
  <cellXfs count="63">
    <xf numFmtId="0" fontId="0" fillId="0" borderId="0" xfId="0"/>
    <xf numFmtId="14" fontId="0" fillId="0" borderId="0" xfId="0" applyNumberFormat="1"/>
    <xf numFmtId="0" fontId="0" fillId="0" borderId="0" xfId="0" applyNumberFormat="1"/>
    <xf numFmtId="165" fontId="0" fillId="0" borderId="0" xfId="0" applyNumberFormat="1"/>
    <xf numFmtId="1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14" fontId="1" fillId="2" borderId="1" xfId="0" applyNumberFormat="1" applyFont="1" applyFill="1" applyBorder="1"/>
    <xf numFmtId="165" fontId="1" fillId="2" borderId="1" xfId="0" applyNumberFormat="1" applyFont="1" applyFill="1" applyBorder="1"/>
    <xf numFmtId="0" fontId="1" fillId="2" borderId="1" xfId="0" applyFont="1" applyFill="1" applyBorder="1"/>
    <xf numFmtId="0" fontId="0" fillId="3" borderId="0" xfId="0" applyFill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165" fontId="0" fillId="0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 indent="1"/>
    </xf>
    <xf numFmtId="0" fontId="8" fillId="0" borderId="0" xfId="0" applyFont="1"/>
    <xf numFmtId="0" fontId="8" fillId="0" borderId="0" xfId="0" applyFont="1" applyAlignment="1">
      <alignment horizontal="left" vertical="center" indent="1"/>
    </xf>
    <xf numFmtId="0" fontId="4" fillId="10" borderId="0" xfId="0" applyFont="1" applyFill="1"/>
    <xf numFmtId="0" fontId="5" fillId="10" borderId="0" xfId="0" applyFont="1" applyFill="1"/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0" xfId="0" applyFont="1" applyAlignment="1"/>
    <xf numFmtId="0" fontId="7" fillId="0" borderId="4" xfId="0" applyFont="1" applyBorder="1" applyAlignment="1"/>
    <xf numFmtId="0" fontId="11" fillId="0" borderId="0" xfId="0" applyFont="1" applyAlignment="1">
      <alignment horizontal="left" vertical="center" indent="1"/>
    </xf>
    <xf numFmtId="0" fontId="3" fillId="0" borderId="3" xfId="1" applyBorder="1">
      <alignment horizontal="center" vertical="center" wrapText="1"/>
    </xf>
    <xf numFmtId="0" fontId="3" fillId="0" borderId="3" xfId="1" applyBorder="1" applyAlignment="1">
      <alignment vertical="center" wrapText="1"/>
    </xf>
    <xf numFmtId="164" fontId="9" fillId="11" borderId="5" xfId="0" applyNumberFormat="1" applyFont="1" applyFill="1" applyBorder="1" applyAlignment="1">
      <alignment horizontal="center" vertical="center"/>
    </xf>
    <xf numFmtId="164" fontId="9" fillId="11" borderId="7" xfId="0" applyNumberFormat="1" applyFont="1" applyFill="1" applyBorder="1" applyAlignment="1">
      <alignment horizontal="center" vertical="center"/>
    </xf>
    <xf numFmtId="164" fontId="9" fillId="11" borderId="9" xfId="0" applyNumberFormat="1" applyFont="1" applyFill="1" applyBorder="1" applyAlignment="1">
      <alignment horizontal="center" vertical="center"/>
    </xf>
    <xf numFmtId="164" fontId="12" fillId="11" borderId="5" xfId="0" applyNumberFormat="1" applyFont="1" applyFill="1" applyBorder="1" applyAlignment="1">
      <alignment horizontal="center" vertical="center"/>
    </xf>
    <xf numFmtId="164" fontId="12" fillId="11" borderId="7" xfId="0" applyNumberFormat="1" applyFont="1" applyFill="1" applyBorder="1" applyAlignment="1">
      <alignment horizontal="center" vertical="center"/>
    </xf>
    <xf numFmtId="164" fontId="12" fillId="11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5" fillId="10" borderId="10" xfId="0" applyFont="1" applyFill="1" applyBorder="1" applyAlignment="1">
      <alignment horizontal="left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8" fillId="0" borderId="0" xfId="0" applyNumberFormat="1" applyFont="1" applyBorder="1" applyAlignment="1">
      <alignment horizontal="left" vertical="center"/>
    </xf>
    <xf numFmtId="165" fontId="8" fillId="0" borderId="0" xfId="0" applyNumberFormat="1" applyFont="1"/>
    <xf numFmtId="165" fontId="5" fillId="10" borderId="0" xfId="0" applyNumberFormat="1" applyFont="1" applyFill="1"/>
    <xf numFmtId="165" fontId="8" fillId="0" borderId="0" xfId="0" applyNumberFormat="1" applyFont="1" applyBorder="1" applyAlignment="1">
      <alignment vertical="center" wrapText="1"/>
    </xf>
    <xf numFmtId="165" fontId="8" fillId="0" borderId="0" xfId="0" applyNumberFormat="1" applyFont="1" applyBorder="1" applyAlignment="1">
      <alignment vertical="center"/>
    </xf>
    <xf numFmtId="165" fontId="8" fillId="0" borderId="1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horizontal="left" vertical="center"/>
    </xf>
    <xf numFmtId="0" fontId="14" fillId="0" borderId="0" xfId="0" applyFont="1"/>
    <xf numFmtId="0" fontId="15" fillId="0" borderId="3" xfId="1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</cellXfs>
  <cellStyles count="4">
    <cellStyle name="Bordure_Case_à_cocher_Inférieure" xfId="3"/>
    <cellStyle name="Case à cocher" xfId="2"/>
    <cellStyle name="Normal" xfId="0" builtinId="0"/>
    <cellStyle name="Notes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62626"/>
        <name val="Trebuchet MS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62626"/>
        <name val="Trebuchet MS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62626"/>
        <name val="Trebuchet MS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75623"/>
        <name val="Trebuchet MS"/>
        <scheme val="none"/>
      </font>
      <alignment horizontal="left" vertical="center" textRotation="0" wrapText="0" indent="1" justifyLastLine="0" shrinkToFit="0" readingOrder="0"/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548235"/>
      </font>
    </dxf>
    <dxf>
      <font>
        <b/>
        <color rgb="FF548235"/>
      </font>
    </dxf>
    <dxf>
      <font>
        <b/>
        <color rgb="FF548235"/>
      </font>
      <border>
        <top style="thin">
          <color rgb="FF70AD47"/>
        </top>
      </border>
    </dxf>
    <dxf>
      <font>
        <b/>
        <color rgb="FF548235"/>
      </font>
      <border>
        <bottom style="thin">
          <color rgb="FF70AD47"/>
        </bottom>
      </border>
    </dxf>
    <dxf>
      <font>
        <color rgb="FF548235"/>
      </font>
      <border>
        <top style="thin">
          <color rgb="FF70AD47"/>
        </top>
        <bottom style="thin">
          <color rgb="FF70AD47"/>
        </bottom>
      </border>
    </dxf>
  </dxfs>
  <tableStyles count="1" defaultTableStyle="TableStyleMedium2" defaultPivotStyle="PivotStyleLight16">
    <tableStyle name="TableStyleLight7 2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455918</xdr:colOff>
      <xdr:row>0</xdr:row>
      <xdr:rowOff>169096</xdr:rowOff>
    </xdr:from>
    <xdr:to>
      <xdr:col>11</xdr:col>
      <xdr:colOff>980601</xdr:colOff>
      <xdr:row>4</xdr:row>
      <xdr:rowOff>184119</xdr:rowOff>
    </xdr:to>
    <xdr:sp macro="" textlink="">
      <xdr:nvSpPr>
        <xdr:cNvPr id="7" name="Zone de texte 1" descr="Planificateur voyage en famille" title="Title 1">
          <a:extLst>
            <a:ext uri="{FF2B5EF4-FFF2-40B4-BE49-F238E27FC236}">
              <a16:creationId xmlns:a16="http://schemas.microsoft.com/office/drawing/2014/main" id="{F9998A1F-67D3-48D0-BDB9-6356073585F3}"/>
            </a:ext>
          </a:extLst>
        </xdr:cNvPr>
        <xdr:cNvSpPr txBox="1"/>
      </xdr:nvSpPr>
      <xdr:spPr>
        <a:xfrm>
          <a:off x="1217918" y="169096"/>
          <a:ext cx="11417375" cy="75748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b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" sz="2400" b="0" i="0" u="none" strike="noStrike" kern="0" cap="none" spc="0" normalizeH="0" baseline="0" noProof="0">
              <a:ln>
                <a:noFill/>
              </a:ln>
              <a:solidFill>
                <a:srgbClr val="70AD47">
                  <a:lumMod val="50000"/>
                </a:srgbClr>
              </a:solidFill>
              <a:effectLst/>
              <a:uLnTx/>
              <a:uFillTx/>
              <a:latin typeface="Corbel" panose="020B0503020204020204" pitchFamily="34" charset="0"/>
              <a:ea typeface="+mn-ea"/>
              <a:cs typeface="+mn-cs"/>
            </a:rPr>
            <a:t>Feuille de route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ListTravellers" displayName="Table_ListTravellers" ref="H7:I12" totalsRowShown="0" headerRowDxfId="3" dataDxfId="2">
  <tableColumns count="2">
    <tableColumn id="1" name="Contact " dataDxfId="1"/>
    <tableColumn id="2" name="Tel" dataDxfId="0"/>
  </tableColumns>
  <tableStyleInfo name="TableStyleLight7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6:L242"/>
  <sheetViews>
    <sheetView tabSelected="1" zoomScale="61" zoomScaleNormal="61" workbookViewId="0">
      <selection activeCell="G12" sqref="G12"/>
    </sheetView>
  </sheetViews>
  <sheetFormatPr baseColWidth="10" defaultRowHeight="14.5" x14ac:dyDescent="0.35"/>
  <cols>
    <col min="2" max="2" width="41.08984375" customWidth="1"/>
    <col min="3" max="3" width="16.54296875" style="3" customWidth="1"/>
    <col min="4" max="4" width="14.90625" customWidth="1"/>
    <col min="5" max="5" width="25.54296875" customWidth="1"/>
    <col min="7" max="7" width="19.54296875" customWidth="1"/>
    <col min="8" max="9" width="16.90625" customWidth="1"/>
    <col min="10" max="10" width="16.54296875" customWidth="1"/>
    <col min="11" max="11" width="7.453125" customWidth="1"/>
    <col min="12" max="12" width="35.08984375" customWidth="1"/>
  </cols>
  <sheetData>
    <row r="6" spans="2:12" x14ac:dyDescent="0.35">
      <c r="I6" s="20"/>
      <c r="J6" s="20"/>
    </row>
    <row r="7" spans="2:12" ht="26" x14ac:dyDescent="0.6">
      <c r="B7" s="47" t="s">
        <v>94</v>
      </c>
      <c r="C7" s="47"/>
      <c r="D7" s="21"/>
      <c r="E7" s="21"/>
      <c r="F7" s="21"/>
      <c r="G7" s="21"/>
      <c r="H7" s="22" t="s">
        <v>29</v>
      </c>
      <c r="I7" s="22" t="s">
        <v>95</v>
      </c>
    </row>
    <row r="8" spans="2:12" ht="26" x14ac:dyDescent="0.6">
      <c r="B8" s="47" t="s">
        <v>102</v>
      </c>
      <c r="C8" s="47"/>
      <c r="D8" s="21"/>
      <c r="E8" s="21"/>
      <c r="F8" s="21"/>
      <c r="G8" s="21"/>
      <c r="H8" s="38"/>
      <c r="I8" s="38"/>
    </row>
    <row r="9" spans="2:12" ht="14.5" customHeight="1" x14ac:dyDescent="0.35">
      <c r="B9" s="48" t="s">
        <v>96</v>
      </c>
      <c r="C9" s="49"/>
      <c r="D9" s="23"/>
      <c r="E9" s="23"/>
      <c r="F9" s="23"/>
      <c r="G9" s="23"/>
      <c r="H9" s="24"/>
      <c r="I9" s="24"/>
    </row>
    <row r="10" spans="2:12" x14ac:dyDescent="0.35">
      <c r="B10" s="48" t="s">
        <v>97</v>
      </c>
      <c r="C10" s="49"/>
      <c r="D10" s="23"/>
      <c r="E10" s="23"/>
      <c r="F10" s="23"/>
      <c r="G10" s="23"/>
      <c r="H10" s="24"/>
      <c r="I10" s="24"/>
      <c r="L10" s="53">
        <f>INDEX(Orga!E:F,MATCH(B16,Orga!E:E,0),2)</f>
        <v>0.375</v>
      </c>
    </row>
    <row r="11" spans="2:12" x14ac:dyDescent="0.35">
      <c r="B11" s="48" t="s">
        <v>98</v>
      </c>
      <c r="C11" s="49"/>
      <c r="D11" s="23"/>
      <c r="E11" s="23"/>
      <c r="F11" s="23"/>
      <c r="G11" s="23"/>
      <c r="H11" s="24"/>
      <c r="I11" s="24"/>
      <c r="L11" s="53"/>
    </row>
    <row r="12" spans="2:12" ht="14.5" customHeight="1" x14ac:dyDescent="0.35">
      <c r="B12" s="48" t="s">
        <v>28</v>
      </c>
      <c r="C12" s="49"/>
      <c r="D12" s="23"/>
      <c r="E12" s="23"/>
      <c r="F12" s="23"/>
      <c r="G12" s="23"/>
      <c r="H12" s="24"/>
      <c r="I12" s="24"/>
    </row>
    <row r="13" spans="2:12" ht="23.5" x14ac:dyDescent="0.55000000000000004">
      <c r="B13" s="23"/>
      <c r="C13" s="54"/>
      <c r="D13" s="23"/>
      <c r="E13" s="23"/>
      <c r="F13" s="23"/>
      <c r="G13" s="23"/>
      <c r="L13" s="60"/>
    </row>
    <row r="14" spans="2:12" ht="23.5" x14ac:dyDescent="0.55000000000000004">
      <c r="B14" s="48" t="s">
        <v>100</v>
      </c>
      <c r="C14" s="49"/>
      <c r="D14" s="23"/>
      <c r="E14" s="23"/>
      <c r="F14" s="23"/>
      <c r="G14" s="23"/>
      <c r="H14" s="36" t="s">
        <v>109</v>
      </c>
      <c r="I14" s="37" t="s">
        <v>101</v>
      </c>
      <c r="L14" s="60"/>
    </row>
    <row r="15" spans="2:12" ht="26" x14ac:dyDescent="0.6">
      <c r="B15" s="25" t="s">
        <v>99</v>
      </c>
      <c r="C15" s="55" t="s">
        <v>103</v>
      </c>
      <c r="D15" s="26" t="s">
        <v>104</v>
      </c>
      <c r="E15" s="26" t="s">
        <v>105</v>
      </c>
      <c r="F15" s="50" t="s">
        <v>106</v>
      </c>
      <c r="G15" s="50"/>
      <c r="H15" s="50"/>
      <c r="I15" s="50"/>
      <c r="L15" s="60"/>
    </row>
    <row r="16" spans="2:12" ht="36.5" x14ac:dyDescent="0.35">
      <c r="B16" s="41">
        <v>44510</v>
      </c>
      <c r="C16" s="53">
        <f ca="1">OFFSET(Orga!E9,0,1,1)</f>
        <v>0.375</v>
      </c>
      <c r="D16" s="53">
        <f ca="1">OFFSET(Orga!F9,0,1,1)</f>
        <v>0.47916666666666669</v>
      </c>
      <c r="E16" s="53" t="str">
        <f ca="1">OFFSET(Orga!G9,0,1,1)</f>
        <v xml:space="preserve">Poste d'accueil et sécurité </v>
      </c>
      <c r="F16" s="53" t="str">
        <f ca="1">OFFSET(Orga!H9,0,1,1)</f>
        <v>Arrivée voiture</v>
      </c>
      <c r="G16" s="30"/>
      <c r="H16" s="30"/>
      <c r="I16" s="27"/>
      <c r="L16" s="61"/>
    </row>
    <row r="17" spans="2:12" ht="36.5" x14ac:dyDescent="0.35">
      <c r="B17" s="42"/>
      <c r="C17" s="53">
        <f ca="1">OFFSET(Orga!E10,0,1,1)</f>
        <v>0.375</v>
      </c>
      <c r="D17" s="53">
        <f ca="1">OFFSET(Orga!F10,0,1,1)</f>
        <v>0.4375</v>
      </c>
      <c r="E17" s="53" t="str">
        <f ca="1">OFFSET(Orga!G10,0,1,1)</f>
        <v>Ailette ABC</v>
      </c>
      <c r="F17" s="53" t="str">
        <f ca="1">OFFSET(Orga!H10,0,1,1)</f>
        <v>Arrivée voiture</v>
      </c>
      <c r="G17" s="30"/>
      <c r="H17" s="30"/>
      <c r="I17" s="29"/>
      <c r="L17" s="61"/>
    </row>
    <row r="18" spans="2:12" ht="36.5" x14ac:dyDescent="0.35">
      <c r="B18" s="42"/>
      <c r="C18" s="53">
        <f ca="1">OFFSET(Orga!E11,0,1,1)</f>
        <v>0.5</v>
      </c>
      <c r="D18" s="53">
        <f ca="1">OFFSET(Orga!F11,0,1,1)</f>
        <v>0.5</v>
      </c>
      <c r="E18" s="53" t="str">
        <f ca="1">OFFSET(Orga!G11,0,1,1)</f>
        <v>Foyer</v>
      </c>
      <c r="F18" s="53" t="str">
        <f ca="1">OFFSET(Orga!H11,0,1,1)</f>
        <v>Pause matin</v>
      </c>
      <c r="G18" s="30"/>
      <c r="H18" s="30"/>
      <c r="I18" s="29"/>
      <c r="L18" s="61"/>
    </row>
    <row r="19" spans="2:12" ht="36.5" x14ac:dyDescent="0.35">
      <c r="B19" s="42"/>
      <c r="C19" s="53">
        <f ca="1">OFFSET(Orga!E12,0,1,1)</f>
        <v>0.58333333333333304</v>
      </c>
      <c r="D19" s="53">
        <f ca="1">OFFSET(Orga!F12,0,1,1)</f>
        <v>0.58333333333333304</v>
      </c>
      <c r="E19" s="53" t="str">
        <f ca="1">OFFSET(Orga!G12,0,1,1)</f>
        <v>Il Giardino</v>
      </c>
      <c r="F19" s="53" t="str">
        <f ca="1">OFFSET(Orga!H12,0,1,1)</f>
        <v>Déjeuner</v>
      </c>
      <c r="G19" s="30"/>
      <c r="H19" s="30"/>
      <c r="I19" s="29"/>
      <c r="L19" s="61"/>
    </row>
    <row r="20" spans="2:12" ht="22" x14ac:dyDescent="0.35">
      <c r="B20" s="42"/>
      <c r="C20" s="59">
        <f ca="1">OFFSET(Orga!E13,0,1,1)</f>
        <v>0.33333333333333298</v>
      </c>
      <c r="D20" s="59">
        <f ca="1">OFFSET(Orga!F13,0,1,1)</f>
        <v>0.58333333333333304</v>
      </c>
      <c r="E20" s="59" t="str">
        <f ca="1">OFFSET(Orga!G13,0,1,1)</f>
        <v xml:space="preserve">Cottage </v>
      </c>
      <c r="F20" s="59" t="str">
        <f ca="1">OFFSET(Orga!H13,0,1,1)</f>
        <v xml:space="preserve">Cottage </v>
      </c>
      <c r="G20" s="62"/>
      <c r="H20" s="30"/>
      <c r="I20" s="29"/>
      <c r="L20" s="40"/>
    </row>
    <row r="21" spans="2:12" ht="22" x14ac:dyDescent="0.35">
      <c r="B21" s="42"/>
      <c r="C21" s="59">
        <f ca="1">OFFSET(Orga!E14,0,1,1)</f>
        <v>0.35416666666666669</v>
      </c>
      <c r="D21" s="59">
        <f ca="1">OFFSET(Orga!F14,0,1,1)</f>
        <v>0.35416666666666669</v>
      </c>
      <c r="E21" s="59" t="str">
        <f ca="1">OFFSET(Orga!G14,0,1,1)</f>
        <v xml:space="preserve">Poste d'accueil et sécurité </v>
      </c>
      <c r="F21" s="59" t="str">
        <f ca="1">OFFSET(Orga!H14,0,1,1)</f>
        <v>Départ voiture</v>
      </c>
      <c r="G21" s="62"/>
      <c r="H21" s="30"/>
      <c r="I21" s="29"/>
      <c r="L21" s="40"/>
    </row>
    <row r="22" spans="2:12" ht="22" x14ac:dyDescent="0.35">
      <c r="B22" s="42"/>
      <c r="C22" s="53">
        <f ca="1">OFFSET(Orga!E15,0,1,1)</f>
        <v>0</v>
      </c>
      <c r="D22" s="53">
        <f ca="1">OFFSET(Orga!F15,0,1,1)</f>
        <v>0</v>
      </c>
      <c r="E22" s="53">
        <f ca="1">OFFSET(Orga!G15,0,1,1)</f>
        <v>0</v>
      </c>
      <c r="F22" s="53">
        <f ca="1">OFFSET(Orga!H15,0,1,1)</f>
        <v>0</v>
      </c>
      <c r="H22" s="30"/>
      <c r="I22" s="29"/>
      <c r="L22" s="39"/>
    </row>
    <row r="23" spans="2:12" ht="14.5" customHeight="1" x14ac:dyDescent="0.35">
      <c r="B23" s="42"/>
      <c r="C23" s="53">
        <f ca="1">OFFSET(Orga!E16,0,1,1)</f>
        <v>0</v>
      </c>
      <c r="D23" s="53">
        <f ca="1">OFFSET(Orga!F16,0,1,1)</f>
        <v>0</v>
      </c>
      <c r="E23" s="53">
        <f ca="1">OFFSET(Orga!G16,0,1,1)</f>
        <v>0</v>
      </c>
      <c r="F23" s="53">
        <f ca="1">OFFSET(Orga!H16,0,1,1)</f>
        <v>0</v>
      </c>
      <c r="G23" s="30"/>
      <c r="H23" s="30"/>
      <c r="I23" s="29"/>
    </row>
    <row r="24" spans="2:12" ht="14.5" customHeight="1" x14ac:dyDescent="0.35">
      <c r="B24" s="42"/>
      <c r="C24" s="53">
        <f ca="1">OFFSET(Orga!E17,0,1,1)</f>
        <v>0</v>
      </c>
      <c r="D24" s="53">
        <f ca="1">OFFSET(Orga!F17,0,1,1)</f>
        <v>0</v>
      </c>
      <c r="E24" s="53">
        <f ca="1">OFFSET(Orga!G17,0,1,1)</f>
        <v>0</v>
      </c>
      <c r="F24" s="53">
        <f ca="1">OFFSET(Orga!H17,0,1,1)</f>
        <v>0</v>
      </c>
      <c r="G24" s="30"/>
      <c r="H24" s="30"/>
      <c r="I24" s="29"/>
    </row>
    <row r="25" spans="2:12" ht="14.5" customHeight="1" x14ac:dyDescent="0.35">
      <c r="B25" s="42"/>
      <c r="C25" s="53">
        <f ca="1">OFFSET(Orga!E18,0,1,1)</f>
        <v>0</v>
      </c>
      <c r="D25" s="53">
        <f ca="1">OFFSET(Orga!F18,0,1,1)</f>
        <v>0</v>
      </c>
      <c r="E25" s="53">
        <f ca="1">OFFSET(Orga!G15,0,1,1)</f>
        <v>0</v>
      </c>
      <c r="F25" s="53">
        <f ca="1">OFFSET(Orga!H18,0,1,1)</f>
        <v>0</v>
      </c>
      <c r="G25" s="30"/>
      <c r="H25" s="30"/>
      <c r="I25" s="29"/>
    </row>
    <row r="26" spans="2:12" ht="22" x14ac:dyDescent="0.35">
      <c r="B26" s="42"/>
      <c r="C26" s="53">
        <f ca="1">OFFSET(Orga!E19,0,1,1)</f>
        <v>0</v>
      </c>
      <c r="D26" s="53">
        <f ca="1">OFFSET(Orga!F19,0,1,1)</f>
        <v>0</v>
      </c>
      <c r="E26" s="53">
        <f ca="1">OFFSET(Orga!G16,0,1,1)</f>
        <v>0</v>
      </c>
      <c r="F26" s="53">
        <f ca="1">OFFSET(Orga!H19,0,1,1)</f>
        <v>0</v>
      </c>
      <c r="G26" s="30"/>
      <c r="H26" s="30"/>
      <c r="I26" s="29"/>
      <c r="L26" s="39"/>
    </row>
    <row r="27" spans="2:12" ht="22" x14ac:dyDescent="0.35">
      <c r="B27" s="42"/>
      <c r="C27" s="53">
        <f ca="1">OFFSET(Orga!E20,0,1,1)</f>
        <v>0</v>
      </c>
      <c r="D27" s="53">
        <f ca="1">OFFSET(Orga!F17,0,1,1)</f>
        <v>0</v>
      </c>
      <c r="E27" s="53">
        <f ca="1">OFFSET(Orga!G17,0,1,1)</f>
        <v>0</v>
      </c>
      <c r="F27" s="53">
        <f ca="1">OFFSET(Orga!H17,0,1,1)</f>
        <v>0</v>
      </c>
      <c r="G27" s="30"/>
      <c r="H27" s="30"/>
      <c r="I27" s="29"/>
      <c r="L27" s="39"/>
    </row>
    <row r="28" spans="2:12" ht="22" x14ac:dyDescent="0.35">
      <c r="B28" s="42"/>
      <c r="C28" s="53">
        <f ca="1">OFFSET(Orga!E21,0,1,1)</f>
        <v>0</v>
      </c>
      <c r="D28" s="53">
        <f ca="1">OFFSET(Orga!F18,0,1,1)</f>
        <v>0</v>
      </c>
      <c r="E28" s="53">
        <f ca="1">OFFSET(Orga!G18,0,1,1)</f>
        <v>0</v>
      </c>
      <c r="F28" s="53">
        <f ca="1">OFFSET(Orga!H18,0,1,1)</f>
        <v>0</v>
      </c>
      <c r="G28" s="30"/>
      <c r="H28" s="30"/>
      <c r="I28" s="29"/>
      <c r="L28" s="39"/>
    </row>
    <row r="29" spans="2:12" ht="22" x14ac:dyDescent="0.35">
      <c r="B29" s="42"/>
      <c r="C29" s="53">
        <f ca="1">OFFSET(Orga!E22,0,1,1)</f>
        <v>0</v>
      </c>
      <c r="D29" s="53">
        <f ca="1">OFFSET(Orga!F19,0,1,1)</f>
        <v>0</v>
      </c>
      <c r="E29" s="53">
        <f ca="1">OFFSET(Orga!G19,0,1,1)</f>
        <v>0</v>
      </c>
      <c r="F29" s="53">
        <f ca="1">OFFSET(Orga!H19,0,1,1)</f>
        <v>0</v>
      </c>
      <c r="G29" s="30"/>
      <c r="H29" s="30"/>
      <c r="I29" s="29"/>
      <c r="L29" s="39"/>
    </row>
    <row r="30" spans="2:12" ht="22" x14ac:dyDescent="0.35">
      <c r="B30" s="42"/>
      <c r="C30" s="53">
        <f ca="1">OFFSET(Orga!E20,0,1,1)</f>
        <v>0</v>
      </c>
      <c r="D30" s="53">
        <f ca="1">OFFSET(Orga!F20,0,1,1)</f>
        <v>0</v>
      </c>
      <c r="E30" s="53">
        <f ca="1">OFFSET(Orga!G20,0,1,1)</f>
        <v>0</v>
      </c>
      <c r="F30" s="53">
        <f ca="1">OFFSET(Orga!H20,0,1,1)</f>
        <v>0</v>
      </c>
      <c r="G30" s="30"/>
      <c r="H30" s="30"/>
      <c r="I30" s="29"/>
      <c r="L30" s="39"/>
    </row>
    <row r="31" spans="2:12" ht="22" x14ac:dyDescent="0.35">
      <c r="B31" s="42"/>
      <c r="C31" s="53">
        <f ca="1">OFFSET(Orga!E21,0,1,1)</f>
        <v>0</v>
      </c>
      <c r="D31" s="53">
        <f ca="1">OFFSET(Orga!F21,0,1,1)</f>
        <v>0</v>
      </c>
      <c r="E31" s="53">
        <f ca="1">OFFSET(Orga!G21,0,1,1)</f>
        <v>0</v>
      </c>
      <c r="F31" s="53">
        <f ca="1">OFFSET(Orga!H21,0,1,1)</f>
        <v>0</v>
      </c>
      <c r="G31" s="30"/>
      <c r="H31" s="30"/>
      <c r="I31" s="29"/>
      <c r="L31" s="39"/>
    </row>
    <row r="32" spans="2:12" ht="22" x14ac:dyDescent="0.35">
      <c r="B32" s="42"/>
      <c r="C32" s="53">
        <f ca="1">OFFSET(Orga!E22,0,1,1)</f>
        <v>0</v>
      </c>
      <c r="D32" s="53">
        <f ca="1">OFFSET(Orga!F22,0,1,1)</f>
        <v>0</v>
      </c>
      <c r="E32" s="53">
        <f ca="1">OFFSET(Orga!G22,0,1,1)</f>
        <v>0</v>
      </c>
      <c r="F32" s="53">
        <f ca="1">OFFSET(Orga!H22,0,1,1)</f>
        <v>0</v>
      </c>
      <c r="G32" s="30"/>
      <c r="H32" s="30"/>
      <c r="I32" s="29"/>
      <c r="L32" s="39"/>
    </row>
    <row r="33" spans="2:12" ht="22" x14ac:dyDescent="0.35">
      <c r="B33" s="42"/>
      <c r="C33" s="53">
        <f ca="1">OFFSET(Orga!E23,0,1,1)</f>
        <v>0</v>
      </c>
      <c r="D33" s="53">
        <f ca="1">OFFSET(Orga!F23,0,1,1)</f>
        <v>0</v>
      </c>
      <c r="E33" s="53">
        <f ca="1">OFFSET(Orga!G23,0,1,1)</f>
        <v>0</v>
      </c>
      <c r="F33" s="53">
        <f ca="1">OFFSET(Orga!H23,0,1,1)</f>
        <v>0</v>
      </c>
      <c r="G33" s="30"/>
      <c r="H33" s="30"/>
      <c r="I33" s="29"/>
      <c r="L33" s="39"/>
    </row>
    <row r="34" spans="2:12" ht="22" x14ac:dyDescent="0.35">
      <c r="B34" s="42"/>
      <c r="C34" s="53">
        <f ca="1">OFFSET(Orga!E24,0,1,1)</f>
        <v>0</v>
      </c>
      <c r="D34" s="53">
        <f ca="1">OFFSET(Orga!F24,0,1,1)</f>
        <v>0</v>
      </c>
      <c r="E34" s="53">
        <f ca="1">OFFSET(Orga!G24,0,1,1)</f>
        <v>0</v>
      </c>
      <c r="F34" s="53">
        <f ca="1">OFFSET(Orga!H24,0,1,1)</f>
        <v>0</v>
      </c>
      <c r="G34" s="30"/>
      <c r="H34" s="30"/>
      <c r="I34" s="29"/>
      <c r="L34" s="39"/>
    </row>
    <row r="35" spans="2:12" ht="22" x14ac:dyDescent="0.35">
      <c r="B35" s="42"/>
      <c r="C35" s="53">
        <f ca="1">OFFSET(Orga!E25,0,1,1)</f>
        <v>0</v>
      </c>
      <c r="D35" s="53">
        <f ca="1">OFFSET(Orga!F25,0,1,1)</f>
        <v>0</v>
      </c>
      <c r="E35" s="53">
        <f ca="1">OFFSET(Orga!G25,0,1,1)</f>
        <v>0</v>
      </c>
      <c r="F35" s="53">
        <f ca="1">OFFSET(Orga!H25,0,1,1)</f>
        <v>0</v>
      </c>
      <c r="G35" s="30"/>
      <c r="H35" s="30"/>
      <c r="I35" s="29"/>
      <c r="L35" s="39"/>
    </row>
    <row r="36" spans="2:12" ht="22" x14ac:dyDescent="0.35">
      <c r="B36" s="42"/>
      <c r="C36" s="53">
        <f ca="1">OFFSET(Orga!E26,0,1,1)</f>
        <v>0</v>
      </c>
      <c r="D36" s="53">
        <f ca="1">OFFSET(Orga!F26,0,1,1)</f>
        <v>0</v>
      </c>
      <c r="E36" s="53">
        <f ca="1">OFFSET(Orga!G26,0,1,1)</f>
        <v>0</v>
      </c>
      <c r="F36" s="53">
        <f ca="1">OFFSET(Orga!H26,0,1,1)</f>
        <v>0</v>
      </c>
      <c r="G36" s="30"/>
      <c r="H36" s="30"/>
      <c r="I36" s="29"/>
      <c r="L36" s="39"/>
    </row>
    <row r="37" spans="2:12" ht="22" x14ac:dyDescent="0.35">
      <c r="B37" s="42"/>
      <c r="C37" s="53">
        <f ca="1">OFFSET(Orga!E27,0,1,1)</f>
        <v>0</v>
      </c>
      <c r="D37" s="53">
        <f ca="1">OFFSET(Orga!F27,0,1,1)</f>
        <v>0</v>
      </c>
      <c r="E37" s="53">
        <f ca="1">OFFSET(Orga!G27,0,1,1)</f>
        <v>0</v>
      </c>
      <c r="F37" s="53">
        <f ca="1">OFFSET(Orga!H27,0,1,1)</f>
        <v>0</v>
      </c>
      <c r="G37" s="30"/>
      <c r="H37" s="30"/>
      <c r="I37" s="29"/>
      <c r="L37" s="39"/>
    </row>
    <row r="38" spans="2:12" ht="22" x14ac:dyDescent="0.35">
      <c r="B38" s="42"/>
      <c r="C38" s="53">
        <f ca="1">OFFSET(Orga!E28,0,1,1)</f>
        <v>0</v>
      </c>
      <c r="D38" s="53">
        <f ca="1">OFFSET(Orga!F28,0,1,1)</f>
        <v>0</v>
      </c>
      <c r="E38" s="53">
        <f ca="1">OFFSET(Orga!G28,0,1,1)</f>
        <v>0</v>
      </c>
      <c r="F38" s="53">
        <f ca="1">OFFSET(Orga!H28,0,1,1)</f>
        <v>0</v>
      </c>
      <c r="G38" s="30"/>
      <c r="H38" s="30"/>
      <c r="I38" s="29"/>
      <c r="L38" s="39"/>
    </row>
    <row r="39" spans="2:12" ht="22" x14ac:dyDescent="0.35">
      <c r="B39" s="42"/>
      <c r="C39" s="53">
        <f ca="1">OFFSET(Orga!E29,0,1,1)</f>
        <v>0</v>
      </c>
      <c r="D39" s="53">
        <f ca="1">OFFSET(Orga!F29,0,1,1)</f>
        <v>0</v>
      </c>
      <c r="E39" s="53">
        <f ca="1">OFFSET(Orga!G29,0,1,1)</f>
        <v>0</v>
      </c>
      <c r="F39" s="53">
        <f ca="1">OFFSET(Orga!H29,0,1,1)</f>
        <v>0</v>
      </c>
      <c r="G39" s="30"/>
      <c r="H39" s="30"/>
      <c r="I39" s="29"/>
      <c r="L39" s="39"/>
    </row>
    <row r="40" spans="2:12" ht="14.5" customHeight="1" x14ac:dyDescent="0.35">
      <c r="B40" s="42"/>
      <c r="C40" s="53">
        <f ca="1">OFFSET(Orga!E30,0,1,1)</f>
        <v>0</v>
      </c>
      <c r="D40" s="53">
        <f ca="1">OFFSET(Orga!F30,0,1,1)</f>
        <v>0</v>
      </c>
      <c r="E40" s="53">
        <f ca="1">OFFSET(Orga!G30,0,1,1)</f>
        <v>0</v>
      </c>
      <c r="F40" s="53">
        <f ca="1">OFFSET(Orga!H30,0,1,1)</f>
        <v>0</v>
      </c>
      <c r="G40" s="30"/>
      <c r="H40" s="30"/>
      <c r="I40" s="29"/>
      <c r="L40" s="39"/>
    </row>
    <row r="41" spans="2:12" ht="22" x14ac:dyDescent="0.35">
      <c r="B41" s="42"/>
      <c r="C41" s="53">
        <f ca="1">OFFSET(Orga!E31,0,1,1)</f>
        <v>0</v>
      </c>
      <c r="D41" s="53">
        <f ca="1">OFFSET(Orga!F31,0,1,1)</f>
        <v>0</v>
      </c>
      <c r="E41" s="53">
        <f ca="1">OFFSET(Orga!G31,0,1,1)</f>
        <v>0</v>
      </c>
      <c r="F41" s="53">
        <f ca="1">OFFSET(Orga!H31,0,1,1)</f>
        <v>0</v>
      </c>
      <c r="G41" s="30"/>
      <c r="H41" s="30"/>
      <c r="I41" s="29"/>
      <c r="L41" s="39"/>
    </row>
    <row r="42" spans="2:12" ht="22" x14ac:dyDescent="0.35">
      <c r="B42" s="42"/>
      <c r="C42" s="53">
        <f ca="1">OFFSET(Orga!E32,0,1,1)</f>
        <v>0</v>
      </c>
      <c r="D42" s="53">
        <f ca="1">OFFSET(Orga!F32,0,1,1)</f>
        <v>0</v>
      </c>
      <c r="E42" s="53">
        <f ca="1">OFFSET(Orga!G32,0,1,1)</f>
        <v>0</v>
      </c>
      <c r="F42" s="53">
        <f ca="1">OFFSET(Orga!H32,0,1,1)</f>
        <v>0</v>
      </c>
      <c r="G42" s="30"/>
      <c r="H42" s="30"/>
      <c r="I42" s="31"/>
      <c r="L42" s="39"/>
    </row>
    <row r="43" spans="2:12" ht="14.5" customHeight="1" x14ac:dyDescent="0.35">
      <c r="B43" s="42"/>
      <c r="C43" s="53">
        <f ca="1">OFFSET(Orga!E33,0,1,1)</f>
        <v>0</v>
      </c>
      <c r="D43" s="53">
        <f ca="1">OFFSET(Orga!F33,0,1,1)</f>
        <v>0</v>
      </c>
      <c r="E43" s="53">
        <f ca="1">OFFSET(Orga!G33,0,1,1)</f>
        <v>0</v>
      </c>
      <c r="F43" s="53">
        <f ca="1">OFFSET(Orga!H33,0,1,1)</f>
        <v>0</v>
      </c>
      <c r="G43" s="30"/>
      <c r="H43" s="30"/>
      <c r="I43" s="31"/>
      <c r="L43" s="39"/>
    </row>
    <row r="44" spans="2:12" ht="22" x14ac:dyDescent="0.35">
      <c r="B44" s="42"/>
      <c r="C44" s="53">
        <f ca="1">OFFSET(Orga!E34,0,1,1)</f>
        <v>0</v>
      </c>
      <c r="D44" s="53">
        <f ca="1">OFFSET(Orga!F34,0,1,1)</f>
        <v>0</v>
      </c>
      <c r="E44" s="53">
        <f ca="1">OFFSET(Orga!G34,0,1,1)</f>
        <v>0</v>
      </c>
      <c r="F44" s="53">
        <f ca="1">OFFSET(Orga!H34,0,1,1)</f>
        <v>0</v>
      </c>
      <c r="G44" s="32"/>
      <c r="H44" s="32"/>
      <c r="I44" s="33"/>
      <c r="L44" s="39"/>
    </row>
    <row r="45" spans="2:12" ht="22" x14ac:dyDescent="0.35">
      <c r="B45" s="42"/>
      <c r="C45" s="53">
        <f ca="1">OFFSET(Orga!E35,0,1,1)</f>
        <v>0</v>
      </c>
      <c r="D45" s="53">
        <f ca="1">OFFSET(Orga!F35,0,1,1)</f>
        <v>0</v>
      </c>
      <c r="E45" s="53">
        <f ca="1">OFFSET(Orga!G35,0,1,1)</f>
        <v>0</v>
      </c>
      <c r="F45" s="53">
        <f ca="1">OFFSET(Orga!H35,0,1,1)</f>
        <v>0</v>
      </c>
      <c r="G45" s="32"/>
      <c r="H45" s="32"/>
      <c r="I45" s="33"/>
      <c r="L45" s="39"/>
    </row>
    <row r="46" spans="2:12" ht="14.5" customHeight="1" x14ac:dyDescent="0.35">
      <c r="B46" s="43"/>
      <c r="C46" s="53">
        <f ca="1">OFFSET(Orga!E36,0,1,1)</f>
        <v>0</v>
      </c>
      <c r="D46" s="53">
        <f ca="1">OFFSET(Orga!F36,0,1,1)</f>
        <v>0</v>
      </c>
      <c r="E46" s="53">
        <f ca="1">OFFSET(Orga!G36,0,1,1)</f>
        <v>0</v>
      </c>
      <c r="F46" s="53">
        <f ca="1">OFFSET(Orga!H36,0,1,1)</f>
        <v>0</v>
      </c>
      <c r="G46" s="34"/>
      <c r="H46" s="34"/>
      <c r="I46" s="35"/>
      <c r="L46" s="39"/>
    </row>
    <row r="47" spans="2:12" ht="14.5" customHeight="1" x14ac:dyDescent="0.35">
      <c r="B47" s="41">
        <v>44511</v>
      </c>
      <c r="C47" s="53"/>
      <c r="D47" s="30"/>
      <c r="E47" s="30"/>
      <c r="F47" s="30"/>
      <c r="G47" s="30"/>
      <c r="H47" s="30"/>
      <c r="I47" s="27"/>
      <c r="L47" s="39"/>
    </row>
    <row r="48" spans="2:12" ht="14.5" customHeight="1" x14ac:dyDescent="0.35">
      <c r="B48" s="42"/>
      <c r="C48" s="53"/>
      <c r="D48" s="30"/>
      <c r="E48" s="30"/>
      <c r="F48" s="30"/>
      <c r="G48" s="30"/>
      <c r="H48" s="30"/>
      <c r="I48" s="29"/>
      <c r="L48" s="39"/>
    </row>
    <row r="49" spans="2:9" ht="14.5" customHeight="1" x14ac:dyDescent="0.35">
      <c r="B49" s="42"/>
      <c r="C49" s="53"/>
      <c r="D49" s="30"/>
      <c r="E49" s="30"/>
      <c r="F49" s="30"/>
      <c r="G49" s="30"/>
      <c r="H49" s="30"/>
      <c r="I49" s="29"/>
    </row>
    <row r="50" spans="2:9" ht="14.5" customHeight="1" x14ac:dyDescent="0.35">
      <c r="B50" s="42"/>
      <c r="C50" s="53"/>
      <c r="D50" s="30"/>
      <c r="E50" s="30"/>
      <c r="F50" s="30"/>
      <c r="G50" s="30"/>
      <c r="H50" s="30"/>
      <c r="I50" s="29"/>
    </row>
    <row r="51" spans="2:9" ht="14.5" customHeight="1" x14ac:dyDescent="0.35">
      <c r="B51" s="42"/>
      <c r="C51" s="53"/>
      <c r="D51" s="30"/>
      <c r="E51" s="30"/>
      <c r="F51" s="30"/>
      <c r="G51" s="30"/>
      <c r="H51" s="30"/>
      <c r="I51" s="29"/>
    </row>
    <row r="52" spans="2:9" ht="14.5" customHeight="1" x14ac:dyDescent="0.35">
      <c r="B52" s="42"/>
      <c r="C52" s="53"/>
      <c r="D52" s="30"/>
      <c r="E52" s="30"/>
      <c r="F52" s="30"/>
      <c r="G52" s="30"/>
      <c r="H52" s="30"/>
      <c r="I52" s="29"/>
    </row>
    <row r="53" spans="2:9" ht="14.5" customHeight="1" x14ac:dyDescent="0.35">
      <c r="B53" s="42"/>
      <c r="C53" s="53"/>
      <c r="D53" s="30"/>
      <c r="E53" s="30"/>
      <c r="F53" s="30"/>
      <c r="G53" s="30"/>
      <c r="H53" s="30"/>
      <c r="I53" s="29"/>
    </row>
    <row r="54" spans="2:9" ht="14.5" customHeight="1" x14ac:dyDescent="0.35">
      <c r="B54" s="42"/>
      <c r="C54" s="53"/>
      <c r="D54" s="30"/>
      <c r="E54" s="30"/>
      <c r="F54" s="30"/>
      <c r="G54" s="30"/>
      <c r="H54" s="30"/>
      <c r="I54" s="29"/>
    </row>
    <row r="55" spans="2:9" ht="14.5" customHeight="1" x14ac:dyDescent="0.35">
      <c r="B55" s="42"/>
      <c r="C55" s="53"/>
      <c r="D55" s="30"/>
      <c r="E55" s="30"/>
      <c r="F55" s="30"/>
      <c r="G55" s="30"/>
      <c r="H55" s="30"/>
      <c r="I55" s="29"/>
    </row>
    <row r="56" spans="2:9" ht="14.5" customHeight="1" x14ac:dyDescent="0.35">
      <c r="B56" s="42"/>
      <c r="C56" s="53"/>
      <c r="D56" s="30"/>
      <c r="E56" s="30"/>
      <c r="F56" s="30"/>
      <c r="G56" s="30"/>
      <c r="H56" s="30"/>
      <c r="I56" s="29"/>
    </row>
    <row r="57" spans="2:9" ht="14.5" customHeight="1" x14ac:dyDescent="0.35">
      <c r="B57" s="42"/>
      <c r="C57" s="53"/>
      <c r="D57" s="30"/>
      <c r="E57" s="30"/>
      <c r="F57" s="30"/>
      <c r="G57" s="30"/>
      <c r="H57" s="30"/>
      <c r="I57" s="29"/>
    </row>
    <row r="58" spans="2:9" ht="14.5" customHeight="1" x14ac:dyDescent="0.35">
      <c r="B58" s="42"/>
      <c r="C58" s="53"/>
      <c r="D58" s="30"/>
      <c r="E58" s="30"/>
      <c r="F58" s="30"/>
      <c r="G58" s="30"/>
      <c r="H58" s="30"/>
      <c r="I58" s="29"/>
    </row>
    <row r="59" spans="2:9" ht="14.5" customHeight="1" x14ac:dyDescent="0.35">
      <c r="B59" s="42"/>
      <c r="C59" s="53"/>
      <c r="D59" s="30"/>
      <c r="E59" s="30"/>
      <c r="F59" s="30"/>
      <c r="G59" s="30"/>
      <c r="H59" s="30"/>
      <c r="I59" s="29"/>
    </row>
    <row r="60" spans="2:9" ht="14.5" customHeight="1" x14ac:dyDescent="0.35">
      <c r="B60" s="42"/>
      <c r="C60" s="53"/>
      <c r="D60" s="30"/>
      <c r="E60" s="30"/>
      <c r="F60" s="30"/>
      <c r="G60" s="30"/>
      <c r="H60" s="30"/>
      <c r="I60" s="29"/>
    </row>
    <row r="61" spans="2:9" ht="14.5" customHeight="1" x14ac:dyDescent="0.35">
      <c r="B61" s="42"/>
      <c r="C61" s="53"/>
      <c r="D61" s="30"/>
      <c r="E61" s="30"/>
      <c r="F61" s="30"/>
      <c r="G61" s="30"/>
      <c r="H61" s="30"/>
      <c r="I61" s="29"/>
    </row>
    <row r="62" spans="2:9" ht="14.5" customHeight="1" x14ac:dyDescent="0.35">
      <c r="B62" s="42"/>
      <c r="C62" s="53"/>
      <c r="D62" s="30"/>
      <c r="E62" s="30"/>
      <c r="F62" s="30"/>
      <c r="G62" s="30"/>
      <c r="H62" s="30"/>
      <c r="I62" s="29"/>
    </row>
    <row r="63" spans="2:9" ht="14.5" customHeight="1" x14ac:dyDescent="0.35">
      <c r="B63" s="42"/>
      <c r="C63" s="53"/>
      <c r="D63" s="30"/>
      <c r="E63" s="30"/>
      <c r="F63" s="30"/>
      <c r="G63" s="30"/>
      <c r="H63" s="30"/>
      <c r="I63" s="29"/>
    </row>
    <row r="64" spans="2:9" ht="14.5" customHeight="1" x14ac:dyDescent="0.35">
      <c r="B64" s="42"/>
      <c r="C64" s="53"/>
      <c r="D64" s="30"/>
      <c r="E64" s="30"/>
      <c r="F64" s="30"/>
      <c r="G64" s="30"/>
      <c r="H64" s="30"/>
      <c r="I64" s="29"/>
    </row>
    <row r="65" spans="2:9" ht="14.5" customHeight="1" x14ac:dyDescent="0.35">
      <c r="B65" s="42"/>
      <c r="C65" s="53"/>
      <c r="D65" s="30"/>
      <c r="E65" s="30"/>
      <c r="F65" s="30"/>
      <c r="G65" s="30"/>
      <c r="H65" s="30"/>
      <c r="I65" s="29"/>
    </row>
    <row r="66" spans="2:9" ht="14.5" customHeight="1" x14ac:dyDescent="0.35">
      <c r="B66" s="42"/>
      <c r="C66" s="53"/>
      <c r="D66" s="30"/>
      <c r="E66" s="30"/>
      <c r="F66" s="30"/>
      <c r="G66" s="30"/>
      <c r="H66" s="30"/>
      <c r="I66" s="29"/>
    </row>
    <row r="67" spans="2:9" ht="14.5" customHeight="1" x14ac:dyDescent="0.35">
      <c r="B67" s="42"/>
      <c r="C67" s="53"/>
      <c r="D67" s="30"/>
      <c r="E67" s="30"/>
      <c r="F67" s="30"/>
      <c r="G67" s="30"/>
      <c r="H67" s="30"/>
      <c r="I67" s="29"/>
    </row>
    <row r="68" spans="2:9" ht="14.5" customHeight="1" x14ac:dyDescent="0.35">
      <c r="B68" s="42"/>
      <c r="C68" s="53"/>
      <c r="D68" s="30"/>
      <c r="E68" s="30"/>
      <c r="F68" s="30"/>
      <c r="G68" s="30"/>
      <c r="H68" s="30"/>
      <c r="I68" s="29"/>
    </row>
    <row r="69" spans="2:9" ht="14.5" customHeight="1" x14ac:dyDescent="0.35">
      <c r="B69" s="42"/>
      <c r="C69" s="53"/>
      <c r="D69" s="30"/>
      <c r="E69" s="30"/>
      <c r="F69" s="30"/>
      <c r="G69" s="30"/>
      <c r="H69" s="30"/>
      <c r="I69" s="29"/>
    </row>
    <row r="70" spans="2:9" ht="14.5" customHeight="1" x14ac:dyDescent="0.35">
      <c r="B70" s="42"/>
      <c r="C70" s="53"/>
      <c r="D70" s="30"/>
      <c r="E70" s="30"/>
      <c r="F70" s="30"/>
      <c r="G70" s="30"/>
      <c r="H70" s="30"/>
      <c r="I70" s="31"/>
    </row>
    <row r="71" spans="2:9" ht="14.5" customHeight="1" x14ac:dyDescent="0.35">
      <c r="B71" s="42"/>
      <c r="C71" s="53"/>
      <c r="D71" s="30"/>
      <c r="E71" s="28"/>
      <c r="F71" s="30"/>
      <c r="G71" s="30"/>
      <c r="H71" s="30"/>
      <c r="I71" s="31"/>
    </row>
    <row r="72" spans="2:9" ht="14.5" customHeight="1" x14ac:dyDescent="0.35">
      <c r="B72" s="42"/>
      <c r="C72" s="56"/>
      <c r="D72" s="32"/>
      <c r="E72" s="32"/>
      <c r="F72" s="32"/>
      <c r="G72" s="32"/>
      <c r="H72" s="32"/>
      <c r="I72" s="33"/>
    </row>
    <row r="73" spans="2:9" ht="14.5" customHeight="1" x14ac:dyDescent="0.35">
      <c r="B73" s="42"/>
      <c r="C73" s="57"/>
      <c r="D73" s="32"/>
      <c r="E73" s="32"/>
      <c r="F73" s="32"/>
      <c r="G73" s="32"/>
      <c r="H73" s="32"/>
      <c r="I73" s="33"/>
    </row>
    <row r="74" spans="2:9" ht="14.5" customHeight="1" x14ac:dyDescent="0.35">
      <c r="B74" s="43"/>
      <c r="C74" s="58"/>
      <c r="D74" s="34"/>
      <c r="E74" s="34"/>
      <c r="F74" s="34"/>
      <c r="G74" s="34"/>
      <c r="H74" s="34"/>
      <c r="I74" s="35"/>
    </row>
    <row r="75" spans="2:9" ht="14.5" customHeight="1" x14ac:dyDescent="0.35">
      <c r="B75" s="44">
        <v>44513</v>
      </c>
      <c r="C75" s="53"/>
      <c r="D75" s="30"/>
      <c r="E75" s="30"/>
      <c r="F75" s="30"/>
      <c r="G75" s="30"/>
      <c r="H75" s="30"/>
      <c r="I75" s="27"/>
    </row>
    <row r="76" spans="2:9" ht="14.5" customHeight="1" x14ac:dyDescent="0.35">
      <c r="B76" s="45"/>
      <c r="C76" s="53"/>
      <c r="D76" s="30"/>
      <c r="E76" s="30"/>
      <c r="F76" s="30"/>
      <c r="G76" s="30"/>
      <c r="H76" s="30"/>
      <c r="I76" s="29"/>
    </row>
    <row r="77" spans="2:9" ht="14.5" customHeight="1" x14ac:dyDescent="0.35">
      <c r="B77" s="45"/>
      <c r="C77" s="53"/>
      <c r="D77" s="30"/>
      <c r="E77" s="30"/>
      <c r="F77" s="30"/>
      <c r="G77" s="30"/>
      <c r="H77" s="30"/>
      <c r="I77" s="29"/>
    </row>
    <row r="78" spans="2:9" ht="14.5" customHeight="1" x14ac:dyDescent="0.35">
      <c r="B78" s="45"/>
      <c r="C78" s="53"/>
      <c r="D78" s="30"/>
      <c r="E78" s="30"/>
      <c r="F78" s="30"/>
      <c r="G78" s="30"/>
      <c r="H78" s="30"/>
      <c r="I78" s="29"/>
    </row>
    <row r="79" spans="2:9" ht="14.5" customHeight="1" x14ac:dyDescent="0.35">
      <c r="B79" s="45"/>
      <c r="C79" s="53"/>
      <c r="D79" s="30"/>
      <c r="E79" s="30"/>
      <c r="F79" s="30"/>
      <c r="G79" s="30"/>
      <c r="H79" s="30"/>
      <c r="I79" s="29"/>
    </row>
    <row r="80" spans="2:9" ht="14.5" customHeight="1" x14ac:dyDescent="0.35">
      <c r="B80" s="45"/>
      <c r="C80" s="53"/>
      <c r="D80" s="30"/>
      <c r="E80" s="30"/>
      <c r="F80" s="30"/>
      <c r="G80" s="30"/>
      <c r="H80" s="30"/>
      <c r="I80" s="29"/>
    </row>
    <row r="81" spans="2:9" ht="14.5" customHeight="1" x14ac:dyDescent="0.35">
      <c r="B81" s="45"/>
      <c r="C81" s="53"/>
      <c r="D81" s="30"/>
      <c r="E81" s="30"/>
      <c r="F81" s="30"/>
      <c r="G81" s="30"/>
      <c r="H81" s="30"/>
      <c r="I81" s="29"/>
    </row>
    <row r="82" spans="2:9" ht="14.5" customHeight="1" x14ac:dyDescent="0.35">
      <c r="B82" s="45"/>
      <c r="C82" s="53"/>
      <c r="D82" s="30"/>
      <c r="E82" s="30"/>
      <c r="F82" s="30"/>
      <c r="G82" s="30"/>
      <c r="H82" s="30"/>
      <c r="I82" s="29"/>
    </row>
    <row r="83" spans="2:9" ht="14.5" customHeight="1" x14ac:dyDescent="0.35">
      <c r="B83" s="45"/>
      <c r="C83" s="53"/>
      <c r="D83" s="30"/>
      <c r="E83" s="30"/>
      <c r="F83" s="30"/>
      <c r="G83" s="30"/>
      <c r="H83" s="30"/>
      <c r="I83" s="29"/>
    </row>
    <row r="84" spans="2:9" ht="14.5" customHeight="1" x14ac:dyDescent="0.35">
      <c r="B84" s="45"/>
      <c r="C84" s="53"/>
      <c r="D84" s="30"/>
      <c r="E84" s="30"/>
      <c r="F84" s="30"/>
      <c r="G84" s="30"/>
      <c r="H84" s="30"/>
      <c r="I84" s="29"/>
    </row>
    <row r="85" spans="2:9" ht="14.5" customHeight="1" x14ac:dyDescent="0.35">
      <c r="B85" s="45"/>
      <c r="C85" s="53"/>
      <c r="D85" s="30"/>
      <c r="E85" s="30"/>
      <c r="F85" s="30"/>
      <c r="G85" s="30"/>
      <c r="H85" s="30"/>
      <c r="I85" s="29"/>
    </row>
    <row r="86" spans="2:9" ht="14.5" customHeight="1" x14ac:dyDescent="0.35">
      <c r="B86" s="45"/>
      <c r="C86" s="53"/>
      <c r="D86" s="30"/>
      <c r="E86" s="30"/>
      <c r="F86" s="30"/>
      <c r="G86" s="30"/>
      <c r="H86" s="30"/>
      <c r="I86" s="29"/>
    </row>
    <row r="87" spans="2:9" ht="14.5" customHeight="1" x14ac:dyDescent="0.35">
      <c r="B87" s="45"/>
      <c r="C87" s="53"/>
      <c r="D87" s="30"/>
      <c r="E87" s="30"/>
      <c r="F87" s="30"/>
      <c r="G87" s="30"/>
      <c r="H87" s="30"/>
      <c r="I87" s="29"/>
    </row>
    <row r="88" spans="2:9" ht="14.5" customHeight="1" x14ac:dyDescent="0.35">
      <c r="B88" s="45"/>
      <c r="C88" s="53"/>
      <c r="D88" s="30"/>
      <c r="E88" s="30"/>
      <c r="F88" s="30"/>
      <c r="G88" s="30"/>
      <c r="H88" s="30"/>
      <c r="I88" s="29"/>
    </row>
    <row r="89" spans="2:9" ht="14.5" customHeight="1" x14ac:dyDescent="0.35">
      <c r="B89" s="45"/>
      <c r="C89" s="53"/>
      <c r="D89" s="30"/>
      <c r="E89" s="30"/>
      <c r="F89" s="30"/>
      <c r="G89" s="30"/>
      <c r="H89" s="30"/>
      <c r="I89" s="29"/>
    </row>
    <row r="90" spans="2:9" ht="14.5" customHeight="1" x14ac:dyDescent="0.35">
      <c r="B90" s="45"/>
      <c r="C90" s="53"/>
      <c r="D90" s="30"/>
      <c r="E90" s="30"/>
      <c r="F90" s="30"/>
      <c r="G90" s="30"/>
      <c r="H90" s="30"/>
      <c r="I90" s="29"/>
    </row>
    <row r="91" spans="2:9" ht="14.5" customHeight="1" x14ac:dyDescent="0.35">
      <c r="B91" s="45"/>
      <c r="C91" s="53"/>
      <c r="D91" s="30"/>
      <c r="E91" s="30"/>
      <c r="F91" s="30"/>
      <c r="G91" s="30"/>
      <c r="H91" s="30"/>
      <c r="I91" s="29"/>
    </row>
    <row r="92" spans="2:9" ht="14.5" customHeight="1" x14ac:dyDescent="0.35">
      <c r="B92" s="45"/>
      <c r="C92" s="53"/>
      <c r="D92" s="30"/>
      <c r="E92" s="30"/>
      <c r="F92" s="30"/>
      <c r="G92" s="30"/>
      <c r="H92" s="30"/>
      <c r="I92" s="29"/>
    </row>
    <row r="93" spans="2:9" ht="14.5" customHeight="1" x14ac:dyDescent="0.35">
      <c r="B93" s="45"/>
      <c r="C93" s="53"/>
      <c r="D93" s="30"/>
      <c r="E93" s="30"/>
      <c r="F93" s="30"/>
      <c r="G93" s="30"/>
      <c r="H93" s="30"/>
      <c r="I93" s="29"/>
    </row>
    <row r="94" spans="2:9" ht="14.5" customHeight="1" x14ac:dyDescent="0.35">
      <c r="B94" s="45"/>
      <c r="C94" s="53"/>
      <c r="D94" s="30"/>
      <c r="E94" s="30"/>
      <c r="F94" s="30"/>
      <c r="G94" s="30"/>
      <c r="H94" s="30"/>
      <c r="I94" s="29"/>
    </row>
    <row r="95" spans="2:9" ht="14.5" customHeight="1" x14ac:dyDescent="0.35">
      <c r="B95" s="45"/>
      <c r="C95" s="53"/>
      <c r="D95" s="30"/>
      <c r="E95" s="30"/>
      <c r="F95" s="30"/>
      <c r="G95" s="30"/>
      <c r="H95" s="30"/>
      <c r="I95" s="29"/>
    </row>
    <row r="96" spans="2:9" ht="14.5" customHeight="1" x14ac:dyDescent="0.35">
      <c r="B96" s="45"/>
      <c r="C96" s="53"/>
      <c r="D96" s="30"/>
      <c r="E96" s="30"/>
      <c r="F96" s="30"/>
      <c r="G96" s="30"/>
      <c r="H96" s="30"/>
      <c r="I96" s="29"/>
    </row>
    <row r="97" spans="2:9" ht="14.5" customHeight="1" x14ac:dyDescent="0.35">
      <c r="B97" s="45"/>
      <c r="C97" s="53"/>
      <c r="D97" s="30"/>
      <c r="E97" s="30"/>
      <c r="F97" s="30"/>
      <c r="G97" s="30"/>
      <c r="H97" s="30"/>
      <c r="I97" s="29"/>
    </row>
    <row r="98" spans="2:9" ht="14.5" customHeight="1" x14ac:dyDescent="0.35">
      <c r="B98" s="45"/>
      <c r="C98" s="53"/>
      <c r="D98" s="30"/>
      <c r="E98" s="30"/>
      <c r="F98" s="30"/>
      <c r="G98" s="30"/>
      <c r="H98" s="30"/>
      <c r="I98" s="31"/>
    </row>
    <row r="99" spans="2:9" ht="14.5" customHeight="1" x14ac:dyDescent="0.35">
      <c r="B99" s="45"/>
      <c r="C99" s="53"/>
      <c r="D99" s="30"/>
      <c r="E99" s="28"/>
      <c r="F99" s="30"/>
      <c r="G99" s="30"/>
      <c r="H99" s="30"/>
      <c r="I99" s="31"/>
    </row>
    <row r="100" spans="2:9" ht="14.5" customHeight="1" x14ac:dyDescent="0.35">
      <c r="B100" s="45"/>
      <c r="C100" s="56"/>
      <c r="D100" s="32"/>
      <c r="E100" s="32"/>
      <c r="F100" s="32"/>
      <c r="G100" s="32"/>
      <c r="H100" s="32"/>
      <c r="I100" s="33"/>
    </row>
    <row r="101" spans="2:9" ht="14.5" customHeight="1" x14ac:dyDescent="0.35">
      <c r="B101" s="45"/>
      <c r="C101" s="57"/>
      <c r="D101" s="32"/>
      <c r="E101" s="32"/>
      <c r="F101" s="32"/>
      <c r="G101" s="32"/>
      <c r="H101" s="32"/>
      <c r="I101" s="33"/>
    </row>
    <row r="102" spans="2:9" ht="14.5" customHeight="1" x14ac:dyDescent="0.35">
      <c r="B102" s="46"/>
      <c r="C102" s="58"/>
      <c r="D102" s="34"/>
      <c r="E102" s="34"/>
      <c r="F102" s="34"/>
      <c r="G102" s="34"/>
      <c r="H102" s="34"/>
      <c r="I102" s="35"/>
    </row>
    <row r="103" spans="2:9" ht="14.5" customHeight="1" x14ac:dyDescent="0.35">
      <c r="B103" s="44">
        <v>44514</v>
      </c>
      <c r="C103" s="53"/>
      <c r="D103" s="30"/>
      <c r="E103" s="30"/>
      <c r="F103" s="30"/>
      <c r="G103" s="30"/>
      <c r="H103" s="30"/>
      <c r="I103" s="27"/>
    </row>
    <row r="104" spans="2:9" ht="14.5" customHeight="1" x14ac:dyDescent="0.35">
      <c r="B104" s="45"/>
      <c r="C104" s="53"/>
      <c r="D104" s="30"/>
      <c r="E104" s="30"/>
      <c r="F104" s="30"/>
      <c r="G104" s="30"/>
      <c r="H104" s="30"/>
      <c r="I104" s="29"/>
    </row>
    <row r="105" spans="2:9" ht="14.5" customHeight="1" x14ac:dyDescent="0.35">
      <c r="B105" s="45"/>
      <c r="C105" s="53"/>
      <c r="D105" s="30"/>
      <c r="E105" s="30"/>
      <c r="F105" s="30"/>
      <c r="G105" s="30"/>
      <c r="H105" s="30"/>
      <c r="I105" s="29"/>
    </row>
    <row r="106" spans="2:9" ht="14.5" customHeight="1" x14ac:dyDescent="0.35">
      <c r="B106" s="45"/>
      <c r="C106" s="53"/>
      <c r="D106" s="30"/>
      <c r="E106" s="30"/>
      <c r="F106" s="30"/>
      <c r="G106" s="30"/>
      <c r="H106" s="30"/>
      <c r="I106" s="29"/>
    </row>
    <row r="107" spans="2:9" ht="14.5" customHeight="1" x14ac:dyDescent="0.35">
      <c r="B107" s="45"/>
      <c r="C107" s="53"/>
      <c r="D107" s="30"/>
      <c r="E107" s="30"/>
      <c r="F107" s="30"/>
      <c r="G107" s="30"/>
      <c r="H107" s="30"/>
      <c r="I107" s="29"/>
    </row>
    <row r="108" spans="2:9" ht="14.5" customHeight="1" x14ac:dyDescent="0.35">
      <c r="B108" s="45"/>
      <c r="C108" s="53"/>
      <c r="D108" s="30"/>
      <c r="E108" s="30"/>
      <c r="F108" s="30"/>
      <c r="G108" s="30"/>
      <c r="H108" s="30"/>
      <c r="I108" s="29"/>
    </row>
    <row r="109" spans="2:9" ht="14.5" customHeight="1" x14ac:dyDescent="0.35">
      <c r="B109" s="45"/>
      <c r="C109" s="53"/>
      <c r="D109" s="30"/>
      <c r="E109" s="30"/>
      <c r="F109" s="30"/>
      <c r="G109" s="30"/>
      <c r="H109" s="30"/>
      <c r="I109" s="29"/>
    </row>
    <row r="110" spans="2:9" ht="14.5" customHeight="1" x14ac:dyDescent="0.35">
      <c r="B110" s="45"/>
      <c r="C110" s="53"/>
      <c r="D110" s="30"/>
      <c r="E110" s="30"/>
      <c r="F110" s="30"/>
      <c r="G110" s="30"/>
      <c r="H110" s="30"/>
      <c r="I110" s="29"/>
    </row>
    <row r="111" spans="2:9" ht="14.5" customHeight="1" x14ac:dyDescent="0.35">
      <c r="B111" s="45"/>
      <c r="C111" s="53"/>
      <c r="D111" s="30"/>
      <c r="E111" s="30"/>
      <c r="F111" s="30"/>
      <c r="G111" s="30"/>
      <c r="H111" s="30"/>
      <c r="I111" s="29"/>
    </row>
    <row r="112" spans="2:9" ht="14.5" customHeight="1" x14ac:dyDescent="0.35">
      <c r="B112" s="45"/>
      <c r="C112" s="53"/>
      <c r="D112" s="30"/>
      <c r="E112" s="30"/>
      <c r="F112" s="30"/>
      <c r="G112" s="30"/>
      <c r="H112" s="30"/>
      <c r="I112" s="29"/>
    </row>
    <row r="113" spans="2:9" ht="14.5" customHeight="1" x14ac:dyDescent="0.35">
      <c r="B113" s="45"/>
      <c r="C113" s="53"/>
      <c r="D113" s="30"/>
      <c r="E113" s="30"/>
      <c r="F113" s="30"/>
      <c r="G113" s="30"/>
      <c r="H113" s="30"/>
      <c r="I113" s="29"/>
    </row>
    <row r="114" spans="2:9" ht="14.5" customHeight="1" x14ac:dyDescent="0.35">
      <c r="B114" s="45"/>
      <c r="C114" s="53"/>
      <c r="D114" s="30"/>
      <c r="E114" s="30"/>
      <c r="F114" s="30"/>
      <c r="G114" s="30"/>
      <c r="H114" s="30"/>
      <c r="I114" s="29"/>
    </row>
    <row r="115" spans="2:9" ht="14.5" customHeight="1" x14ac:dyDescent="0.35">
      <c r="B115" s="45"/>
      <c r="C115" s="53"/>
      <c r="D115" s="30"/>
      <c r="E115" s="30"/>
      <c r="F115" s="30"/>
      <c r="G115" s="30"/>
      <c r="H115" s="30"/>
      <c r="I115" s="29"/>
    </row>
    <row r="116" spans="2:9" ht="14.5" customHeight="1" x14ac:dyDescent="0.35">
      <c r="B116" s="45"/>
      <c r="C116" s="53"/>
      <c r="D116" s="30"/>
      <c r="E116" s="30"/>
      <c r="F116" s="30"/>
      <c r="G116" s="30"/>
      <c r="H116" s="30"/>
      <c r="I116" s="29"/>
    </row>
    <row r="117" spans="2:9" ht="14.5" customHeight="1" x14ac:dyDescent="0.35">
      <c r="B117" s="45"/>
      <c r="C117" s="53"/>
      <c r="D117" s="30"/>
      <c r="E117" s="30"/>
      <c r="F117" s="30"/>
      <c r="G117" s="30"/>
      <c r="H117" s="30"/>
      <c r="I117" s="29"/>
    </row>
    <row r="118" spans="2:9" ht="14.5" customHeight="1" x14ac:dyDescent="0.35">
      <c r="B118" s="45"/>
      <c r="C118" s="53"/>
      <c r="D118" s="30"/>
      <c r="E118" s="30"/>
      <c r="F118" s="30"/>
      <c r="G118" s="30"/>
      <c r="H118" s="30"/>
      <c r="I118" s="29"/>
    </row>
    <row r="119" spans="2:9" ht="14.5" customHeight="1" x14ac:dyDescent="0.35">
      <c r="B119" s="45"/>
      <c r="C119" s="53"/>
      <c r="D119" s="30"/>
      <c r="E119" s="30"/>
      <c r="F119" s="30"/>
      <c r="G119" s="30"/>
      <c r="H119" s="30"/>
      <c r="I119" s="29"/>
    </row>
    <row r="120" spans="2:9" ht="14.5" customHeight="1" x14ac:dyDescent="0.35">
      <c r="B120" s="45"/>
      <c r="C120" s="53"/>
      <c r="D120" s="30"/>
      <c r="E120" s="30"/>
      <c r="F120" s="30"/>
      <c r="G120" s="30"/>
      <c r="H120" s="30"/>
      <c r="I120" s="29"/>
    </row>
    <row r="121" spans="2:9" ht="14.5" customHeight="1" x14ac:dyDescent="0.35">
      <c r="B121" s="45"/>
      <c r="C121" s="53"/>
      <c r="D121" s="30"/>
      <c r="E121" s="30"/>
      <c r="F121" s="30"/>
      <c r="G121" s="30"/>
      <c r="H121" s="30"/>
      <c r="I121" s="29"/>
    </row>
    <row r="122" spans="2:9" ht="14.5" customHeight="1" x14ac:dyDescent="0.35">
      <c r="B122" s="45"/>
      <c r="C122" s="53"/>
      <c r="D122" s="30"/>
      <c r="E122" s="30"/>
      <c r="F122" s="30"/>
      <c r="G122" s="30"/>
      <c r="H122" s="30"/>
      <c r="I122" s="29"/>
    </row>
    <row r="123" spans="2:9" ht="14.5" customHeight="1" x14ac:dyDescent="0.35">
      <c r="B123" s="45"/>
      <c r="C123" s="53"/>
      <c r="D123" s="30"/>
      <c r="E123" s="30"/>
      <c r="F123" s="30"/>
      <c r="G123" s="30"/>
      <c r="H123" s="30"/>
      <c r="I123" s="29"/>
    </row>
    <row r="124" spans="2:9" ht="14.5" customHeight="1" x14ac:dyDescent="0.35">
      <c r="B124" s="45"/>
      <c r="C124" s="53"/>
      <c r="D124" s="30"/>
      <c r="E124" s="30"/>
      <c r="F124" s="30"/>
      <c r="G124" s="30"/>
      <c r="H124" s="30"/>
      <c r="I124" s="29"/>
    </row>
    <row r="125" spans="2:9" ht="14.5" customHeight="1" x14ac:dyDescent="0.35">
      <c r="B125" s="45"/>
      <c r="C125" s="53"/>
      <c r="D125" s="30"/>
      <c r="E125" s="30"/>
      <c r="F125" s="30"/>
      <c r="G125" s="30"/>
      <c r="H125" s="30"/>
      <c r="I125" s="29"/>
    </row>
    <row r="126" spans="2:9" ht="14.5" customHeight="1" x14ac:dyDescent="0.35">
      <c r="B126" s="45"/>
      <c r="C126" s="53"/>
      <c r="D126" s="30"/>
      <c r="E126" s="30"/>
      <c r="F126" s="30"/>
      <c r="G126" s="30"/>
      <c r="H126" s="30"/>
      <c r="I126" s="31"/>
    </row>
    <row r="127" spans="2:9" ht="14.5" customHeight="1" x14ac:dyDescent="0.35">
      <c r="B127" s="45"/>
      <c r="C127" s="53"/>
      <c r="D127" s="30"/>
      <c r="E127" s="28"/>
      <c r="F127" s="30"/>
      <c r="G127" s="30"/>
      <c r="H127" s="30"/>
      <c r="I127" s="31"/>
    </row>
    <row r="128" spans="2:9" ht="14.5" customHeight="1" x14ac:dyDescent="0.35">
      <c r="B128" s="45"/>
      <c r="C128" s="56"/>
      <c r="D128" s="32"/>
      <c r="E128" s="32"/>
      <c r="F128" s="32"/>
      <c r="G128" s="32"/>
      <c r="H128" s="32"/>
      <c r="I128" s="33"/>
    </row>
    <row r="129" spans="2:9" ht="14.5" customHeight="1" x14ac:dyDescent="0.35">
      <c r="B129" s="45"/>
      <c r="C129" s="57"/>
      <c r="D129" s="32"/>
      <c r="E129" s="32"/>
      <c r="F129" s="32"/>
      <c r="G129" s="32"/>
      <c r="H129" s="32"/>
      <c r="I129" s="33"/>
    </row>
    <row r="130" spans="2:9" ht="14.5" customHeight="1" x14ac:dyDescent="0.35">
      <c r="B130" s="46"/>
      <c r="C130" s="58"/>
      <c r="D130" s="34"/>
      <c r="E130" s="34"/>
      <c r="F130" s="34"/>
      <c r="G130" s="34"/>
      <c r="H130" s="34"/>
      <c r="I130" s="35"/>
    </row>
    <row r="131" spans="2:9" x14ac:dyDescent="0.35">
      <c r="B131" s="44">
        <f>BD!C9</f>
        <v>44510</v>
      </c>
      <c r="C131" s="53"/>
      <c r="D131" s="30"/>
      <c r="E131" s="30"/>
      <c r="F131" s="30"/>
      <c r="G131" s="30"/>
      <c r="H131" s="30"/>
      <c r="I131" s="27"/>
    </row>
    <row r="132" spans="2:9" x14ac:dyDescent="0.35">
      <c r="B132" s="45"/>
      <c r="C132" s="53"/>
      <c r="D132" s="30"/>
      <c r="E132" s="30"/>
      <c r="F132" s="30"/>
      <c r="G132" s="30"/>
      <c r="H132" s="30"/>
      <c r="I132" s="29"/>
    </row>
    <row r="133" spans="2:9" x14ac:dyDescent="0.35">
      <c r="B133" s="45"/>
      <c r="C133" s="53"/>
      <c r="D133" s="30"/>
      <c r="E133" s="30"/>
      <c r="F133" s="30"/>
      <c r="G133" s="30"/>
      <c r="H133" s="30"/>
      <c r="I133" s="29"/>
    </row>
    <row r="134" spans="2:9" x14ac:dyDescent="0.35">
      <c r="B134" s="45"/>
      <c r="C134" s="53"/>
      <c r="D134" s="30"/>
      <c r="E134" s="30"/>
      <c r="F134" s="30"/>
      <c r="G134" s="30"/>
      <c r="H134" s="30"/>
      <c r="I134" s="29"/>
    </row>
    <row r="135" spans="2:9" x14ac:dyDescent="0.35">
      <c r="B135" s="45"/>
      <c r="C135" s="53"/>
      <c r="D135" s="30"/>
      <c r="E135" s="30"/>
      <c r="F135" s="30"/>
      <c r="G135" s="30"/>
      <c r="H135" s="30"/>
      <c r="I135" s="29"/>
    </row>
    <row r="136" spans="2:9" x14ac:dyDescent="0.35">
      <c r="B136" s="45"/>
      <c r="C136" s="53"/>
      <c r="D136" s="30"/>
      <c r="E136" s="30"/>
      <c r="F136" s="30"/>
      <c r="G136" s="30"/>
      <c r="H136" s="30"/>
      <c r="I136" s="29"/>
    </row>
    <row r="137" spans="2:9" x14ac:dyDescent="0.35">
      <c r="B137" s="45"/>
      <c r="C137" s="53"/>
      <c r="D137" s="30"/>
      <c r="E137" s="30"/>
      <c r="F137" s="30"/>
      <c r="G137" s="30"/>
      <c r="H137" s="30"/>
      <c r="I137" s="29"/>
    </row>
    <row r="138" spans="2:9" x14ac:dyDescent="0.35">
      <c r="B138" s="45"/>
      <c r="C138" s="53"/>
      <c r="D138" s="30"/>
      <c r="E138" s="30"/>
      <c r="F138" s="30"/>
      <c r="G138" s="30"/>
      <c r="H138" s="30"/>
      <c r="I138" s="29"/>
    </row>
    <row r="139" spans="2:9" x14ac:dyDescent="0.35">
      <c r="B139" s="45"/>
      <c r="C139" s="53"/>
      <c r="D139" s="30"/>
      <c r="E139" s="30"/>
      <c r="F139" s="30"/>
      <c r="G139" s="30"/>
      <c r="H139" s="30"/>
      <c r="I139" s="29"/>
    </row>
    <row r="140" spans="2:9" x14ac:dyDescent="0.35">
      <c r="B140" s="45"/>
      <c r="C140" s="53"/>
      <c r="D140" s="30"/>
      <c r="E140" s="30"/>
      <c r="F140" s="30"/>
      <c r="G140" s="30"/>
      <c r="H140" s="30"/>
      <c r="I140" s="29"/>
    </row>
    <row r="141" spans="2:9" x14ac:dyDescent="0.35">
      <c r="B141" s="45"/>
      <c r="C141" s="53"/>
      <c r="D141" s="30"/>
      <c r="E141" s="30"/>
      <c r="F141" s="30"/>
      <c r="G141" s="30"/>
      <c r="H141" s="30"/>
      <c r="I141" s="29"/>
    </row>
    <row r="142" spans="2:9" x14ac:dyDescent="0.35">
      <c r="B142" s="45"/>
      <c r="C142" s="53"/>
      <c r="D142" s="30"/>
      <c r="E142" s="30"/>
      <c r="F142" s="30"/>
      <c r="G142" s="30"/>
      <c r="H142" s="30"/>
      <c r="I142" s="29"/>
    </row>
    <row r="143" spans="2:9" x14ac:dyDescent="0.35">
      <c r="B143" s="45"/>
      <c r="C143" s="53"/>
      <c r="D143" s="30"/>
      <c r="E143" s="30"/>
      <c r="F143" s="30"/>
      <c r="G143" s="30"/>
      <c r="H143" s="30"/>
      <c r="I143" s="29"/>
    </row>
    <row r="144" spans="2:9" x14ac:dyDescent="0.35">
      <c r="B144" s="45"/>
      <c r="C144" s="53"/>
      <c r="D144" s="30"/>
      <c r="E144" s="30"/>
      <c r="F144" s="30"/>
      <c r="G144" s="30"/>
      <c r="H144" s="30"/>
      <c r="I144" s="29"/>
    </row>
    <row r="145" spans="2:9" x14ac:dyDescent="0.35">
      <c r="B145" s="45"/>
      <c r="C145" s="53"/>
      <c r="D145" s="30"/>
      <c r="E145" s="30"/>
      <c r="F145" s="30"/>
      <c r="G145" s="30"/>
      <c r="H145" s="30"/>
      <c r="I145" s="29"/>
    </row>
    <row r="146" spans="2:9" x14ac:dyDescent="0.35">
      <c r="B146" s="45"/>
      <c r="C146" s="53"/>
      <c r="D146" s="30"/>
      <c r="E146" s="30"/>
      <c r="F146" s="30"/>
      <c r="G146" s="30"/>
      <c r="H146" s="30"/>
      <c r="I146" s="29"/>
    </row>
    <row r="147" spans="2:9" x14ac:dyDescent="0.35">
      <c r="B147" s="45"/>
      <c r="C147" s="53"/>
      <c r="D147" s="30"/>
      <c r="E147" s="30"/>
      <c r="F147" s="30"/>
      <c r="G147" s="30"/>
      <c r="H147" s="30"/>
      <c r="I147" s="29"/>
    </row>
    <row r="148" spans="2:9" x14ac:dyDescent="0.35">
      <c r="B148" s="45"/>
      <c r="C148" s="53"/>
      <c r="D148" s="30"/>
      <c r="E148" s="30"/>
      <c r="F148" s="30"/>
      <c r="G148" s="30"/>
      <c r="H148" s="30"/>
      <c r="I148" s="29"/>
    </row>
    <row r="149" spans="2:9" x14ac:dyDescent="0.35">
      <c r="B149" s="45"/>
      <c r="C149" s="53"/>
      <c r="D149" s="30"/>
      <c r="E149" s="30"/>
      <c r="F149" s="30"/>
      <c r="G149" s="30"/>
      <c r="H149" s="30"/>
      <c r="I149" s="29"/>
    </row>
    <row r="150" spans="2:9" x14ac:dyDescent="0.35">
      <c r="B150" s="45"/>
      <c r="C150" s="53"/>
      <c r="D150" s="30"/>
      <c r="E150" s="30"/>
      <c r="F150" s="30"/>
      <c r="G150" s="30"/>
      <c r="H150" s="30"/>
      <c r="I150" s="29"/>
    </row>
    <row r="151" spans="2:9" x14ac:dyDescent="0.35">
      <c r="B151" s="45"/>
      <c r="C151" s="53"/>
      <c r="D151" s="30"/>
      <c r="E151" s="30"/>
      <c r="F151" s="30"/>
      <c r="G151" s="30"/>
      <c r="H151" s="30"/>
      <c r="I151" s="29"/>
    </row>
    <row r="152" spans="2:9" x14ac:dyDescent="0.35">
      <c r="B152" s="45"/>
      <c r="C152" s="53"/>
      <c r="D152" s="30"/>
      <c r="E152" s="30"/>
      <c r="F152" s="30"/>
      <c r="G152" s="30"/>
      <c r="H152" s="30"/>
      <c r="I152" s="29"/>
    </row>
    <row r="153" spans="2:9" x14ac:dyDescent="0.35">
      <c r="B153" s="45"/>
      <c r="C153" s="53"/>
      <c r="D153" s="30"/>
      <c r="E153" s="30"/>
      <c r="F153" s="30"/>
      <c r="G153" s="30"/>
      <c r="H153" s="30"/>
      <c r="I153" s="29"/>
    </row>
    <row r="154" spans="2:9" x14ac:dyDescent="0.35">
      <c r="B154" s="45"/>
      <c r="C154" s="53"/>
      <c r="D154" s="30"/>
      <c r="E154" s="30"/>
      <c r="F154" s="30"/>
      <c r="G154" s="30"/>
      <c r="H154" s="30"/>
      <c r="I154" s="31"/>
    </row>
    <row r="155" spans="2:9" x14ac:dyDescent="0.35">
      <c r="B155" s="45"/>
      <c r="C155" s="53"/>
      <c r="D155" s="30"/>
      <c r="E155" s="28"/>
      <c r="F155" s="30"/>
      <c r="G155" s="30"/>
      <c r="H155" s="30"/>
      <c r="I155" s="31"/>
    </row>
    <row r="156" spans="2:9" x14ac:dyDescent="0.35">
      <c r="B156" s="45"/>
      <c r="C156" s="56"/>
      <c r="D156" s="32"/>
      <c r="E156" s="32"/>
      <c r="F156" s="32"/>
      <c r="G156" s="32"/>
      <c r="H156" s="32"/>
      <c r="I156" s="33"/>
    </row>
    <row r="157" spans="2:9" x14ac:dyDescent="0.35">
      <c r="B157" s="45"/>
      <c r="C157" s="57"/>
      <c r="D157" s="32"/>
      <c r="E157" s="32"/>
      <c r="F157" s="32"/>
      <c r="G157" s="32"/>
      <c r="H157" s="32"/>
      <c r="I157" s="33"/>
    </row>
    <row r="158" spans="2:9" x14ac:dyDescent="0.35">
      <c r="B158" s="46"/>
      <c r="C158" s="58"/>
      <c r="D158" s="34"/>
      <c r="E158" s="34"/>
      <c r="F158" s="34"/>
      <c r="G158" s="34"/>
      <c r="H158" s="34"/>
      <c r="I158" s="35"/>
    </row>
    <row r="159" spans="2:9" x14ac:dyDescent="0.35">
      <c r="B159" s="41"/>
      <c r="C159" s="53"/>
      <c r="D159" s="30"/>
      <c r="E159" s="30"/>
      <c r="F159" s="30"/>
      <c r="G159" s="30"/>
      <c r="H159" s="30"/>
      <c r="I159" s="27"/>
    </row>
    <row r="160" spans="2:9" x14ac:dyDescent="0.35">
      <c r="B160" s="42"/>
      <c r="C160" s="53"/>
      <c r="D160" s="30"/>
      <c r="E160" s="30"/>
      <c r="F160" s="30"/>
      <c r="G160" s="30"/>
      <c r="H160" s="30"/>
      <c r="I160" s="29"/>
    </row>
    <row r="161" spans="2:9" x14ac:dyDescent="0.35">
      <c r="B161" s="42"/>
      <c r="C161" s="53"/>
      <c r="D161" s="30"/>
      <c r="E161" s="30"/>
      <c r="F161" s="30"/>
      <c r="G161" s="30"/>
      <c r="H161" s="30"/>
      <c r="I161" s="29"/>
    </row>
    <row r="162" spans="2:9" x14ac:dyDescent="0.35">
      <c r="B162" s="42"/>
      <c r="C162" s="53"/>
      <c r="D162" s="30"/>
      <c r="E162" s="30"/>
      <c r="F162" s="30"/>
      <c r="G162" s="30"/>
      <c r="H162" s="30"/>
      <c r="I162" s="29"/>
    </row>
    <row r="163" spans="2:9" x14ac:dyDescent="0.35">
      <c r="B163" s="42"/>
      <c r="C163" s="53"/>
      <c r="D163" s="30"/>
      <c r="E163" s="30"/>
      <c r="F163" s="30"/>
      <c r="G163" s="30"/>
      <c r="H163" s="30"/>
      <c r="I163" s="29"/>
    </row>
    <row r="164" spans="2:9" x14ac:dyDescent="0.35">
      <c r="B164" s="42"/>
      <c r="C164" s="53"/>
      <c r="D164" s="30"/>
      <c r="E164" s="30"/>
      <c r="F164" s="30"/>
      <c r="G164" s="30"/>
      <c r="H164" s="30"/>
      <c r="I164" s="29"/>
    </row>
    <row r="165" spans="2:9" x14ac:dyDescent="0.35">
      <c r="B165" s="42"/>
      <c r="C165" s="53"/>
      <c r="D165" s="30"/>
      <c r="E165" s="30"/>
      <c r="F165" s="30"/>
      <c r="G165" s="30"/>
      <c r="H165" s="30"/>
      <c r="I165" s="29"/>
    </row>
    <row r="166" spans="2:9" x14ac:dyDescent="0.35">
      <c r="B166" s="42"/>
      <c r="C166" s="53"/>
      <c r="D166" s="30"/>
      <c r="E166" s="30"/>
      <c r="F166" s="30"/>
      <c r="G166" s="30"/>
      <c r="H166" s="30"/>
      <c r="I166" s="29"/>
    </row>
    <row r="167" spans="2:9" x14ac:dyDescent="0.35">
      <c r="B167" s="42"/>
      <c r="C167" s="53"/>
      <c r="D167" s="30"/>
      <c r="E167" s="30"/>
      <c r="F167" s="30"/>
      <c r="G167" s="30"/>
      <c r="H167" s="30"/>
      <c r="I167" s="29"/>
    </row>
    <row r="168" spans="2:9" x14ac:dyDescent="0.35">
      <c r="B168" s="42"/>
      <c r="C168" s="53"/>
      <c r="D168" s="30"/>
      <c r="E168" s="30"/>
      <c r="F168" s="30"/>
      <c r="G168" s="30"/>
      <c r="H168" s="30"/>
      <c r="I168" s="29"/>
    </row>
    <row r="169" spans="2:9" x14ac:dyDescent="0.35">
      <c r="B169" s="42"/>
      <c r="C169" s="53"/>
      <c r="D169" s="30"/>
      <c r="E169" s="30"/>
      <c r="F169" s="30"/>
      <c r="G169" s="30"/>
      <c r="H169" s="30"/>
      <c r="I169" s="29"/>
    </row>
    <row r="170" spans="2:9" x14ac:dyDescent="0.35">
      <c r="B170" s="42"/>
      <c r="C170" s="53"/>
      <c r="D170" s="30"/>
      <c r="E170" s="30"/>
      <c r="F170" s="30"/>
      <c r="G170" s="30"/>
      <c r="H170" s="30"/>
      <c r="I170" s="29"/>
    </row>
    <row r="171" spans="2:9" x14ac:dyDescent="0.35">
      <c r="B171" s="42"/>
      <c r="C171" s="53"/>
      <c r="D171" s="30"/>
      <c r="E171" s="30"/>
      <c r="F171" s="30"/>
      <c r="G171" s="30"/>
      <c r="H171" s="30"/>
      <c r="I171" s="29"/>
    </row>
    <row r="172" spans="2:9" x14ac:dyDescent="0.35">
      <c r="B172" s="42"/>
      <c r="C172" s="53"/>
      <c r="D172" s="30"/>
      <c r="E172" s="30"/>
      <c r="F172" s="30"/>
      <c r="G172" s="30"/>
      <c r="H172" s="30"/>
      <c r="I172" s="29"/>
    </row>
    <row r="173" spans="2:9" x14ac:dyDescent="0.35">
      <c r="B173" s="42"/>
      <c r="C173" s="53"/>
      <c r="D173" s="30"/>
      <c r="E173" s="30"/>
      <c r="F173" s="30"/>
      <c r="G173" s="30"/>
      <c r="H173" s="30"/>
      <c r="I173" s="29"/>
    </row>
    <row r="174" spans="2:9" x14ac:dyDescent="0.35">
      <c r="B174" s="42"/>
      <c r="C174" s="53"/>
      <c r="D174" s="30"/>
      <c r="E174" s="30"/>
      <c r="F174" s="30"/>
      <c r="G174" s="30"/>
      <c r="H174" s="30"/>
      <c r="I174" s="29"/>
    </row>
    <row r="175" spans="2:9" x14ac:dyDescent="0.35">
      <c r="B175" s="42"/>
      <c r="C175" s="53"/>
      <c r="D175" s="30"/>
      <c r="E175" s="30"/>
      <c r="F175" s="30"/>
      <c r="G175" s="30"/>
      <c r="H175" s="30"/>
      <c r="I175" s="29"/>
    </row>
    <row r="176" spans="2:9" x14ac:dyDescent="0.35">
      <c r="B176" s="42"/>
      <c r="C176" s="53"/>
      <c r="D176" s="30"/>
      <c r="E176" s="30"/>
      <c r="F176" s="30"/>
      <c r="G176" s="30"/>
      <c r="H176" s="30"/>
      <c r="I176" s="29"/>
    </row>
    <row r="177" spans="2:9" x14ac:dyDescent="0.35">
      <c r="B177" s="42"/>
      <c r="C177" s="53"/>
      <c r="D177" s="30"/>
      <c r="E177" s="30"/>
      <c r="F177" s="30"/>
      <c r="G177" s="30"/>
      <c r="H177" s="30"/>
      <c r="I177" s="29"/>
    </row>
    <row r="178" spans="2:9" x14ac:dyDescent="0.35">
      <c r="B178" s="42"/>
      <c r="C178" s="53"/>
      <c r="D178" s="30"/>
      <c r="E178" s="30"/>
      <c r="F178" s="30"/>
      <c r="G178" s="30"/>
      <c r="H178" s="30"/>
      <c r="I178" s="29"/>
    </row>
    <row r="179" spans="2:9" x14ac:dyDescent="0.35">
      <c r="B179" s="42"/>
      <c r="C179" s="53"/>
      <c r="D179" s="30"/>
      <c r="E179" s="30"/>
      <c r="F179" s="30"/>
      <c r="G179" s="30"/>
      <c r="H179" s="30"/>
      <c r="I179" s="29"/>
    </row>
    <row r="180" spans="2:9" x14ac:dyDescent="0.35">
      <c r="B180" s="42"/>
      <c r="C180" s="53"/>
      <c r="D180" s="30"/>
      <c r="E180" s="30"/>
      <c r="F180" s="30"/>
      <c r="G180" s="30"/>
      <c r="H180" s="30"/>
      <c r="I180" s="29"/>
    </row>
    <row r="181" spans="2:9" x14ac:dyDescent="0.35">
      <c r="B181" s="42"/>
      <c r="C181" s="53"/>
      <c r="D181" s="30"/>
      <c r="E181" s="30"/>
      <c r="F181" s="30"/>
      <c r="G181" s="30"/>
      <c r="H181" s="30"/>
      <c r="I181" s="29"/>
    </row>
    <row r="182" spans="2:9" x14ac:dyDescent="0.35">
      <c r="B182" s="42"/>
      <c r="C182" s="53"/>
      <c r="D182" s="30"/>
      <c r="E182" s="30"/>
      <c r="F182" s="30"/>
      <c r="G182" s="30"/>
      <c r="H182" s="30"/>
      <c r="I182" s="31"/>
    </row>
    <row r="183" spans="2:9" x14ac:dyDescent="0.35">
      <c r="B183" s="42"/>
      <c r="C183" s="53"/>
      <c r="D183" s="30"/>
      <c r="E183" s="28"/>
      <c r="F183" s="30"/>
      <c r="G183" s="30"/>
      <c r="H183" s="30"/>
      <c r="I183" s="31"/>
    </row>
    <row r="184" spans="2:9" x14ac:dyDescent="0.35">
      <c r="B184" s="42"/>
      <c r="C184" s="56"/>
      <c r="D184" s="32"/>
      <c r="E184" s="32"/>
      <c r="F184" s="32"/>
      <c r="G184" s="32"/>
      <c r="H184" s="32"/>
      <c r="I184" s="33"/>
    </row>
    <row r="185" spans="2:9" x14ac:dyDescent="0.35">
      <c r="B185" s="42"/>
      <c r="C185" s="57"/>
      <c r="D185" s="32"/>
      <c r="E185" s="32"/>
      <c r="F185" s="32"/>
      <c r="G185" s="32"/>
      <c r="H185" s="32"/>
      <c r="I185" s="33"/>
    </row>
    <row r="186" spans="2:9" x14ac:dyDescent="0.35">
      <c r="B186" s="43"/>
      <c r="C186" s="58"/>
      <c r="D186" s="34"/>
      <c r="E186" s="34"/>
      <c r="F186" s="34"/>
      <c r="G186" s="34"/>
      <c r="H186" s="34"/>
      <c r="I186" s="35"/>
    </row>
    <row r="187" spans="2:9" x14ac:dyDescent="0.35">
      <c r="B187" s="41"/>
      <c r="C187" s="53"/>
      <c r="D187" s="30"/>
      <c r="E187" s="30"/>
      <c r="F187" s="30"/>
      <c r="G187" s="30"/>
      <c r="H187" s="30"/>
      <c r="I187" s="27"/>
    </row>
    <row r="188" spans="2:9" x14ac:dyDescent="0.35">
      <c r="B188" s="42"/>
      <c r="C188" s="53"/>
      <c r="D188" s="30"/>
      <c r="E188" s="30"/>
      <c r="F188" s="30"/>
      <c r="G188" s="30"/>
      <c r="H188" s="30"/>
      <c r="I188" s="29"/>
    </row>
    <row r="189" spans="2:9" x14ac:dyDescent="0.35">
      <c r="B189" s="42"/>
      <c r="C189" s="53"/>
      <c r="D189" s="30"/>
      <c r="E189" s="30"/>
      <c r="F189" s="30"/>
      <c r="G189" s="30"/>
      <c r="H189" s="30"/>
      <c r="I189" s="29"/>
    </row>
    <row r="190" spans="2:9" x14ac:dyDescent="0.35">
      <c r="B190" s="42"/>
      <c r="C190" s="53"/>
      <c r="D190" s="30"/>
      <c r="E190" s="30"/>
      <c r="F190" s="30"/>
      <c r="G190" s="30"/>
      <c r="H190" s="30"/>
      <c r="I190" s="29"/>
    </row>
    <row r="191" spans="2:9" x14ac:dyDescent="0.35">
      <c r="B191" s="42"/>
      <c r="C191" s="53"/>
      <c r="D191" s="30"/>
      <c r="E191" s="30"/>
      <c r="F191" s="30"/>
      <c r="G191" s="30"/>
      <c r="H191" s="30"/>
      <c r="I191" s="29"/>
    </row>
    <row r="192" spans="2:9" x14ac:dyDescent="0.35">
      <c r="B192" s="42"/>
      <c r="C192" s="53"/>
      <c r="D192" s="30"/>
      <c r="E192" s="30"/>
      <c r="F192" s="30"/>
      <c r="G192" s="30"/>
      <c r="H192" s="30"/>
      <c r="I192" s="29"/>
    </row>
    <row r="193" spans="2:9" x14ac:dyDescent="0.35">
      <c r="B193" s="42"/>
      <c r="C193" s="53"/>
      <c r="D193" s="30"/>
      <c r="E193" s="30"/>
      <c r="F193" s="30"/>
      <c r="G193" s="30"/>
      <c r="H193" s="30"/>
      <c r="I193" s="29"/>
    </row>
    <row r="194" spans="2:9" x14ac:dyDescent="0.35">
      <c r="B194" s="42"/>
      <c r="C194" s="53"/>
      <c r="D194" s="30"/>
      <c r="E194" s="30"/>
      <c r="F194" s="30"/>
      <c r="G194" s="30"/>
      <c r="H194" s="30"/>
      <c r="I194" s="29"/>
    </row>
    <row r="195" spans="2:9" x14ac:dyDescent="0.35">
      <c r="B195" s="42"/>
      <c r="C195" s="53"/>
      <c r="D195" s="30"/>
      <c r="E195" s="30"/>
      <c r="F195" s="30"/>
      <c r="G195" s="30"/>
      <c r="H195" s="30"/>
      <c r="I195" s="29"/>
    </row>
    <row r="196" spans="2:9" x14ac:dyDescent="0.35">
      <c r="B196" s="42"/>
      <c r="C196" s="53"/>
      <c r="D196" s="30"/>
      <c r="E196" s="30"/>
      <c r="F196" s="30"/>
      <c r="G196" s="30"/>
      <c r="H196" s="30"/>
      <c r="I196" s="29"/>
    </row>
    <row r="197" spans="2:9" x14ac:dyDescent="0.35">
      <c r="B197" s="42"/>
      <c r="C197" s="53"/>
      <c r="D197" s="30"/>
      <c r="E197" s="30"/>
      <c r="F197" s="30"/>
      <c r="G197" s="30"/>
      <c r="H197" s="30"/>
      <c r="I197" s="29"/>
    </row>
    <row r="198" spans="2:9" x14ac:dyDescent="0.35">
      <c r="B198" s="42"/>
      <c r="C198" s="53"/>
      <c r="D198" s="30"/>
      <c r="E198" s="30"/>
      <c r="F198" s="30"/>
      <c r="G198" s="30"/>
      <c r="H198" s="30"/>
      <c r="I198" s="29"/>
    </row>
    <row r="199" spans="2:9" x14ac:dyDescent="0.35">
      <c r="B199" s="42"/>
      <c r="C199" s="53"/>
      <c r="D199" s="30"/>
      <c r="E199" s="30"/>
      <c r="F199" s="30"/>
      <c r="G199" s="30"/>
      <c r="H199" s="30"/>
      <c r="I199" s="29"/>
    </row>
    <row r="200" spans="2:9" x14ac:dyDescent="0.35">
      <c r="B200" s="42"/>
      <c r="C200" s="53"/>
      <c r="D200" s="30"/>
      <c r="E200" s="30"/>
      <c r="F200" s="30"/>
      <c r="G200" s="30"/>
      <c r="H200" s="30"/>
      <c r="I200" s="29"/>
    </row>
    <row r="201" spans="2:9" x14ac:dyDescent="0.35">
      <c r="B201" s="42"/>
      <c r="C201" s="53"/>
      <c r="D201" s="30"/>
      <c r="E201" s="30"/>
      <c r="F201" s="30"/>
      <c r="G201" s="30"/>
      <c r="H201" s="30"/>
      <c r="I201" s="29"/>
    </row>
    <row r="202" spans="2:9" x14ac:dyDescent="0.35">
      <c r="B202" s="42"/>
      <c r="C202" s="53"/>
      <c r="D202" s="30"/>
      <c r="E202" s="30"/>
      <c r="F202" s="30"/>
      <c r="G202" s="30"/>
      <c r="H202" s="30"/>
      <c r="I202" s="29"/>
    </row>
    <row r="203" spans="2:9" x14ac:dyDescent="0.35">
      <c r="B203" s="42"/>
      <c r="C203" s="53"/>
      <c r="D203" s="30"/>
      <c r="E203" s="30"/>
      <c r="F203" s="30"/>
      <c r="G203" s="30"/>
      <c r="H203" s="30"/>
      <c r="I203" s="29"/>
    </row>
    <row r="204" spans="2:9" x14ac:dyDescent="0.35">
      <c r="B204" s="42"/>
      <c r="C204" s="53"/>
      <c r="D204" s="30"/>
      <c r="E204" s="30"/>
      <c r="F204" s="30"/>
      <c r="G204" s="30"/>
      <c r="H204" s="30"/>
      <c r="I204" s="29"/>
    </row>
    <row r="205" spans="2:9" x14ac:dyDescent="0.35">
      <c r="B205" s="42"/>
      <c r="C205" s="53"/>
      <c r="D205" s="30"/>
      <c r="E205" s="30"/>
      <c r="F205" s="30"/>
      <c r="G205" s="30"/>
      <c r="H205" s="30"/>
      <c r="I205" s="29"/>
    </row>
    <row r="206" spans="2:9" x14ac:dyDescent="0.35">
      <c r="B206" s="42"/>
      <c r="C206" s="53"/>
      <c r="D206" s="30"/>
      <c r="E206" s="30"/>
      <c r="F206" s="30"/>
      <c r="G206" s="30"/>
      <c r="H206" s="30"/>
      <c r="I206" s="29"/>
    </row>
    <row r="207" spans="2:9" x14ac:dyDescent="0.35">
      <c r="B207" s="42"/>
      <c r="C207" s="53"/>
      <c r="D207" s="30"/>
      <c r="E207" s="30"/>
      <c r="F207" s="30"/>
      <c r="G207" s="30"/>
      <c r="H207" s="30"/>
      <c r="I207" s="29"/>
    </row>
    <row r="208" spans="2:9" x14ac:dyDescent="0.35">
      <c r="B208" s="42"/>
      <c r="C208" s="53"/>
      <c r="D208" s="30"/>
      <c r="E208" s="30"/>
      <c r="F208" s="30"/>
      <c r="G208" s="30"/>
      <c r="H208" s="30"/>
      <c r="I208" s="29"/>
    </row>
    <row r="209" spans="2:9" x14ac:dyDescent="0.35">
      <c r="B209" s="42"/>
      <c r="C209" s="53"/>
      <c r="D209" s="30"/>
      <c r="E209" s="30"/>
      <c r="F209" s="30"/>
      <c r="G209" s="30"/>
      <c r="H209" s="30"/>
      <c r="I209" s="29"/>
    </row>
    <row r="210" spans="2:9" x14ac:dyDescent="0.35">
      <c r="B210" s="42"/>
      <c r="C210" s="53"/>
      <c r="D210" s="30"/>
      <c r="E210" s="30"/>
      <c r="F210" s="30"/>
      <c r="G210" s="30"/>
      <c r="H210" s="30"/>
      <c r="I210" s="31"/>
    </row>
    <row r="211" spans="2:9" x14ac:dyDescent="0.35">
      <c r="B211" s="42"/>
      <c r="C211" s="53"/>
      <c r="D211" s="30"/>
      <c r="E211" s="28"/>
      <c r="F211" s="30"/>
      <c r="G211" s="30"/>
      <c r="H211" s="30"/>
      <c r="I211" s="31"/>
    </row>
    <row r="212" spans="2:9" x14ac:dyDescent="0.35">
      <c r="B212" s="42"/>
      <c r="C212" s="56"/>
      <c r="D212" s="32"/>
      <c r="E212" s="32"/>
      <c r="F212" s="32"/>
      <c r="G212" s="32"/>
      <c r="H212" s="32"/>
      <c r="I212" s="33"/>
    </row>
    <row r="213" spans="2:9" x14ac:dyDescent="0.35">
      <c r="B213" s="42"/>
      <c r="C213" s="57"/>
      <c r="D213" s="32"/>
      <c r="E213" s="32"/>
      <c r="F213" s="32"/>
      <c r="G213" s="32"/>
      <c r="H213" s="32"/>
      <c r="I213" s="33"/>
    </row>
    <row r="214" spans="2:9" x14ac:dyDescent="0.35">
      <c r="B214" s="43"/>
      <c r="C214" s="58"/>
      <c r="D214" s="34"/>
      <c r="E214" s="34"/>
      <c r="F214" s="34"/>
      <c r="G214" s="34"/>
      <c r="H214" s="34"/>
      <c r="I214" s="35"/>
    </row>
    <row r="215" spans="2:9" x14ac:dyDescent="0.35">
      <c r="B215" s="41"/>
      <c r="C215" s="53"/>
      <c r="D215" s="30"/>
      <c r="E215" s="30"/>
      <c r="F215" s="30"/>
      <c r="G215" s="30"/>
      <c r="H215" s="30"/>
      <c r="I215" s="27"/>
    </row>
    <row r="216" spans="2:9" x14ac:dyDescent="0.35">
      <c r="B216" s="42"/>
      <c r="C216" s="53"/>
      <c r="D216" s="30"/>
      <c r="E216" s="30"/>
      <c r="F216" s="30"/>
      <c r="G216" s="30"/>
      <c r="H216" s="30"/>
      <c r="I216" s="29"/>
    </row>
    <row r="217" spans="2:9" x14ac:dyDescent="0.35">
      <c r="B217" s="42"/>
      <c r="C217" s="53"/>
      <c r="D217" s="30"/>
      <c r="E217" s="30"/>
      <c r="F217" s="30"/>
      <c r="G217" s="30"/>
      <c r="H217" s="30"/>
      <c r="I217" s="29"/>
    </row>
    <row r="218" spans="2:9" x14ac:dyDescent="0.35">
      <c r="B218" s="42"/>
      <c r="C218" s="53"/>
      <c r="D218" s="30"/>
      <c r="E218" s="30"/>
      <c r="F218" s="30"/>
      <c r="G218" s="30"/>
      <c r="H218" s="30"/>
      <c r="I218" s="29"/>
    </row>
    <row r="219" spans="2:9" x14ac:dyDescent="0.35">
      <c r="B219" s="42"/>
      <c r="C219" s="53"/>
      <c r="D219" s="30"/>
      <c r="E219" s="30"/>
      <c r="F219" s="30"/>
      <c r="G219" s="30"/>
      <c r="H219" s="30"/>
      <c r="I219" s="29"/>
    </row>
    <row r="220" spans="2:9" x14ac:dyDescent="0.35">
      <c r="B220" s="42"/>
      <c r="C220" s="53"/>
      <c r="D220" s="30"/>
      <c r="E220" s="30"/>
      <c r="F220" s="30"/>
      <c r="G220" s="30"/>
      <c r="H220" s="30"/>
      <c r="I220" s="29"/>
    </row>
    <row r="221" spans="2:9" x14ac:dyDescent="0.35">
      <c r="B221" s="42"/>
      <c r="C221" s="53"/>
      <c r="D221" s="30"/>
      <c r="E221" s="30"/>
      <c r="F221" s="30"/>
      <c r="G221" s="30"/>
      <c r="H221" s="30"/>
      <c r="I221" s="29"/>
    </row>
    <row r="222" spans="2:9" x14ac:dyDescent="0.35">
      <c r="B222" s="42"/>
      <c r="C222" s="53"/>
      <c r="D222" s="30"/>
      <c r="E222" s="30"/>
      <c r="F222" s="30"/>
      <c r="G222" s="30"/>
      <c r="H222" s="30"/>
      <c r="I222" s="29"/>
    </row>
    <row r="223" spans="2:9" x14ac:dyDescent="0.35">
      <c r="B223" s="42"/>
      <c r="C223" s="53"/>
      <c r="D223" s="30"/>
      <c r="E223" s="30"/>
      <c r="F223" s="30"/>
      <c r="G223" s="30"/>
      <c r="H223" s="30"/>
      <c r="I223" s="29"/>
    </row>
    <row r="224" spans="2:9" x14ac:dyDescent="0.35">
      <c r="B224" s="42"/>
      <c r="C224" s="53"/>
      <c r="D224" s="30"/>
      <c r="E224" s="30"/>
      <c r="F224" s="30"/>
      <c r="G224" s="30"/>
      <c r="H224" s="30"/>
      <c r="I224" s="29"/>
    </row>
    <row r="225" spans="2:9" x14ac:dyDescent="0.35">
      <c r="B225" s="42"/>
      <c r="C225" s="53"/>
      <c r="D225" s="30"/>
      <c r="E225" s="30"/>
      <c r="F225" s="30"/>
      <c r="G225" s="30"/>
      <c r="H225" s="30"/>
      <c r="I225" s="29"/>
    </row>
    <row r="226" spans="2:9" x14ac:dyDescent="0.35">
      <c r="B226" s="42"/>
      <c r="C226" s="53"/>
      <c r="D226" s="30"/>
      <c r="E226" s="30"/>
      <c r="F226" s="30"/>
      <c r="G226" s="30"/>
      <c r="H226" s="30"/>
      <c r="I226" s="29"/>
    </row>
    <row r="227" spans="2:9" x14ac:dyDescent="0.35">
      <c r="B227" s="42"/>
      <c r="C227" s="53"/>
      <c r="D227" s="30"/>
      <c r="E227" s="30"/>
      <c r="F227" s="30"/>
      <c r="G227" s="30"/>
      <c r="H227" s="30"/>
      <c r="I227" s="29"/>
    </row>
    <row r="228" spans="2:9" x14ac:dyDescent="0.35">
      <c r="B228" s="42"/>
      <c r="C228" s="53"/>
      <c r="D228" s="30"/>
      <c r="E228" s="30"/>
      <c r="F228" s="30"/>
      <c r="G228" s="30"/>
      <c r="H228" s="30"/>
      <c r="I228" s="29"/>
    </row>
    <row r="229" spans="2:9" x14ac:dyDescent="0.35">
      <c r="B229" s="42"/>
      <c r="C229" s="53"/>
      <c r="D229" s="30"/>
      <c r="E229" s="30"/>
      <c r="F229" s="30"/>
      <c r="G229" s="30"/>
      <c r="H229" s="30"/>
      <c r="I229" s="29"/>
    </row>
    <row r="230" spans="2:9" x14ac:dyDescent="0.35">
      <c r="B230" s="42"/>
      <c r="C230" s="53"/>
      <c r="D230" s="30"/>
      <c r="E230" s="30"/>
      <c r="F230" s="30"/>
      <c r="G230" s="30"/>
      <c r="H230" s="30"/>
      <c r="I230" s="29"/>
    </row>
    <row r="231" spans="2:9" x14ac:dyDescent="0.35">
      <c r="B231" s="42"/>
      <c r="C231" s="53"/>
      <c r="D231" s="30"/>
      <c r="E231" s="30"/>
      <c r="F231" s="30"/>
      <c r="G231" s="30"/>
      <c r="H231" s="30"/>
      <c r="I231" s="29"/>
    </row>
    <row r="232" spans="2:9" x14ac:dyDescent="0.35">
      <c r="B232" s="42"/>
      <c r="C232" s="53"/>
      <c r="D232" s="30"/>
      <c r="E232" s="30"/>
      <c r="F232" s="30"/>
      <c r="G232" s="30"/>
      <c r="H232" s="30"/>
      <c r="I232" s="29"/>
    </row>
    <row r="233" spans="2:9" x14ac:dyDescent="0.35">
      <c r="B233" s="42"/>
      <c r="C233" s="53"/>
      <c r="D233" s="30"/>
      <c r="E233" s="30"/>
      <c r="F233" s="30"/>
      <c r="G233" s="30"/>
      <c r="H233" s="30"/>
      <c r="I233" s="29"/>
    </row>
    <row r="234" spans="2:9" x14ac:dyDescent="0.35">
      <c r="B234" s="42"/>
      <c r="C234" s="53"/>
      <c r="D234" s="30"/>
      <c r="E234" s="30"/>
      <c r="F234" s="30"/>
      <c r="G234" s="30"/>
      <c r="H234" s="30"/>
      <c r="I234" s="29"/>
    </row>
    <row r="235" spans="2:9" x14ac:dyDescent="0.35">
      <c r="B235" s="42"/>
      <c r="C235" s="53"/>
      <c r="D235" s="30"/>
      <c r="E235" s="30"/>
      <c r="F235" s="30"/>
      <c r="G235" s="30"/>
      <c r="H235" s="30"/>
      <c r="I235" s="29"/>
    </row>
    <row r="236" spans="2:9" x14ac:dyDescent="0.35">
      <c r="B236" s="42"/>
      <c r="C236" s="53"/>
      <c r="D236" s="30"/>
      <c r="E236" s="30"/>
      <c r="F236" s="30"/>
      <c r="G236" s="30"/>
      <c r="H236" s="30"/>
      <c r="I236" s="29"/>
    </row>
    <row r="237" spans="2:9" x14ac:dyDescent="0.35">
      <c r="B237" s="42"/>
      <c r="C237" s="53"/>
      <c r="D237" s="30"/>
      <c r="E237" s="30"/>
      <c r="F237" s="30"/>
      <c r="G237" s="30"/>
      <c r="H237" s="30"/>
      <c r="I237" s="29"/>
    </row>
    <row r="238" spans="2:9" x14ac:dyDescent="0.35">
      <c r="B238" s="42"/>
      <c r="C238" s="53"/>
      <c r="D238" s="30"/>
      <c r="E238" s="30"/>
      <c r="F238" s="30"/>
      <c r="G238" s="30"/>
      <c r="H238" s="30"/>
      <c r="I238" s="31"/>
    </row>
    <row r="239" spans="2:9" x14ac:dyDescent="0.35">
      <c r="B239" s="42"/>
      <c r="C239" s="53"/>
      <c r="D239" s="30"/>
      <c r="E239" s="28"/>
      <c r="F239" s="30"/>
      <c r="G239" s="30"/>
      <c r="H239" s="30"/>
      <c r="I239" s="31"/>
    </row>
    <row r="240" spans="2:9" x14ac:dyDescent="0.35">
      <c r="B240" s="42"/>
      <c r="C240" s="56"/>
      <c r="D240" s="32"/>
      <c r="E240" s="32"/>
      <c r="F240" s="32"/>
      <c r="G240" s="32"/>
      <c r="H240" s="32"/>
      <c r="I240" s="33"/>
    </row>
    <row r="241" spans="2:9" x14ac:dyDescent="0.35">
      <c r="B241" s="42"/>
      <c r="C241" s="57"/>
      <c r="D241" s="32"/>
      <c r="E241" s="32"/>
      <c r="F241" s="32"/>
      <c r="G241" s="32"/>
      <c r="H241" s="32"/>
      <c r="I241" s="33"/>
    </row>
    <row r="242" spans="2:9" x14ac:dyDescent="0.35">
      <c r="B242" s="43"/>
      <c r="C242" s="58"/>
      <c r="D242" s="34"/>
      <c r="E242" s="34"/>
      <c r="F242" s="34"/>
      <c r="G242" s="34"/>
      <c r="H242" s="34"/>
      <c r="I242" s="35"/>
    </row>
  </sheetData>
  <mergeCells count="16">
    <mergeCell ref="B16:B46"/>
    <mergeCell ref="B14:C14"/>
    <mergeCell ref="B8:C8"/>
    <mergeCell ref="F15:I15"/>
    <mergeCell ref="B7:C7"/>
    <mergeCell ref="B9:C9"/>
    <mergeCell ref="B10:C10"/>
    <mergeCell ref="B11:C11"/>
    <mergeCell ref="B12:C12"/>
    <mergeCell ref="B187:B214"/>
    <mergeCell ref="B215:B242"/>
    <mergeCell ref="B47:B74"/>
    <mergeCell ref="B75:B102"/>
    <mergeCell ref="B103:B130"/>
    <mergeCell ref="B131:B158"/>
    <mergeCell ref="B159:B186"/>
  </mergeCells>
  <dataValidations count="6">
    <dataValidation allowBlank="1" showInputMessage="1" showErrorMessage="1" prompt="Entrez les informations de vue d’ensemble de voyage dans cette section" sqref="B7:B8"/>
    <dataValidation allowBlank="1" showInputMessage="1" showErrorMessage="1" prompt="Entrez les détails de l’itinéraire de voyage dans cette section" sqref="B15"/>
    <dataValidation allowBlank="1" showInputMessage="1" showErrorMessage="1" prompt="Entrez les noms des voyageurs dans cette colonne sous ce titre" sqref="H7:H8"/>
    <dataValidation allowBlank="1" showInputMessage="1" showErrorMessage="1" prompt="Entrez le groupe sanguin de chaque voyageur dans les cellules G4 à G8" sqref="I7:I8"/>
    <dataValidation allowBlank="1" showInputMessage="1" showErrorMessage="1" prompt="Entrez les groupes sanguins des voyageurs dans cette colonne sous ce titre." sqref="I7:I8"/>
    <dataValidation allowBlank="1" showInputMessage="1" showErrorMessage="1" prompt="Entrez la réservation dans cette colonne sous ce titre" sqref="I47:I69 I75:I97 I131:I153 I187:I209 I103:I125 I159:I181 I215:I237 I16:I41"/>
  </dataValidations>
  <pageMargins left="0.7" right="0.7" top="0.75" bottom="0.75" header="0.3" footer="0.3"/>
  <pageSetup orientation="portrait" horizontalDpi="200" verticalDpi="200" copies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BD!$B$5:$B$7</xm:f>
          </x14:formula1>
          <xm:sqref>H14</xm:sqref>
        </x14:dataValidation>
        <x14:dataValidation type="list" allowBlank="1" showInputMessage="1" showErrorMessage="1">
          <x14:formula1>
            <xm:f>BD!$C$4:$C$13</xm:f>
          </x14:formula1>
          <xm:sqref>B16:B242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72"/>
  <sheetViews>
    <sheetView workbookViewId="0">
      <selection activeCell="F18" sqref="F18"/>
    </sheetView>
  </sheetViews>
  <sheetFormatPr baseColWidth="10" defaultRowHeight="14.5" x14ac:dyDescent="0.35"/>
  <cols>
    <col min="2" max="2" width="15.90625" customWidth="1"/>
    <col min="5" max="5" width="27" style="1" customWidth="1"/>
    <col min="6" max="7" width="15.1796875" style="3" customWidth="1"/>
    <col min="8" max="8" width="24.453125" customWidth="1"/>
    <col min="9" max="9" width="17.1796875" customWidth="1"/>
  </cols>
  <sheetData>
    <row r="1" spans="1:9" x14ac:dyDescent="0.35">
      <c r="A1" s="52" t="s">
        <v>9</v>
      </c>
      <c r="B1" s="52"/>
    </row>
    <row r="2" spans="1:9" x14ac:dyDescent="0.35">
      <c r="A2" s="52"/>
      <c r="B2" s="52"/>
    </row>
    <row r="3" spans="1:9" s="12" customFormat="1" x14ac:dyDescent="0.35">
      <c r="A3" s="11"/>
      <c r="B3" s="11"/>
      <c r="E3" s="13"/>
      <c r="F3" s="14"/>
      <c r="G3" s="14"/>
    </row>
    <row r="4" spans="1:9" x14ac:dyDescent="0.35">
      <c r="B4" t="s">
        <v>6</v>
      </c>
    </row>
    <row r="5" spans="1:9" x14ac:dyDescent="0.35">
      <c r="B5" s="51">
        <f>DATE(C9,C10,C11)</f>
        <v>44510</v>
      </c>
      <c r="C5" s="51"/>
    </row>
    <row r="6" spans="1:9" x14ac:dyDescent="0.35">
      <c r="B6" s="51"/>
      <c r="C6" s="51"/>
    </row>
    <row r="7" spans="1:9" x14ac:dyDescent="0.35">
      <c r="B7" s="51"/>
      <c r="C7" s="51"/>
    </row>
    <row r="8" spans="1:9" x14ac:dyDescent="0.35">
      <c r="E8" s="7" t="s">
        <v>4</v>
      </c>
      <c r="F8" s="8" t="s">
        <v>0</v>
      </c>
      <c r="G8" s="8" t="s">
        <v>0</v>
      </c>
      <c r="H8" s="9" t="s">
        <v>31</v>
      </c>
      <c r="I8" s="9" t="s">
        <v>5</v>
      </c>
    </row>
    <row r="9" spans="1:9" x14ac:dyDescent="0.35">
      <c r="B9" t="s">
        <v>1</v>
      </c>
      <c r="C9" s="2">
        <v>2021</v>
      </c>
      <c r="E9" s="4">
        <v>44510</v>
      </c>
      <c r="F9" s="5">
        <v>0.375</v>
      </c>
      <c r="G9" s="5">
        <v>0.47916666666666669</v>
      </c>
      <c r="H9" t="s">
        <v>32</v>
      </c>
      <c r="I9" s="6" t="s">
        <v>11</v>
      </c>
    </row>
    <row r="10" spans="1:9" x14ac:dyDescent="0.35">
      <c r="B10" t="s">
        <v>2</v>
      </c>
      <c r="C10">
        <v>11</v>
      </c>
      <c r="E10" s="4">
        <v>44510</v>
      </c>
      <c r="F10" s="5">
        <v>0.375</v>
      </c>
      <c r="G10" s="5">
        <v>0.4375</v>
      </c>
      <c r="H10" t="s">
        <v>73</v>
      </c>
      <c r="I10" s="6" t="s">
        <v>11</v>
      </c>
    </row>
    <row r="11" spans="1:9" x14ac:dyDescent="0.35">
      <c r="B11" t="s">
        <v>3</v>
      </c>
      <c r="C11">
        <v>10</v>
      </c>
      <c r="E11" s="4">
        <v>44510</v>
      </c>
      <c r="F11" s="5">
        <v>0.5</v>
      </c>
      <c r="G11" s="5">
        <v>0.5</v>
      </c>
      <c r="H11" t="s">
        <v>76</v>
      </c>
      <c r="I11" s="6" t="s">
        <v>18</v>
      </c>
    </row>
    <row r="12" spans="1:9" x14ac:dyDescent="0.35">
      <c r="E12" s="4">
        <v>44510</v>
      </c>
      <c r="F12" s="5">
        <v>0.58333333333333304</v>
      </c>
      <c r="G12" s="5">
        <v>0.58333333333333304</v>
      </c>
      <c r="H12" t="s">
        <v>81</v>
      </c>
      <c r="I12" s="6" t="s">
        <v>17</v>
      </c>
    </row>
    <row r="13" spans="1:9" x14ac:dyDescent="0.35">
      <c r="E13" s="4">
        <v>44511</v>
      </c>
      <c r="F13" s="5">
        <v>0.33333333333333298</v>
      </c>
      <c r="G13" s="5">
        <v>0.58333333333333304</v>
      </c>
      <c r="H13" t="s">
        <v>26</v>
      </c>
      <c r="I13" s="6" t="s">
        <v>26</v>
      </c>
    </row>
    <row r="14" spans="1:9" x14ac:dyDescent="0.35">
      <c r="B14" t="s">
        <v>7</v>
      </c>
      <c r="E14" s="4">
        <v>44511</v>
      </c>
      <c r="F14" s="5">
        <v>0.35416666666666669</v>
      </c>
      <c r="G14" s="5">
        <v>0.35416666666666669</v>
      </c>
      <c r="H14" t="s">
        <v>32</v>
      </c>
      <c r="I14" s="6" t="s">
        <v>13</v>
      </c>
    </row>
    <row r="15" spans="1:9" x14ac:dyDescent="0.35">
      <c r="B15" s="51">
        <f>DATE(C19,C20,C21)</f>
        <v>44516</v>
      </c>
      <c r="C15" s="51"/>
      <c r="E15" s="4"/>
      <c r="F15" s="5"/>
      <c r="G15" s="5"/>
      <c r="I15" s="6"/>
    </row>
    <row r="16" spans="1:9" x14ac:dyDescent="0.35">
      <c r="B16" s="51"/>
      <c r="C16" s="51"/>
      <c r="E16" s="4"/>
      <c r="F16" s="5"/>
      <c r="G16" s="5"/>
      <c r="I16" s="6"/>
    </row>
    <row r="17" spans="2:9" x14ac:dyDescent="0.35">
      <c r="B17" s="51"/>
      <c r="C17" s="51"/>
      <c r="E17" s="4"/>
      <c r="F17" s="5"/>
      <c r="G17" s="5"/>
      <c r="I17" s="6"/>
    </row>
    <row r="18" spans="2:9" x14ac:dyDescent="0.35">
      <c r="E18" s="4"/>
      <c r="F18" s="5"/>
      <c r="G18" s="5"/>
      <c r="I18" s="6"/>
    </row>
    <row r="19" spans="2:9" x14ac:dyDescent="0.35">
      <c r="B19" t="s">
        <v>1</v>
      </c>
      <c r="C19" s="2">
        <v>2021</v>
      </c>
      <c r="E19" s="4"/>
      <c r="F19" s="5"/>
      <c r="G19" s="5"/>
      <c r="I19" s="6"/>
    </row>
    <row r="20" spans="2:9" x14ac:dyDescent="0.35">
      <c r="B20" t="s">
        <v>2</v>
      </c>
      <c r="C20">
        <v>11</v>
      </c>
      <c r="E20" s="4"/>
      <c r="F20" s="5"/>
      <c r="G20" s="5"/>
      <c r="I20" s="6"/>
    </row>
    <row r="21" spans="2:9" x14ac:dyDescent="0.35">
      <c r="B21" t="s">
        <v>3</v>
      </c>
      <c r="C21">
        <v>16</v>
      </c>
      <c r="E21" s="4"/>
      <c r="F21" s="5"/>
      <c r="G21" s="5"/>
      <c r="I21" s="6"/>
    </row>
    <row r="22" spans="2:9" x14ac:dyDescent="0.35">
      <c r="E22" s="4"/>
      <c r="F22" s="5"/>
      <c r="G22" s="5"/>
      <c r="I22" s="6"/>
    </row>
    <row r="23" spans="2:9" x14ac:dyDescent="0.35">
      <c r="E23" s="4"/>
      <c r="F23" s="5"/>
      <c r="G23" s="5"/>
      <c r="I23" s="6"/>
    </row>
    <row r="24" spans="2:9" x14ac:dyDescent="0.35">
      <c r="E24" s="4"/>
      <c r="F24" s="5"/>
      <c r="G24" s="5"/>
      <c r="I24" s="6"/>
    </row>
    <row r="25" spans="2:9" x14ac:dyDescent="0.35">
      <c r="E25" s="4"/>
      <c r="F25" s="5"/>
      <c r="G25" s="5"/>
      <c r="I25" s="6"/>
    </row>
    <row r="26" spans="2:9" x14ac:dyDescent="0.35">
      <c r="E26" s="4"/>
      <c r="F26" s="5"/>
      <c r="G26" s="5"/>
      <c r="I26" s="6"/>
    </row>
    <row r="27" spans="2:9" x14ac:dyDescent="0.35">
      <c r="E27" s="4"/>
      <c r="F27" s="5"/>
      <c r="G27" s="5"/>
      <c r="I27" s="6"/>
    </row>
    <row r="28" spans="2:9" x14ac:dyDescent="0.35">
      <c r="E28" s="4"/>
      <c r="F28" s="5"/>
      <c r="G28" s="5"/>
      <c r="I28" s="6"/>
    </row>
    <row r="29" spans="2:9" x14ac:dyDescent="0.35">
      <c r="E29" s="4"/>
      <c r="F29" s="5"/>
      <c r="G29" s="5"/>
      <c r="I29" s="6"/>
    </row>
    <row r="30" spans="2:9" x14ac:dyDescent="0.35">
      <c r="E30" s="4"/>
      <c r="F30" s="5"/>
      <c r="G30" s="5"/>
      <c r="I30" s="6"/>
    </row>
    <row r="31" spans="2:9" x14ac:dyDescent="0.35">
      <c r="E31" s="4"/>
      <c r="F31" s="5"/>
      <c r="G31" s="5"/>
      <c r="I31" s="6"/>
    </row>
    <row r="32" spans="2:9" x14ac:dyDescent="0.35">
      <c r="E32" s="4"/>
      <c r="F32" s="5"/>
      <c r="G32" s="5"/>
      <c r="I32" s="6"/>
    </row>
    <row r="33" spans="5:9" x14ac:dyDescent="0.35">
      <c r="E33" s="4"/>
      <c r="F33" s="5"/>
      <c r="G33" s="5"/>
      <c r="I33" s="6"/>
    </row>
    <row r="34" spans="5:9" x14ac:dyDescent="0.35">
      <c r="E34" s="4"/>
      <c r="F34" s="5"/>
      <c r="G34" s="5"/>
      <c r="I34" s="6"/>
    </row>
    <row r="35" spans="5:9" x14ac:dyDescent="0.35">
      <c r="E35" s="4"/>
      <c r="F35" s="5"/>
      <c r="G35" s="5"/>
      <c r="I35" s="6"/>
    </row>
    <row r="36" spans="5:9" x14ac:dyDescent="0.35">
      <c r="E36" s="4"/>
      <c r="F36" s="5"/>
      <c r="G36" s="5"/>
      <c r="I36" s="6"/>
    </row>
    <row r="37" spans="5:9" x14ac:dyDescent="0.35">
      <c r="E37" s="4"/>
      <c r="F37" s="5"/>
      <c r="G37" s="5"/>
      <c r="I37" s="6"/>
    </row>
    <row r="38" spans="5:9" x14ac:dyDescent="0.35">
      <c r="E38" s="4"/>
      <c r="F38" s="5"/>
      <c r="G38" s="5"/>
      <c r="I38" s="6"/>
    </row>
    <row r="39" spans="5:9" x14ac:dyDescent="0.35">
      <c r="E39" s="4"/>
      <c r="F39" s="5"/>
      <c r="G39" s="5"/>
      <c r="I39" s="6"/>
    </row>
    <row r="40" spans="5:9" x14ac:dyDescent="0.35">
      <c r="E40" s="4"/>
      <c r="F40" s="5"/>
      <c r="G40" s="5"/>
      <c r="I40" s="6"/>
    </row>
    <row r="41" spans="5:9" x14ac:dyDescent="0.35">
      <c r="E41" s="4"/>
      <c r="F41" s="5"/>
      <c r="G41" s="5"/>
      <c r="I41" s="6"/>
    </row>
    <row r="42" spans="5:9" x14ac:dyDescent="0.35">
      <c r="E42" s="4"/>
      <c r="F42" s="5"/>
      <c r="G42" s="5"/>
      <c r="I42" s="6"/>
    </row>
    <row r="43" spans="5:9" x14ac:dyDescent="0.35">
      <c r="E43" s="4"/>
      <c r="F43" s="5"/>
      <c r="G43" s="5"/>
      <c r="I43" s="6"/>
    </row>
    <row r="44" spans="5:9" x14ac:dyDescent="0.35">
      <c r="E44" s="4"/>
      <c r="F44" s="5"/>
      <c r="G44" s="5"/>
      <c r="I44" s="6"/>
    </row>
    <row r="45" spans="5:9" x14ac:dyDescent="0.35">
      <c r="E45" s="4"/>
      <c r="F45" s="5"/>
      <c r="G45" s="5"/>
      <c r="I45" s="6"/>
    </row>
    <row r="46" spans="5:9" x14ac:dyDescent="0.35">
      <c r="E46" s="4"/>
      <c r="F46" s="5"/>
      <c r="G46" s="5"/>
      <c r="I46" s="6"/>
    </row>
    <row r="47" spans="5:9" x14ac:dyDescent="0.35">
      <c r="E47" s="4"/>
      <c r="F47" s="5"/>
      <c r="G47" s="5"/>
      <c r="I47" s="6"/>
    </row>
    <row r="48" spans="5:9" x14ac:dyDescent="0.35">
      <c r="E48" s="4"/>
      <c r="F48" s="5"/>
      <c r="G48" s="5"/>
      <c r="I48" s="6"/>
    </row>
    <row r="49" spans="5:9" x14ac:dyDescent="0.35">
      <c r="E49" s="4"/>
      <c r="F49" s="5"/>
      <c r="G49" s="5"/>
      <c r="I49" s="6"/>
    </row>
    <row r="50" spans="5:9" x14ac:dyDescent="0.35">
      <c r="E50" s="4"/>
      <c r="F50" s="5"/>
      <c r="G50" s="5"/>
      <c r="I50" s="6"/>
    </row>
    <row r="51" spans="5:9" x14ac:dyDescent="0.35">
      <c r="E51" s="4"/>
      <c r="F51" s="5"/>
      <c r="G51" s="5"/>
      <c r="I51" s="6"/>
    </row>
    <row r="52" spans="5:9" x14ac:dyDescent="0.35">
      <c r="E52" s="4"/>
      <c r="F52" s="5"/>
      <c r="G52" s="5"/>
      <c r="I52" s="6"/>
    </row>
    <row r="53" spans="5:9" x14ac:dyDescent="0.35">
      <c r="E53" s="4"/>
      <c r="F53" s="5"/>
      <c r="G53" s="5"/>
      <c r="I53" s="6"/>
    </row>
    <row r="54" spans="5:9" x14ac:dyDescent="0.35">
      <c r="E54" s="4"/>
      <c r="F54" s="5"/>
      <c r="G54" s="5"/>
      <c r="I54" s="6"/>
    </row>
    <row r="55" spans="5:9" x14ac:dyDescent="0.35">
      <c r="E55" s="4"/>
      <c r="F55" s="5"/>
      <c r="G55" s="5"/>
      <c r="I55" s="6"/>
    </row>
    <row r="56" spans="5:9" x14ac:dyDescent="0.35">
      <c r="E56" s="4"/>
      <c r="F56" s="5"/>
      <c r="G56" s="5"/>
      <c r="I56" s="6"/>
    </row>
    <row r="57" spans="5:9" x14ac:dyDescent="0.35">
      <c r="E57" s="4"/>
      <c r="F57" s="5"/>
      <c r="G57" s="5"/>
      <c r="I57" s="6"/>
    </row>
    <row r="58" spans="5:9" x14ac:dyDescent="0.35">
      <c r="E58" s="4"/>
      <c r="F58" s="5"/>
      <c r="G58" s="5"/>
      <c r="I58" s="6"/>
    </row>
    <row r="59" spans="5:9" x14ac:dyDescent="0.35">
      <c r="E59" s="4"/>
      <c r="F59" s="5"/>
      <c r="G59" s="5"/>
      <c r="I59" s="6"/>
    </row>
    <row r="60" spans="5:9" x14ac:dyDescent="0.35">
      <c r="E60" s="4"/>
      <c r="F60" s="5"/>
      <c r="G60" s="5"/>
      <c r="I60" s="6"/>
    </row>
    <row r="61" spans="5:9" x14ac:dyDescent="0.35">
      <c r="E61" s="4"/>
      <c r="F61" s="5"/>
      <c r="G61" s="5"/>
      <c r="I61" s="6"/>
    </row>
    <row r="62" spans="5:9" x14ac:dyDescent="0.35">
      <c r="E62" s="4"/>
      <c r="F62" s="5"/>
      <c r="G62" s="5"/>
      <c r="I62" s="6"/>
    </row>
    <row r="63" spans="5:9" x14ac:dyDescent="0.35">
      <c r="E63" s="4"/>
      <c r="F63" s="5"/>
      <c r="G63" s="5"/>
      <c r="I63" s="6"/>
    </row>
    <row r="64" spans="5:9" x14ac:dyDescent="0.35">
      <c r="E64" s="4"/>
      <c r="F64" s="5"/>
      <c r="G64" s="5"/>
      <c r="I64" s="6"/>
    </row>
    <row r="65" spans="5:9" x14ac:dyDescent="0.35">
      <c r="E65" s="4"/>
      <c r="F65" s="5"/>
      <c r="G65" s="5"/>
      <c r="I65" s="6"/>
    </row>
    <row r="66" spans="5:9" x14ac:dyDescent="0.35">
      <c r="E66" s="4"/>
      <c r="F66" s="5"/>
      <c r="G66" s="5"/>
      <c r="I66" s="6"/>
    </row>
    <row r="67" spans="5:9" x14ac:dyDescent="0.35">
      <c r="E67" s="4"/>
      <c r="F67" s="5"/>
      <c r="G67" s="5"/>
      <c r="I67" s="6"/>
    </row>
    <row r="68" spans="5:9" x14ac:dyDescent="0.35">
      <c r="E68" s="4"/>
      <c r="F68" s="5"/>
      <c r="G68" s="5"/>
      <c r="I68" s="6"/>
    </row>
    <row r="69" spans="5:9" x14ac:dyDescent="0.35">
      <c r="E69" s="4"/>
      <c r="F69" s="5"/>
      <c r="G69" s="5"/>
      <c r="I69" s="6"/>
    </row>
    <row r="70" spans="5:9" x14ac:dyDescent="0.35">
      <c r="E70" s="4"/>
      <c r="F70" s="5"/>
      <c r="G70" s="5"/>
      <c r="I70" s="6"/>
    </row>
    <row r="71" spans="5:9" x14ac:dyDescent="0.35">
      <c r="E71" s="4"/>
      <c r="F71" s="5"/>
      <c r="G71" s="5"/>
      <c r="I71" s="6"/>
    </row>
    <row r="72" spans="5:9" x14ac:dyDescent="0.35">
      <c r="E72" s="4"/>
      <c r="F72" s="5"/>
      <c r="G72" s="5"/>
      <c r="I72" s="6"/>
    </row>
  </sheetData>
  <mergeCells count="3">
    <mergeCell ref="B5:C7"/>
    <mergeCell ref="B15:C17"/>
    <mergeCell ref="A1:B2"/>
  </mergeCells>
  <dataValidations count="2">
    <dataValidation type="list" allowBlank="1" showInputMessage="1" sqref="H1:H1048576">
      <formula1>IF(H1&lt;&gt;"",OFFSET(f_lieux,MATCH(H1&amp;"*",f_lieux,0)-1,,COUNTIF(f_lieux,H1&amp;"*"),1),f_lieux)</formula1>
    </dataValidation>
    <dataValidation type="list" allowBlank="1" showInputMessage="1" sqref="I1:I1048576">
      <formula1>IF(I1&lt;&gt;"",OFFSET(f_quoi,MATCH(I1&amp;"*",f_quoi,0)-1,,COUNTIF(f_quoi,I1&amp;"*"),1),f_quoi)</formula1>
    </dataValidation>
  </dataValidations>
  <pageMargins left="0.7" right="0.7" top="0.75" bottom="0.75" header="0.3" footer="0.3"/>
  <pageSetup orientation="portrait" horizontalDpi="200" verticalDpi="200" copies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BD!$F$5:$F$52</xm:f>
          </x14:formula1>
          <xm:sqref>F1:G1048576</xm:sqref>
        </x14:dataValidation>
        <x14:dataValidation type="list" allowBlank="1" showInputMessage="1" showErrorMessage="1">
          <x14:formula1>
            <xm:f>BD!$C$5:$C$21</xm:f>
          </x14:formula1>
          <xm:sqref>E1:E1048576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3:K62"/>
  <sheetViews>
    <sheetView workbookViewId="0">
      <selection activeCell="B7" sqref="B7"/>
    </sheetView>
  </sheetViews>
  <sheetFormatPr baseColWidth="10" defaultRowHeight="14.5" x14ac:dyDescent="0.35"/>
  <cols>
    <col min="2" max="2" width="17.81640625" customWidth="1"/>
    <col min="6" max="6" width="10.90625" style="3"/>
    <col min="9" max="9" width="16.54296875" customWidth="1"/>
    <col min="11" max="11" width="13.6328125" customWidth="1"/>
  </cols>
  <sheetData>
    <row r="3" spans="2:11" x14ac:dyDescent="0.35">
      <c r="I3" t="s">
        <v>5</v>
      </c>
    </row>
    <row r="4" spans="2:11" x14ac:dyDescent="0.35">
      <c r="B4" t="s">
        <v>30</v>
      </c>
      <c r="C4" t="s">
        <v>8</v>
      </c>
      <c r="F4" s="3" t="s">
        <v>0</v>
      </c>
      <c r="I4" s="18" t="s">
        <v>25</v>
      </c>
      <c r="K4" t="s">
        <v>31</v>
      </c>
    </row>
    <row r="5" spans="2:11" x14ac:dyDescent="0.35">
      <c r="B5" t="s">
        <v>107</v>
      </c>
      <c r="C5" s="1">
        <f>$C$9-4</f>
        <v>44506</v>
      </c>
      <c r="F5" s="3">
        <v>0</v>
      </c>
      <c r="I5" s="19" t="s">
        <v>23</v>
      </c>
      <c r="K5" t="s">
        <v>52</v>
      </c>
    </row>
    <row r="6" spans="2:11" x14ac:dyDescent="0.35">
      <c r="B6" t="s">
        <v>108</v>
      </c>
      <c r="C6" s="1">
        <f>$C$9-3</f>
        <v>44507</v>
      </c>
      <c r="F6" s="3">
        <v>2.0833333333333332E-2</v>
      </c>
      <c r="I6" s="16" t="s">
        <v>20</v>
      </c>
      <c r="K6" t="s">
        <v>71</v>
      </c>
    </row>
    <row r="7" spans="2:11" x14ac:dyDescent="0.35">
      <c r="B7" t="s">
        <v>109</v>
      </c>
      <c r="C7" s="1">
        <f>$C$9-2</f>
        <v>44508</v>
      </c>
      <c r="F7" s="3">
        <v>4.1666666666666699E-2</v>
      </c>
      <c r="I7" s="19" t="s">
        <v>85</v>
      </c>
      <c r="K7" t="s">
        <v>73</v>
      </c>
    </row>
    <row r="8" spans="2:11" x14ac:dyDescent="0.35">
      <c r="C8" s="1">
        <f>$C$9-1</f>
        <v>44509</v>
      </c>
      <c r="F8" s="3">
        <v>6.25E-2</v>
      </c>
      <c r="I8" s="10" t="s">
        <v>10</v>
      </c>
      <c r="K8" t="s">
        <v>75</v>
      </c>
    </row>
    <row r="9" spans="2:11" x14ac:dyDescent="0.35">
      <c r="C9" s="1">
        <f>Orga!$B$5</f>
        <v>44510</v>
      </c>
      <c r="F9" s="3">
        <v>8.3333333333333301E-2</v>
      </c>
      <c r="I9" s="10" t="s">
        <v>11</v>
      </c>
      <c r="K9" t="s">
        <v>53</v>
      </c>
    </row>
    <row r="10" spans="2:11" x14ac:dyDescent="0.35">
      <c r="C10" s="1">
        <f>$C$9+1</f>
        <v>44511</v>
      </c>
      <c r="F10" s="3">
        <v>0.10416666666666667</v>
      </c>
      <c r="I10" s="17" t="s">
        <v>16</v>
      </c>
      <c r="K10" t="s">
        <v>74</v>
      </c>
    </row>
    <row r="11" spans="2:11" x14ac:dyDescent="0.35">
      <c r="C11" s="1">
        <f>$C$9+2</f>
        <v>44512</v>
      </c>
      <c r="F11" s="3">
        <v>0.125</v>
      </c>
      <c r="I11" s="17" t="s">
        <v>15</v>
      </c>
      <c r="K11" t="s">
        <v>54</v>
      </c>
    </row>
    <row r="12" spans="2:11" x14ac:dyDescent="0.35">
      <c r="C12" s="1">
        <f>$C$9+3</f>
        <v>44513</v>
      </c>
      <c r="F12" s="3">
        <v>0.14583333333333334</v>
      </c>
      <c r="I12" t="s">
        <v>26</v>
      </c>
      <c r="K12" t="s">
        <v>72</v>
      </c>
    </row>
    <row r="13" spans="2:11" x14ac:dyDescent="0.35">
      <c r="C13" s="1">
        <f>$C$9+4</f>
        <v>44514</v>
      </c>
      <c r="F13" s="3">
        <v>0.16666666666666699</v>
      </c>
      <c r="I13" s="16" t="s">
        <v>17</v>
      </c>
      <c r="K13" t="s">
        <v>55</v>
      </c>
    </row>
    <row r="14" spans="2:11" x14ac:dyDescent="0.35">
      <c r="F14" s="3">
        <v>0.1875</v>
      </c>
      <c r="I14" s="10" t="s">
        <v>12</v>
      </c>
      <c r="K14" t="s">
        <v>77</v>
      </c>
    </row>
    <row r="15" spans="2:11" x14ac:dyDescent="0.35">
      <c r="C15" s="1"/>
      <c r="F15" s="3">
        <v>0.20833333333333301</v>
      </c>
      <c r="I15" s="10" t="s">
        <v>13</v>
      </c>
      <c r="K15" t="s">
        <v>85</v>
      </c>
    </row>
    <row r="16" spans="2:11" x14ac:dyDescent="0.35">
      <c r="F16" s="3">
        <v>0.22916666666666666</v>
      </c>
      <c r="I16" s="16" t="s">
        <v>21</v>
      </c>
      <c r="K16" t="s">
        <v>33</v>
      </c>
    </row>
    <row r="17" spans="3:11" x14ac:dyDescent="0.35">
      <c r="C17" s="1"/>
      <c r="F17" s="3">
        <v>0.25</v>
      </c>
      <c r="I17" t="s">
        <v>90</v>
      </c>
      <c r="K17" t="s">
        <v>40</v>
      </c>
    </row>
    <row r="18" spans="3:11" x14ac:dyDescent="0.35">
      <c r="F18" s="3">
        <v>0.27083333333333331</v>
      </c>
      <c r="I18" t="s">
        <v>89</v>
      </c>
      <c r="K18" t="s">
        <v>60</v>
      </c>
    </row>
    <row r="19" spans="3:11" x14ac:dyDescent="0.35">
      <c r="C19" s="1"/>
      <c r="F19" s="3">
        <v>0.29166666666666702</v>
      </c>
      <c r="I19" s="16" t="s">
        <v>93</v>
      </c>
      <c r="K19" t="s">
        <v>41</v>
      </c>
    </row>
    <row r="20" spans="3:11" x14ac:dyDescent="0.35">
      <c r="F20" s="3">
        <v>0.3125</v>
      </c>
      <c r="I20" s="15" t="s">
        <v>92</v>
      </c>
      <c r="K20" t="s">
        <v>26</v>
      </c>
    </row>
    <row r="21" spans="3:11" x14ac:dyDescent="0.35">
      <c r="C21" s="1"/>
      <c r="F21" s="3">
        <v>0.33333333333333298</v>
      </c>
      <c r="I21" s="16" t="s">
        <v>19</v>
      </c>
      <c r="K21" t="s">
        <v>79</v>
      </c>
    </row>
    <row r="22" spans="3:11" x14ac:dyDescent="0.35">
      <c r="F22" s="3">
        <v>0.35416666666666669</v>
      </c>
      <c r="I22" s="16" t="s">
        <v>18</v>
      </c>
      <c r="K22" t="s">
        <v>82</v>
      </c>
    </row>
    <row r="23" spans="3:11" x14ac:dyDescent="0.35">
      <c r="C23" s="1"/>
      <c r="F23" s="3">
        <v>0.375</v>
      </c>
      <c r="I23" s="16" t="s">
        <v>27</v>
      </c>
      <c r="K23" t="s">
        <v>76</v>
      </c>
    </row>
    <row r="24" spans="3:11" x14ac:dyDescent="0.35">
      <c r="F24" s="3">
        <v>0.39583333333333331</v>
      </c>
      <c r="I24" s="19" t="s">
        <v>24</v>
      </c>
      <c r="K24" t="s">
        <v>88</v>
      </c>
    </row>
    <row r="25" spans="3:11" x14ac:dyDescent="0.35">
      <c r="F25" s="3">
        <v>0.41666666666666702</v>
      </c>
      <c r="I25" s="10" t="s">
        <v>14</v>
      </c>
      <c r="K25" t="s">
        <v>81</v>
      </c>
    </row>
    <row r="26" spans="3:11" x14ac:dyDescent="0.35">
      <c r="F26" s="3">
        <v>0.4375</v>
      </c>
      <c r="I26" s="17" t="s">
        <v>22</v>
      </c>
      <c r="K26" t="s">
        <v>35</v>
      </c>
    </row>
    <row r="27" spans="3:11" x14ac:dyDescent="0.35">
      <c r="F27" s="3">
        <v>0.45833333333333298</v>
      </c>
      <c r="I27" s="16" t="s">
        <v>91</v>
      </c>
      <c r="K27" t="s">
        <v>56</v>
      </c>
    </row>
    <row r="28" spans="3:11" x14ac:dyDescent="0.35">
      <c r="F28" s="3">
        <v>0.47916666666666669</v>
      </c>
      <c r="K28" t="s">
        <v>58</v>
      </c>
    </row>
    <row r="29" spans="3:11" x14ac:dyDescent="0.35">
      <c r="F29" s="3">
        <v>0.5</v>
      </c>
      <c r="K29" t="s">
        <v>36</v>
      </c>
    </row>
    <row r="30" spans="3:11" x14ac:dyDescent="0.35">
      <c r="F30" s="3">
        <v>0.52083333333333337</v>
      </c>
      <c r="K30" t="s">
        <v>57</v>
      </c>
    </row>
    <row r="31" spans="3:11" x14ac:dyDescent="0.35">
      <c r="F31" s="3">
        <v>0.54166666666666696</v>
      </c>
      <c r="K31" t="s">
        <v>37</v>
      </c>
    </row>
    <row r="32" spans="3:11" x14ac:dyDescent="0.35">
      <c r="F32" s="3">
        <v>0.5625</v>
      </c>
      <c r="K32" t="s">
        <v>80</v>
      </c>
    </row>
    <row r="33" spans="6:11" x14ac:dyDescent="0.35">
      <c r="F33" s="3">
        <v>0.58333333333333304</v>
      </c>
      <c r="K33" t="s">
        <v>84</v>
      </c>
    </row>
    <row r="34" spans="6:11" x14ac:dyDescent="0.35">
      <c r="F34" s="3">
        <v>0.60416666666666663</v>
      </c>
      <c r="K34" t="s">
        <v>87</v>
      </c>
    </row>
    <row r="35" spans="6:11" x14ac:dyDescent="0.35">
      <c r="F35" s="3">
        <v>0.625</v>
      </c>
      <c r="K35" t="s">
        <v>86</v>
      </c>
    </row>
    <row r="36" spans="6:11" x14ac:dyDescent="0.35">
      <c r="F36" s="3">
        <v>0.64583333333333337</v>
      </c>
      <c r="K36" t="s">
        <v>32</v>
      </c>
    </row>
    <row r="37" spans="6:11" x14ac:dyDescent="0.35">
      <c r="F37" s="3">
        <v>0.66666666666666696</v>
      </c>
      <c r="K37" t="s">
        <v>44</v>
      </c>
    </row>
    <row r="38" spans="6:11" x14ac:dyDescent="0.35">
      <c r="F38" s="3">
        <v>0.6875</v>
      </c>
      <c r="K38" t="s">
        <v>62</v>
      </c>
    </row>
    <row r="39" spans="6:11" x14ac:dyDescent="0.35">
      <c r="F39" s="3">
        <v>0.70833333333333304</v>
      </c>
      <c r="K39" t="s">
        <v>63</v>
      </c>
    </row>
    <row r="40" spans="6:11" x14ac:dyDescent="0.35">
      <c r="F40" s="3">
        <v>0.72916666666666663</v>
      </c>
      <c r="K40" t="s">
        <v>65</v>
      </c>
    </row>
    <row r="41" spans="6:11" x14ac:dyDescent="0.35">
      <c r="F41" s="3">
        <v>0.75</v>
      </c>
      <c r="K41" t="s">
        <v>45</v>
      </c>
    </row>
    <row r="42" spans="6:11" x14ac:dyDescent="0.35">
      <c r="F42" s="3">
        <v>0.77083333333333337</v>
      </c>
      <c r="K42" t="s">
        <v>64</v>
      </c>
    </row>
    <row r="43" spans="6:11" x14ac:dyDescent="0.35">
      <c r="F43" s="3">
        <v>0.79166666666666696</v>
      </c>
      <c r="K43" t="s">
        <v>66</v>
      </c>
    </row>
    <row r="44" spans="6:11" x14ac:dyDescent="0.35">
      <c r="F44" s="3">
        <v>0.8125</v>
      </c>
      <c r="K44" t="s">
        <v>46</v>
      </c>
    </row>
    <row r="45" spans="6:11" x14ac:dyDescent="0.35">
      <c r="F45" s="3">
        <v>0.83333333333333304</v>
      </c>
      <c r="K45" t="s">
        <v>47</v>
      </c>
    </row>
    <row r="46" spans="6:11" x14ac:dyDescent="0.35">
      <c r="F46" s="3">
        <v>0.85416666666666663</v>
      </c>
      <c r="K46" t="s">
        <v>38</v>
      </c>
    </row>
    <row r="47" spans="6:11" x14ac:dyDescent="0.35">
      <c r="F47" s="3">
        <v>0.875</v>
      </c>
      <c r="K47" t="s">
        <v>59</v>
      </c>
    </row>
    <row r="48" spans="6:11" x14ac:dyDescent="0.35">
      <c r="F48" s="3">
        <v>0.89583333333333337</v>
      </c>
      <c r="K48" t="s">
        <v>39</v>
      </c>
    </row>
    <row r="49" spans="6:11" x14ac:dyDescent="0.35">
      <c r="F49" s="3">
        <v>0.91666666666666696</v>
      </c>
      <c r="K49" t="s">
        <v>83</v>
      </c>
    </row>
    <row r="50" spans="6:11" x14ac:dyDescent="0.35">
      <c r="F50" s="3">
        <v>0.9375</v>
      </c>
      <c r="K50" t="s">
        <v>78</v>
      </c>
    </row>
    <row r="51" spans="6:11" x14ac:dyDescent="0.35">
      <c r="F51" s="3">
        <v>0.95833333333333337</v>
      </c>
      <c r="K51" t="s">
        <v>48</v>
      </c>
    </row>
    <row r="52" spans="6:11" x14ac:dyDescent="0.35">
      <c r="F52" s="3">
        <v>0.97916666666666696</v>
      </c>
      <c r="K52" t="s">
        <v>67</v>
      </c>
    </row>
    <row r="53" spans="6:11" x14ac:dyDescent="0.35">
      <c r="K53" t="s">
        <v>69</v>
      </c>
    </row>
    <row r="54" spans="6:11" x14ac:dyDescent="0.35">
      <c r="K54" t="s">
        <v>49</v>
      </c>
    </row>
    <row r="55" spans="6:11" x14ac:dyDescent="0.35">
      <c r="K55" t="s">
        <v>70</v>
      </c>
    </row>
    <row r="56" spans="6:11" x14ac:dyDescent="0.35">
      <c r="K56" t="s">
        <v>50</v>
      </c>
    </row>
    <row r="57" spans="6:11" x14ac:dyDescent="0.35">
      <c r="K57" t="s">
        <v>68</v>
      </c>
    </row>
    <row r="58" spans="6:11" x14ac:dyDescent="0.35">
      <c r="K58" t="s">
        <v>51</v>
      </c>
    </row>
    <row r="59" spans="6:11" x14ac:dyDescent="0.35">
      <c r="K59" t="s">
        <v>42</v>
      </c>
    </row>
    <row r="60" spans="6:11" x14ac:dyDescent="0.35">
      <c r="K60" t="s">
        <v>61</v>
      </c>
    </row>
    <row r="61" spans="6:11" x14ac:dyDescent="0.35">
      <c r="K61" t="s">
        <v>43</v>
      </c>
    </row>
    <row r="62" spans="6:11" x14ac:dyDescent="0.35">
      <c r="K62" t="s">
        <v>34</v>
      </c>
    </row>
  </sheetData>
  <sortState ref="I5:I28">
    <sortCondition ref="I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Feuille de route </vt:lpstr>
      <vt:lpstr>Orga</vt:lpstr>
      <vt:lpstr>BD</vt:lpstr>
      <vt:lpstr>l_lieux</vt:lpstr>
      <vt:lpstr>l_quoi</vt:lpstr>
      <vt:lpstr>liste_date</vt:lpstr>
      <vt:lpstr>p_lieux</vt:lpstr>
      <vt:lpstr>p_quoi</vt:lpstr>
    </vt:vector>
  </TitlesOfParts>
  <Company>Pierre et Vacances &amp; Center Parcs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Mahieux, Allison</dc:creator>
  <cp:lastModifiedBy>Mahieux, Allison</cp:lastModifiedBy>
  <dcterms:created xsi:type="dcterms:W3CDTF">2021-02-24T07:51:09Z</dcterms:created>
  <dcterms:modified xsi:type="dcterms:W3CDTF">2021-03-01T16:50:00Z</dcterms:modified>
</cp:coreProperties>
</file>