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579D7B6-C047-4E34-87B3-6ECB1216A247}" xr6:coauthVersionLast="46" xr6:coauthVersionMax="46" xr10:uidLastSave="{00000000-0000-0000-0000-000000000000}"/>
  <bookViews>
    <workbookView xWindow="-28920" yWindow="660" windowWidth="29040" windowHeight="15840" activeTab="1" xr2:uid="{CFD3BFD3-7FF1-F044-871E-BD156AA98D29}"/>
  </bookViews>
  <sheets>
    <sheet name="Feuil2" sheetId="2" r:id="rId1"/>
    <sheet name="Feuil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L12" i="1"/>
  <c r="M12" i="1"/>
  <c r="N12" i="1"/>
  <c r="I12" i="1"/>
  <c r="I13" i="1" s="1"/>
  <c r="I14" i="1" s="1"/>
  <c r="I15" i="1" s="1"/>
  <c r="I16" i="1" s="1"/>
  <c r="J2" i="1"/>
  <c r="J3" i="1" s="1"/>
  <c r="J4" i="1" s="1"/>
  <c r="K2" i="1"/>
  <c r="K3" i="1" s="1"/>
  <c r="K4" i="1" s="1"/>
  <c r="L2" i="1"/>
  <c r="M2" i="1"/>
  <c r="N2" i="1"/>
  <c r="I2" i="1"/>
  <c r="I3" i="1" s="1"/>
  <c r="I4" i="1" s="1"/>
  <c r="J13" i="1"/>
  <c r="J14" i="1" s="1"/>
  <c r="J15" i="1" s="1"/>
  <c r="J16" i="1" s="1"/>
  <c r="K13" i="1"/>
  <c r="K14" i="1" s="1"/>
  <c r="K15" i="1" s="1"/>
  <c r="K16" i="1" s="1"/>
  <c r="L13" i="1"/>
  <c r="L14" i="1" s="1"/>
  <c r="L15" i="1" s="1"/>
  <c r="L16" i="1" s="1"/>
  <c r="M13" i="1"/>
  <c r="M14" i="1" s="1"/>
  <c r="M15" i="1" s="1"/>
  <c r="M16" i="1" s="1"/>
  <c r="N13" i="1"/>
  <c r="N14" i="1" s="1"/>
  <c r="N15" i="1" s="1"/>
  <c r="N16" i="1" s="1"/>
  <c r="N3" i="1"/>
  <c r="N4" i="1" s="1"/>
  <c r="L3" i="1"/>
  <c r="L4" i="1" s="1"/>
  <c r="M3" i="1"/>
  <c r="M4" i="1" s="1"/>
</calcChain>
</file>

<file path=xl/sharedStrings.xml><?xml version="1.0" encoding="utf-8"?>
<sst xmlns="http://schemas.openxmlformats.org/spreadsheetml/2006/main" count="33" uniqueCount="25">
  <si>
    <t>Produit</t>
  </si>
  <si>
    <t>Stock (Kg)</t>
  </si>
  <si>
    <t>Ventes Février (Kg)</t>
  </si>
  <si>
    <t>Ventes Mars (Kg)</t>
  </si>
  <si>
    <t>Ventes Avril (Kg)</t>
  </si>
  <si>
    <t>Ventes Mai (Kg)</t>
  </si>
  <si>
    <t>Ventes Juin (Kg)</t>
  </si>
  <si>
    <t>Ventes Juillet (Kg)</t>
  </si>
  <si>
    <t>Stock Février (Kg)</t>
  </si>
  <si>
    <t>Stock Mars (Kg)</t>
  </si>
  <si>
    <t>Stock Avril (Kg)</t>
  </si>
  <si>
    <t>Stock Mai (Kg)</t>
  </si>
  <si>
    <t>Stock Juin (Kg)</t>
  </si>
  <si>
    <t>Stock Juillet (Kg)</t>
  </si>
  <si>
    <t>Produit 1</t>
  </si>
  <si>
    <t>Produit 2</t>
  </si>
  <si>
    <t>Étiquettes de lignes</t>
  </si>
  <si>
    <t>Total général</t>
  </si>
  <si>
    <t>Somme de Stock (Kg)</t>
  </si>
  <si>
    <t>Somme de Ventes Février (Kg)</t>
  </si>
  <si>
    <t>Somme de Ventes Mars (Kg)</t>
  </si>
  <si>
    <t>Somme de Ventes Avril (Kg)</t>
  </si>
  <si>
    <t>Données voulues</t>
  </si>
  <si>
    <t>&lt;-- Premiere ligne</t>
  </si>
  <si>
    <t>&lt;-- Lignes suivantes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</si>
</sst>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3" fontId="0" fillId="0" borderId="3" xfId="0" applyNumberFormat="1" applyBorder="1"/>
    <xf numFmtId="1" fontId="0" fillId="0" borderId="1" xfId="0" applyNumberFormat="1" applyBorder="1"/>
    <xf numFmtId="3" fontId="0" fillId="0" borderId="0" xfId="0" applyNumberFormat="1"/>
    <xf numFmtId="3" fontId="0" fillId="0" borderId="0" xfId="0" quotePrefix="1" applyNumberFormat="1"/>
    <xf numFmtId="1" fontId="0" fillId="0" borderId="0" xfId="0" applyNumberFormat="1"/>
    <xf numFmtId="3" fontId="0" fillId="0" borderId="4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3</xdr:row>
      <xdr:rowOff>47625</xdr:rowOff>
    </xdr:from>
    <xdr:to>
      <xdr:col>20</xdr:col>
      <xdr:colOff>485775</xdr:colOff>
      <xdr:row>7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C2976A-DD03-499A-BE0A-1CCC832D7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5" y="647700"/>
          <a:ext cx="50387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e F" refreshedDate="44240.395959490743" createdVersion="6" refreshedVersion="6" minRefreshableVersion="3" recordCount="8" xr:uid="{FB6C0B1E-2DFE-4788-898B-B9671749E2D6}">
  <cacheSource type="worksheet">
    <worksheetSource ref="A1:N9" sheet="Feuil1"/>
  </cacheSource>
  <cacheFields count="14">
    <cacheField name="Produit" numFmtId="3">
      <sharedItems count="2">
        <s v="Produit 1"/>
        <s v="Produit 2"/>
      </sharedItems>
    </cacheField>
    <cacheField name="Stock (Kg)" numFmtId="1">
      <sharedItems containsSemiMixedTypes="0" containsString="0" containsNumber="1" minValue="111" maxValue="436.8"/>
    </cacheField>
    <cacheField name="Ventes Février (Kg)" numFmtId="0">
      <sharedItems containsSemiMixedTypes="0" containsString="0" containsNumber="1" minValue="39.394778481669952" maxValue="54.387667238012675"/>
    </cacheField>
    <cacheField name="Ventes Mars (Kg)" numFmtId="0">
      <sharedItems containsSemiMixedTypes="0" containsString="0" containsNumber="1" minValue="36.716105325848567" maxValue="77.763912352966997"/>
    </cacheField>
    <cacheField name="Ventes Avril (Kg)" numFmtId="0">
      <sharedItems containsSemiMixedTypes="0" containsString="0" containsNumber="1" minValue="53.549436075502186" maxValue="215.85902451516455"/>
    </cacheField>
    <cacheField name="Ventes Mai (Kg)" numFmtId="0">
      <sharedItems containsSemiMixedTypes="0" containsString="0" containsNumber="1" containsInteger="1" minValue="100" maxValue="160"/>
    </cacheField>
    <cacheField name="Ventes Juin (Kg)" numFmtId="0">
      <sharedItems containsSemiMixedTypes="0" containsString="0" containsNumber="1" containsInteger="1" minValue="200" maxValue="232"/>
    </cacheField>
    <cacheField name="Ventes Juillet (Kg)" numFmtId="0">
      <sharedItems containsSemiMixedTypes="0" containsString="0" containsNumber="1" containsInteger="1" minValue="67" maxValue="150"/>
    </cacheField>
    <cacheField name="Stock Février (Kg)" numFmtId="3">
      <sharedItems containsString="0" containsBlank="1" containsNumber="1" minValue="138.92522151833003" maxValue="349.44"/>
    </cacheField>
    <cacheField name="Stock Mars (Kg)" numFmtId="3">
      <sharedItems containsString="0" containsBlank="1" containsNumber="1" minValue="102.20911619248147" maxValue="349.44"/>
    </cacheField>
    <cacheField name="Stock Avril (Kg)" numFmtId="3">
      <sharedItems containsString="0" containsBlank="1" containsNumber="1" minValue="48.659680116979288" maxValue="349.44"/>
    </cacheField>
    <cacheField name="Stock Mai (Kg)" numFmtId="0">
      <sharedItems containsString="0" containsBlank="1" containsNumber="1" minValue="-51.340319883020712" maxValue="246.7593602339586"/>
    </cacheField>
    <cacheField name="Stock Juin (Kg)" numFmtId="0">
      <sharedItems containsString="0" containsBlank="1" containsNumber="1" minValue="-251.3403198830207" maxValue="152.88"/>
    </cacheField>
    <cacheField name="Stock Juillet (Kg)" numFmtId="0">
      <sharedItems containsString="0" containsBlank="1" containsNumber="1" minValue="-401.3403198830207" maxValue="49.6393602339585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178.32"/>
    <n v="39.394778481669952"/>
    <n v="36.716105325848567"/>
    <n v="53.549436075502186"/>
    <n v="100"/>
    <n v="200"/>
    <n v="150"/>
    <n v="138.92522151833003"/>
    <n v="102.20911619248147"/>
    <n v="48.659680116979288"/>
    <n v="-51.340319883020712"/>
    <n v="-251.3403198830207"/>
    <n v="-401.3403198830207"/>
  </r>
  <r>
    <x v="0"/>
    <n v="349.44"/>
    <n v="39.394778481669952"/>
    <n v="36.716105325848567"/>
    <n v="53.549436075502186"/>
    <n v="100"/>
    <n v="200"/>
    <n v="150"/>
    <n v="349.44"/>
    <n v="349.44"/>
    <n v="349.44"/>
    <n v="246.7593602339586"/>
    <n v="46.759360233958603"/>
    <n v="-103.2406397660414"/>
  </r>
  <r>
    <x v="0"/>
    <n v="152.88"/>
    <n v="39.394778481669952"/>
    <n v="36.716105325848567"/>
    <n v="53.549436075502186"/>
    <n v="100"/>
    <n v="200"/>
    <n v="150"/>
    <n v="152.88"/>
    <n v="152.88"/>
    <n v="152.88"/>
    <n v="152.88"/>
    <n v="152.88"/>
    <n v="49.639360233958598"/>
  </r>
  <r>
    <x v="1"/>
    <n v="352.44"/>
    <n v="54.387667238012675"/>
    <n v="77.763912352966997"/>
    <n v="215.85902451516455"/>
    <n v="160"/>
    <n v="232"/>
    <n v="67"/>
    <m/>
    <m/>
    <m/>
    <m/>
    <m/>
    <m/>
  </r>
  <r>
    <x v="1"/>
    <n v="436.8"/>
    <n v="54.387667238012675"/>
    <n v="77.763912352966997"/>
    <n v="215.85902451516455"/>
    <n v="160"/>
    <n v="232"/>
    <n v="67"/>
    <m/>
    <m/>
    <m/>
    <m/>
    <m/>
    <m/>
  </r>
  <r>
    <x v="1"/>
    <n v="436.8"/>
    <n v="54.387667238012675"/>
    <n v="77.763912352966997"/>
    <n v="215.85902451516455"/>
    <n v="160"/>
    <n v="232"/>
    <n v="67"/>
    <m/>
    <m/>
    <m/>
    <m/>
    <m/>
    <m/>
  </r>
  <r>
    <x v="1"/>
    <n v="111"/>
    <n v="54.387667238012675"/>
    <n v="77.763912352966997"/>
    <n v="215.85902451516455"/>
    <n v="160"/>
    <n v="232"/>
    <n v="67"/>
    <m/>
    <m/>
    <m/>
    <m/>
    <m/>
    <m/>
  </r>
  <r>
    <x v="1"/>
    <n v="303.95999999999998"/>
    <n v="54.387667238012675"/>
    <n v="77.763912352966997"/>
    <n v="215.85902451516455"/>
    <n v="160"/>
    <n v="232"/>
    <n v="67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C15241-9F10-4632-9C4B-8B719AE99F1C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E6" firstHeaderRow="0" firstDataRow="1" firstDataCol="1"/>
  <pivotFields count="14">
    <pivotField axis="axisRow" showAll="0">
      <items count="3">
        <item x="0"/>
        <item x="1"/>
        <item t="default"/>
      </items>
    </pivotField>
    <pivotField dataField="1" numFmtI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omme de Stock (Kg)" fld="1" baseField="0" baseItem="0"/>
    <dataField name="Somme de Ventes Février (Kg)" fld="2" baseField="0" baseItem="0"/>
    <dataField name="Somme de Ventes Mars (Kg)" fld="3" baseField="0" baseItem="0"/>
    <dataField name="Somme de Ventes Avril (Kg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FE93F-07A4-4B95-AD9F-02FC6B28B24F}">
  <dimension ref="A3:E6"/>
  <sheetViews>
    <sheetView workbookViewId="0">
      <selection activeCell="A3" sqref="A3"/>
    </sheetView>
  </sheetViews>
  <sheetFormatPr baseColWidth="10" defaultRowHeight="15.75" x14ac:dyDescent="0.25"/>
  <cols>
    <col min="1" max="1" width="19.75" bestFit="1" customWidth="1"/>
    <col min="2" max="2" width="19.125" bestFit="1" customWidth="1"/>
    <col min="3" max="3" width="26.75" bestFit="1" customWidth="1"/>
    <col min="4" max="4" width="25" bestFit="1" customWidth="1"/>
    <col min="5" max="5" width="24.75" bestFit="1" customWidth="1"/>
  </cols>
  <sheetData>
    <row r="3" spans="1:5" x14ac:dyDescent="0.25">
      <c r="A3" s="12" t="s">
        <v>16</v>
      </c>
      <c r="B3" t="s">
        <v>18</v>
      </c>
      <c r="C3" t="s">
        <v>19</v>
      </c>
      <c r="D3" t="s">
        <v>20</v>
      </c>
      <c r="E3" t="s">
        <v>21</v>
      </c>
    </row>
    <row r="4" spans="1:5" x14ac:dyDescent="0.25">
      <c r="A4" s="13" t="s">
        <v>14</v>
      </c>
      <c r="B4" s="14">
        <v>680.64</v>
      </c>
      <c r="C4" s="14">
        <v>118.18433544500985</v>
      </c>
      <c r="D4" s="14">
        <v>110.14831597754571</v>
      </c>
      <c r="E4" s="14">
        <v>160.64830822650657</v>
      </c>
    </row>
    <row r="5" spans="1:5" x14ac:dyDescent="0.25">
      <c r="A5" s="13" t="s">
        <v>15</v>
      </c>
      <c r="B5" s="14">
        <v>1641</v>
      </c>
      <c r="C5" s="14">
        <v>271.93833619006335</v>
      </c>
      <c r="D5" s="14">
        <v>388.81956176483499</v>
      </c>
      <c r="E5" s="14">
        <v>1079.2951225758227</v>
      </c>
    </row>
    <row r="6" spans="1:5" x14ac:dyDescent="0.25">
      <c r="A6" s="13" t="s">
        <v>17</v>
      </c>
      <c r="B6" s="14">
        <v>2321.64</v>
      </c>
      <c r="C6" s="14">
        <v>390.12267163507317</v>
      </c>
      <c r="D6" s="14">
        <v>498.96787774238067</v>
      </c>
      <c r="E6" s="14">
        <v>1239.9434308023292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5A8C-D72C-A84F-A6A8-5D47EF19F9ED}">
  <dimension ref="A1:P16"/>
  <sheetViews>
    <sheetView tabSelected="1" workbookViewId="0">
      <selection activeCell="O20" sqref="O20"/>
    </sheetView>
  </sheetViews>
  <sheetFormatPr baseColWidth="10" defaultRowHeight="15.75" x14ac:dyDescent="0.25"/>
  <cols>
    <col min="1" max="1" width="8.125" bestFit="1" customWidth="1"/>
    <col min="2" max="2" width="8.5" bestFit="1" customWidth="1"/>
    <col min="3" max="3" width="12.875" bestFit="1" customWidth="1"/>
    <col min="4" max="4" width="11.625" bestFit="1" customWidth="1"/>
    <col min="5" max="5" width="11.375" bestFit="1" customWidth="1"/>
    <col min="6" max="7" width="10.875" bestFit="1" customWidth="1"/>
    <col min="8" max="8" width="12.125" bestFit="1" customWidth="1"/>
    <col min="9" max="9" width="12.75" bestFit="1" customWidth="1"/>
    <col min="10" max="10" width="11.25" bestFit="1" customWidth="1"/>
    <col min="11" max="11" width="11" bestFit="1" customWidth="1"/>
    <col min="12" max="12" width="10.375" bestFit="1" customWidth="1"/>
    <col min="13" max="13" width="10.5" bestFit="1" customWidth="1"/>
    <col min="14" max="14" width="11.875" bestFit="1" customWidth="1"/>
  </cols>
  <sheetData>
    <row r="1" spans="1:16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6" x14ac:dyDescent="0.25">
      <c r="A2" s="6" t="s">
        <v>14</v>
      </c>
      <c r="B2" s="7">
        <v>178.32</v>
      </c>
      <c r="C2" s="6">
        <v>39.394778481669952</v>
      </c>
      <c r="D2" s="6">
        <v>36.716105325848567</v>
      </c>
      <c r="E2" s="6">
        <v>53.549436075502186</v>
      </c>
      <c r="F2" s="8">
        <v>100</v>
      </c>
      <c r="G2" s="8">
        <v>200</v>
      </c>
      <c r="H2" s="8">
        <v>150</v>
      </c>
      <c r="I2" s="8">
        <f>$B2-SUM($C2:C2)</f>
        <v>138.92522151833003</v>
      </c>
      <c r="J2" s="15">
        <f>$B2-SUM($C2:D2)</f>
        <v>102.20911619248147</v>
      </c>
      <c r="K2" s="15">
        <f>$B2-SUM($C2:E2)</f>
        <v>48.659680116979303</v>
      </c>
      <c r="L2" s="15">
        <f>$B2-SUM($C2:F2)</f>
        <v>-51.340319883020697</v>
      </c>
      <c r="M2" s="15">
        <f>$B2-SUM($C2:G2)</f>
        <v>-251.3403198830207</v>
      </c>
      <c r="N2" s="15">
        <f>$B2-SUM($C2:H2)</f>
        <v>-401.34031988302075</v>
      </c>
    </row>
    <row r="3" spans="1:16" x14ac:dyDescent="0.25">
      <c r="A3" s="6" t="s">
        <v>14</v>
      </c>
      <c r="B3" s="7">
        <v>349.44</v>
      </c>
      <c r="C3" s="6">
        <v>39.394778481669952</v>
      </c>
      <c r="D3" s="6">
        <v>36.716105325848567</v>
      </c>
      <c r="E3" s="6">
        <v>53.549436075502186</v>
      </c>
      <c r="F3" s="8">
        <v>100</v>
      </c>
      <c r="G3" s="8">
        <v>200</v>
      </c>
      <c r="H3" s="8">
        <v>150</v>
      </c>
      <c r="I3" s="15">
        <f t="shared" ref="I3:I4" si="0">IF(I2&gt;0,$B3,$B3+I2)</f>
        <v>349.44</v>
      </c>
      <c r="J3" s="15">
        <f t="shared" ref="J3" si="1">IF(J2&gt;0,$B3,$B3+J2)</f>
        <v>349.44</v>
      </c>
      <c r="K3" s="15">
        <f t="shared" ref="K3" si="2">IF(K2&gt;0,$B3,$B3+K2)</f>
        <v>349.44</v>
      </c>
      <c r="L3" s="15">
        <f t="shared" ref="L3" si="3">IF(L2&gt;0,$B3,$B3+L2)</f>
        <v>298.0996801169793</v>
      </c>
      <c r="M3" s="15">
        <f t="shared" ref="M3" si="4">IF(M2&gt;0,$B3,$B3+M2)</f>
        <v>98.0996801169793</v>
      </c>
      <c r="N3" s="15">
        <f t="shared" ref="N3" si="5">IF(N2&gt;0,$B3,$B3+N2)</f>
        <v>-51.900319883020757</v>
      </c>
      <c r="P3" t="s">
        <v>22</v>
      </c>
    </row>
    <row r="4" spans="1:16" x14ac:dyDescent="0.25">
      <c r="A4" s="6" t="s">
        <v>14</v>
      </c>
      <c r="B4" s="7">
        <v>152.88</v>
      </c>
      <c r="C4" s="6">
        <v>39.394778481669952</v>
      </c>
      <c r="D4" s="6">
        <v>36.716105325848567</v>
      </c>
      <c r="E4" s="6">
        <v>53.549436075502186</v>
      </c>
      <c r="F4" s="8">
        <v>100</v>
      </c>
      <c r="G4" s="8">
        <v>200</v>
      </c>
      <c r="H4" s="8">
        <v>150</v>
      </c>
      <c r="I4" s="15">
        <f t="shared" si="0"/>
        <v>152.88</v>
      </c>
      <c r="J4" s="15">
        <f t="shared" ref="J4" si="6">IF(J3&gt;0,$B4,$B4+J3)</f>
        <v>152.88</v>
      </c>
      <c r="K4" s="15">
        <f t="shared" ref="K4" si="7">IF(K3&gt;0,$B4,$B4+K3)</f>
        <v>152.88</v>
      </c>
      <c r="L4" s="15">
        <f t="shared" ref="L4" si="8">IF(L3&gt;0,$B4,$B4+L3)</f>
        <v>152.88</v>
      </c>
      <c r="M4" s="15">
        <f t="shared" ref="M4:N4" si="9">IF(M3&gt;0,$B4,$B4+M3)</f>
        <v>152.88</v>
      </c>
      <c r="N4" s="15">
        <f t="shared" si="9"/>
        <v>100.97968011697924</v>
      </c>
    </row>
    <row r="5" spans="1:16" x14ac:dyDescent="0.25">
      <c r="I5" s="9"/>
      <c r="J5" s="9"/>
      <c r="K5" s="9"/>
    </row>
    <row r="6" spans="1:16" x14ac:dyDescent="0.25">
      <c r="I6" s="9"/>
      <c r="J6" s="9"/>
      <c r="K6" s="9"/>
    </row>
    <row r="7" spans="1:16" x14ac:dyDescent="0.25">
      <c r="I7" s="9"/>
      <c r="J7" s="9"/>
      <c r="K7" s="9"/>
      <c r="L7" s="9"/>
      <c r="M7" s="9"/>
      <c r="N7" s="9"/>
    </row>
    <row r="8" spans="1:16" x14ac:dyDescent="0.25">
      <c r="I8" s="9"/>
      <c r="J8" s="9"/>
      <c r="K8" s="9"/>
    </row>
    <row r="9" spans="1:16" x14ac:dyDescent="0.25">
      <c r="I9" s="9"/>
      <c r="J9" s="9"/>
      <c r="K9" s="9"/>
    </row>
    <row r="12" spans="1:16" x14ac:dyDescent="0.25">
      <c r="A12" s="11" t="s">
        <v>15</v>
      </c>
      <c r="B12" s="10">
        <v>352.44</v>
      </c>
      <c r="C12" s="10">
        <v>54.387667238012675</v>
      </c>
      <c r="D12" s="10">
        <v>77.763912352966997</v>
      </c>
      <c r="E12" s="10">
        <v>215.85902451516455</v>
      </c>
      <c r="F12" s="10">
        <v>160</v>
      </c>
      <c r="G12" s="10">
        <v>232</v>
      </c>
      <c r="H12" s="10">
        <v>67</v>
      </c>
      <c r="I12" s="15">
        <f>$B12-SUM($C12:C12)</f>
        <v>298.05233276198732</v>
      </c>
      <c r="J12" s="15">
        <f>$B12-SUM($C12:D12)</f>
        <v>220.28842040902032</v>
      </c>
      <c r="K12" s="15">
        <f>$B12-SUM($C12:E12)</f>
        <v>4.4293958938557694</v>
      </c>
      <c r="L12" s="15">
        <f>$B12-SUM($C12:F12)</f>
        <v>-155.57060410614423</v>
      </c>
      <c r="M12" s="15">
        <f>$B12-SUM($C12:G12)</f>
        <v>-387.57060410614423</v>
      </c>
      <c r="N12" s="15">
        <f>$B12-SUM($C12:H12)</f>
        <v>-454.57060410614423</v>
      </c>
      <c r="O12" t="s">
        <v>23</v>
      </c>
    </row>
    <row r="13" spans="1:16" x14ac:dyDescent="0.25">
      <c r="A13" s="11" t="s">
        <v>15</v>
      </c>
      <c r="B13" s="10">
        <v>436.8</v>
      </c>
      <c r="C13" s="10">
        <v>54.387667238012675</v>
      </c>
      <c r="D13" s="10">
        <v>77.763912352966997</v>
      </c>
      <c r="E13" s="10">
        <v>215.85902451516455</v>
      </c>
      <c r="F13" s="10">
        <v>160</v>
      </c>
      <c r="G13" s="10">
        <v>232</v>
      </c>
      <c r="H13" s="10">
        <v>67</v>
      </c>
      <c r="I13" s="15">
        <f t="shared" ref="I13:I16" si="10">IF(I12&gt;0,$B13,$B13+I12)</f>
        <v>436.8</v>
      </c>
      <c r="J13" s="15">
        <f t="shared" ref="J13:J16" si="11">IF(J12&gt;0,$B13,$B13+J12)</f>
        <v>436.8</v>
      </c>
      <c r="K13" s="15">
        <f t="shared" ref="K13:K16" si="12">IF(K12&gt;0,$B13,$B13+K12)</f>
        <v>436.8</v>
      </c>
      <c r="L13" s="15">
        <f t="shared" ref="L13:L16" si="13">IF(L12&gt;0,$B13,$B13+L12)</f>
        <v>281.22939589385578</v>
      </c>
      <c r="M13" s="15">
        <f t="shared" ref="M13:M16" si="14">IF(M12&gt;0,$B13,$B13+M12)</f>
        <v>49.229395893855781</v>
      </c>
      <c r="N13" s="15">
        <f t="shared" ref="N13:N16" si="15">IF(N12&gt;0,$B13,$B13+N12)</f>
        <v>-17.770604106144219</v>
      </c>
      <c r="O13" t="s">
        <v>24</v>
      </c>
    </row>
    <row r="14" spans="1:16" x14ac:dyDescent="0.25">
      <c r="A14" s="11" t="s">
        <v>15</v>
      </c>
      <c r="B14" s="10">
        <v>436.8</v>
      </c>
      <c r="C14" s="10">
        <v>54.387667238012675</v>
      </c>
      <c r="D14" s="10">
        <v>77.763912352966997</v>
      </c>
      <c r="E14" s="10">
        <v>215.85902451516455</v>
      </c>
      <c r="F14" s="10">
        <v>160</v>
      </c>
      <c r="G14" s="10">
        <v>232</v>
      </c>
      <c r="H14" s="10">
        <v>67</v>
      </c>
      <c r="I14" s="15">
        <f t="shared" si="10"/>
        <v>436.8</v>
      </c>
      <c r="J14" s="15">
        <f t="shared" si="11"/>
        <v>436.8</v>
      </c>
      <c r="K14" s="15">
        <f t="shared" si="12"/>
        <v>436.8</v>
      </c>
      <c r="L14" s="15">
        <f t="shared" si="13"/>
        <v>436.8</v>
      </c>
      <c r="M14" s="15">
        <f t="shared" si="14"/>
        <v>436.8</v>
      </c>
      <c r="N14" s="15">
        <f t="shared" si="15"/>
        <v>419.02939589385579</v>
      </c>
    </row>
    <row r="15" spans="1:16" x14ac:dyDescent="0.25">
      <c r="A15" s="11" t="s">
        <v>15</v>
      </c>
      <c r="B15" s="10">
        <v>111</v>
      </c>
      <c r="C15" s="10">
        <v>54.387667238012675</v>
      </c>
      <c r="D15" s="10">
        <v>77.763912352966997</v>
      </c>
      <c r="E15" s="10">
        <v>215.85902451516455</v>
      </c>
      <c r="F15" s="10">
        <v>160</v>
      </c>
      <c r="G15" s="10">
        <v>232</v>
      </c>
      <c r="H15" s="10">
        <v>67</v>
      </c>
      <c r="I15" s="15">
        <f t="shared" si="10"/>
        <v>111</v>
      </c>
      <c r="J15" s="15">
        <f t="shared" si="11"/>
        <v>111</v>
      </c>
      <c r="K15" s="15">
        <f t="shared" si="12"/>
        <v>111</v>
      </c>
      <c r="L15" s="15">
        <f t="shared" si="13"/>
        <v>111</v>
      </c>
      <c r="M15" s="15">
        <f t="shared" si="14"/>
        <v>111</v>
      </c>
      <c r="N15" s="15">
        <f t="shared" si="15"/>
        <v>111</v>
      </c>
    </row>
    <row r="16" spans="1:16" x14ac:dyDescent="0.25">
      <c r="A16" s="11" t="s">
        <v>15</v>
      </c>
      <c r="B16" s="10">
        <v>303.95999999999998</v>
      </c>
      <c r="C16" s="10">
        <v>54.387667238012675</v>
      </c>
      <c r="D16" s="10">
        <v>77.763912352966997</v>
      </c>
      <c r="E16" s="10">
        <v>215.85902451516455</v>
      </c>
      <c r="F16" s="10">
        <v>160</v>
      </c>
      <c r="G16" s="10">
        <v>232</v>
      </c>
      <c r="H16" s="10">
        <v>67</v>
      </c>
      <c r="I16" s="15">
        <f t="shared" si="10"/>
        <v>303.95999999999998</v>
      </c>
      <c r="J16" s="15">
        <f t="shared" si="11"/>
        <v>303.95999999999998</v>
      </c>
      <c r="K16" s="15">
        <f t="shared" si="12"/>
        <v>303.95999999999998</v>
      </c>
      <c r="L16" s="15">
        <f t="shared" si="13"/>
        <v>303.95999999999998</v>
      </c>
      <c r="M16" s="15">
        <f t="shared" si="14"/>
        <v>303.95999999999998</v>
      </c>
      <c r="N16" s="15">
        <f t="shared" si="15"/>
        <v>303.95999999999998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Martine F</cp:lastModifiedBy>
  <dcterms:created xsi:type="dcterms:W3CDTF">2021-02-12T21:29:06Z</dcterms:created>
  <dcterms:modified xsi:type="dcterms:W3CDTF">2021-02-13T08:50:07Z</dcterms:modified>
</cp:coreProperties>
</file>