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A5F122A4-3970-45A3-A1EA-7EC29AC6225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CPM et CCPS " sheetId="8" r:id="rId1"/>
    <sheet name="2400m" sheetId="9" r:id="rId2"/>
    <sheet name="Aisance aquatique" sheetId="11" r:id="rId3"/>
    <sheet name="pompes" sheetId="10" r:id="rId4"/>
  </sheets>
  <definedNames>
    <definedName name="_2400mFemmes">'2400m'!$I$2:$O$50</definedName>
    <definedName name="_2400mHommes">'2400m'!$A$2:$G$50</definedName>
    <definedName name="_xlnm._FilterDatabase" localSheetId="0" hidden="1">'CCPM et CCPS '!$A$5:$M$47</definedName>
    <definedName name="AAFemmes">'Aisance aquatique'!$I$2:$O$25</definedName>
    <definedName name="AAHommes">'Aisance aquatique'!$A$2:$G$25</definedName>
    <definedName name="Beg_Bal">#REF!</definedName>
    <definedName name="Data">#REF!</definedName>
    <definedName name="End_Bal">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 localSheetId="0">IF('CCPM et CCPS '!Values_Entered,Header_Row+'CCPM et CCPS '!Number_of_Payments,Header_Row)</definedName>
    <definedName name="Last_Row">IF(Values_Entered,Header_Row+Number_of_Payments,Header_Row)</definedName>
    <definedName name="Loan_Amount" localSheetId="0">#REF!</definedName>
    <definedName name="Loan_Amount">#REF!</definedName>
    <definedName name="Loan_Start" localSheetId="0">#REF!</definedName>
    <definedName name="Loan_Start">#REF!</definedName>
    <definedName name="Loan_Years" localSheetId="0">#REF!</definedName>
    <definedName name="Loan_Years">#REF!</definedName>
    <definedName name="Num_Pmt_Per_Year">#REF!</definedName>
    <definedName name="Number_of_Payments" localSheetId="0">MATCH(0.01,End_Bal,-1)+1</definedName>
    <definedName name="Number_of_Payments">MATCH(0.01,End_Bal,-1)+1</definedName>
    <definedName name="Pay_Date">#REF!</definedName>
    <definedName name="Pay_Num">#REF!</definedName>
    <definedName name="Payment_Date" localSheetId="0">DATE(YEAR('CCPM et CCPS '!Loan_Start),MONTH('CCPM et CCPS '!Loan_Start)+Payment_Number,DAY('CCPM et CCPS '!Loan_Start))</definedName>
    <definedName name="Payment_Date">DATE(YEAR(Loan_Start),MONTH(Loan_Start)+Payment_Number,DAY(Loan_Start))</definedName>
    <definedName name="PompesFemmes">pompes!$I$2:$O$36</definedName>
    <definedName name="PompesHommes">pompes!$A$2:$G$43</definedName>
    <definedName name="Princ" localSheetId="0">#REF!</definedName>
    <definedName name="Princ">#REF!</definedName>
    <definedName name="Print_Area_Reset" localSheetId="0">OFFSET(Full_Print,0,0,'CCPM et CCPS '!Last_Row)</definedName>
    <definedName name="Print_Area_Reset">OFFSET(Full_Print,0,0,Last_Row)</definedName>
    <definedName name="Sched_Pay" localSheetId="0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uio" localSheetId="0">Scheduled_Payment+Extra_Payment</definedName>
    <definedName name="uio">Scheduled_Payment+Extra_Payment</definedName>
    <definedName name="Values_Entered" localSheetId="0">IF('CCPM et CCPS '!Loan_Amount*Interest_Rate*'CCPM et CCPS '!Loan_Years*'CCPM et CCPS '!Loan_Start&gt;0,1,0)</definedName>
    <definedName name="Values_Entered">IF(Loan_Amount*Interest_Rate*Loan_Years*Loan_Start&gt;0,1,0)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8" l="1"/>
  <c r="M13" i="8"/>
  <c r="M14" i="8"/>
  <c r="M15" i="8"/>
  <c r="M16" i="8"/>
  <c r="M17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L12" i="8"/>
  <c r="L13" i="8"/>
  <c r="L14" i="8"/>
  <c r="L15" i="8"/>
  <c r="L16" i="8"/>
  <c r="L17" i="8"/>
  <c r="L22" i="8"/>
  <c r="M22" i="8" s="1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5" i="8"/>
  <c r="G17" i="8"/>
  <c r="G18" i="8"/>
  <c r="L18" i="8" s="1"/>
  <c r="M18" i="8" s="1"/>
  <c r="G19" i="8"/>
  <c r="L19" i="8" s="1"/>
  <c r="M19" i="8" s="1"/>
  <c r="G20" i="8"/>
  <c r="L20" i="8" s="1"/>
  <c r="M20" i="8" s="1"/>
  <c r="G21" i="8"/>
  <c r="L21" i="8" s="1"/>
  <c r="M21" i="8" s="1"/>
  <c r="G22" i="8"/>
  <c r="G23" i="8"/>
  <c r="L23" i="8" s="1"/>
  <c r="M23" i="8" s="1"/>
  <c r="G24" i="8"/>
  <c r="L24" i="8" s="1"/>
  <c r="M24" i="8" s="1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6" i="8"/>
  <c r="G7" i="8"/>
  <c r="G8" i="8"/>
  <c r="G9" i="8"/>
  <c r="G10" i="8"/>
  <c r="G11" i="8"/>
  <c r="G12" i="8"/>
  <c r="G13" i="8"/>
  <c r="G14" i="8"/>
  <c r="G15" i="8"/>
  <c r="G16" i="8"/>
  <c r="G5" i="8"/>
  <c r="Q5" i="9"/>
  <c r="L9" i="8" l="1"/>
  <c r="M9" i="8" s="1"/>
  <c r="L7" i="8"/>
  <c r="M7" i="8" s="1"/>
  <c r="L5" i="8"/>
  <c r="M5" i="8" s="1"/>
  <c r="L10" i="8"/>
  <c r="M10" i="8" s="1"/>
  <c r="L8" i="8"/>
  <c r="M8" i="8" s="1"/>
  <c r="L6" i="8"/>
  <c r="M6" i="8" s="1"/>
  <c r="L11" i="8" l="1"/>
  <c r="M11" i="8" s="1"/>
</calcChain>
</file>

<file path=xl/sharedStrings.xml><?xml version="1.0" encoding="utf-8"?>
<sst xmlns="http://schemas.openxmlformats.org/spreadsheetml/2006/main" count="75" uniqueCount="42">
  <si>
    <t>GRADE</t>
  </si>
  <si>
    <t>NOM</t>
  </si>
  <si>
    <t>Résultat</t>
  </si>
  <si>
    <t>AGE</t>
  </si>
  <si>
    <t>M</t>
  </si>
  <si>
    <t>F</t>
  </si>
  <si>
    <t>Date de naissance</t>
  </si>
  <si>
    <t>Total</t>
  </si>
  <si>
    <t>Sexe</t>
  </si>
  <si>
    <t>15m apnée + 85 natation</t>
  </si>
  <si>
    <t>5m &lt;apnée et termine l'épreuve</t>
  </si>
  <si>
    <t>15m apnée mais ne termine pas l'épreuve</t>
  </si>
  <si>
    <t xml:space="preserve"> apnée (entre 10m inclus et 15 m) d'apnée et termine épreuve</t>
  </si>
  <si>
    <t>apnée (entre 5m inclus et 10 m)  et termine l'épreuve</t>
  </si>
  <si>
    <t>apnée (entre 10m inclus et 15 m) mais ne termine pas l'épreuve</t>
  </si>
  <si>
    <t>apnée (entre 5m inclus et 10 m)  mais ne termine pas l'épreuve</t>
  </si>
  <si>
    <t>5m &lt;apnée mais ne termine pas l'épreuve</t>
  </si>
  <si>
    <t>Classement</t>
  </si>
  <si>
    <t>Note</t>
  </si>
  <si>
    <t>TIR CCPS</t>
  </si>
  <si>
    <t>2400M</t>
  </si>
  <si>
    <t>AA</t>
  </si>
  <si>
    <t>POMPES</t>
  </si>
  <si>
    <t>MARCHE COURSE</t>
  </si>
  <si>
    <t>CCPS</t>
  </si>
  <si>
    <t>CCPG</t>
  </si>
  <si>
    <t>CCPM P4</t>
  </si>
  <si>
    <t>2015B</t>
  </si>
  <si>
    <t>50 et +</t>
  </si>
  <si>
    <t>46-49</t>
  </si>
  <si>
    <t>42-45</t>
  </si>
  <si>
    <t>38-41</t>
  </si>
  <si>
    <t>22-37</t>
  </si>
  <si>
    <t>18-21</t>
  </si>
  <si>
    <t>Temps /Age</t>
  </si>
  <si>
    <t>Feminines</t>
  </si>
  <si>
    <t>Hommes</t>
  </si>
  <si>
    <t>Répétitions /Age</t>
  </si>
  <si>
    <t>En fond orange les données initiales</t>
  </si>
  <si>
    <t>J'ai également tranformé les ages</t>
  </si>
  <si>
    <t>abs</t>
  </si>
  <si>
    <t>noyé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</si>
</sst>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16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6"/>
      <name val="Arial"/>
      <family val="2"/>
    </font>
    <font>
      <b/>
      <sz val="16"/>
      <name val="Times New Roman"/>
      <family val="1"/>
    </font>
    <font>
      <sz val="16"/>
      <color indexed="8"/>
      <name val="Arial"/>
      <family val="2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1" fillId="0" borderId="0"/>
    <xf numFmtId="0" fontId="4" fillId="0" borderId="0"/>
    <xf numFmtId="0" fontId="7" fillId="0" borderId="0"/>
    <xf numFmtId="0" fontId="1" fillId="0" borderId="0"/>
    <xf numFmtId="0" fontId="4" fillId="0" borderId="0"/>
    <xf numFmtId="0" fontId="4" fillId="0" borderId="0"/>
    <xf numFmtId="0" fontId="8" fillId="0" borderId="0"/>
  </cellStyleXfs>
  <cellXfs count="160">
    <xf numFmtId="0" fontId="0" fillId="0" borderId="0" xfId="0"/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10" fillId="0" borderId="0" xfId="0" applyFont="1" applyProtection="1"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22" xfId="0" applyFont="1" applyFill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49" fontId="11" fillId="3" borderId="10" xfId="3" applyNumberFormat="1" applyFont="1" applyFill="1" applyBorder="1" applyAlignment="1" applyProtection="1">
      <alignment horizontal="center" vertical="center" wrapText="1"/>
      <protection locked="0"/>
    </xf>
    <xf numFmtId="0" fontId="12" fillId="3" borderId="8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  <protection locked="0"/>
    </xf>
    <xf numFmtId="14" fontId="11" fillId="3" borderId="9" xfId="3" applyNumberFormat="1" applyFont="1" applyFill="1" applyBorder="1" applyAlignment="1" applyProtection="1">
      <alignment horizontal="center" vertical="center" wrapText="1"/>
      <protection locked="0"/>
    </xf>
    <xf numFmtId="0" fontId="12" fillId="3" borderId="9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14" fontId="11" fillId="3" borderId="4" xfId="3" applyNumberFormat="1" applyFont="1" applyFill="1" applyBorder="1" applyAlignment="1" applyProtection="1">
      <alignment horizontal="center" vertical="center" wrapText="1"/>
      <protection locked="0"/>
    </xf>
    <xf numFmtId="0" fontId="12" fillId="3" borderId="13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 applyProtection="1">
      <alignment horizontal="center" vertical="center" wrapText="1"/>
    </xf>
    <xf numFmtId="14" fontId="13" fillId="3" borderId="5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49" fontId="11" fillId="3" borderId="8" xfId="3" applyNumberFormat="1" applyFont="1" applyFill="1" applyBorder="1" applyAlignment="1" applyProtection="1">
      <alignment horizontal="center" vertical="center" wrapText="1"/>
      <protection locked="0"/>
    </xf>
    <xf numFmtId="14" fontId="11" fillId="3" borderId="3" xfId="3" applyNumberFormat="1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 applyProtection="1">
      <alignment horizontal="center" vertical="center" wrapText="1"/>
    </xf>
    <xf numFmtId="49" fontId="11" fillId="3" borderId="13" xfId="3" applyNumberFormat="1" applyFont="1" applyFill="1" applyBorder="1" applyAlignment="1" applyProtection="1">
      <alignment horizontal="center" vertical="center" wrapText="1"/>
      <protection locked="0"/>
    </xf>
    <xf numFmtId="14" fontId="11" fillId="3" borderId="5" xfId="3" applyNumberFormat="1" applyFont="1" applyFill="1" applyBorder="1" applyAlignment="1" applyProtection="1">
      <alignment horizontal="center" vertical="center" wrapText="1"/>
      <protection locked="0"/>
    </xf>
    <xf numFmtId="14" fontId="13" fillId="3" borderId="1" xfId="3" applyNumberFormat="1" applyFont="1" applyFill="1" applyBorder="1" applyAlignment="1" applyProtection="1">
      <alignment horizontal="center" vertical="center" wrapText="1"/>
      <protection locked="0"/>
    </xf>
    <xf numFmtId="14" fontId="11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2" fillId="3" borderId="4" xfId="0" applyFont="1" applyFill="1" applyBorder="1" applyAlignment="1" applyProtection="1">
      <alignment horizontal="center" vertical="center" wrapText="1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14" fontId="11" fillId="3" borderId="26" xfId="3" applyNumberFormat="1" applyFont="1" applyFill="1" applyBorder="1" applyAlignment="1" applyProtection="1">
      <alignment horizontal="center" vertical="center" wrapText="1"/>
      <protection locked="0"/>
    </xf>
    <xf numFmtId="0" fontId="12" fillId="3" borderId="26" xfId="0" applyFont="1" applyFill="1" applyBorder="1" applyAlignment="1" applyProtection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2" fontId="0" fillId="0" borderId="43" xfId="0" applyNumberForma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2" fontId="0" fillId="0" borderId="37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3" borderId="10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>
      <alignment horizontal="center" vertical="center"/>
    </xf>
    <xf numFmtId="0" fontId="2" fillId="6" borderId="40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0" fillId="0" borderId="0" xfId="0" applyFill="1"/>
    <xf numFmtId="1" fontId="0" fillId="0" borderId="36" xfId="0" applyNumberFormat="1" applyFill="1" applyBorder="1" applyAlignment="1">
      <alignment horizontal="center" vertical="center"/>
    </xf>
    <xf numFmtId="1" fontId="0" fillId="0" borderId="37" xfId="0" applyNumberFormat="1" applyFill="1" applyBorder="1" applyAlignment="1">
      <alignment horizontal="center" vertical="center"/>
    </xf>
    <xf numFmtId="1" fontId="0" fillId="0" borderId="43" xfId="0" applyNumberForma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14" fillId="6" borderId="1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 wrapText="1"/>
    </xf>
    <xf numFmtId="0" fontId="0" fillId="0" borderId="48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2" fillId="6" borderId="38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2" fontId="0" fillId="0" borderId="21" xfId="0" applyNumberFormat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/>
      <protection locked="0"/>
    </xf>
    <xf numFmtId="0" fontId="9" fillId="0" borderId="30" xfId="0" applyFont="1" applyBorder="1" applyAlignment="1" applyProtection="1">
      <alignment horizontal="center"/>
      <protection locked="0"/>
    </xf>
    <xf numFmtId="0" fontId="9" fillId="0" borderId="31" xfId="0" applyFont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0" fontId="0" fillId="0" borderId="5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15" fillId="6" borderId="5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14" fillId="6" borderId="10" xfId="0" applyFont="1" applyFill="1" applyBorder="1" applyAlignment="1">
      <alignment horizontal="center" vertical="center"/>
    </xf>
  </cellXfs>
  <cellStyles count="9">
    <cellStyle name="Normaì 2 2" xfId="7" xr:uid="{00000000-0005-0000-0000-000000000000}"/>
    <cellStyle name="Normal" xfId="0" builtinId="0"/>
    <cellStyle name="Normal 13" xfId="5" xr:uid="{00000000-0005-0000-0000-000002000000}"/>
    <cellStyle name="Normal 2" xfId="4" xr:uid="{00000000-0005-0000-0000-000003000000}"/>
    <cellStyle name="Normal 2 2" xfId="6" xr:uid="{00000000-0005-0000-0000-000004000000}"/>
    <cellStyle name="Normal 2 3" xfId="8" xr:uid="{00000000-0005-0000-0000-000005000000}"/>
    <cellStyle name="Normal 23" xfId="3" xr:uid="{00000000-0005-0000-0000-000006000000}"/>
    <cellStyle name="Normal 35" xfId="2" xr:uid="{00000000-0005-0000-0000-000007000000}"/>
    <cellStyle name="Normal 4" xfId="1" xr:uid="{00000000-0005-0000-0000-000008000000}"/>
  </cellStyles>
  <dxfs count="0"/>
  <tableStyles count="0" defaultTableStyle="TableStyleMedium2" defaultPivotStyle="PivotStyleLight16"/>
  <colors>
    <mruColors>
      <color rgb="FF009900"/>
      <color rgb="FFFF9900"/>
      <color rgb="FFC47D14"/>
      <color rgb="FFCCFFFF"/>
      <color rgb="FF33CC33"/>
      <color rgb="FF99FF66"/>
      <color rgb="FFCCFF99"/>
      <color rgb="FFCCFFCC"/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0070C0"/>
  </sheetPr>
  <dimension ref="A1:O602"/>
  <sheetViews>
    <sheetView tabSelected="1" workbookViewId="0">
      <selection activeCell="H11" sqref="H11"/>
    </sheetView>
  </sheetViews>
  <sheetFormatPr baseColWidth="10" defaultColWidth="11.42578125" defaultRowHeight="15" x14ac:dyDescent="0.25"/>
  <cols>
    <col min="1" max="1" width="10" style="1" bestFit="1" customWidth="1"/>
    <col min="2" max="2" width="21.5703125" style="1" customWidth="1"/>
    <col min="3" max="3" width="7.5703125" style="1" customWidth="1"/>
    <col min="4" max="4" width="18.85546875" style="1" customWidth="1"/>
    <col min="5" max="5" width="6.42578125" style="1" bestFit="1" customWidth="1"/>
    <col min="6" max="12" width="13.140625" style="1" customWidth="1"/>
    <col min="13" max="13" width="15.42578125" style="1" bestFit="1" customWidth="1"/>
    <col min="14" max="14" width="12.140625" style="1" bestFit="1" customWidth="1"/>
    <col min="15" max="15" width="23.42578125" style="1" bestFit="1" customWidth="1"/>
    <col min="16" max="16" width="17" style="1" customWidth="1"/>
    <col min="17" max="16384" width="11.42578125" style="1"/>
  </cols>
  <sheetData>
    <row r="1" spans="1:15" ht="33.75" x14ac:dyDescent="0.5">
      <c r="A1" s="132" t="s">
        <v>26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4"/>
    </row>
    <row r="2" spans="1:15" s="29" customFormat="1" ht="33.75" x14ac:dyDescent="0.5">
      <c r="A2" s="103"/>
      <c r="B2" s="103"/>
      <c r="C2" s="103"/>
      <c r="D2" s="103"/>
      <c r="E2" s="103"/>
      <c r="F2" s="136" t="s">
        <v>25</v>
      </c>
      <c r="G2" s="136"/>
      <c r="H2" s="136"/>
      <c r="I2" s="136"/>
      <c r="J2" s="136"/>
      <c r="K2" s="136"/>
      <c r="L2" s="136"/>
      <c r="M2" s="136"/>
      <c r="N2" s="136" t="s">
        <v>24</v>
      </c>
      <c r="O2" s="136"/>
    </row>
    <row r="3" spans="1:15" ht="21" x14ac:dyDescent="0.25">
      <c r="A3" s="130" t="s">
        <v>0</v>
      </c>
      <c r="B3" s="130" t="s">
        <v>1</v>
      </c>
      <c r="C3" s="130" t="s">
        <v>8</v>
      </c>
      <c r="D3" s="135" t="s">
        <v>6</v>
      </c>
      <c r="E3" s="130" t="s">
        <v>3</v>
      </c>
      <c r="F3" s="130" t="s">
        <v>20</v>
      </c>
      <c r="G3" s="130"/>
      <c r="H3" s="130" t="s">
        <v>21</v>
      </c>
      <c r="I3" s="130"/>
      <c r="J3" s="131" t="s">
        <v>22</v>
      </c>
      <c r="K3" s="131"/>
      <c r="L3" s="130" t="s">
        <v>7</v>
      </c>
      <c r="M3" s="130" t="s">
        <v>17</v>
      </c>
      <c r="N3" s="130" t="s">
        <v>19</v>
      </c>
      <c r="O3" s="135" t="s">
        <v>23</v>
      </c>
    </row>
    <row r="4" spans="1:15" ht="21" x14ac:dyDescent="0.25">
      <c r="A4" s="130"/>
      <c r="B4" s="130"/>
      <c r="C4" s="130"/>
      <c r="D4" s="135"/>
      <c r="E4" s="130"/>
      <c r="F4" s="104" t="s">
        <v>2</v>
      </c>
      <c r="G4" s="104" t="s">
        <v>18</v>
      </c>
      <c r="H4" s="104" t="s">
        <v>2</v>
      </c>
      <c r="I4" s="104" t="s">
        <v>18</v>
      </c>
      <c r="J4" s="104" t="s">
        <v>2</v>
      </c>
      <c r="K4" s="104" t="s">
        <v>18</v>
      </c>
      <c r="L4" s="130"/>
      <c r="M4" s="130"/>
      <c r="N4" s="130"/>
      <c r="O4" s="135"/>
    </row>
    <row r="5" spans="1:15" ht="21.75" thickBot="1" x14ac:dyDescent="0.3">
      <c r="A5" s="45"/>
      <c r="B5" s="52"/>
      <c r="C5" s="16" t="s">
        <v>4</v>
      </c>
      <c r="D5" s="53"/>
      <c r="E5" s="102">
        <v>20</v>
      </c>
      <c r="F5" s="17">
        <v>9</v>
      </c>
      <c r="G5" s="159">
        <f>IFERROR(IF(C5="M",INDEX(_2400mHommes,MATCH(F5,'2400m'!$A$2:$A$50,1),MATCH(E5,'2400m'!$A$2:$G$2,1)),INDEX(_2400mFemmes,MATCH(F5,'2400m'!$I$2:$I$50,1),MATCH(E5,'2400m'!$I$2:$O$2,1))),"")</f>
        <v>20</v>
      </c>
      <c r="H5" s="18">
        <v>2.0299999999999998</v>
      </c>
      <c r="I5" s="147">
        <f>IFERROR(IF(C5="M",INDEX(AAHommes,MATCH(H5,'Aisance aquatique'!$A$2:$A$25,1),MATCH(E5,'Aisance aquatique'!$A$2:$G$2,1)),INDEX(AAFemmes,MATCH(H5,'Aisance aquatique'!$I$2:$I$25,1),MATCH(E5,'Aisance aquatique'!$I$2:$O$2,1))),"")</f>
        <v>18</v>
      </c>
      <c r="J5" s="17">
        <v>50</v>
      </c>
      <c r="K5" s="113">
        <f>IFERROR(IF(C5="M",INDEX(PompesHommes,MATCH(J5,pompes!$A$2:$A$43,1),MATCH(E5,pompes!$A$2:$G$2,1)),INDEX(PompesFemmes,MATCH(J5,pompes!$I$2:$I$36,1),MATCH(E5,pompes!$I$2:$O$2,1))),"")</f>
        <v>20</v>
      </c>
      <c r="L5" s="148">
        <f t="shared" ref="L5:L47" si="0">IF(SUM(G5,I5,K5)=0,"",(SUM(G5,I5,K5)))</f>
        <v>58</v>
      </c>
      <c r="M5" s="149">
        <f>IF($L5="","",IF($L5&gt;=51,5,IF($L5&lt;=20,1,IF($L5&lt;=30,2,IF($L5&lt;=40,3,IF($L5&lt;=50,4,""))))))</f>
        <v>5</v>
      </c>
      <c r="N5" s="28"/>
      <c r="O5" s="24"/>
    </row>
    <row r="6" spans="1:15" ht="22.5" thickTop="1" thickBot="1" x14ac:dyDescent="0.3">
      <c r="A6" s="46"/>
      <c r="B6" s="55"/>
      <c r="C6" s="3" t="s">
        <v>4</v>
      </c>
      <c r="D6" s="56"/>
      <c r="E6" s="57">
        <v>25</v>
      </c>
      <c r="F6" s="6">
        <v>10</v>
      </c>
      <c r="G6" s="159">
        <f>IFERROR(IF(C6="M",INDEX(_2400mHommes,MATCH(F6,'2400m'!$A$2:$A$50,1),MATCH(E6,'2400m'!$A$2:$G$2,1)),INDEX(_2400mFemmes,MATCH(F6,'2400m'!$I$2:$I$50,1),MATCH(E6,'2400m'!$I$2:$O$2,1))),"")</f>
        <v>15</v>
      </c>
      <c r="H6" s="7">
        <v>2.2999999999999998</v>
      </c>
      <c r="I6" s="147">
        <f>IFERROR(IF(C6="M",INDEX(AAHommes,MATCH(H6,'Aisance aquatique'!$A$2:$A$25,1),MATCH(E6,'Aisance aquatique'!$A$2:$G$2,1)),INDEX(AAFemmes,MATCH(H6,'Aisance aquatique'!$I$2:$I$25,1),MATCH(E6,'Aisance aquatique'!$I$2:$O$2,1))),"")</f>
        <v>13</v>
      </c>
      <c r="J6" s="6">
        <v>48</v>
      </c>
      <c r="K6" s="113">
        <f>IFERROR(IF(C6="M",INDEX(PompesHommes,MATCH(J6,pompes!$A$2:$A$43,1),MATCH(E6,pompes!$A$2:$G$2,1)),INDEX(PompesFemmes,MATCH(J6,pompes!$I$2:$I$36,1),MATCH(E6,pompes!$I$2:$O$2,1))),"")</f>
        <v>19</v>
      </c>
      <c r="L6" s="150">
        <f t="shared" si="0"/>
        <v>47</v>
      </c>
      <c r="M6" s="151">
        <f t="shared" ref="M6:M47" si="1">IF($L6="","",IF($L6&gt;=51,5,IF($L6&lt;=20,1,IF($L6&lt;=30,2,IF($L6&lt;=40,3,IF($L6&lt;=50,4,""))))))</f>
        <v>4</v>
      </c>
      <c r="N6" s="28"/>
      <c r="O6" s="24"/>
    </row>
    <row r="7" spans="1:15" ht="22.5" thickTop="1" thickBot="1" x14ac:dyDescent="0.3">
      <c r="A7" s="47"/>
      <c r="B7" s="58"/>
      <c r="C7" s="11" t="s">
        <v>4</v>
      </c>
      <c r="D7" s="59"/>
      <c r="E7" s="60">
        <v>39</v>
      </c>
      <c r="F7" s="9">
        <v>12</v>
      </c>
      <c r="G7" s="159">
        <f>IFERROR(IF(C7="M",INDEX(_2400mHommes,MATCH(F7,'2400m'!$A$2:$A$50,1),MATCH(E7,'2400m'!$A$2:$G$2,1)),INDEX(_2400mFemmes,MATCH(F7,'2400m'!$I$2:$I$50,1),MATCH(E7,'2400m'!$I$2:$O$2,1))),"")</f>
        <v>8</v>
      </c>
      <c r="H7" s="10">
        <v>1.9</v>
      </c>
      <c r="I7" s="147">
        <f>IFERROR(IF(C7="M",INDEX(AAHommes,MATCH(H7,'Aisance aquatique'!$A$2:$A$25,1),MATCH(E7,'Aisance aquatique'!$A$2:$G$2,1)),INDEX(AAFemmes,MATCH(H7,'Aisance aquatique'!$I$2:$I$25,1),MATCH(E7,'Aisance aquatique'!$I$2:$O$2,1))),"")</f>
        <v>18</v>
      </c>
      <c r="J7" s="9">
        <v>48</v>
      </c>
      <c r="K7" s="113">
        <f>IFERROR(IF(C7="M",INDEX(PompesHommes,MATCH(J7,pompes!$A$2:$A$43,1),MATCH(E7,pompes!$A$2:$G$2,1)),INDEX(PompesFemmes,MATCH(J7,pompes!$I$2:$I$36,1),MATCH(E7,pompes!$I$2:$O$2,1))),"")</f>
        <v>20</v>
      </c>
      <c r="L7" s="152">
        <f t="shared" si="0"/>
        <v>46</v>
      </c>
      <c r="M7" s="153">
        <f t="shared" si="1"/>
        <v>4</v>
      </c>
      <c r="N7" s="27"/>
      <c r="O7" s="30"/>
    </row>
    <row r="8" spans="1:15" ht="22.5" thickTop="1" thickBot="1" x14ac:dyDescent="0.3">
      <c r="A8" s="48"/>
      <c r="B8" s="61"/>
      <c r="C8" s="8" t="s">
        <v>4</v>
      </c>
      <c r="D8" s="59"/>
      <c r="E8" s="62">
        <v>43</v>
      </c>
      <c r="F8" s="12">
        <v>10.3</v>
      </c>
      <c r="G8" s="159">
        <f>IFERROR(IF(C8="M",INDEX(_2400mHommes,MATCH(F8,'2400m'!$A$2:$A$50,1),MATCH(E8,'2400m'!$A$2:$G$2,1)),INDEX(_2400mFemmes,MATCH(F8,'2400m'!$I$2:$I$50,1),MATCH(E8,'2400m'!$I$2:$O$2,1))),"")</f>
        <v>16</v>
      </c>
      <c r="H8" s="13">
        <v>1.5</v>
      </c>
      <c r="I8" s="147">
        <f>IFERROR(IF(C8="M",INDEX(AAHommes,MATCH(H8,'Aisance aquatique'!$A$2:$A$25,1),MATCH(E8,'Aisance aquatique'!$A$2:$G$2,1)),INDEX(AAFemmes,MATCH(H8,'Aisance aquatique'!$I$2:$I$25,1),MATCH(E8,'Aisance aquatique'!$I$2:$O$2,1))),"")</f>
        <v>20</v>
      </c>
      <c r="J8" s="12">
        <v>47</v>
      </c>
      <c r="K8" s="113">
        <f>IFERROR(IF(C8="M",INDEX(PompesHommes,MATCH(J8,pompes!$A$2:$A$43,1),MATCH(E8,pompes!$A$2:$G$2,1)),INDEX(PompesFemmes,MATCH(J8,pompes!$I$2:$I$36,1),MATCH(E8,pompes!$I$2:$O$2,1))),"")</f>
        <v>20</v>
      </c>
      <c r="L8" s="154">
        <f t="shared" si="0"/>
        <v>56</v>
      </c>
      <c r="M8" s="155">
        <f t="shared" si="1"/>
        <v>5</v>
      </c>
      <c r="N8" s="25"/>
      <c r="O8" s="21"/>
    </row>
    <row r="9" spans="1:15" ht="22.5" thickTop="1" thickBot="1" x14ac:dyDescent="0.3">
      <c r="A9" s="48"/>
      <c r="B9" s="61"/>
      <c r="C9" s="14" t="s">
        <v>4</v>
      </c>
      <c r="D9" s="63"/>
      <c r="E9" s="62">
        <v>47</v>
      </c>
      <c r="F9" s="12">
        <v>12.5</v>
      </c>
      <c r="G9" s="159">
        <f>IFERROR(IF(C9="M",INDEX(_2400mHommes,MATCH(F9,'2400m'!$A$2:$A$50,1),MATCH(E9,'2400m'!$A$2:$G$2,1)),INDEX(_2400mFemmes,MATCH(F9,'2400m'!$I$2:$I$50,1),MATCH(E9,'2400m'!$I$2:$O$2,1))),"")</f>
        <v>9</v>
      </c>
      <c r="H9" s="13">
        <v>1.3</v>
      </c>
      <c r="I9" s="147">
        <f>IFERROR(IF(C9="M",INDEX(AAHommes,MATCH(H9,'Aisance aquatique'!$A$2:$A$25,1),MATCH(E9,'Aisance aquatique'!$A$2:$G$2,1)),INDEX(AAFemmes,MATCH(H9,'Aisance aquatique'!$I$2:$I$25,1),MATCH(E9,'Aisance aquatique'!$I$2:$O$2,1))),"")</f>
        <v>20</v>
      </c>
      <c r="J9" s="12">
        <v>46</v>
      </c>
      <c r="K9" s="113">
        <f>IFERROR(IF(C9="M",INDEX(PompesHommes,MATCH(J9,pompes!$A$2:$A$43,1),MATCH(E9,pompes!$A$2:$G$2,1)),INDEX(PompesFemmes,MATCH(J9,pompes!$I$2:$I$36,1),MATCH(E9,pompes!$I$2:$O$2,1))),"")</f>
        <v>20</v>
      </c>
      <c r="L9" s="156">
        <f t="shared" si="0"/>
        <v>49</v>
      </c>
      <c r="M9" s="155">
        <f t="shared" si="1"/>
        <v>4</v>
      </c>
      <c r="N9" s="25"/>
      <c r="O9" s="21"/>
    </row>
    <row r="10" spans="1:15" ht="22.5" thickTop="1" thickBot="1" x14ac:dyDescent="0.3">
      <c r="A10" s="49"/>
      <c r="B10" s="64"/>
      <c r="C10" s="3" t="s">
        <v>5</v>
      </c>
      <c r="D10" s="65"/>
      <c r="E10" s="54">
        <v>18</v>
      </c>
      <c r="F10" s="4">
        <v>14.5</v>
      </c>
      <c r="G10" s="159">
        <f>IFERROR(IF(C10="M",INDEX(_2400mHommes,MATCH(F10,'2400m'!$A$2:$A$50,1),MATCH(E10,'2400m'!$A$2:$G$2,1)),INDEX(_2400mFemmes,MATCH(F10,'2400m'!$I$2:$I$50,1),MATCH(E10,'2400m'!$I$2:$O$2,1))),"")</f>
        <v>2</v>
      </c>
      <c r="H10" s="5">
        <v>3.5</v>
      </c>
      <c r="I10" s="147">
        <f>IFERROR(IF(C10="M",INDEX(AAHommes,MATCH(H10,'Aisance aquatique'!$A$2:$A$25,1),MATCH(E10,'Aisance aquatique'!$A$2:$G$2,1)),INDEX(AAFemmes,MATCH(H10,'Aisance aquatique'!$I$2:$I$25,1),MATCH(E10,'Aisance aquatique'!$I$2:$O$2,1))),"")</f>
        <v>10</v>
      </c>
      <c r="J10" s="4">
        <v>40</v>
      </c>
      <c r="K10" s="113">
        <f>IFERROR(IF(C10="M",INDEX(PompesHommes,MATCH(J10,pompes!$A$2:$A$43,1),MATCH(E10,pompes!$A$2:$G$2,1)),INDEX(PompesFemmes,MATCH(J10,pompes!$I$2:$I$36,1),MATCH(E10,pompes!$I$2:$O$2,1))),"")</f>
        <v>20</v>
      </c>
      <c r="L10" s="150">
        <f t="shared" si="0"/>
        <v>32</v>
      </c>
      <c r="M10" s="157">
        <f t="shared" si="1"/>
        <v>3</v>
      </c>
      <c r="N10" s="26"/>
      <c r="O10" s="22"/>
    </row>
    <row r="11" spans="1:15" ht="22.5" thickTop="1" thickBot="1" x14ac:dyDescent="0.3">
      <c r="A11" s="49"/>
      <c r="B11" s="64"/>
      <c r="C11" s="16" t="s">
        <v>5</v>
      </c>
      <c r="D11" s="66"/>
      <c r="E11" s="67">
        <v>25</v>
      </c>
      <c r="F11" s="4">
        <v>12.2</v>
      </c>
      <c r="G11" s="159">
        <f>IFERROR(IF(C11="M",INDEX(_2400mHommes,MATCH(F11,'2400m'!$A$2:$A$50,1),MATCH(E11,'2400m'!$A$2:$G$2,1)),INDEX(_2400mFemmes,MATCH(F11,'2400m'!$I$2:$I$50,1),MATCH(E11,'2400m'!$I$2:$O$2,1))),"")</f>
        <v>11</v>
      </c>
      <c r="H11" s="5">
        <v>2.1</v>
      </c>
      <c r="I11" s="147">
        <f>IFERROR(IF(C11="M",INDEX(AAHommes,MATCH(H11,'Aisance aquatique'!$A$2:$A$25,1),MATCH(E11,'Aisance aquatique'!$A$2:$G$2,1)),INDEX(AAFemmes,MATCH(H11,'Aisance aquatique'!$I$2:$I$25,1),MATCH(E11,'Aisance aquatique'!$I$2:$O$2,1))),"")</f>
        <v>18</v>
      </c>
      <c r="J11" s="6">
        <v>39</v>
      </c>
      <c r="K11" s="113">
        <f>IFERROR(IF(C11="M",INDEX(PompesHommes,MATCH(J11,pompes!$A$2:$A$43,1),MATCH(E11,pompes!$A$2:$G$2,1)),INDEX(PompesFemmes,MATCH(J11,pompes!$I$2:$I$36,1),MATCH(E11,pompes!$I$2:$O$2,1))),"")</f>
        <v>19</v>
      </c>
      <c r="L11" s="150">
        <f t="shared" si="0"/>
        <v>48</v>
      </c>
      <c r="M11" s="158">
        <f t="shared" si="1"/>
        <v>4</v>
      </c>
      <c r="N11" s="26"/>
      <c r="O11" s="22"/>
    </row>
    <row r="12" spans="1:15" ht="22.5" thickTop="1" thickBot="1" x14ac:dyDescent="0.3">
      <c r="A12" s="47"/>
      <c r="B12" s="58"/>
      <c r="C12" s="11" t="s">
        <v>5</v>
      </c>
      <c r="D12" s="68"/>
      <c r="E12" s="60">
        <v>39</v>
      </c>
      <c r="F12" s="9">
        <v>10.06</v>
      </c>
      <c r="G12" s="159">
        <f>IFERROR(IF(C12="M",INDEX(_2400mHommes,MATCH(F12,'2400m'!$A$2:$A$50,1),MATCH(E12,'2400m'!$A$2:$G$2,1)),INDEX(_2400mFemmes,MATCH(F12,'2400m'!$I$2:$I$50,1),MATCH(E12,'2400m'!$I$2:$O$2,1))),"")</f>
        <v>20</v>
      </c>
      <c r="H12" s="10">
        <v>1.6</v>
      </c>
      <c r="I12" s="147">
        <f>IFERROR(IF(C12="M",INDEX(AAHommes,MATCH(H12,'Aisance aquatique'!$A$2:$A$25,1),MATCH(E12,'Aisance aquatique'!$A$2:$G$2,1)),INDEX(AAFemmes,MATCH(H12,'Aisance aquatique'!$I$2:$I$25,1),MATCH(E12,'Aisance aquatique'!$I$2:$O$2,1))),"")</f>
        <v>20</v>
      </c>
      <c r="J12" s="9">
        <v>38</v>
      </c>
      <c r="K12" s="113">
        <f>IFERROR(IF(C12="M",INDEX(PompesHommes,MATCH(J12,pompes!$A$2:$A$43,1),MATCH(E12,pompes!$A$2:$G$2,1)),INDEX(PompesFemmes,MATCH(J12,pompes!$I$2:$I$36,1),MATCH(E12,pompes!$I$2:$O$2,1))),"")</f>
        <v>20</v>
      </c>
      <c r="L12" s="150">
        <f t="shared" si="0"/>
        <v>60</v>
      </c>
      <c r="M12" s="158">
        <f t="shared" si="1"/>
        <v>5</v>
      </c>
      <c r="N12" s="27"/>
      <c r="O12" s="23"/>
    </row>
    <row r="13" spans="1:15" ht="22.5" thickTop="1" thickBot="1" x14ac:dyDescent="0.3">
      <c r="A13" s="48"/>
      <c r="B13" s="61"/>
      <c r="C13" s="14" t="s">
        <v>5</v>
      </c>
      <c r="D13" s="69"/>
      <c r="E13" s="62">
        <v>43</v>
      </c>
      <c r="F13" s="12">
        <v>11</v>
      </c>
      <c r="G13" s="159">
        <f>IFERROR(IF(C13="M",INDEX(_2400mHommes,MATCH(F13,'2400m'!$A$2:$A$50,1),MATCH(E13,'2400m'!$A$2:$G$2,1)),INDEX(_2400mFemmes,MATCH(F13,'2400m'!$I$2:$I$50,1),MATCH(E13,'2400m'!$I$2:$O$2,1))),"")</f>
        <v>20</v>
      </c>
      <c r="H13" s="13">
        <v>2.2200000000000002</v>
      </c>
      <c r="I13" s="147">
        <f>IFERROR(IF(C13="M",INDEX(AAHommes,MATCH(H13,'Aisance aquatique'!$A$2:$A$25,1),MATCH(E13,'Aisance aquatique'!$A$2:$G$2,1)),INDEX(AAFemmes,MATCH(H13,'Aisance aquatique'!$I$2:$I$25,1),MATCH(E13,'Aisance aquatique'!$I$2:$O$2,1))),"")</f>
        <v>19</v>
      </c>
      <c r="J13" s="12">
        <v>37</v>
      </c>
      <c r="K13" s="113">
        <f>IFERROR(IF(C13="M",INDEX(PompesHommes,MATCH(J13,pompes!$A$2:$A$43,1),MATCH(E13,pompes!$A$2:$G$2,1)),INDEX(PompesFemmes,MATCH(J13,pompes!$I$2:$I$36,1),MATCH(E13,pompes!$I$2:$O$2,1))),"")</f>
        <v>20</v>
      </c>
      <c r="L13" s="150">
        <f t="shared" si="0"/>
        <v>59</v>
      </c>
      <c r="M13" s="158">
        <f t="shared" si="1"/>
        <v>5</v>
      </c>
      <c r="N13" s="25"/>
      <c r="O13" s="21"/>
    </row>
    <row r="14" spans="1:15" ht="22.5" thickTop="1" thickBot="1" x14ac:dyDescent="0.3">
      <c r="A14" s="48"/>
      <c r="B14" s="61"/>
      <c r="C14" s="11" t="s">
        <v>5</v>
      </c>
      <c r="D14" s="70"/>
      <c r="E14" s="62">
        <v>47</v>
      </c>
      <c r="F14" s="12">
        <v>12</v>
      </c>
      <c r="G14" s="159">
        <f>IFERROR(IF(C14="M",INDEX(_2400mHommes,MATCH(F14,'2400m'!$A$2:$A$50,1),MATCH(E14,'2400m'!$A$2:$G$2,1)),INDEX(_2400mFemmes,MATCH(F14,'2400m'!$I$2:$I$50,1),MATCH(E14,'2400m'!$I$2:$O$2,1))),"")</f>
        <v>18</v>
      </c>
      <c r="H14" s="13">
        <v>2.2999999999999998</v>
      </c>
      <c r="I14" s="147">
        <f>IFERROR(IF(C14="M",INDEX(AAHommes,MATCH(H14,'Aisance aquatique'!$A$2:$A$25,1),MATCH(E14,'Aisance aquatique'!$A$2:$G$2,1)),INDEX(AAFemmes,MATCH(H14,'Aisance aquatique'!$I$2:$I$25,1),MATCH(E14,'Aisance aquatique'!$I$2:$O$2,1))),"")</f>
        <v>19</v>
      </c>
      <c r="J14" s="12">
        <v>36</v>
      </c>
      <c r="K14" s="113">
        <f>IFERROR(IF(C14="M",INDEX(PompesHommes,MATCH(J14,pompes!$A$2:$A$43,1),MATCH(E14,pompes!$A$2:$G$2,1)),INDEX(PompesFemmes,MATCH(J14,pompes!$I$2:$I$36,1),MATCH(E14,pompes!$I$2:$O$2,1))),"")</f>
        <v>20</v>
      </c>
      <c r="L14" s="150">
        <f t="shared" si="0"/>
        <v>57</v>
      </c>
      <c r="M14" s="158">
        <f t="shared" si="1"/>
        <v>5</v>
      </c>
      <c r="N14" s="25"/>
      <c r="O14" s="21"/>
    </row>
    <row r="15" spans="1:15" ht="22.5" thickTop="1" thickBot="1" x14ac:dyDescent="0.3">
      <c r="A15" s="48"/>
      <c r="B15" s="61"/>
      <c r="C15" s="16" t="s">
        <v>4</v>
      </c>
      <c r="D15" s="53"/>
      <c r="E15" s="102">
        <v>20</v>
      </c>
      <c r="F15" s="12">
        <v>10.1</v>
      </c>
      <c r="G15" s="159">
        <f>IFERROR(IF(C15="M",INDEX(_2400mHommes,MATCH(F15,'2400m'!$A$2:$A$50,1),MATCH(E15,'2400m'!$A$2:$G$2,1)),INDEX(_2400mFemmes,MATCH(F15,'2400m'!$I$2:$I$50,1),MATCH(E15,'2400m'!$I$2:$O$2,1))),"")</f>
        <v>16</v>
      </c>
      <c r="H15" s="13" t="s">
        <v>40</v>
      </c>
      <c r="I15" s="147" t="str">
        <f>IFERROR(IF(C15="M",INDEX(AAHommes,MATCH(H15,'Aisance aquatique'!$A$2:$A$25,1),MATCH(E15,'Aisance aquatique'!$A$2:$G$2,1)),INDEX(AAFemmes,MATCH(H15,'Aisance aquatique'!$I$2:$I$25,1),MATCH(E15,'Aisance aquatique'!$I$2:$O$2,1))),"")</f>
        <v/>
      </c>
      <c r="J15" s="12">
        <v>30</v>
      </c>
      <c r="K15" s="113">
        <f>IFERROR(IF(C15="M",INDEX(PompesHommes,MATCH(J15,pompes!$A$2:$A$43,1),MATCH(E15,pompes!$A$2:$G$2,1)),INDEX(PompesFemmes,MATCH(J15,pompes!$I$2:$I$36,1),MATCH(E15,pompes!$I$2:$O$2,1))),"")</f>
        <v>15</v>
      </c>
      <c r="L15" s="150">
        <f t="shared" si="0"/>
        <v>31</v>
      </c>
      <c r="M15" s="158">
        <f t="shared" si="1"/>
        <v>3</v>
      </c>
      <c r="N15" s="25"/>
      <c r="O15" s="21"/>
    </row>
    <row r="16" spans="1:15" ht="22.5" thickTop="1" thickBot="1" x14ac:dyDescent="0.3">
      <c r="A16" s="45"/>
      <c r="B16" s="52"/>
      <c r="C16" s="3" t="s">
        <v>4</v>
      </c>
      <c r="D16" s="56"/>
      <c r="E16" s="57">
        <v>25</v>
      </c>
      <c r="F16" s="17" t="s">
        <v>41</v>
      </c>
      <c r="G16" s="159" t="str">
        <f>IFERROR(IF(C16="M",INDEX(_2400mHommes,MATCH(F16,'2400m'!$A$2:$A$50,1),MATCH(E16,'2400m'!$A$2:$G$2,1)),INDEX(_2400mFemmes,MATCH(F16,'2400m'!$I$2:$I$50,1),MATCH(E16,'2400m'!$I$2:$O$2,1))),"")</f>
        <v/>
      </c>
      <c r="H16" s="18">
        <v>1.8</v>
      </c>
      <c r="I16" s="147">
        <f>IFERROR(IF(C16="M",INDEX(AAHommes,MATCH(H16,'Aisance aquatique'!$A$2:$A$25,1),MATCH(E16,'Aisance aquatique'!$A$2:$G$2,1)),INDEX(AAFemmes,MATCH(H16,'Aisance aquatique'!$I$2:$I$25,1),MATCH(E16,'Aisance aquatique'!$I$2:$O$2,1))),"")</f>
        <v>17</v>
      </c>
      <c r="J16" s="17">
        <v>40</v>
      </c>
      <c r="K16" s="113">
        <f>IFERROR(IF(C16="M",INDEX(PompesHommes,MATCH(J16,pompes!$A$2:$A$43,1),MATCH(E16,pompes!$A$2:$G$2,1)),INDEX(PompesFemmes,MATCH(J16,pompes!$I$2:$I$36,1),MATCH(E16,pompes!$I$2:$O$2,1))),"")</f>
        <v>16</v>
      </c>
      <c r="L16" s="150">
        <f t="shared" si="0"/>
        <v>33</v>
      </c>
      <c r="M16" s="158">
        <f t="shared" si="1"/>
        <v>3</v>
      </c>
      <c r="N16" s="25"/>
      <c r="O16" s="24"/>
    </row>
    <row r="17" spans="1:15" ht="22.5" thickTop="1" thickBot="1" x14ac:dyDescent="0.3">
      <c r="A17" s="50"/>
      <c r="B17" s="72"/>
      <c r="C17" s="11" t="s">
        <v>4</v>
      </c>
      <c r="D17" s="59"/>
      <c r="E17" s="60">
        <v>39</v>
      </c>
      <c r="F17" s="32">
        <v>11.18</v>
      </c>
      <c r="G17" s="159">
        <f>IFERROR(IF(C17="M",INDEX(_2400mHommes,MATCH(F17,'2400m'!$A$2:$A$50,1),MATCH(E17,'2400m'!$A$2:$G$2,1)),INDEX(_2400mFemmes,MATCH(F17,'2400m'!$I$2:$I$50,1),MATCH(E17,'2400m'!$I$2:$O$2,1))),"")</f>
        <v>11</v>
      </c>
      <c r="H17" s="10">
        <v>2.5499999999999998</v>
      </c>
      <c r="I17" s="147">
        <f>IFERROR(IF(C17="M",INDEX(AAHommes,MATCH(H17,'Aisance aquatique'!$A$2:$A$25,1),MATCH(E17,'Aisance aquatique'!$A$2:$G$2,1)),INDEX(AAFemmes,MATCH(H17,'Aisance aquatique'!$I$2:$I$25,1),MATCH(E17,'Aisance aquatique'!$I$2:$O$2,1))),"")</f>
        <v>12</v>
      </c>
      <c r="J17" s="32">
        <v>-12</v>
      </c>
      <c r="K17" s="113" t="str">
        <f>IFERROR(IF(C17="M",INDEX(PompesHommes,MATCH(J17,pompes!$A$2:$A$43,1),MATCH(E17,pompes!$A$2:$G$2,1)),INDEX(PompesFemmes,MATCH(J17,pompes!$I$2:$I$36,1),MATCH(E17,pompes!$I$2:$O$2,1))),"")</f>
        <v/>
      </c>
      <c r="L17" s="150">
        <f t="shared" si="0"/>
        <v>23</v>
      </c>
      <c r="M17" s="158">
        <f t="shared" si="1"/>
        <v>2</v>
      </c>
      <c r="N17" s="25"/>
      <c r="O17" s="33"/>
    </row>
    <row r="18" spans="1:15" ht="22.5" thickTop="1" thickBot="1" x14ac:dyDescent="0.3">
      <c r="A18" s="48"/>
      <c r="B18" s="61"/>
      <c r="C18" s="8"/>
      <c r="D18" s="59"/>
      <c r="E18" s="62"/>
      <c r="F18" s="12"/>
      <c r="G18" s="159" t="str">
        <f>IFERROR(IF(C18="M",INDEX(_2400mHommes,MATCH(F18,'2400m'!$A$2:$A$50,1),MATCH(E18,'2400m'!$A$2:$G$2,1)),INDEX(_2400mFemmes,MATCH(F18,'2400m'!$I$2:$I$50,1),MATCH(E18,'2400m'!$I$2:$O$2,1))),"")</f>
        <v/>
      </c>
      <c r="H18" s="13"/>
      <c r="I18" s="147" t="str">
        <f>IFERROR(IF(C18="M",INDEX(AAHommes,MATCH(H18,'Aisance aquatique'!$A$2:$A$25,1),MATCH(E18,'Aisance aquatique'!$A$2:$G$2,1)),INDEX(AAFemmes,MATCH(H18,'Aisance aquatique'!$I$2:$I$25,1),MATCH(E18,'Aisance aquatique'!$I$2:$O$2,1))),"")</f>
        <v/>
      </c>
      <c r="J18" s="12"/>
      <c r="K18" s="113" t="str">
        <f>IFERROR(IF(C18="M",INDEX(PompesHommes,MATCH(J18,pompes!$A$2:$A$43,1),MATCH(E18,pompes!$A$2:$G$2,1)),INDEX(PompesFemmes,MATCH(J18,pompes!$I$2:$I$36,1),MATCH(E18,pompes!$I$2:$O$2,1))),"")</f>
        <v/>
      </c>
      <c r="L18" s="150" t="str">
        <f t="shared" si="0"/>
        <v/>
      </c>
      <c r="M18" s="158" t="str">
        <f t="shared" si="1"/>
        <v/>
      </c>
      <c r="N18" s="25"/>
      <c r="O18" s="21"/>
    </row>
    <row r="19" spans="1:15" ht="22.5" thickTop="1" thickBot="1" x14ac:dyDescent="0.3">
      <c r="A19" s="48"/>
      <c r="B19" s="61"/>
      <c r="C19" s="14"/>
      <c r="D19" s="63"/>
      <c r="E19" s="62"/>
      <c r="F19" s="12"/>
      <c r="G19" s="159" t="str">
        <f>IFERROR(IF(C19="M",INDEX(_2400mHommes,MATCH(F19,'2400m'!$A$2:$A$50,1),MATCH(E19,'2400m'!$A$2:$G$2,1)),INDEX(_2400mFemmes,MATCH(F19,'2400m'!$I$2:$I$50,1),MATCH(E19,'2400m'!$I$2:$O$2,1))),"")</f>
        <v/>
      </c>
      <c r="H19" s="13"/>
      <c r="I19" s="147" t="str">
        <f>IFERROR(IF(C19="M",INDEX(AAHommes,MATCH(H19,'Aisance aquatique'!$A$2:$A$25,1),MATCH(E19,'Aisance aquatique'!$A$2:$G$2,1)),INDEX(AAFemmes,MATCH(H19,'Aisance aquatique'!$I$2:$I$25,1),MATCH(E19,'Aisance aquatique'!$I$2:$O$2,1))),"")</f>
        <v/>
      </c>
      <c r="J19" s="12"/>
      <c r="K19" s="113" t="str">
        <f>IFERROR(IF(C19="M",INDEX(PompesHommes,MATCH(J19,pompes!$A$2:$A$43,1),MATCH(E19,pompes!$A$2:$G$2,1)),INDEX(PompesFemmes,MATCH(J19,pompes!$I$2:$I$36,1),MATCH(E19,pompes!$I$2:$O$2,1))),"")</f>
        <v/>
      </c>
      <c r="L19" s="150" t="str">
        <f t="shared" si="0"/>
        <v/>
      </c>
      <c r="M19" s="158" t="str">
        <f t="shared" si="1"/>
        <v/>
      </c>
      <c r="N19" s="25"/>
      <c r="O19" s="21"/>
    </row>
    <row r="20" spans="1:15" ht="22.5" thickTop="1" thickBot="1" x14ac:dyDescent="0.3">
      <c r="A20" s="48"/>
      <c r="B20" s="61"/>
      <c r="C20" s="3"/>
      <c r="D20" s="65"/>
      <c r="E20" s="54"/>
      <c r="F20" s="12"/>
      <c r="G20" s="159" t="str">
        <f>IFERROR(IF(C20="M",INDEX(_2400mHommes,MATCH(F20,'2400m'!$A$2:$A$50,1),MATCH(E20,'2400m'!$A$2:$G$2,1)),INDEX(_2400mFemmes,MATCH(F20,'2400m'!$I$2:$I$50,1),MATCH(E20,'2400m'!$I$2:$O$2,1))),"")</f>
        <v/>
      </c>
      <c r="H20" s="13"/>
      <c r="I20" s="147" t="str">
        <f>IFERROR(IF(C20="M",INDEX(AAHommes,MATCH(H20,'Aisance aquatique'!$A$2:$A$25,1),MATCH(E20,'Aisance aquatique'!$A$2:$G$2,1)),INDEX(AAFemmes,MATCH(H20,'Aisance aquatique'!$I$2:$I$25,1),MATCH(E20,'Aisance aquatique'!$I$2:$O$2,1))),"")</f>
        <v/>
      </c>
      <c r="J20" s="12"/>
      <c r="K20" s="113" t="str">
        <f>IFERROR(IF(C20="M",INDEX(PompesHommes,MATCH(J20,pompes!$A$2:$A$43,1),MATCH(E20,pompes!$A$2:$G$2,1)),INDEX(PompesFemmes,MATCH(J20,pompes!$I$2:$I$36,1),MATCH(E20,pompes!$I$2:$O$2,1))),"")</f>
        <v/>
      </c>
      <c r="L20" s="150" t="str">
        <f t="shared" si="0"/>
        <v/>
      </c>
      <c r="M20" s="158" t="str">
        <f t="shared" si="1"/>
        <v/>
      </c>
      <c r="N20" s="25"/>
      <c r="O20" s="21"/>
    </row>
    <row r="21" spans="1:15" ht="22.5" thickTop="1" thickBot="1" x14ac:dyDescent="0.3">
      <c r="A21" s="48"/>
      <c r="B21" s="61"/>
      <c r="C21" s="16"/>
      <c r="D21" s="66"/>
      <c r="E21" s="67"/>
      <c r="F21" s="12"/>
      <c r="G21" s="159" t="str">
        <f>IFERROR(IF(C21="M",INDEX(_2400mHommes,MATCH(F21,'2400m'!$A$2:$A$50,1),MATCH(E21,'2400m'!$A$2:$G$2,1)),INDEX(_2400mFemmes,MATCH(F21,'2400m'!$I$2:$I$50,1),MATCH(E21,'2400m'!$I$2:$O$2,1))),"")</f>
        <v/>
      </c>
      <c r="H21" s="13"/>
      <c r="I21" s="147" t="str">
        <f>IFERROR(IF(C21="M",INDEX(AAHommes,MATCH(H21,'Aisance aquatique'!$A$2:$A$25,1),MATCH(E21,'Aisance aquatique'!$A$2:$G$2,1)),INDEX(AAFemmes,MATCH(H21,'Aisance aquatique'!$I$2:$I$25,1),MATCH(E21,'Aisance aquatique'!$I$2:$O$2,1))),"")</f>
        <v/>
      </c>
      <c r="J21" s="12"/>
      <c r="K21" s="113" t="str">
        <f>IFERROR(IF(C21="M",INDEX(PompesHommes,MATCH(J21,pompes!$A$2:$A$43,1),MATCH(E21,pompes!$A$2:$G$2,1)),INDEX(PompesFemmes,MATCH(J21,pompes!$I$2:$I$36,1),MATCH(E21,pompes!$I$2:$O$2,1))),"")</f>
        <v/>
      </c>
      <c r="L21" s="150" t="str">
        <f t="shared" si="0"/>
        <v/>
      </c>
      <c r="M21" s="158" t="str">
        <f t="shared" si="1"/>
        <v/>
      </c>
      <c r="N21" s="25"/>
      <c r="O21" s="21"/>
    </row>
    <row r="22" spans="1:15" ht="22.5" thickTop="1" thickBot="1" x14ac:dyDescent="0.3">
      <c r="A22" s="48"/>
      <c r="B22" s="61"/>
      <c r="C22" s="11"/>
      <c r="D22" s="68"/>
      <c r="E22" s="60"/>
      <c r="F22" s="12"/>
      <c r="G22" s="159" t="str">
        <f>IFERROR(IF(C22="M",INDEX(_2400mHommes,MATCH(F22,'2400m'!$A$2:$A$50,1),MATCH(E22,'2400m'!$A$2:$G$2,1)),INDEX(_2400mFemmes,MATCH(F22,'2400m'!$I$2:$I$50,1),MATCH(E22,'2400m'!$I$2:$O$2,1))),"")</f>
        <v/>
      </c>
      <c r="H22" s="13"/>
      <c r="I22" s="147" t="str">
        <f>IFERROR(IF(C22="M",INDEX(AAHommes,MATCH(H22,'Aisance aquatique'!$A$2:$A$25,1),MATCH(E22,'Aisance aquatique'!$A$2:$G$2,1)),INDEX(AAFemmes,MATCH(H22,'Aisance aquatique'!$I$2:$I$25,1),MATCH(E22,'Aisance aquatique'!$I$2:$O$2,1))),"")</f>
        <v/>
      </c>
      <c r="J22" s="12"/>
      <c r="K22" s="113" t="str">
        <f>IFERROR(IF(C22="M",INDEX(PompesHommes,MATCH(J22,pompes!$A$2:$A$43,1),MATCH(E22,pompes!$A$2:$G$2,1)),INDEX(PompesFemmes,MATCH(J22,pompes!$I$2:$I$36,1),MATCH(E22,pompes!$I$2:$O$2,1))),"")</f>
        <v/>
      </c>
      <c r="L22" s="150" t="str">
        <f t="shared" si="0"/>
        <v/>
      </c>
      <c r="M22" s="158" t="str">
        <f t="shared" si="1"/>
        <v/>
      </c>
      <c r="N22" s="25"/>
      <c r="O22" s="21"/>
    </row>
    <row r="23" spans="1:15" ht="22.5" thickTop="1" thickBot="1" x14ac:dyDescent="0.3">
      <c r="A23" s="49"/>
      <c r="B23" s="64"/>
      <c r="C23" s="14"/>
      <c r="D23" s="69"/>
      <c r="E23" s="62"/>
      <c r="F23" s="4"/>
      <c r="G23" s="159" t="str">
        <f>IFERROR(IF(C23="M",INDEX(_2400mHommes,MATCH(F23,'2400m'!$A$2:$A$50,1),MATCH(E23,'2400m'!$A$2:$G$2,1)),INDEX(_2400mFemmes,MATCH(F23,'2400m'!$I$2:$I$50,1),MATCH(E23,'2400m'!$I$2:$O$2,1))),"")</f>
        <v/>
      </c>
      <c r="H23" s="5"/>
      <c r="I23" s="147" t="str">
        <f>IFERROR(IF(C23="M",INDEX(AAHommes,MATCH(H23,'Aisance aquatique'!$A$2:$A$25,1),MATCH(E23,'Aisance aquatique'!$A$2:$G$2,1)),INDEX(AAFemmes,MATCH(H23,'Aisance aquatique'!$I$2:$I$25,1),MATCH(E23,'Aisance aquatique'!$I$2:$O$2,1))),"")</f>
        <v/>
      </c>
      <c r="J23" s="4"/>
      <c r="K23" s="113" t="str">
        <f>IFERROR(IF(C23="M",INDEX(PompesHommes,MATCH(J23,pompes!$A$2:$A$43,1),MATCH(E23,pompes!$A$2:$G$2,1)),INDEX(PompesFemmes,MATCH(J23,pompes!$I$2:$I$36,1),MATCH(E23,pompes!$I$2:$O$2,1))),"")</f>
        <v/>
      </c>
      <c r="L23" s="150" t="str">
        <f t="shared" si="0"/>
        <v/>
      </c>
      <c r="M23" s="158" t="str">
        <f t="shared" si="1"/>
        <v/>
      </c>
      <c r="N23" s="34"/>
      <c r="O23" s="22"/>
    </row>
    <row r="24" spans="1:15" ht="22.5" thickTop="1" thickBot="1" x14ac:dyDescent="0.3">
      <c r="A24" s="47"/>
      <c r="B24" s="58"/>
      <c r="C24" s="11"/>
      <c r="D24" s="70"/>
      <c r="E24" s="62"/>
      <c r="F24" s="9"/>
      <c r="G24" s="159" t="str">
        <f>IFERROR(IF(C24="M",INDEX(_2400mHommes,MATCH(F24,'2400m'!$A$2:$A$50,1),MATCH(E24,'2400m'!$A$2:$G$2,1)),INDEX(_2400mFemmes,MATCH(F24,'2400m'!$I$2:$I$50,1),MATCH(E24,'2400m'!$I$2:$O$2,1))),"")</f>
        <v/>
      </c>
      <c r="H24" s="10"/>
      <c r="I24" s="147" t="str">
        <f>IFERROR(IF(C24="M",INDEX(AAHommes,MATCH(H24,'Aisance aquatique'!$A$2:$A$25,1),MATCH(E24,'Aisance aquatique'!$A$2:$G$2,1)),INDEX(AAFemmes,MATCH(H24,'Aisance aquatique'!$I$2:$I$25,1),MATCH(E24,'Aisance aquatique'!$I$2:$O$2,1))),"")</f>
        <v/>
      </c>
      <c r="J24" s="9"/>
      <c r="K24" s="113" t="str">
        <f>IFERROR(IF(C24="M",INDEX(PompesHommes,MATCH(J24,pompes!$A$2:$A$43,1),MATCH(E24,pompes!$A$2:$G$2,1)),INDEX(PompesFemmes,MATCH(J24,pompes!$I$2:$I$36,1),MATCH(E24,pompes!$I$2:$O$2,1))),"")</f>
        <v/>
      </c>
      <c r="L24" s="150" t="str">
        <f t="shared" si="0"/>
        <v/>
      </c>
      <c r="M24" s="158" t="str">
        <f t="shared" si="1"/>
        <v/>
      </c>
      <c r="N24" s="36"/>
      <c r="O24" s="23"/>
    </row>
    <row r="25" spans="1:15" ht="22.5" thickTop="1" thickBot="1" x14ac:dyDescent="0.3">
      <c r="A25" s="48"/>
      <c r="B25" s="61"/>
      <c r="C25" s="2"/>
      <c r="D25" s="71"/>
      <c r="E25" s="62"/>
      <c r="F25" s="12"/>
      <c r="G25" s="159" t="str">
        <f>IFERROR(IF(C25="M",INDEX(_2400mHommes,MATCH(F25,'2400m'!$A$2:$A$50,1),MATCH(E25,'2400m'!$A$2:$G$2,1)),INDEX(_2400mFemmes,MATCH(F25,'2400m'!$I$2:$I$50,1),MATCH(E25,'2400m'!$I$2:$O$2,1))),"")</f>
        <v/>
      </c>
      <c r="H25" s="10"/>
      <c r="I25" s="147" t="str">
        <f>IFERROR(IF(C25="M",INDEX(AAHommes,MATCH(H25,'Aisance aquatique'!$A$2:$A$25,1),MATCH(E25,'Aisance aquatique'!$A$2:$G$2,1)),INDEX(AAFemmes,MATCH(H25,'Aisance aquatique'!$I$2:$I$25,1),MATCH(E25,'Aisance aquatique'!$I$2:$O$2,1))),"")</f>
        <v/>
      </c>
      <c r="J25" s="12"/>
      <c r="K25" s="113" t="str">
        <f>IFERROR(IF(C25="M",INDEX(PompesHommes,MATCH(J25,pompes!$A$2:$A$43,1),MATCH(E25,pompes!$A$2:$G$2,1)),INDEX(PompesFemmes,MATCH(J25,pompes!$I$2:$I$36,1),MATCH(E25,pompes!$I$2:$O$2,1))),"")</f>
        <v/>
      </c>
      <c r="L25" s="150" t="str">
        <f t="shared" si="0"/>
        <v/>
      </c>
      <c r="M25" s="158" t="str">
        <f t="shared" si="1"/>
        <v/>
      </c>
      <c r="N25" s="25"/>
      <c r="O25" s="21"/>
    </row>
    <row r="26" spans="1:15" ht="22.5" thickTop="1" thickBot="1" x14ac:dyDescent="0.3">
      <c r="A26" s="25"/>
      <c r="B26" s="73"/>
      <c r="C26" s="15"/>
      <c r="D26" s="71"/>
      <c r="E26" s="74"/>
      <c r="F26" s="9"/>
      <c r="G26" s="159" t="str">
        <f>IFERROR(IF(C26="M",INDEX(_2400mHommes,MATCH(F26,'2400m'!$A$2:$A$50,1),MATCH(E26,'2400m'!$A$2:$G$2,1)),INDEX(_2400mFemmes,MATCH(F26,'2400m'!$I$2:$I$50,1),MATCH(E26,'2400m'!$I$2:$O$2,1))),"")</f>
        <v/>
      </c>
      <c r="H26" s="38"/>
      <c r="I26" s="147" t="str">
        <f>IFERROR(IF(C26="M",INDEX(AAHommes,MATCH(H26,'Aisance aquatique'!$A$2:$A$25,1),MATCH(E26,'Aisance aquatique'!$A$2:$G$2,1)),INDEX(AAFemmes,MATCH(H26,'Aisance aquatique'!$I$2:$I$25,1),MATCH(E26,'Aisance aquatique'!$I$2:$O$2,1))),"")</f>
        <v/>
      </c>
      <c r="J26" s="39"/>
      <c r="K26" s="113" t="str">
        <f>IFERROR(IF(C26="M",INDEX(PompesHommes,MATCH(J26,pompes!$A$2:$A$43,1),MATCH(E26,pompes!$A$2:$G$2,1)),INDEX(PompesFemmes,MATCH(J26,pompes!$I$2:$I$36,1),MATCH(E26,pompes!$I$2:$O$2,1))),"")</f>
        <v/>
      </c>
      <c r="L26" s="150" t="str">
        <f t="shared" si="0"/>
        <v/>
      </c>
      <c r="M26" s="158" t="str">
        <f t="shared" si="1"/>
        <v/>
      </c>
      <c r="N26" s="25"/>
      <c r="O26" s="37"/>
    </row>
    <row r="27" spans="1:15" ht="22.5" thickTop="1" thickBot="1" x14ac:dyDescent="0.3">
      <c r="A27" s="48"/>
      <c r="B27" s="61"/>
      <c r="C27" s="2"/>
      <c r="D27" s="71"/>
      <c r="E27" s="62"/>
      <c r="F27" s="12"/>
      <c r="G27" s="159" t="str">
        <f>IFERROR(IF(C27="M",INDEX(_2400mHommes,MATCH(F27,'2400m'!$A$2:$A$50,1),MATCH(E27,'2400m'!$A$2:$G$2,1)),INDEX(_2400mFemmes,MATCH(F27,'2400m'!$I$2:$I$50,1),MATCH(E27,'2400m'!$I$2:$O$2,1))),"")</f>
        <v/>
      </c>
      <c r="H27" s="13"/>
      <c r="I27" s="147" t="str">
        <f>IFERROR(IF(C27="M",INDEX(AAHommes,MATCH(H27,'Aisance aquatique'!$A$2:$A$25,1),MATCH(E27,'Aisance aquatique'!$A$2:$G$2,1)),INDEX(AAFemmes,MATCH(H27,'Aisance aquatique'!$I$2:$I$25,1),MATCH(E27,'Aisance aquatique'!$I$2:$O$2,1))),"")</f>
        <v/>
      </c>
      <c r="J27" s="12"/>
      <c r="K27" s="113" t="str">
        <f>IFERROR(IF(C27="M",INDEX(PompesHommes,MATCH(J27,pompes!$A$2:$A$43,1),MATCH(E27,pompes!$A$2:$G$2,1)),INDEX(PompesFemmes,MATCH(J27,pompes!$I$2:$I$36,1),MATCH(E27,pompes!$I$2:$O$2,1))),"")</f>
        <v/>
      </c>
      <c r="L27" s="150" t="str">
        <f t="shared" si="0"/>
        <v/>
      </c>
      <c r="M27" s="158" t="str">
        <f t="shared" si="1"/>
        <v/>
      </c>
      <c r="N27" s="25"/>
      <c r="O27" s="21"/>
    </row>
    <row r="28" spans="1:15" ht="21.75" customHeight="1" thickTop="1" thickBot="1" x14ac:dyDescent="0.3">
      <c r="A28" s="25"/>
      <c r="B28" s="73"/>
      <c r="C28" s="2"/>
      <c r="D28" s="66"/>
      <c r="E28" s="62"/>
      <c r="F28" s="15"/>
      <c r="G28" s="159" t="str">
        <f>IFERROR(IF(C28="M",INDEX(_2400mHommes,MATCH(F28,'2400m'!$A$2:$A$50,1),MATCH(E28,'2400m'!$A$2:$G$2,1)),INDEX(_2400mFemmes,MATCH(F28,'2400m'!$I$2:$I$50,1),MATCH(E28,'2400m'!$I$2:$O$2,1))),"")</f>
        <v/>
      </c>
      <c r="H28" s="13"/>
      <c r="I28" s="147" t="str">
        <f>IFERROR(IF(C28="M",INDEX(AAHommes,MATCH(H28,'Aisance aquatique'!$A$2:$A$25,1),MATCH(E28,'Aisance aquatique'!$A$2:$G$2,1)),INDEX(AAFemmes,MATCH(H28,'Aisance aquatique'!$I$2:$I$25,1),MATCH(E28,'Aisance aquatique'!$I$2:$O$2,1))),"")</f>
        <v/>
      </c>
      <c r="J28" s="2"/>
      <c r="K28" s="113" t="str">
        <f>IFERROR(IF(C28="M",INDEX(PompesHommes,MATCH(J28,pompes!$A$2:$A$43,1),MATCH(E28,pompes!$A$2:$G$2,1)),INDEX(PompesFemmes,MATCH(J28,pompes!$I$2:$I$36,1),MATCH(E28,pompes!$I$2:$O$2,1))),"")</f>
        <v/>
      </c>
      <c r="L28" s="150" t="str">
        <f t="shared" si="0"/>
        <v/>
      </c>
      <c r="M28" s="158" t="str">
        <f t="shared" si="1"/>
        <v/>
      </c>
      <c r="N28" s="25"/>
      <c r="O28" s="75"/>
    </row>
    <row r="29" spans="1:15" ht="22.5" thickTop="1" thickBot="1" x14ac:dyDescent="0.3">
      <c r="A29" s="25"/>
      <c r="B29" s="73"/>
      <c r="C29" s="2"/>
      <c r="D29" s="66"/>
      <c r="E29" s="62"/>
      <c r="F29" s="76"/>
      <c r="G29" s="159" t="str">
        <f>IFERROR(IF(C29="M",INDEX(_2400mHommes,MATCH(F29,'2400m'!$A$2:$A$50,1),MATCH(E29,'2400m'!$A$2:$G$2,1)),INDEX(_2400mFemmes,MATCH(F29,'2400m'!$I$2:$I$50,1),MATCH(E29,'2400m'!$I$2:$O$2,1))),"")</f>
        <v/>
      </c>
      <c r="H29" s="13"/>
      <c r="I29" s="147" t="str">
        <f>IFERROR(IF(C29="M",INDEX(AAHommes,MATCH(H29,'Aisance aquatique'!$A$2:$A$25,1),MATCH(E29,'Aisance aquatique'!$A$2:$G$2,1)),INDEX(AAFemmes,MATCH(H29,'Aisance aquatique'!$I$2:$I$25,1),MATCH(E29,'Aisance aquatique'!$I$2:$O$2,1))),"")</f>
        <v/>
      </c>
      <c r="J29" s="2"/>
      <c r="K29" s="113" t="str">
        <f>IFERROR(IF(C29="M",INDEX(PompesHommes,MATCH(J29,pompes!$A$2:$A$43,1),MATCH(E29,pompes!$A$2:$G$2,1)),INDEX(PompesFemmes,MATCH(J29,pompes!$I$2:$I$36,1),MATCH(E29,pompes!$I$2:$O$2,1))),"")</f>
        <v/>
      </c>
      <c r="L29" s="150" t="str">
        <f t="shared" si="0"/>
        <v/>
      </c>
      <c r="M29" s="158" t="str">
        <f t="shared" si="1"/>
        <v/>
      </c>
      <c r="N29" s="25"/>
      <c r="O29" s="75"/>
    </row>
    <row r="30" spans="1:15" ht="22.5" thickTop="1" thickBot="1" x14ac:dyDescent="0.3">
      <c r="A30" s="48"/>
      <c r="B30" s="61"/>
      <c r="C30" s="2"/>
      <c r="D30" s="71"/>
      <c r="E30" s="62"/>
      <c r="F30" s="12"/>
      <c r="G30" s="159" t="str">
        <f>IFERROR(IF(C30="M",INDEX(_2400mHommes,MATCH(F30,'2400m'!$A$2:$A$50,1),MATCH(E30,'2400m'!$A$2:$G$2,1)),INDEX(_2400mFemmes,MATCH(F30,'2400m'!$I$2:$I$50,1),MATCH(E30,'2400m'!$I$2:$O$2,1))),"")</f>
        <v/>
      </c>
      <c r="H30" s="13"/>
      <c r="I30" s="147" t="str">
        <f>IFERROR(IF(C30="M",INDEX(AAHommes,MATCH(H30,'Aisance aquatique'!$A$2:$A$25,1),MATCH(E30,'Aisance aquatique'!$A$2:$G$2,1)),INDEX(AAFemmes,MATCH(H30,'Aisance aquatique'!$I$2:$I$25,1),MATCH(E30,'Aisance aquatique'!$I$2:$O$2,1))),"")</f>
        <v/>
      </c>
      <c r="J30" s="12"/>
      <c r="K30" s="113" t="str">
        <f>IFERROR(IF(C30="M",INDEX(PompesHommes,MATCH(J30,pompes!$A$2:$A$43,1),MATCH(E30,pompes!$A$2:$G$2,1)),INDEX(PompesFemmes,MATCH(J30,pompes!$I$2:$I$36,1),MATCH(E30,pompes!$I$2:$O$2,1))),"")</f>
        <v/>
      </c>
      <c r="L30" s="150" t="str">
        <f t="shared" si="0"/>
        <v/>
      </c>
      <c r="M30" s="158" t="str">
        <f t="shared" si="1"/>
        <v/>
      </c>
      <c r="N30" s="25"/>
      <c r="O30" s="21"/>
    </row>
    <row r="31" spans="1:15" ht="22.5" thickTop="1" thickBot="1" x14ac:dyDescent="0.3">
      <c r="A31" s="48"/>
      <c r="B31" s="61"/>
      <c r="C31" s="2"/>
      <c r="D31" s="71"/>
      <c r="E31" s="62"/>
      <c r="F31" s="12"/>
      <c r="G31" s="159" t="str">
        <f>IFERROR(IF(C31="M",INDEX(_2400mHommes,MATCH(F31,'2400m'!$A$2:$A$50,1),MATCH(E31,'2400m'!$A$2:$G$2,1)),INDEX(_2400mFemmes,MATCH(F31,'2400m'!$I$2:$I$50,1),MATCH(E31,'2400m'!$I$2:$O$2,1))),"")</f>
        <v/>
      </c>
      <c r="H31" s="13"/>
      <c r="I31" s="147" t="str">
        <f>IFERROR(IF(C31="M",INDEX(AAHommes,MATCH(H31,'Aisance aquatique'!$A$2:$A$25,1),MATCH(E31,'Aisance aquatique'!$A$2:$G$2,1)),INDEX(AAFemmes,MATCH(H31,'Aisance aquatique'!$I$2:$I$25,1),MATCH(E31,'Aisance aquatique'!$I$2:$O$2,1))),"")</f>
        <v/>
      </c>
      <c r="J31" s="12"/>
      <c r="K31" s="113" t="str">
        <f>IFERROR(IF(C31="M",INDEX(PompesHommes,MATCH(J31,pompes!$A$2:$A$43,1),MATCH(E31,pompes!$A$2:$G$2,1)),INDEX(PompesFemmes,MATCH(J31,pompes!$I$2:$I$36,1),MATCH(E31,pompes!$I$2:$O$2,1))),"")</f>
        <v/>
      </c>
      <c r="L31" s="150" t="str">
        <f t="shared" si="0"/>
        <v/>
      </c>
      <c r="M31" s="158" t="str">
        <f t="shared" si="1"/>
        <v/>
      </c>
      <c r="N31" s="25"/>
      <c r="O31" s="21"/>
    </row>
    <row r="32" spans="1:15" ht="22.5" thickTop="1" thickBot="1" x14ac:dyDescent="0.3">
      <c r="A32" s="48"/>
      <c r="B32" s="61"/>
      <c r="C32" s="2"/>
      <c r="D32" s="71"/>
      <c r="E32" s="62"/>
      <c r="F32" s="12"/>
      <c r="G32" s="159" t="str">
        <f>IFERROR(IF(C32="M",INDEX(_2400mHommes,MATCH(F32,'2400m'!$A$2:$A$50,1),MATCH(E32,'2400m'!$A$2:$G$2,1)),INDEX(_2400mFemmes,MATCH(F32,'2400m'!$I$2:$I$50,1),MATCH(E32,'2400m'!$I$2:$O$2,1))),"")</f>
        <v/>
      </c>
      <c r="H32" s="13"/>
      <c r="I32" s="147" t="str">
        <f>IFERROR(IF(C32="M",INDEX(AAHommes,MATCH(H32,'Aisance aquatique'!$A$2:$A$25,1),MATCH(E32,'Aisance aquatique'!$A$2:$G$2,1)),INDEX(AAFemmes,MATCH(H32,'Aisance aquatique'!$I$2:$I$25,1),MATCH(E32,'Aisance aquatique'!$I$2:$O$2,1))),"")</f>
        <v/>
      </c>
      <c r="J32" s="12"/>
      <c r="K32" s="113" t="str">
        <f>IFERROR(IF(C32="M",INDEX(PompesHommes,MATCH(J32,pompes!$A$2:$A$43,1),MATCH(E32,pompes!$A$2:$G$2,1)),INDEX(PompesFemmes,MATCH(J32,pompes!$I$2:$I$36,1),MATCH(E32,pompes!$I$2:$O$2,1))),"")</f>
        <v/>
      </c>
      <c r="L32" s="150" t="str">
        <f t="shared" si="0"/>
        <v/>
      </c>
      <c r="M32" s="158" t="str">
        <f t="shared" si="1"/>
        <v/>
      </c>
      <c r="N32" s="25"/>
      <c r="O32" s="21"/>
    </row>
    <row r="33" spans="1:15" ht="22.5" thickTop="1" thickBot="1" x14ac:dyDescent="0.3">
      <c r="A33" s="48"/>
      <c r="B33" s="61"/>
      <c r="C33" s="2"/>
      <c r="D33" s="71"/>
      <c r="E33" s="62"/>
      <c r="F33" s="12"/>
      <c r="G33" s="159" t="str">
        <f>IFERROR(IF(C33="M",INDEX(_2400mHommes,MATCH(F33,'2400m'!$A$2:$A$50,1),MATCH(E33,'2400m'!$A$2:$G$2,1)),INDEX(_2400mFemmes,MATCH(F33,'2400m'!$I$2:$I$50,1),MATCH(E33,'2400m'!$I$2:$O$2,1))),"")</f>
        <v/>
      </c>
      <c r="H33" s="13"/>
      <c r="I33" s="147" t="str">
        <f>IFERROR(IF(C33="M",INDEX(AAHommes,MATCH(H33,'Aisance aquatique'!$A$2:$A$25,1),MATCH(E33,'Aisance aquatique'!$A$2:$G$2,1)),INDEX(AAFemmes,MATCH(H33,'Aisance aquatique'!$I$2:$I$25,1),MATCH(E33,'Aisance aquatique'!$I$2:$O$2,1))),"")</f>
        <v/>
      </c>
      <c r="J33" s="12"/>
      <c r="K33" s="113" t="str">
        <f>IFERROR(IF(C33="M",INDEX(PompesHommes,MATCH(J33,pompes!$A$2:$A$43,1),MATCH(E33,pompes!$A$2:$G$2,1)),INDEX(PompesFemmes,MATCH(J33,pompes!$I$2:$I$36,1),MATCH(E33,pompes!$I$2:$O$2,1))),"")</f>
        <v/>
      </c>
      <c r="L33" s="150" t="str">
        <f t="shared" si="0"/>
        <v/>
      </c>
      <c r="M33" s="158" t="str">
        <f t="shared" si="1"/>
        <v/>
      </c>
      <c r="N33" s="25"/>
      <c r="O33" s="21"/>
    </row>
    <row r="34" spans="1:15" ht="22.5" thickTop="1" thickBot="1" x14ac:dyDescent="0.3">
      <c r="A34" s="25"/>
      <c r="B34" s="73"/>
      <c r="C34" s="2"/>
      <c r="D34" s="71"/>
      <c r="E34" s="62"/>
      <c r="F34" s="2"/>
      <c r="G34" s="159" t="str">
        <f>IFERROR(IF(C34="M",INDEX(_2400mHommes,MATCH(F34,'2400m'!$A$2:$A$50,1),MATCH(E34,'2400m'!$A$2:$G$2,1)),INDEX(_2400mFemmes,MATCH(F34,'2400m'!$I$2:$I$50,1),MATCH(E34,'2400m'!$I$2:$O$2,1))),"")</f>
        <v/>
      </c>
      <c r="H34" s="13"/>
      <c r="I34" s="147" t="str">
        <f>IFERROR(IF(C34="M",INDEX(AAHommes,MATCH(H34,'Aisance aquatique'!$A$2:$A$25,1),MATCH(E34,'Aisance aquatique'!$A$2:$G$2,1)),INDEX(AAFemmes,MATCH(H34,'Aisance aquatique'!$I$2:$I$25,1),MATCH(E34,'Aisance aquatique'!$I$2:$O$2,1))),"")</f>
        <v/>
      </c>
      <c r="J34" s="2"/>
      <c r="K34" s="113" t="str">
        <f>IFERROR(IF(C34="M",INDEX(PompesHommes,MATCH(J34,pompes!$A$2:$A$43,1),MATCH(E34,pompes!$A$2:$G$2,1)),INDEX(PompesFemmes,MATCH(J34,pompes!$I$2:$I$36,1),MATCH(E34,pompes!$I$2:$O$2,1))),"")</f>
        <v/>
      </c>
      <c r="L34" s="150" t="str">
        <f t="shared" si="0"/>
        <v/>
      </c>
      <c r="M34" s="158" t="str">
        <f t="shared" si="1"/>
        <v/>
      </c>
      <c r="N34" s="25"/>
      <c r="O34" s="75"/>
    </row>
    <row r="35" spans="1:15" ht="22.5" thickTop="1" thickBot="1" x14ac:dyDescent="0.3">
      <c r="A35" s="48"/>
      <c r="B35" s="61"/>
      <c r="C35" s="2"/>
      <c r="D35" s="71"/>
      <c r="E35" s="62"/>
      <c r="F35" s="12"/>
      <c r="G35" s="159" t="str">
        <f>IFERROR(IF(C35="M",INDEX(_2400mHommes,MATCH(F35,'2400m'!$A$2:$A$50,1),MATCH(E35,'2400m'!$A$2:$G$2,1)),INDEX(_2400mFemmes,MATCH(F35,'2400m'!$I$2:$I$50,1),MATCH(E35,'2400m'!$I$2:$O$2,1))),"")</f>
        <v/>
      </c>
      <c r="H35" s="13"/>
      <c r="I35" s="147" t="str">
        <f>IFERROR(IF(C35="M",INDEX(AAHommes,MATCH(H35,'Aisance aquatique'!$A$2:$A$25,1),MATCH(E35,'Aisance aquatique'!$A$2:$G$2,1)),INDEX(AAFemmes,MATCH(H35,'Aisance aquatique'!$I$2:$I$25,1),MATCH(E35,'Aisance aquatique'!$I$2:$O$2,1))),"")</f>
        <v/>
      </c>
      <c r="J35" s="12"/>
      <c r="K35" s="113" t="str">
        <f>IFERROR(IF(C35="M",INDEX(PompesHommes,MATCH(J35,pompes!$A$2:$A$43,1),MATCH(E35,pompes!$A$2:$G$2,1)),INDEX(PompesFemmes,MATCH(J35,pompes!$I$2:$I$36,1),MATCH(E35,pompes!$I$2:$O$2,1))),"")</f>
        <v/>
      </c>
      <c r="L35" s="150" t="str">
        <f t="shared" si="0"/>
        <v/>
      </c>
      <c r="M35" s="158" t="str">
        <f t="shared" si="1"/>
        <v/>
      </c>
      <c r="N35" s="25"/>
      <c r="O35" s="21"/>
    </row>
    <row r="36" spans="1:15" ht="22.5" thickTop="1" thickBot="1" x14ac:dyDescent="0.3">
      <c r="A36" s="48"/>
      <c r="B36" s="61"/>
      <c r="C36" s="2"/>
      <c r="D36" s="71"/>
      <c r="E36" s="62"/>
      <c r="F36" s="12"/>
      <c r="G36" s="159" t="str">
        <f>IFERROR(IF(C36="M",INDEX(_2400mHommes,MATCH(F36,'2400m'!$A$2:$A$50,1),MATCH(E36,'2400m'!$A$2:$G$2,1)),INDEX(_2400mFemmes,MATCH(F36,'2400m'!$I$2:$I$50,1),MATCH(E36,'2400m'!$I$2:$O$2,1))),"")</f>
        <v/>
      </c>
      <c r="H36" s="13"/>
      <c r="I36" s="147" t="str">
        <f>IFERROR(IF(C36="M",INDEX(AAHommes,MATCH(H36,'Aisance aquatique'!$A$2:$A$25,1),MATCH(E36,'Aisance aquatique'!$A$2:$G$2,1)),INDEX(AAFemmes,MATCH(H36,'Aisance aquatique'!$I$2:$I$25,1),MATCH(E36,'Aisance aquatique'!$I$2:$O$2,1))),"")</f>
        <v/>
      </c>
      <c r="J36" s="12"/>
      <c r="K36" s="113" t="str">
        <f>IFERROR(IF(C36="M",INDEX(PompesHommes,MATCH(J36,pompes!$A$2:$A$43,1),MATCH(E36,pompes!$A$2:$G$2,1)),INDEX(PompesFemmes,MATCH(J36,pompes!$I$2:$I$36,1),MATCH(E36,pompes!$I$2:$O$2,1))),"")</f>
        <v/>
      </c>
      <c r="L36" s="150" t="str">
        <f t="shared" si="0"/>
        <v/>
      </c>
      <c r="M36" s="158" t="str">
        <f t="shared" si="1"/>
        <v/>
      </c>
      <c r="N36" s="25"/>
      <c r="O36" s="21"/>
    </row>
    <row r="37" spans="1:15" ht="22.5" thickTop="1" thickBot="1" x14ac:dyDescent="0.3">
      <c r="A37" s="48"/>
      <c r="B37" s="61"/>
      <c r="C37" s="2"/>
      <c r="D37" s="71"/>
      <c r="E37" s="62"/>
      <c r="F37" s="12"/>
      <c r="G37" s="159" t="str">
        <f>IFERROR(IF(C37="M",INDEX(_2400mHommes,MATCH(F37,'2400m'!$A$2:$A$50,1),MATCH(E37,'2400m'!$A$2:$G$2,1)),INDEX(_2400mFemmes,MATCH(F37,'2400m'!$I$2:$I$50,1),MATCH(E37,'2400m'!$I$2:$O$2,1))),"")</f>
        <v/>
      </c>
      <c r="H37" s="13"/>
      <c r="I37" s="147" t="str">
        <f>IFERROR(IF(C37="M",INDEX(AAHommes,MATCH(H37,'Aisance aquatique'!$A$2:$A$25,1),MATCH(E37,'Aisance aquatique'!$A$2:$G$2,1)),INDEX(AAFemmes,MATCH(H37,'Aisance aquatique'!$I$2:$I$25,1),MATCH(E37,'Aisance aquatique'!$I$2:$O$2,1))),"")</f>
        <v/>
      </c>
      <c r="J37" s="12"/>
      <c r="K37" s="113" t="str">
        <f>IFERROR(IF(C37="M",INDEX(PompesHommes,MATCH(J37,pompes!$A$2:$A$43,1),MATCH(E37,pompes!$A$2:$G$2,1)),INDEX(PompesFemmes,MATCH(J37,pompes!$I$2:$I$36,1),MATCH(E37,pompes!$I$2:$O$2,1))),"")</f>
        <v/>
      </c>
      <c r="L37" s="150" t="str">
        <f t="shared" si="0"/>
        <v/>
      </c>
      <c r="M37" s="158" t="str">
        <f t="shared" si="1"/>
        <v/>
      </c>
      <c r="N37" s="25"/>
      <c r="O37" s="21"/>
    </row>
    <row r="38" spans="1:15" ht="22.5" thickTop="1" thickBot="1" x14ac:dyDescent="0.3">
      <c r="A38" s="48"/>
      <c r="B38" s="61"/>
      <c r="C38" s="2"/>
      <c r="D38" s="71"/>
      <c r="E38" s="62"/>
      <c r="F38" s="12"/>
      <c r="G38" s="159" t="str">
        <f>IFERROR(IF(C38="M",INDEX(_2400mHommes,MATCH(F38,'2400m'!$A$2:$A$50,1),MATCH(E38,'2400m'!$A$2:$G$2,1)),INDEX(_2400mFemmes,MATCH(F38,'2400m'!$I$2:$I$50,1),MATCH(E38,'2400m'!$I$2:$O$2,1))),"")</f>
        <v/>
      </c>
      <c r="H38" s="13"/>
      <c r="I38" s="147" t="str">
        <f>IFERROR(IF(C38="M",INDEX(AAHommes,MATCH(H38,'Aisance aquatique'!$A$2:$A$25,1),MATCH(E38,'Aisance aquatique'!$A$2:$G$2,1)),INDEX(AAFemmes,MATCH(H38,'Aisance aquatique'!$I$2:$I$25,1),MATCH(E38,'Aisance aquatique'!$I$2:$O$2,1))),"")</f>
        <v/>
      </c>
      <c r="J38" s="12"/>
      <c r="K38" s="113" t="str">
        <f>IFERROR(IF(C38="M",INDEX(PompesHommes,MATCH(J38,pompes!$A$2:$A$43,1),MATCH(E38,pompes!$A$2:$G$2,1)),INDEX(PompesFemmes,MATCH(J38,pompes!$I$2:$I$36,1),MATCH(E38,pompes!$I$2:$O$2,1))),"")</f>
        <v/>
      </c>
      <c r="L38" s="150" t="str">
        <f t="shared" si="0"/>
        <v/>
      </c>
      <c r="M38" s="158" t="str">
        <f t="shared" si="1"/>
        <v/>
      </c>
      <c r="N38" s="25"/>
      <c r="O38" s="21"/>
    </row>
    <row r="39" spans="1:15" ht="22.5" thickTop="1" thickBot="1" x14ac:dyDescent="0.3">
      <c r="A39" s="25"/>
      <c r="B39" s="73"/>
      <c r="C39" s="2"/>
      <c r="D39" s="66"/>
      <c r="E39" s="62"/>
      <c r="F39" s="77"/>
      <c r="G39" s="159" t="str">
        <f>IFERROR(IF(C39="M",INDEX(_2400mHommes,MATCH(F39,'2400m'!$A$2:$A$50,1),MATCH(E39,'2400m'!$A$2:$G$2,1)),INDEX(_2400mFemmes,MATCH(F39,'2400m'!$I$2:$I$50,1),MATCH(E39,'2400m'!$I$2:$O$2,1))),"")</f>
        <v/>
      </c>
      <c r="H39" s="19"/>
      <c r="I39" s="147" t="str">
        <f>IFERROR(IF(C39="M",INDEX(AAHommes,MATCH(H39,'Aisance aquatique'!$A$2:$A$25,1),MATCH(E39,'Aisance aquatique'!$A$2:$G$2,1)),INDEX(AAFemmes,MATCH(H39,'Aisance aquatique'!$I$2:$I$25,1),MATCH(E39,'Aisance aquatique'!$I$2:$O$2,1))),"")</f>
        <v/>
      </c>
      <c r="J39" s="35"/>
      <c r="K39" s="113" t="str">
        <f>IFERROR(IF(C39="M",INDEX(PompesHommes,MATCH(J39,pompes!$A$2:$A$43,1),MATCH(E39,pompes!$A$2:$G$2,1)),INDEX(PompesFemmes,MATCH(J39,pompes!$I$2:$I$36,1),MATCH(E39,pompes!$I$2:$O$2,1))),"")</f>
        <v/>
      </c>
      <c r="L39" s="150" t="str">
        <f t="shared" si="0"/>
        <v/>
      </c>
      <c r="M39" s="158" t="str">
        <f t="shared" si="1"/>
        <v/>
      </c>
      <c r="N39" s="25"/>
      <c r="O39" s="78"/>
    </row>
    <row r="40" spans="1:15" ht="22.5" customHeight="1" thickTop="1" thickBot="1" x14ac:dyDescent="0.3">
      <c r="A40" s="25"/>
      <c r="B40" s="73"/>
      <c r="C40" s="2"/>
      <c r="D40" s="71"/>
      <c r="E40" s="62"/>
      <c r="F40" s="76"/>
      <c r="G40" s="159" t="str">
        <f>IFERROR(IF(C40="M",INDEX(_2400mHommes,MATCH(F40,'2400m'!$A$2:$A$50,1),MATCH(E40,'2400m'!$A$2:$G$2,1)),INDEX(_2400mFemmes,MATCH(F40,'2400m'!$I$2:$I$50,1),MATCH(E40,'2400m'!$I$2:$O$2,1))),"")</f>
        <v/>
      </c>
      <c r="H40" s="13"/>
      <c r="I40" s="147" t="str">
        <f>IFERROR(IF(C40="M",INDEX(AAHommes,MATCH(H40,'Aisance aquatique'!$A$2:$A$25,1),MATCH(E40,'Aisance aquatique'!$A$2:$G$2,1)),INDEX(AAFemmes,MATCH(H40,'Aisance aquatique'!$I$2:$I$25,1),MATCH(E40,'Aisance aquatique'!$I$2:$O$2,1))),"")</f>
        <v/>
      </c>
      <c r="J40" s="2"/>
      <c r="K40" s="113" t="str">
        <f>IFERROR(IF(C40="M",INDEX(PompesHommes,MATCH(J40,pompes!$A$2:$A$43,1),MATCH(E40,pompes!$A$2:$G$2,1)),INDEX(PompesFemmes,MATCH(J40,pompes!$I$2:$I$36,1),MATCH(E40,pompes!$I$2:$O$2,1))),"")</f>
        <v/>
      </c>
      <c r="L40" s="150" t="str">
        <f t="shared" si="0"/>
        <v/>
      </c>
      <c r="M40" s="158" t="str">
        <f t="shared" si="1"/>
        <v/>
      </c>
      <c r="N40" s="25"/>
      <c r="O40" s="75"/>
    </row>
    <row r="41" spans="1:15" ht="22.5" thickTop="1" thickBot="1" x14ac:dyDescent="0.3">
      <c r="A41" s="48"/>
      <c r="B41" s="61"/>
      <c r="C41" s="15"/>
      <c r="D41" s="71"/>
      <c r="E41" s="62"/>
      <c r="F41" s="12"/>
      <c r="G41" s="159" t="str">
        <f>IFERROR(IF(C41="M",INDEX(_2400mHommes,MATCH(F41,'2400m'!$A$2:$A$50,1),MATCH(E41,'2400m'!$A$2:$G$2,1)),INDEX(_2400mFemmes,MATCH(F41,'2400m'!$I$2:$I$50,1),MATCH(E41,'2400m'!$I$2:$O$2,1))),"")</f>
        <v/>
      </c>
      <c r="H41" s="13"/>
      <c r="I41" s="147" t="str">
        <f>IFERROR(IF(C41="M",INDEX(AAHommes,MATCH(H41,'Aisance aquatique'!$A$2:$A$25,1),MATCH(E41,'Aisance aquatique'!$A$2:$G$2,1)),INDEX(AAFemmes,MATCH(H41,'Aisance aquatique'!$I$2:$I$25,1),MATCH(E41,'Aisance aquatique'!$I$2:$O$2,1))),"")</f>
        <v/>
      </c>
      <c r="J41" s="12"/>
      <c r="K41" s="113" t="str">
        <f>IFERROR(IF(C41="M",INDEX(PompesHommes,MATCH(J41,pompes!$A$2:$A$43,1),MATCH(E41,pompes!$A$2:$G$2,1)),INDEX(PompesFemmes,MATCH(J41,pompes!$I$2:$I$36,1),MATCH(E41,pompes!$I$2:$O$2,1))),"")</f>
        <v/>
      </c>
      <c r="L41" s="150" t="str">
        <f t="shared" si="0"/>
        <v/>
      </c>
      <c r="M41" s="158" t="str">
        <f t="shared" si="1"/>
        <v/>
      </c>
      <c r="N41" s="25"/>
      <c r="O41" s="21"/>
    </row>
    <row r="42" spans="1:15" ht="22.5" thickTop="1" thickBot="1" x14ac:dyDescent="0.3">
      <c r="A42" s="25"/>
      <c r="B42" s="79"/>
      <c r="C42" s="15"/>
      <c r="D42" s="59"/>
      <c r="E42" s="80"/>
      <c r="F42" s="81"/>
      <c r="G42" s="159" t="str">
        <f>IFERROR(IF(C42="M",INDEX(_2400mHommes,MATCH(F42,'2400m'!$A$2:$A$50,1),MATCH(E42,'2400m'!$A$2:$G$2,1)),INDEX(_2400mFemmes,MATCH(F42,'2400m'!$I$2:$I$50,1),MATCH(E42,'2400m'!$I$2:$O$2,1))),"")</f>
        <v/>
      </c>
      <c r="H42" s="10"/>
      <c r="I42" s="147" t="str">
        <f>IFERROR(IF(C42="M",INDEX(AAHommes,MATCH(H42,'Aisance aquatique'!$A$2:$A$25,1),MATCH(E42,'Aisance aquatique'!$A$2:$G$2,1)),INDEX(AAFemmes,MATCH(H42,'Aisance aquatique'!$I$2:$I$25,1),MATCH(E42,'Aisance aquatique'!$I$2:$O$2,1))),"")</f>
        <v/>
      </c>
      <c r="J42" s="44"/>
      <c r="K42" s="113" t="str">
        <f>IFERROR(IF(C42="M",INDEX(PompesHommes,MATCH(J42,pompes!$A$2:$A$43,1),MATCH(E42,pompes!$A$2:$G$2,1)),INDEX(PompesFemmes,MATCH(J42,pompes!$I$2:$I$36,1),MATCH(E42,pompes!$I$2:$O$2,1))),"")</f>
        <v/>
      </c>
      <c r="L42" s="150" t="str">
        <f t="shared" si="0"/>
        <v/>
      </c>
      <c r="M42" s="158" t="str">
        <f t="shared" si="1"/>
        <v/>
      </c>
      <c r="N42" s="25"/>
      <c r="O42" s="82"/>
    </row>
    <row r="43" spans="1:15" ht="22.5" thickTop="1" thickBot="1" x14ac:dyDescent="0.3">
      <c r="A43" s="47"/>
      <c r="B43" s="58"/>
      <c r="C43" s="14"/>
      <c r="D43" s="59"/>
      <c r="E43" s="67"/>
      <c r="F43" s="9"/>
      <c r="G43" s="159" t="str">
        <f>IFERROR(IF(C43="M",INDEX(_2400mHommes,MATCH(F43,'2400m'!$A$2:$A$50,1),MATCH(E43,'2400m'!$A$2:$G$2,1)),INDEX(_2400mFemmes,MATCH(F43,'2400m'!$I$2:$I$50,1),MATCH(E43,'2400m'!$I$2:$O$2,1))),"")</f>
        <v/>
      </c>
      <c r="H43" s="10"/>
      <c r="I43" s="147" t="str">
        <f>IFERROR(IF(C43="M",INDEX(AAHommes,MATCH(H43,'Aisance aquatique'!$A$2:$A$25,1),MATCH(E43,'Aisance aquatique'!$A$2:$G$2,1)),INDEX(AAFemmes,MATCH(H43,'Aisance aquatique'!$I$2:$I$25,1),MATCH(E43,'Aisance aquatique'!$I$2:$O$2,1))),"")</f>
        <v/>
      </c>
      <c r="J43" s="9"/>
      <c r="K43" s="113" t="str">
        <f>IFERROR(IF(C43="M",INDEX(PompesHommes,MATCH(J43,pompes!$A$2:$A$43,1),MATCH(E43,pompes!$A$2:$G$2,1)),INDEX(PompesFemmes,MATCH(J43,pompes!$I$2:$I$36,1),MATCH(E43,pompes!$I$2:$O$2,1))),"")</f>
        <v/>
      </c>
      <c r="L43" s="150" t="str">
        <f t="shared" si="0"/>
        <v/>
      </c>
      <c r="M43" s="158" t="str">
        <f t="shared" si="1"/>
        <v/>
      </c>
      <c r="N43" s="27"/>
      <c r="O43" s="23"/>
    </row>
    <row r="44" spans="1:15" ht="22.5" thickTop="1" thickBot="1" x14ac:dyDescent="0.3">
      <c r="A44" s="48"/>
      <c r="B44" s="61"/>
      <c r="C44" s="2"/>
      <c r="D44" s="71"/>
      <c r="E44" s="62"/>
      <c r="F44" s="12"/>
      <c r="G44" s="159" t="str">
        <f>IFERROR(IF(C44="M",INDEX(_2400mHommes,MATCH(F44,'2400m'!$A$2:$A$50,1),MATCH(E44,'2400m'!$A$2:$G$2,1)),INDEX(_2400mFemmes,MATCH(F44,'2400m'!$I$2:$I$50,1),MATCH(E44,'2400m'!$I$2:$O$2,1))),"")</f>
        <v/>
      </c>
      <c r="H44" s="13"/>
      <c r="I44" s="147" t="str">
        <f>IFERROR(IF(C44="M",INDEX(AAHommes,MATCH(H44,'Aisance aquatique'!$A$2:$A$25,1),MATCH(E44,'Aisance aquatique'!$A$2:$G$2,1)),INDEX(AAFemmes,MATCH(H44,'Aisance aquatique'!$I$2:$I$25,1),MATCH(E44,'Aisance aquatique'!$I$2:$O$2,1))),"")</f>
        <v/>
      </c>
      <c r="J44" s="12"/>
      <c r="K44" s="113" t="str">
        <f>IFERROR(IF(C44="M",INDEX(PompesHommes,MATCH(J44,pompes!$A$2:$A$43,1),MATCH(E44,pompes!$A$2:$G$2,1)),INDEX(PompesFemmes,MATCH(J44,pompes!$I$2:$I$36,1),MATCH(E44,pompes!$I$2:$O$2,1))),"")</f>
        <v/>
      </c>
      <c r="L44" s="150" t="str">
        <f t="shared" si="0"/>
        <v/>
      </c>
      <c r="M44" s="158" t="str">
        <f t="shared" si="1"/>
        <v/>
      </c>
      <c r="N44" s="25"/>
      <c r="O44" s="21"/>
    </row>
    <row r="45" spans="1:15" ht="22.5" thickTop="1" thickBot="1" x14ac:dyDescent="0.3">
      <c r="A45" s="48"/>
      <c r="B45" s="61"/>
      <c r="C45" s="15"/>
      <c r="D45" s="71"/>
      <c r="E45" s="62"/>
      <c r="F45" s="12"/>
      <c r="G45" s="159" t="str">
        <f>IFERROR(IF(C45="M",INDEX(_2400mHommes,MATCH(F45,'2400m'!$A$2:$A$50,1),MATCH(E45,'2400m'!$A$2:$G$2,1)),INDEX(_2400mFemmes,MATCH(F45,'2400m'!$I$2:$I$50,1),MATCH(E45,'2400m'!$I$2:$O$2,1))),"")</f>
        <v/>
      </c>
      <c r="H45" s="13"/>
      <c r="I45" s="147" t="str">
        <f>IFERROR(IF(C45="M",INDEX(AAHommes,MATCH(H45,'Aisance aquatique'!$A$2:$A$25,1),MATCH(E45,'Aisance aquatique'!$A$2:$G$2,1)),INDEX(AAFemmes,MATCH(H45,'Aisance aquatique'!$I$2:$I$25,1),MATCH(E45,'Aisance aquatique'!$I$2:$O$2,1))),"")</f>
        <v/>
      </c>
      <c r="J45" s="12"/>
      <c r="K45" s="113" t="str">
        <f>IFERROR(IF(C45="M",INDEX(PompesHommes,MATCH(J45,pompes!$A$2:$A$43,1),MATCH(E45,pompes!$A$2:$G$2,1)),INDEX(PompesFemmes,MATCH(J45,pompes!$I$2:$I$36,1),MATCH(E45,pompes!$I$2:$O$2,1))),"")</f>
        <v/>
      </c>
      <c r="L45" s="150" t="str">
        <f t="shared" si="0"/>
        <v/>
      </c>
      <c r="M45" s="158" t="str">
        <f t="shared" si="1"/>
        <v/>
      </c>
      <c r="N45" s="25"/>
      <c r="O45" s="21"/>
    </row>
    <row r="46" spans="1:15" ht="22.5" thickTop="1" thickBot="1" x14ac:dyDescent="0.3">
      <c r="A46" s="48"/>
      <c r="B46" s="61"/>
      <c r="C46" s="14"/>
      <c r="D46" s="71"/>
      <c r="E46" s="62"/>
      <c r="F46" s="12"/>
      <c r="G46" s="159" t="str">
        <f>IFERROR(IF(C46="M",INDEX(_2400mHommes,MATCH(F46,'2400m'!$A$2:$A$50,1),MATCH(E46,'2400m'!$A$2:$G$2,1)),INDEX(_2400mFemmes,MATCH(F46,'2400m'!$I$2:$I$50,1),MATCH(E46,'2400m'!$I$2:$O$2,1))),"")</f>
        <v/>
      </c>
      <c r="H46" s="13"/>
      <c r="I46" s="147" t="str">
        <f>IFERROR(IF(C46="M",INDEX(AAHommes,MATCH(H46,'Aisance aquatique'!$A$2:$A$25,1),MATCH(E46,'Aisance aquatique'!$A$2:$G$2,1)),INDEX(AAFemmes,MATCH(H46,'Aisance aquatique'!$I$2:$I$25,1),MATCH(E46,'Aisance aquatique'!$I$2:$O$2,1))),"")</f>
        <v/>
      </c>
      <c r="J46" s="12"/>
      <c r="K46" s="113" t="str">
        <f>IFERROR(IF(C46="M",INDEX(PompesHommes,MATCH(J46,pompes!$A$2:$A$43,1),MATCH(E46,pompes!$A$2:$G$2,1)),INDEX(PompesFemmes,MATCH(J46,pompes!$I$2:$I$36,1),MATCH(E46,pompes!$I$2:$O$2,1))),"")</f>
        <v/>
      </c>
      <c r="L46" s="150" t="str">
        <f t="shared" si="0"/>
        <v/>
      </c>
      <c r="M46" s="158" t="str">
        <f t="shared" si="1"/>
        <v/>
      </c>
      <c r="N46" s="25"/>
      <c r="O46" s="21"/>
    </row>
    <row r="47" spans="1:15" ht="22.5" thickTop="1" thickBot="1" x14ac:dyDescent="0.3">
      <c r="A47" s="51"/>
      <c r="B47" s="83"/>
      <c r="C47" s="40"/>
      <c r="D47" s="84"/>
      <c r="E47" s="85"/>
      <c r="F47" s="41"/>
      <c r="G47" s="159" t="str">
        <f>IFERROR(IF(C47="M",INDEX(_2400mHommes,MATCH(F47,'2400m'!$A$2:$A$50,1),MATCH(E47,'2400m'!$A$2:$G$2,1)),INDEX(_2400mFemmes,MATCH(F47,'2400m'!$I$2:$I$50,1),MATCH(E47,'2400m'!$I$2:$O$2,1))),"")</f>
        <v/>
      </c>
      <c r="H47" s="42"/>
      <c r="I47" s="147" t="str">
        <f>IFERROR(IF(C47="M",INDEX(AAHommes,MATCH(H47,'Aisance aquatique'!$A$2:$A$25,1),MATCH(E47,'Aisance aquatique'!$A$2:$G$2,1)),INDEX(AAFemmes,MATCH(H47,'Aisance aquatique'!$I$2:$I$25,1),MATCH(E47,'Aisance aquatique'!$I$2:$O$2,1))),"")</f>
        <v/>
      </c>
      <c r="J47" s="41"/>
      <c r="K47" s="113" t="str">
        <f>IFERROR(IF(C47="M",INDEX(PompesHommes,MATCH(J47,pompes!$A$2:$A$43,1),MATCH(E47,pompes!$A$2:$G$2,1)),INDEX(PompesFemmes,MATCH(J47,pompes!$I$2:$I$36,1),MATCH(E47,pompes!$I$2:$O$2,1))),"")</f>
        <v/>
      </c>
      <c r="L47" s="150" t="str">
        <f t="shared" si="0"/>
        <v/>
      </c>
      <c r="M47" s="158" t="str">
        <f t="shared" si="1"/>
        <v/>
      </c>
      <c r="N47" s="25"/>
      <c r="O47" s="43"/>
    </row>
    <row r="48" spans="1:15" ht="15" customHeight="1" x14ac:dyDescent="0.25">
      <c r="E48" s="20"/>
      <c r="G48" s="20"/>
      <c r="I48" s="20"/>
      <c r="K48" s="20"/>
    </row>
    <row r="49" spans="9:10" x14ac:dyDescent="0.25">
      <c r="J49" s="20"/>
    </row>
    <row r="51" spans="9:10" x14ac:dyDescent="0.25">
      <c r="I51" s="20"/>
    </row>
    <row r="602" spans="1:1" x14ac:dyDescent="0.25">
      <c r="A602" s="31" t="s">
        <v>27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15">
    <mergeCell ref="F3:G3"/>
    <mergeCell ref="H3:I3"/>
    <mergeCell ref="J3:K3"/>
    <mergeCell ref="E3:E4"/>
    <mergeCell ref="A1:O1"/>
    <mergeCell ref="D3:D4"/>
    <mergeCell ref="A3:A4"/>
    <mergeCell ref="B3:B4"/>
    <mergeCell ref="C3:C4"/>
    <mergeCell ref="F2:M2"/>
    <mergeCell ref="L3:L4"/>
    <mergeCell ref="M3:M4"/>
    <mergeCell ref="N2:O2"/>
    <mergeCell ref="N3:N4"/>
    <mergeCell ref="O3:O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Q50"/>
  <sheetViews>
    <sheetView workbookViewId="0">
      <selection activeCell="D23" sqref="D23"/>
    </sheetView>
  </sheetViews>
  <sheetFormatPr baseColWidth="10" defaultRowHeight="15" x14ac:dyDescent="0.25"/>
  <sheetData>
    <row r="1" spans="1:17" ht="15.75" thickBot="1" x14ac:dyDescent="0.3">
      <c r="A1" s="143" t="s">
        <v>36</v>
      </c>
      <c r="B1" s="144"/>
      <c r="C1" s="144"/>
      <c r="D1" s="144"/>
      <c r="E1" s="144"/>
      <c r="F1" s="144"/>
      <c r="G1" s="145"/>
      <c r="I1" s="143" t="s">
        <v>35</v>
      </c>
      <c r="J1" s="144"/>
      <c r="K1" s="144"/>
      <c r="L1" s="144"/>
      <c r="M1" s="144"/>
      <c r="N1" s="144"/>
      <c r="O1" s="145"/>
    </row>
    <row r="2" spans="1:17" ht="15.75" thickBot="1" x14ac:dyDescent="0.3">
      <c r="A2" s="100" t="s">
        <v>34</v>
      </c>
      <c r="B2" s="99">
        <v>18</v>
      </c>
      <c r="C2" s="98">
        <v>22</v>
      </c>
      <c r="D2" s="98">
        <v>38</v>
      </c>
      <c r="E2" s="98">
        <v>42</v>
      </c>
      <c r="F2" s="98">
        <v>46</v>
      </c>
      <c r="G2" s="97">
        <v>50</v>
      </c>
      <c r="I2" s="100" t="s">
        <v>34</v>
      </c>
      <c r="J2" s="99">
        <v>18</v>
      </c>
      <c r="K2" s="98">
        <v>22</v>
      </c>
      <c r="L2" s="98">
        <v>38</v>
      </c>
      <c r="M2" s="98">
        <v>42</v>
      </c>
      <c r="N2" s="98">
        <v>46</v>
      </c>
      <c r="O2" s="97">
        <v>50</v>
      </c>
    </row>
    <row r="3" spans="1:17" x14ac:dyDescent="0.25">
      <c r="A3" s="96">
        <v>8.4499999999999993</v>
      </c>
      <c r="B3" s="95">
        <v>20</v>
      </c>
      <c r="C3" s="95">
        <v>20</v>
      </c>
      <c r="D3" s="95">
        <v>20</v>
      </c>
      <c r="E3" s="95">
        <v>20</v>
      </c>
      <c r="F3" s="95">
        <v>20</v>
      </c>
      <c r="G3" s="129">
        <v>20</v>
      </c>
      <c r="I3" s="96">
        <v>10.050000000000001</v>
      </c>
      <c r="J3" s="95">
        <v>20</v>
      </c>
      <c r="K3" s="95">
        <v>20</v>
      </c>
      <c r="L3" s="95">
        <v>20</v>
      </c>
      <c r="M3" s="95">
        <v>20</v>
      </c>
      <c r="N3" s="95">
        <v>20</v>
      </c>
      <c r="O3" s="129">
        <v>20</v>
      </c>
      <c r="Q3" s="114">
        <v>9</v>
      </c>
    </row>
    <row r="4" spans="1:17" x14ac:dyDescent="0.25">
      <c r="A4" s="93">
        <v>9</v>
      </c>
      <c r="B4" s="95">
        <v>20</v>
      </c>
      <c r="C4" s="95">
        <v>19</v>
      </c>
      <c r="D4" s="95">
        <v>20</v>
      </c>
      <c r="E4" s="95">
        <v>20</v>
      </c>
      <c r="F4" s="95">
        <v>20</v>
      </c>
      <c r="G4" s="90">
        <v>20</v>
      </c>
      <c r="I4" s="93">
        <v>10.199999999999999</v>
      </c>
      <c r="J4" s="95">
        <v>20</v>
      </c>
      <c r="K4" s="95">
        <v>19</v>
      </c>
      <c r="L4" s="95">
        <v>20</v>
      </c>
      <c r="M4" s="95">
        <v>20</v>
      </c>
      <c r="N4" s="95">
        <v>20</v>
      </c>
      <c r="O4" s="90">
        <v>20</v>
      </c>
    </row>
    <row r="5" spans="1:17" x14ac:dyDescent="0.25">
      <c r="A5" s="93">
        <v>9.1</v>
      </c>
      <c r="B5" s="95">
        <v>20</v>
      </c>
      <c r="C5" s="95">
        <v>19</v>
      </c>
      <c r="D5" s="95">
        <v>20</v>
      </c>
      <c r="E5" s="95">
        <v>20</v>
      </c>
      <c r="F5" s="91">
        <v>20</v>
      </c>
      <c r="G5" s="90">
        <v>20</v>
      </c>
      <c r="I5" s="93">
        <v>10.3</v>
      </c>
      <c r="J5" s="95">
        <v>20</v>
      </c>
      <c r="K5" s="95">
        <v>19</v>
      </c>
      <c r="L5" s="95">
        <v>20</v>
      </c>
      <c r="M5" s="95">
        <v>20</v>
      </c>
      <c r="N5" s="91">
        <v>20</v>
      </c>
      <c r="O5" s="90">
        <v>20</v>
      </c>
      <c r="Q5" t="e">
        <f>MATCH(Q3,'2400m'!$A$2:$G$2,1)</f>
        <v>#N/A</v>
      </c>
    </row>
    <row r="6" spans="1:17" x14ac:dyDescent="0.25">
      <c r="A6" s="93">
        <v>9.15</v>
      </c>
      <c r="B6" s="95">
        <v>19</v>
      </c>
      <c r="C6" s="95">
        <v>18</v>
      </c>
      <c r="D6" s="95">
        <v>19</v>
      </c>
      <c r="E6" s="95">
        <v>20</v>
      </c>
      <c r="F6" s="91">
        <v>20</v>
      </c>
      <c r="G6" s="90">
        <v>20</v>
      </c>
      <c r="I6" s="93">
        <v>10.35</v>
      </c>
      <c r="J6" s="95">
        <v>19</v>
      </c>
      <c r="K6" s="95">
        <v>18</v>
      </c>
      <c r="L6" s="95">
        <v>19</v>
      </c>
      <c r="M6" s="95">
        <v>20</v>
      </c>
      <c r="N6" s="91">
        <v>20</v>
      </c>
      <c r="O6" s="90">
        <v>20</v>
      </c>
    </row>
    <row r="7" spans="1:17" x14ac:dyDescent="0.25">
      <c r="A7" s="93">
        <v>9.25</v>
      </c>
      <c r="B7" s="95">
        <v>19</v>
      </c>
      <c r="C7" s="95">
        <v>17</v>
      </c>
      <c r="D7" s="91">
        <v>19</v>
      </c>
      <c r="E7" s="91">
        <v>20</v>
      </c>
      <c r="F7" s="91">
        <v>20</v>
      </c>
      <c r="G7" s="90">
        <v>20</v>
      </c>
      <c r="I7" s="93">
        <v>10.45</v>
      </c>
      <c r="J7" s="95">
        <v>19</v>
      </c>
      <c r="K7" s="95">
        <v>17</v>
      </c>
      <c r="L7" s="91">
        <v>19</v>
      </c>
      <c r="M7" s="91">
        <v>20</v>
      </c>
      <c r="N7" s="91">
        <v>20</v>
      </c>
      <c r="O7" s="90">
        <v>20</v>
      </c>
    </row>
    <row r="8" spans="1:17" x14ac:dyDescent="0.25">
      <c r="A8" s="93">
        <v>9.3000000000000007</v>
      </c>
      <c r="B8" s="95">
        <v>18</v>
      </c>
      <c r="C8" s="95">
        <v>17</v>
      </c>
      <c r="D8" s="91">
        <v>18</v>
      </c>
      <c r="E8" s="91">
        <v>20</v>
      </c>
      <c r="F8" s="91">
        <v>20</v>
      </c>
      <c r="G8" s="90">
        <v>20</v>
      </c>
      <c r="I8" s="93">
        <v>10.5</v>
      </c>
      <c r="J8" s="95">
        <v>18</v>
      </c>
      <c r="K8" s="95">
        <v>17</v>
      </c>
      <c r="L8" s="91">
        <v>18</v>
      </c>
      <c r="M8" s="91">
        <v>20</v>
      </c>
      <c r="N8" s="91">
        <v>20</v>
      </c>
      <c r="O8" s="90">
        <v>20</v>
      </c>
    </row>
    <row r="9" spans="1:17" x14ac:dyDescent="0.25">
      <c r="A9" s="93">
        <v>9.4</v>
      </c>
      <c r="B9" s="92">
        <v>18</v>
      </c>
      <c r="C9" s="92">
        <v>16</v>
      </c>
      <c r="D9" s="91">
        <v>18</v>
      </c>
      <c r="E9" s="91">
        <v>20</v>
      </c>
      <c r="F9" s="91">
        <v>20</v>
      </c>
      <c r="G9" s="90">
        <v>20</v>
      </c>
      <c r="I9" s="93">
        <v>11</v>
      </c>
      <c r="J9" s="92">
        <v>18</v>
      </c>
      <c r="K9" s="92">
        <v>16</v>
      </c>
      <c r="L9" s="91">
        <v>18</v>
      </c>
      <c r="M9" s="91">
        <v>20</v>
      </c>
      <c r="N9" s="91">
        <v>20</v>
      </c>
      <c r="O9" s="90">
        <v>20</v>
      </c>
    </row>
    <row r="10" spans="1:17" x14ac:dyDescent="0.25">
      <c r="A10" s="93">
        <v>9.4499999999999993</v>
      </c>
      <c r="B10" s="92">
        <v>17</v>
      </c>
      <c r="C10" s="91">
        <v>16</v>
      </c>
      <c r="D10" s="91">
        <v>17</v>
      </c>
      <c r="E10" s="91">
        <v>19</v>
      </c>
      <c r="F10" s="91">
        <v>20</v>
      </c>
      <c r="G10" s="90">
        <v>20</v>
      </c>
      <c r="I10" s="93">
        <v>11.05</v>
      </c>
      <c r="J10" s="92">
        <v>17</v>
      </c>
      <c r="K10" s="91">
        <v>16</v>
      </c>
      <c r="L10" s="91">
        <v>17</v>
      </c>
      <c r="M10" s="91">
        <v>19</v>
      </c>
      <c r="N10" s="91">
        <v>20</v>
      </c>
      <c r="O10" s="90">
        <v>20</v>
      </c>
    </row>
    <row r="11" spans="1:17" x14ac:dyDescent="0.25">
      <c r="A11" s="93">
        <v>9.5500000000000007</v>
      </c>
      <c r="B11" s="92">
        <v>17</v>
      </c>
      <c r="C11" s="91">
        <v>15</v>
      </c>
      <c r="D11" s="91">
        <v>17</v>
      </c>
      <c r="E11" s="91">
        <v>19</v>
      </c>
      <c r="F11" s="91">
        <v>20</v>
      </c>
      <c r="G11" s="90">
        <v>20</v>
      </c>
      <c r="I11" s="93">
        <v>11.15</v>
      </c>
      <c r="J11" s="92">
        <v>17</v>
      </c>
      <c r="K11" s="91">
        <v>15</v>
      </c>
      <c r="L11" s="91">
        <v>17</v>
      </c>
      <c r="M11" s="91">
        <v>19</v>
      </c>
      <c r="N11" s="91">
        <v>20</v>
      </c>
      <c r="O11" s="90">
        <v>20</v>
      </c>
    </row>
    <row r="12" spans="1:17" x14ac:dyDescent="0.25">
      <c r="A12" s="93">
        <v>10</v>
      </c>
      <c r="B12" s="92">
        <v>16</v>
      </c>
      <c r="C12" s="91">
        <v>15</v>
      </c>
      <c r="D12" s="91">
        <v>16</v>
      </c>
      <c r="E12" s="91">
        <v>18</v>
      </c>
      <c r="F12" s="91">
        <v>20</v>
      </c>
      <c r="G12" s="90">
        <v>20</v>
      </c>
      <c r="I12" s="93">
        <v>11.2</v>
      </c>
      <c r="J12" s="92">
        <v>16</v>
      </c>
      <c r="K12" s="91">
        <v>15</v>
      </c>
      <c r="L12" s="91">
        <v>16</v>
      </c>
      <c r="M12" s="91">
        <v>18</v>
      </c>
      <c r="N12" s="91">
        <v>20</v>
      </c>
      <c r="O12" s="90">
        <v>20</v>
      </c>
    </row>
    <row r="13" spans="1:17" x14ac:dyDescent="0.25">
      <c r="A13" s="93">
        <v>10.1</v>
      </c>
      <c r="B13" s="92">
        <v>16</v>
      </c>
      <c r="C13" s="91">
        <v>14</v>
      </c>
      <c r="D13" s="91">
        <v>16</v>
      </c>
      <c r="E13" s="91">
        <v>18</v>
      </c>
      <c r="F13" s="91">
        <v>20</v>
      </c>
      <c r="G13" s="90">
        <v>20</v>
      </c>
      <c r="I13" s="93">
        <v>11.3</v>
      </c>
      <c r="J13" s="92">
        <v>16</v>
      </c>
      <c r="K13" s="91">
        <v>14</v>
      </c>
      <c r="L13" s="91">
        <v>16</v>
      </c>
      <c r="M13" s="91">
        <v>18</v>
      </c>
      <c r="N13" s="91">
        <v>20</v>
      </c>
      <c r="O13" s="90">
        <v>20</v>
      </c>
    </row>
    <row r="14" spans="1:17" x14ac:dyDescent="0.25">
      <c r="A14" s="93">
        <v>10.15</v>
      </c>
      <c r="B14" s="92">
        <v>15</v>
      </c>
      <c r="C14" s="91">
        <v>14</v>
      </c>
      <c r="D14" s="91">
        <v>15</v>
      </c>
      <c r="E14" s="91">
        <v>17</v>
      </c>
      <c r="F14" s="91">
        <v>19</v>
      </c>
      <c r="G14" s="90">
        <v>20</v>
      </c>
      <c r="I14" s="93">
        <v>11.35</v>
      </c>
      <c r="J14" s="92">
        <v>15</v>
      </c>
      <c r="K14" s="91">
        <v>14</v>
      </c>
      <c r="L14" s="91">
        <v>15</v>
      </c>
      <c r="M14" s="91">
        <v>17</v>
      </c>
      <c r="N14" s="91">
        <v>19</v>
      </c>
      <c r="O14" s="90">
        <v>20</v>
      </c>
    </row>
    <row r="15" spans="1:17" x14ac:dyDescent="0.25">
      <c r="A15" s="93">
        <v>10.25</v>
      </c>
      <c r="B15" s="92">
        <v>15</v>
      </c>
      <c r="C15" s="91">
        <v>13</v>
      </c>
      <c r="D15" s="91">
        <v>15</v>
      </c>
      <c r="E15" s="91">
        <v>17</v>
      </c>
      <c r="F15" s="91">
        <v>19</v>
      </c>
      <c r="G15" s="90">
        <v>20</v>
      </c>
      <c r="I15" s="93">
        <v>11.45</v>
      </c>
      <c r="J15" s="92">
        <v>15</v>
      </c>
      <c r="K15" s="91">
        <v>13</v>
      </c>
      <c r="L15" s="91">
        <v>15</v>
      </c>
      <c r="M15" s="91">
        <v>17</v>
      </c>
      <c r="N15" s="91">
        <v>19</v>
      </c>
      <c r="O15" s="90">
        <v>20</v>
      </c>
    </row>
    <row r="16" spans="1:17" x14ac:dyDescent="0.25">
      <c r="A16" s="93">
        <v>10.3</v>
      </c>
      <c r="B16" s="92">
        <v>14</v>
      </c>
      <c r="C16" s="91">
        <v>13</v>
      </c>
      <c r="D16" s="91">
        <v>14</v>
      </c>
      <c r="E16" s="91">
        <v>16</v>
      </c>
      <c r="F16" s="91">
        <v>18</v>
      </c>
      <c r="G16" s="90">
        <v>20</v>
      </c>
      <c r="I16" s="93">
        <v>11.5</v>
      </c>
      <c r="J16" s="92">
        <v>14</v>
      </c>
      <c r="K16" s="91">
        <v>13</v>
      </c>
      <c r="L16" s="91">
        <v>14</v>
      </c>
      <c r="M16" s="91">
        <v>16</v>
      </c>
      <c r="N16" s="91">
        <v>18</v>
      </c>
      <c r="O16" s="90">
        <v>20</v>
      </c>
    </row>
    <row r="17" spans="1:15" x14ac:dyDescent="0.25">
      <c r="A17" s="93">
        <v>10.4</v>
      </c>
      <c r="B17" s="92">
        <v>14</v>
      </c>
      <c r="C17" s="91">
        <v>12</v>
      </c>
      <c r="D17" s="91">
        <v>14</v>
      </c>
      <c r="E17" s="91">
        <v>16</v>
      </c>
      <c r="F17" s="91">
        <v>18</v>
      </c>
      <c r="G17" s="90">
        <v>20</v>
      </c>
      <c r="I17" s="93">
        <v>12</v>
      </c>
      <c r="J17" s="92">
        <v>14</v>
      </c>
      <c r="K17" s="91">
        <v>12</v>
      </c>
      <c r="L17" s="91">
        <v>14</v>
      </c>
      <c r="M17" s="91">
        <v>16</v>
      </c>
      <c r="N17" s="91">
        <v>18</v>
      </c>
      <c r="O17" s="90">
        <v>20</v>
      </c>
    </row>
    <row r="18" spans="1:15" x14ac:dyDescent="0.25">
      <c r="A18" s="93">
        <v>10.45</v>
      </c>
      <c r="B18" s="92">
        <v>13</v>
      </c>
      <c r="C18" s="91">
        <v>12</v>
      </c>
      <c r="D18" s="91">
        <v>13</v>
      </c>
      <c r="E18" s="91">
        <v>15</v>
      </c>
      <c r="F18" s="91">
        <v>17</v>
      </c>
      <c r="G18" s="90">
        <v>19</v>
      </c>
      <c r="I18" s="93">
        <v>12.05</v>
      </c>
      <c r="J18" s="92">
        <v>13</v>
      </c>
      <c r="K18" s="91">
        <v>12</v>
      </c>
      <c r="L18" s="91">
        <v>13</v>
      </c>
      <c r="M18" s="91">
        <v>15</v>
      </c>
      <c r="N18" s="91">
        <v>17</v>
      </c>
      <c r="O18" s="90">
        <v>19</v>
      </c>
    </row>
    <row r="19" spans="1:15" x14ac:dyDescent="0.25">
      <c r="A19" s="93">
        <v>10.55</v>
      </c>
      <c r="B19" s="92">
        <v>13</v>
      </c>
      <c r="C19" s="91">
        <v>11</v>
      </c>
      <c r="D19" s="91">
        <v>13</v>
      </c>
      <c r="E19" s="91">
        <v>15</v>
      </c>
      <c r="F19" s="91">
        <v>17</v>
      </c>
      <c r="G19" s="90">
        <v>19</v>
      </c>
      <c r="I19" s="93">
        <v>12.15</v>
      </c>
      <c r="J19" s="92">
        <v>13</v>
      </c>
      <c r="K19" s="91">
        <v>11</v>
      </c>
      <c r="L19" s="91">
        <v>13</v>
      </c>
      <c r="M19" s="91">
        <v>15</v>
      </c>
      <c r="N19" s="91">
        <v>17</v>
      </c>
      <c r="O19" s="90">
        <v>19</v>
      </c>
    </row>
    <row r="20" spans="1:15" x14ac:dyDescent="0.25">
      <c r="A20" s="93">
        <v>11</v>
      </c>
      <c r="B20" s="92">
        <v>12</v>
      </c>
      <c r="C20" s="91">
        <v>11</v>
      </c>
      <c r="D20" s="91">
        <v>12</v>
      </c>
      <c r="E20" s="91">
        <v>14</v>
      </c>
      <c r="F20" s="91">
        <v>16</v>
      </c>
      <c r="G20" s="90">
        <v>18</v>
      </c>
      <c r="I20" s="93">
        <v>12.2</v>
      </c>
      <c r="J20" s="92">
        <v>12</v>
      </c>
      <c r="K20" s="91">
        <v>11</v>
      </c>
      <c r="L20" s="91">
        <v>12</v>
      </c>
      <c r="M20" s="91">
        <v>14</v>
      </c>
      <c r="N20" s="91">
        <v>16</v>
      </c>
      <c r="O20" s="90">
        <v>18</v>
      </c>
    </row>
    <row r="21" spans="1:15" x14ac:dyDescent="0.25">
      <c r="A21" s="93">
        <v>11.1</v>
      </c>
      <c r="B21" s="92">
        <v>12</v>
      </c>
      <c r="C21" s="91">
        <v>10</v>
      </c>
      <c r="D21" s="91">
        <v>12</v>
      </c>
      <c r="E21" s="91">
        <v>14</v>
      </c>
      <c r="F21" s="91">
        <v>16</v>
      </c>
      <c r="G21" s="90">
        <v>18</v>
      </c>
      <c r="I21" s="93">
        <v>12.3</v>
      </c>
      <c r="J21" s="92">
        <v>12</v>
      </c>
      <c r="K21" s="91">
        <v>10</v>
      </c>
      <c r="L21" s="91">
        <v>12</v>
      </c>
      <c r="M21" s="91">
        <v>14</v>
      </c>
      <c r="N21" s="91">
        <v>16</v>
      </c>
      <c r="O21" s="90">
        <v>18</v>
      </c>
    </row>
    <row r="22" spans="1:15" x14ac:dyDescent="0.25">
      <c r="A22" s="93">
        <v>11.15</v>
      </c>
      <c r="B22" s="92">
        <v>11</v>
      </c>
      <c r="C22" s="91">
        <v>10</v>
      </c>
      <c r="D22" s="91">
        <v>11</v>
      </c>
      <c r="E22" s="91">
        <v>13</v>
      </c>
      <c r="F22" s="91">
        <v>15</v>
      </c>
      <c r="G22" s="90">
        <v>17</v>
      </c>
      <c r="I22" s="93">
        <v>12.35</v>
      </c>
      <c r="J22" s="92">
        <v>11</v>
      </c>
      <c r="K22" s="91">
        <v>10</v>
      </c>
      <c r="L22" s="91">
        <v>11</v>
      </c>
      <c r="M22" s="91">
        <v>13</v>
      </c>
      <c r="N22" s="91">
        <v>15</v>
      </c>
      <c r="O22" s="90">
        <v>17</v>
      </c>
    </row>
    <row r="23" spans="1:15" x14ac:dyDescent="0.25">
      <c r="A23" s="93">
        <v>11.25</v>
      </c>
      <c r="B23" s="92">
        <v>11</v>
      </c>
      <c r="C23" s="91">
        <v>9</v>
      </c>
      <c r="D23" s="91">
        <v>11</v>
      </c>
      <c r="E23" s="91">
        <v>13</v>
      </c>
      <c r="F23" s="91">
        <v>15</v>
      </c>
      <c r="G23" s="90">
        <v>17</v>
      </c>
      <c r="I23" s="93">
        <v>12.45</v>
      </c>
      <c r="J23" s="92">
        <v>11</v>
      </c>
      <c r="K23" s="91">
        <v>9</v>
      </c>
      <c r="L23" s="91">
        <v>11</v>
      </c>
      <c r="M23" s="91">
        <v>13</v>
      </c>
      <c r="N23" s="91">
        <v>15</v>
      </c>
      <c r="O23" s="90">
        <v>17</v>
      </c>
    </row>
    <row r="24" spans="1:15" x14ac:dyDescent="0.25">
      <c r="A24" s="93">
        <v>11.3</v>
      </c>
      <c r="B24" s="92">
        <v>10</v>
      </c>
      <c r="C24" s="91">
        <v>9</v>
      </c>
      <c r="D24" s="91">
        <v>10</v>
      </c>
      <c r="E24" s="91">
        <v>12</v>
      </c>
      <c r="F24" s="91">
        <v>14</v>
      </c>
      <c r="G24" s="90">
        <v>16</v>
      </c>
      <c r="I24" s="93">
        <v>12.5</v>
      </c>
      <c r="J24" s="92">
        <v>10</v>
      </c>
      <c r="K24" s="91">
        <v>9</v>
      </c>
      <c r="L24" s="91">
        <v>10</v>
      </c>
      <c r="M24" s="91">
        <v>12</v>
      </c>
      <c r="N24" s="91">
        <v>14</v>
      </c>
      <c r="O24" s="90">
        <v>16</v>
      </c>
    </row>
    <row r="25" spans="1:15" x14ac:dyDescent="0.25">
      <c r="A25" s="93">
        <v>11.4</v>
      </c>
      <c r="B25" s="92">
        <v>10</v>
      </c>
      <c r="C25" s="91">
        <v>8</v>
      </c>
      <c r="D25" s="91">
        <v>10</v>
      </c>
      <c r="E25" s="91">
        <v>12</v>
      </c>
      <c r="F25" s="91">
        <v>14</v>
      </c>
      <c r="G25" s="90">
        <v>16</v>
      </c>
      <c r="I25" s="93">
        <v>13</v>
      </c>
      <c r="J25" s="92">
        <v>10</v>
      </c>
      <c r="K25" s="91">
        <v>8</v>
      </c>
      <c r="L25" s="91">
        <v>10</v>
      </c>
      <c r="M25" s="91">
        <v>12</v>
      </c>
      <c r="N25" s="91">
        <v>14</v>
      </c>
      <c r="O25" s="90">
        <v>16</v>
      </c>
    </row>
    <row r="26" spans="1:15" x14ac:dyDescent="0.25">
      <c r="A26" s="93">
        <v>11.45</v>
      </c>
      <c r="B26" s="92">
        <v>9</v>
      </c>
      <c r="C26" s="91">
        <v>8</v>
      </c>
      <c r="D26" s="91">
        <v>9</v>
      </c>
      <c r="E26" s="91">
        <v>11</v>
      </c>
      <c r="F26" s="91">
        <v>13</v>
      </c>
      <c r="G26" s="90">
        <v>15</v>
      </c>
      <c r="I26" s="93">
        <v>13.05</v>
      </c>
      <c r="J26" s="92">
        <v>9</v>
      </c>
      <c r="K26" s="91">
        <v>8</v>
      </c>
      <c r="L26" s="91">
        <v>9</v>
      </c>
      <c r="M26" s="91">
        <v>11</v>
      </c>
      <c r="N26" s="91">
        <v>13</v>
      </c>
      <c r="O26" s="90">
        <v>15</v>
      </c>
    </row>
    <row r="27" spans="1:15" x14ac:dyDescent="0.25">
      <c r="A27" s="93">
        <v>11.55</v>
      </c>
      <c r="B27" s="92">
        <v>9</v>
      </c>
      <c r="C27" s="91">
        <v>7</v>
      </c>
      <c r="D27" s="91">
        <v>9</v>
      </c>
      <c r="E27" s="91">
        <v>11</v>
      </c>
      <c r="F27" s="91">
        <v>13</v>
      </c>
      <c r="G27" s="90">
        <v>15</v>
      </c>
      <c r="I27" s="93">
        <v>13.15</v>
      </c>
      <c r="J27" s="92">
        <v>9</v>
      </c>
      <c r="K27" s="91">
        <v>7</v>
      </c>
      <c r="L27" s="91">
        <v>9</v>
      </c>
      <c r="M27" s="91">
        <v>11</v>
      </c>
      <c r="N27" s="91">
        <v>13</v>
      </c>
      <c r="O27" s="90">
        <v>15</v>
      </c>
    </row>
    <row r="28" spans="1:15" x14ac:dyDescent="0.25">
      <c r="A28" s="93">
        <v>12</v>
      </c>
      <c r="B28" s="92">
        <v>8</v>
      </c>
      <c r="C28" s="91">
        <v>7</v>
      </c>
      <c r="D28" s="91">
        <v>8</v>
      </c>
      <c r="E28" s="91">
        <v>10</v>
      </c>
      <c r="F28" s="91">
        <v>12</v>
      </c>
      <c r="G28" s="90">
        <v>14</v>
      </c>
      <c r="I28" s="93">
        <v>13.2</v>
      </c>
      <c r="J28" s="92">
        <v>8</v>
      </c>
      <c r="K28" s="91">
        <v>7</v>
      </c>
      <c r="L28" s="91">
        <v>8</v>
      </c>
      <c r="M28" s="91">
        <v>10</v>
      </c>
      <c r="N28" s="91">
        <v>12</v>
      </c>
      <c r="O28" s="90">
        <v>14</v>
      </c>
    </row>
    <row r="29" spans="1:15" x14ac:dyDescent="0.25">
      <c r="A29" s="93">
        <v>12.1</v>
      </c>
      <c r="B29" s="92">
        <v>8</v>
      </c>
      <c r="C29" s="91">
        <v>6</v>
      </c>
      <c r="D29" s="91">
        <v>8</v>
      </c>
      <c r="E29" s="91">
        <v>10</v>
      </c>
      <c r="F29" s="91">
        <v>12</v>
      </c>
      <c r="G29" s="90">
        <v>14</v>
      </c>
      <c r="I29" s="93">
        <v>13.3</v>
      </c>
      <c r="J29" s="92">
        <v>8</v>
      </c>
      <c r="K29" s="91">
        <v>6</v>
      </c>
      <c r="L29" s="91">
        <v>8</v>
      </c>
      <c r="M29" s="91">
        <v>10</v>
      </c>
      <c r="N29" s="91">
        <v>12</v>
      </c>
      <c r="O29" s="90">
        <v>14</v>
      </c>
    </row>
    <row r="30" spans="1:15" x14ac:dyDescent="0.25">
      <c r="A30" s="93">
        <v>12.15</v>
      </c>
      <c r="B30" s="92">
        <v>7</v>
      </c>
      <c r="C30" s="91">
        <v>6</v>
      </c>
      <c r="D30" s="91">
        <v>7</v>
      </c>
      <c r="E30" s="91">
        <v>9</v>
      </c>
      <c r="F30" s="91">
        <v>11</v>
      </c>
      <c r="G30" s="90">
        <v>13</v>
      </c>
      <c r="I30" s="93">
        <v>13.35</v>
      </c>
      <c r="J30" s="92">
        <v>7</v>
      </c>
      <c r="K30" s="91">
        <v>6</v>
      </c>
      <c r="L30" s="91">
        <v>7</v>
      </c>
      <c r="M30" s="91">
        <v>9</v>
      </c>
      <c r="N30" s="91">
        <v>11</v>
      </c>
      <c r="O30" s="90">
        <v>13</v>
      </c>
    </row>
    <row r="31" spans="1:15" x14ac:dyDescent="0.25">
      <c r="A31" s="93">
        <v>12.25</v>
      </c>
      <c r="B31" s="92">
        <v>7</v>
      </c>
      <c r="C31" s="91">
        <v>5</v>
      </c>
      <c r="D31" s="91">
        <v>7</v>
      </c>
      <c r="E31" s="91">
        <v>9</v>
      </c>
      <c r="F31" s="91">
        <v>11</v>
      </c>
      <c r="G31" s="90">
        <v>13</v>
      </c>
      <c r="I31" s="93">
        <v>13.45</v>
      </c>
      <c r="J31" s="92">
        <v>7</v>
      </c>
      <c r="K31" s="91">
        <v>5</v>
      </c>
      <c r="L31" s="91">
        <v>7</v>
      </c>
      <c r="M31" s="91">
        <v>9</v>
      </c>
      <c r="N31" s="91">
        <v>11</v>
      </c>
      <c r="O31" s="90">
        <v>13</v>
      </c>
    </row>
    <row r="32" spans="1:15" x14ac:dyDescent="0.25">
      <c r="A32" s="93">
        <v>12.3</v>
      </c>
      <c r="B32" s="92">
        <v>6</v>
      </c>
      <c r="C32" s="91">
        <v>5</v>
      </c>
      <c r="D32" s="91">
        <v>6</v>
      </c>
      <c r="E32" s="91">
        <v>8</v>
      </c>
      <c r="F32" s="91">
        <v>10</v>
      </c>
      <c r="G32" s="90">
        <v>12</v>
      </c>
      <c r="I32" s="93">
        <v>13.5</v>
      </c>
      <c r="J32" s="92">
        <v>6</v>
      </c>
      <c r="K32" s="91">
        <v>5</v>
      </c>
      <c r="L32" s="91">
        <v>6</v>
      </c>
      <c r="M32" s="91">
        <v>8</v>
      </c>
      <c r="N32" s="91">
        <v>10</v>
      </c>
      <c r="O32" s="90">
        <v>12</v>
      </c>
    </row>
    <row r="33" spans="1:15" x14ac:dyDescent="0.25">
      <c r="A33" s="93">
        <v>12.4</v>
      </c>
      <c r="B33" s="92">
        <v>6</v>
      </c>
      <c r="C33" s="91">
        <v>4</v>
      </c>
      <c r="D33" s="91">
        <v>6</v>
      </c>
      <c r="E33" s="91">
        <v>8</v>
      </c>
      <c r="F33" s="91">
        <v>10</v>
      </c>
      <c r="G33" s="90">
        <v>12</v>
      </c>
      <c r="I33" s="93">
        <v>14</v>
      </c>
      <c r="J33" s="92">
        <v>6</v>
      </c>
      <c r="K33" s="91">
        <v>4</v>
      </c>
      <c r="L33" s="91">
        <v>6</v>
      </c>
      <c r="M33" s="91">
        <v>8</v>
      </c>
      <c r="N33" s="91">
        <v>10</v>
      </c>
      <c r="O33" s="90">
        <v>12</v>
      </c>
    </row>
    <row r="34" spans="1:15" x14ac:dyDescent="0.25">
      <c r="A34" s="93">
        <v>12.45</v>
      </c>
      <c r="B34" s="92">
        <v>5</v>
      </c>
      <c r="C34" s="91">
        <v>4</v>
      </c>
      <c r="D34" s="91">
        <v>5</v>
      </c>
      <c r="E34" s="91">
        <v>7</v>
      </c>
      <c r="F34" s="91">
        <v>9</v>
      </c>
      <c r="G34" s="90">
        <v>11</v>
      </c>
      <c r="I34" s="93">
        <v>14.05</v>
      </c>
      <c r="J34" s="92">
        <v>5</v>
      </c>
      <c r="K34" s="91">
        <v>4</v>
      </c>
      <c r="L34" s="91">
        <v>5</v>
      </c>
      <c r="M34" s="91">
        <v>7</v>
      </c>
      <c r="N34" s="91">
        <v>9</v>
      </c>
      <c r="O34" s="90">
        <v>11</v>
      </c>
    </row>
    <row r="35" spans="1:15" x14ac:dyDescent="0.25">
      <c r="A35" s="93">
        <v>12.55</v>
      </c>
      <c r="B35" s="92">
        <v>5</v>
      </c>
      <c r="C35" s="91">
        <v>3</v>
      </c>
      <c r="D35" s="91">
        <v>5</v>
      </c>
      <c r="E35" s="91">
        <v>7</v>
      </c>
      <c r="F35" s="91">
        <v>9</v>
      </c>
      <c r="G35" s="90">
        <v>11</v>
      </c>
      <c r="I35" s="93">
        <v>14.15</v>
      </c>
      <c r="J35" s="92">
        <v>5</v>
      </c>
      <c r="K35" s="91">
        <v>3</v>
      </c>
      <c r="L35" s="91">
        <v>5</v>
      </c>
      <c r="M35" s="91">
        <v>7</v>
      </c>
      <c r="N35" s="91">
        <v>9</v>
      </c>
      <c r="O35" s="90">
        <v>11</v>
      </c>
    </row>
    <row r="36" spans="1:15" x14ac:dyDescent="0.25">
      <c r="A36" s="93">
        <v>13</v>
      </c>
      <c r="B36" s="92">
        <v>4</v>
      </c>
      <c r="C36" s="91">
        <v>3</v>
      </c>
      <c r="D36" s="91">
        <v>4</v>
      </c>
      <c r="E36" s="91">
        <v>6</v>
      </c>
      <c r="F36" s="91">
        <v>8</v>
      </c>
      <c r="G36" s="90">
        <v>10</v>
      </c>
      <c r="I36" s="93">
        <v>14.2</v>
      </c>
      <c r="J36" s="92">
        <v>4</v>
      </c>
      <c r="K36" s="91">
        <v>3</v>
      </c>
      <c r="L36" s="91">
        <v>4</v>
      </c>
      <c r="M36" s="91">
        <v>6</v>
      </c>
      <c r="N36" s="91">
        <v>8</v>
      </c>
      <c r="O36" s="90">
        <v>10</v>
      </c>
    </row>
    <row r="37" spans="1:15" x14ac:dyDescent="0.25">
      <c r="A37" s="93">
        <v>13.1</v>
      </c>
      <c r="B37" s="92">
        <v>4</v>
      </c>
      <c r="C37" s="91">
        <v>2</v>
      </c>
      <c r="D37" s="91">
        <v>4</v>
      </c>
      <c r="E37" s="91">
        <v>6</v>
      </c>
      <c r="F37" s="91">
        <v>8</v>
      </c>
      <c r="G37" s="90">
        <v>10</v>
      </c>
      <c r="I37" s="93">
        <v>14.3</v>
      </c>
      <c r="J37" s="92">
        <v>4</v>
      </c>
      <c r="K37" s="91">
        <v>2</v>
      </c>
      <c r="L37" s="91">
        <v>4</v>
      </c>
      <c r="M37" s="91">
        <v>6</v>
      </c>
      <c r="N37" s="91">
        <v>8</v>
      </c>
      <c r="O37" s="90">
        <v>10</v>
      </c>
    </row>
    <row r="38" spans="1:15" x14ac:dyDescent="0.25">
      <c r="A38" s="93">
        <v>13.15</v>
      </c>
      <c r="B38" s="92">
        <v>3</v>
      </c>
      <c r="C38" s="91">
        <v>2</v>
      </c>
      <c r="D38" s="91">
        <v>3</v>
      </c>
      <c r="E38" s="91">
        <v>5</v>
      </c>
      <c r="F38" s="91">
        <v>7</v>
      </c>
      <c r="G38" s="90">
        <v>9</v>
      </c>
      <c r="I38" s="93">
        <v>14.35</v>
      </c>
      <c r="J38" s="92">
        <v>3</v>
      </c>
      <c r="K38" s="91">
        <v>2</v>
      </c>
      <c r="L38" s="91">
        <v>3</v>
      </c>
      <c r="M38" s="91">
        <v>5</v>
      </c>
      <c r="N38" s="91">
        <v>7</v>
      </c>
      <c r="O38" s="90">
        <v>9</v>
      </c>
    </row>
    <row r="39" spans="1:15" x14ac:dyDescent="0.25">
      <c r="A39" s="93">
        <v>13.25</v>
      </c>
      <c r="B39" s="92">
        <v>3</v>
      </c>
      <c r="C39" s="91">
        <v>1</v>
      </c>
      <c r="D39" s="91">
        <v>3</v>
      </c>
      <c r="E39" s="91">
        <v>5</v>
      </c>
      <c r="F39" s="91">
        <v>7</v>
      </c>
      <c r="G39" s="90">
        <v>9</v>
      </c>
      <c r="I39" s="93">
        <v>14.45</v>
      </c>
      <c r="J39" s="92">
        <v>3</v>
      </c>
      <c r="K39" s="91">
        <v>1</v>
      </c>
      <c r="L39" s="91">
        <v>3</v>
      </c>
      <c r="M39" s="91">
        <v>5</v>
      </c>
      <c r="N39" s="91">
        <v>7</v>
      </c>
      <c r="O39" s="90">
        <v>9</v>
      </c>
    </row>
    <row r="40" spans="1:15" x14ac:dyDescent="0.25">
      <c r="A40" s="93">
        <v>13.3</v>
      </c>
      <c r="B40" s="92">
        <v>2</v>
      </c>
      <c r="C40" s="91">
        <v>1</v>
      </c>
      <c r="D40" s="91">
        <v>2</v>
      </c>
      <c r="E40" s="91">
        <v>4</v>
      </c>
      <c r="F40" s="91">
        <v>6</v>
      </c>
      <c r="G40" s="90">
        <v>8</v>
      </c>
      <c r="I40" s="93">
        <v>14.5</v>
      </c>
      <c r="J40" s="92">
        <v>2</v>
      </c>
      <c r="K40" s="91">
        <v>1</v>
      </c>
      <c r="L40" s="91">
        <v>2</v>
      </c>
      <c r="M40" s="91">
        <v>4</v>
      </c>
      <c r="N40" s="91">
        <v>6</v>
      </c>
      <c r="O40" s="90">
        <v>8</v>
      </c>
    </row>
    <row r="41" spans="1:15" x14ac:dyDescent="0.25">
      <c r="A41" s="93">
        <v>13.4</v>
      </c>
      <c r="B41" s="92">
        <v>2</v>
      </c>
      <c r="C41" s="91">
        <v>0</v>
      </c>
      <c r="D41" s="91">
        <v>2</v>
      </c>
      <c r="E41" s="91">
        <v>4</v>
      </c>
      <c r="F41" s="91">
        <v>6</v>
      </c>
      <c r="G41" s="90">
        <v>8</v>
      </c>
      <c r="I41" s="93">
        <v>15</v>
      </c>
      <c r="J41" s="92">
        <v>2</v>
      </c>
      <c r="K41" s="91">
        <v>0</v>
      </c>
      <c r="L41" s="91">
        <v>2</v>
      </c>
      <c r="M41" s="91">
        <v>4</v>
      </c>
      <c r="N41" s="91">
        <v>6</v>
      </c>
      <c r="O41" s="90">
        <v>8</v>
      </c>
    </row>
    <row r="42" spans="1:15" x14ac:dyDescent="0.25">
      <c r="A42" s="93">
        <v>13.45</v>
      </c>
      <c r="B42" s="92">
        <v>1</v>
      </c>
      <c r="C42" s="91">
        <v>0</v>
      </c>
      <c r="D42" s="91">
        <v>1</v>
      </c>
      <c r="E42" s="91">
        <v>3</v>
      </c>
      <c r="F42" s="91">
        <v>5</v>
      </c>
      <c r="G42" s="90">
        <v>7</v>
      </c>
      <c r="I42" s="93">
        <v>15.05</v>
      </c>
      <c r="J42" s="92">
        <v>1</v>
      </c>
      <c r="K42" s="91">
        <v>0</v>
      </c>
      <c r="L42" s="91">
        <v>1</v>
      </c>
      <c r="M42" s="91">
        <v>3</v>
      </c>
      <c r="N42" s="91">
        <v>5</v>
      </c>
      <c r="O42" s="90">
        <v>7</v>
      </c>
    </row>
    <row r="43" spans="1:15" x14ac:dyDescent="0.25">
      <c r="A43" s="93">
        <v>13.55</v>
      </c>
      <c r="B43" s="92">
        <v>1</v>
      </c>
      <c r="C43" s="91">
        <v>0</v>
      </c>
      <c r="D43" s="91">
        <v>1</v>
      </c>
      <c r="E43" s="91">
        <v>3</v>
      </c>
      <c r="F43" s="91">
        <v>5</v>
      </c>
      <c r="G43" s="90">
        <v>7</v>
      </c>
      <c r="I43" s="93">
        <v>15.15</v>
      </c>
      <c r="J43" s="92">
        <v>1</v>
      </c>
      <c r="K43" s="91">
        <v>0</v>
      </c>
      <c r="L43" s="91">
        <v>1</v>
      </c>
      <c r="M43" s="91">
        <v>3</v>
      </c>
      <c r="N43" s="91">
        <v>5</v>
      </c>
      <c r="O43" s="90">
        <v>7</v>
      </c>
    </row>
    <row r="44" spans="1:15" x14ac:dyDescent="0.25">
      <c r="A44" s="93">
        <v>14.1</v>
      </c>
      <c r="B44" s="92">
        <v>0</v>
      </c>
      <c r="C44" s="91">
        <v>0</v>
      </c>
      <c r="D44" s="91">
        <v>0</v>
      </c>
      <c r="E44" s="91">
        <v>2</v>
      </c>
      <c r="F44" s="91">
        <v>4</v>
      </c>
      <c r="G44" s="90">
        <v>6</v>
      </c>
      <c r="I44" s="93">
        <v>15.3</v>
      </c>
      <c r="J44" s="92">
        <v>0</v>
      </c>
      <c r="K44" s="91">
        <v>0</v>
      </c>
      <c r="L44" s="91">
        <v>0</v>
      </c>
      <c r="M44" s="91">
        <v>2</v>
      </c>
      <c r="N44" s="91">
        <v>4</v>
      </c>
      <c r="O44" s="90">
        <v>6</v>
      </c>
    </row>
    <row r="45" spans="1:15" x14ac:dyDescent="0.25">
      <c r="A45" s="93">
        <v>14.25</v>
      </c>
      <c r="B45" s="92">
        <v>0</v>
      </c>
      <c r="C45" s="91">
        <v>0</v>
      </c>
      <c r="D45" s="91">
        <v>0</v>
      </c>
      <c r="E45" s="91">
        <v>1</v>
      </c>
      <c r="F45" s="91">
        <v>3</v>
      </c>
      <c r="G45" s="90">
        <v>5</v>
      </c>
      <c r="I45" s="93">
        <v>15.45</v>
      </c>
      <c r="J45" s="92">
        <v>0</v>
      </c>
      <c r="K45" s="91">
        <v>0</v>
      </c>
      <c r="L45" s="91">
        <v>0</v>
      </c>
      <c r="M45" s="91">
        <v>1</v>
      </c>
      <c r="N45" s="91">
        <v>3</v>
      </c>
      <c r="O45" s="90">
        <v>5</v>
      </c>
    </row>
    <row r="46" spans="1:15" x14ac:dyDescent="0.25">
      <c r="A46" s="93">
        <v>14.4</v>
      </c>
      <c r="B46" s="92">
        <v>0</v>
      </c>
      <c r="C46" s="91">
        <v>0</v>
      </c>
      <c r="D46" s="91">
        <v>0</v>
      </c>
      <c r="E46" s="91">
        <v>0</v>
      </c>
      <c r="F46" s="91">
        <v>2</v>
      </c>
      <c r="G46" s="90">
        <v>4</v>
      </c>
      <c r="I46" s="93">
        <v>16</v>
      </c>
      <c r="J46" s="92">
        <v>0</v>
      </c>
      <c r="K46" s="91">
        <v>0</v>
      </c>
      <c r="L46" s="91">
        <v>0</v>
      </c>
      <c r="M46" s="91">
        <v>0</v>
      </c>
      <c r="N46" s="91">
        <v>2</v>
      </c>
      <c r="O46" s="90">
        <v>4</v>
      </c>
    </row>
    <row r="47" spans="1:15" x14ac:dyDescent="0.25">
      <c r="A47" s="93">
        <v>14.55</v>
      </c>
      <c r="B47" s="92">
        <v>0</v>
      </c>
      <c r="C47" s="91">
        <v>0</v>
      </c>
      <c r="D47" s="91">
        <v>0</v>
      </c>
      <c r="E47" s="91">
        <v>0</v>
      </c>
      <c r="F47" s="91">
        <v>1</v>
      </c>
      <c r="G47" s="90">
        <v>3</v>
      </c>
      <c r="I47" s="93">
        <v>16.149999999999999</v>
      </c>
      <c r="J47" s="92">
        <v>0</v>
      </c>
      <c r="K47" s="91">
        <v>0</v>
      </c>
      <c r="L47" s="91">
        <v>0</v>
      </c>
      <c r="M47" s="91">
        <v>0</v>
      </c>
      <c r="N47" s="91">
        <v>1</v>
      </c>
      <c r="O47" s="90">
        <v>3</v>
      </c>
    </row>
    <row r="48" spans="1:15" x14ac:dyDescent="0.25">
      <c r="A48" s="93">
        <v>15.1</v>
      </c>
      <c r="B48" s="92">
        <v>0</v>
      </c>
      <c r="C48" s="91">
        <v>0</v>
      </c>
      <c r="D48" s="91">
        <v>0</v>
      </c>
      <c r="E48" s="91">
        <v>0</v>
      </c>
      <c r="F48" s="91">
        <v>0</v>
      </c>
      <c r="G48" s="90">
        <v>2</v>
      </c>
      <c r="I48" s="93">
        <v>16.3</v>
      </c>
      <c r="J48" s="92">
        <v>0</v>
      </c>
      <c r="K48" s="91">
        <v>0</v>
      </c>
      <c r="L48" s="91">
        <v>0</v>
      </c>
      <c r="M48" s="91">
        <v>0</v>
      </c>
      <c r="N48" s="91">
        <v>0</v>
      </c>
      <c r="O48" s="90">
        <v>2</v>
      </c>
    </row>
    <row r="49" spans="1:15" x14ac:dyDescent="0.25">
      <c r="A49" s="93">
        <v>15.25</v>
      </c>
      <c r="B49" s="92">
        <v>0</v>
      </c>
      <c r="C49" s="91">
        <v>0</v>
      </c>
      <c r="D49" s="91">
        <v>0</v>
      </c>
      <c r="E49" s="91">
        <v>0</v>
      </c>
      <c r="F49" s="91">
        <v>0</v>
      </c>
      <c r="G49" s="90">
        <v>1</v>
      </c>
      <c r="I49" s="93">
        <v>16.45</v>
      </c>
      <c r="J49" s="92">
        <v>0</v>
      </c>
      <c r="K49" s="91">
        <v>0</v>
      </c>
      <c r="L49" s="91">
        <v>0</v>
      </c>
      <c r="M49" s="91">
        <v>0</v>
      </c>
      <c r="N49" s="91">
        <v>0</v>
      </c>
      <c r="O49" s="90">
        <v>1</v>
      </c>
    </row>
    <row r="50" spans="1:15" ht="15.75" thickBot="1" x14ac:dyDescent="0.3">
      <c r="A50" s="89">
        <v>15.4</v>
      </c>
      <c r="B50" s="88">
        <v>0</v>
      </c>
      <c r="C50" s="87">
        <v>0</v>
      </c>
      <c r="D50" s="87">
        <v>0</v>
      </c>
      <c r="E50" s="87">
        <v>0</v>
      </c>
      <c r="F50" s="87">
        <v>0</v>
      </c>
      <c r="G50" s="86">
        <v>0</v>
      </c>
      <c r="I50" s="89">
        <v>17</v>
      </c>
      <c r="J50" s="88">
        <v>0</v>
      </c>
      <c r="K50" s="87">
        <v>0</v>
      </c>
      <c r="L50" s="87">
        <v>0</v>
      </c>
      <c r="M50" s="87">
        <v>0</v>
      </c>
      <c r="N50" s="87">
        <v>0</v>
      </c>
      <c r="O50" s="86">
        <v>0</v>
      </c>
    </row>
  </sheetData>
  <sortState xmlns:xlrd2="http://schemas.microsoft.com/office/spreadsheetml/2017/richdata2" ref="I3:O50">
    <sortCondition ref="I6:I50"/>
  </sortState>
  <mergeCells count="2">
    <mergeCell ref="A1:G1"/>
    <mergeCell ref="I1:O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O36"/>
  <sheetViews>
    <sheetView workbookViewId="0">
      <selection activeCell="K2" sqref="K2"/>
    </sheetView>
  </sheetViews>
  <sheetFormatPr baseColWidth="10" defaultRowHeight="15" x14ac:dyDescent="0.25"/>
  <cols>
    <col min="1" max="1" width="23.28515625" customWidth="1"/>
    <col min="9" max="9" width="22.28515625" customWidth="1"/>
  </cols>
  <sheetData>
    <row r="1" spans="1:15" ht="15.75" thickBot="1" x14ac:dyDescent="0.3">
      <c r="A1" s="140" t="s">
        <v>36</v>
      </c>
      <c r="B1" s="141"/>
      <c r="C1" s="141"/>
      <c r="D1" s="141"/>
      <c r="E1" s="141"/>
      <c r="F1" s="141"/>
      <c r="G1" s="142"/>
      <c r="I1" s="140" t="s">
        <v>35</v>
      </c>
      <c r="J1" s="141"/>
      <c r="K1" s="141"/>
      <c r="L1" s="141"/>
      <c r="M1" s="141"/>
      <c r="N1" s="141"/>
      <c r="O1" s="142"/>
    </row>
    <row r="2" spans="1:15" x14ac:dyDescent="0.25">
      <c r="A2" s="126" t="s">
        <v>34</v>
      </c>
      <c r="B2" s="127">
        <v>18</v>
      </c>
      <c r="C2" s="127">
        <v>22</v>
      </c>
      <c r="D2" s="127">
        <v>38</v>
      </c>
      <c r="E2" s="127">
        <v>42</v>
      </c>
      <c r="F2" s="127">
        <v>46</v>
      </c>
      <c r="G2" s="128">
        <v>50</v>
      </c>
      <c r="I2" s="126" t="s">
        <v>34</v>
      </c>
      <c r="J2" s="127">
        <v>18</v>
      </c>
      <c r="K2" s="127">
        <v>22</v>
      </c>
      <c r="L2" s="127">
        <v>38</v>
      </c>
      <c r="M2" s="127">
        <v>42</v>
      </c>
      <c r="N2" s="127">
        <v>46</v>
      </c>
      <c r="O2" s="128">
        <v>50</v>
      </c>
    </row>
    <row r="3" spans="1:15" x14ac:dyDescent="0.25">
      <c r="A3" s="124">
        <v>1.3</v>
      </c>
      <c r="B3" s="91">
        <v>20</v>
      </c>
      <c r="C3" s="91">
        <v>20</v>
      </c>
      <c r="D3" s="91">
        <v>20</v>
      </c>
      <c r="E3" s="91">
        <v>20</v>
      </c>
      <c r="F3" s="91">
        <v>20</v>
      </c>
      <c r="G3" s="90">
        <v>20</v>
      </c>
      <c r="I3" s="124">
        <v>1.5</v>
      </c>
      <c r="J3" s="91">
        <v>20</v>
      </c>
      <c r="K3" s="91">
        <v>20</v>
      </c>
      <c r="L3" s="91">
        <v>20</v>
      </c>
      <c r="M3" s="91">
        <v>20</v>
      </c>
      <c r="N3" s="91">
        <v>20</v>
      </c>
      <c r="O3" s="90">
        <v>20</v>
      </c>
    </row>
    <row r="4" spans="1:15" x14ac:dyDescent="0.25">
      <c r="A4" s="124">
        <v>1.39</v>
      </c>
      <c r="B4" s="91">
        <v>20</v>
      </c>
      <c r="C4" s="91">
        <v>19</v>
      </c>
      <c r="D4" s="91">
        <v>20</v>
      </c>
      <c r="E4" s="91">
        <v>20</v>
      </c>
      <c r="F4" s="91">
        <v>20</v>
      </c>
      <c r="G4" s="90">
        <v>20</v>
      </c>
      <c r="I4" s="124">
        <v>1.59</v>
      </c>
      <c r="J4" s="91">
        <v>20</v>
      </c>
      <c r="K4" s="91">
        <v>19</v>
      </c>
      <c r="L4" s="91">
        <v>20</v>
      </c>
      <c r="M4" s="91">
        <v>20</v>
      </c>
      <c r="N4" s="91">
        <v>20</v>
      </c>
      <c r="O4" s="90">
        <v>20</v>
      </c>
    </row>
    <row r="5" spans="1:15" x14ac:dyDescent="0.25">
      <c r="A5" s="124">
        <v>1.45</v>
      </c>
      <c r="B5" s="91">
        <v>20</v>
      </c>
      <c r="C5" s="91">
        <v>18</v>
      </c>
      <c r="D5" s="91">
        <v>20</v>
      </c>
      <c r="E5" s="91">
        <v>20</v>
      </c>
      <c r="F5" s="91">
        <v>20</v>
      </c>
      <c r="G5" s="90">
        <v>20</v>
      </c>
      <c r="I5" s="124">
        <v>2.0499999999999998</v>
      </c>
      <c r="J5" s="91">
        <v>20</v>
      </c>
      <c r="K5" s="91">
        <v>18</v>
      </c>
      <c r="L5" s="91">
        <v>20</v>
      </c>
      <c r="M5" s="91">
        <v>20</v>
      </c>
      <c r="N5" s="91">
        <v>20</v>
      </c>
      <c r="O5" s="90">
        <v>20</v>
      </c>
    </row>
    <row r="6" spans="1:15" x14ac:dyDescent="0.25">
      <c r="A6" s="124">
        <v>1.48</v>
      </c>
      <c r="B6" s="91">
        <v>19</v>
      </c>
      <c r="C6" s="91">
        <v>18</v>
      </c>
      <c r="D6" s="91">
        <v>19</v>
      </c>
      <c r="E6" s="91">
        <v>20</v>
      </c>
      <c r="F6" s="91">
        <v>20</v>
      </c>
      <c r="G6" s="90">
        <v>20</v>
      </c>
      <c r="I6" s="124">
        <v>2.08</v>
      </c>
      <c r="J6" s="91">
        <v>19</v>
      </c>
      <c r="K6" s="91">
        <v>18</v>
      </c>
      <c r="L6" s="91">
        <v>19</v>
      </c>
      <c r="M6" s="91">
        <v>20</v>
      </c>
      <c r="N6" s="91">
        <v>20</v>
      </c>
      <c r="O6" s="90">
        <v>20</v>
      </c>
    </row>
    <row r="7" spans="1:15" x14ac:dyDescent="0.25">
      <c r="A7" s="124">
        <v>1.54</v>
      </c>
      <c r="B7" s="91">
        <v>19</v>
      </c>
      <c r="C7" s="91">
        <v>17</v>
      </c>
      <c r="D7" s="91">
        <v>19</v>
      </c>
      <c r="E7" s="91">
        <v>20</v>
      </c>
      <c r="F7" s="91">
        <v>20</v>
      </c>
      <c r="G7" s="90">
        <v>20</v>
      </c>
      <c r="I7" s="124">
        <v>2.14</v>
      </c>
      <c r="J7" s="91">
        <v>19</v>
      </c>
      <c r="K7" s="91">
        <v>17</v>
      </c>
      <c r="L7" s="91">
        <v>19</v>
      </c>
      <c r="M7" s="91">
        <v>20</v>
      </c>
      <c r="N7" s="91">
        <v>20</v>
      </c>
      <c r="O7" s="90">
        <v>20</v>
      </c>
    </row>
    <row r="8" spans="1:15" x14ac:dyDescent="0.25">
      <c r="A8" s="124">
        <v>1.57</v>
      </c>
      <c r="B8" s="91">
        <v>18</v>
      </c>
      <c r="C8" s="91">
        <v>17</v>
      </c>
      <c r="D8" s="91">
        <v>18</v>
      </c>
      <c r="E8" s="91">
        <v>19</v>
      </c>
      <c r="F8" s="91">
        <v>20</v>
      </c>
      <c r="G8" s="90">
        <v>20</v>
      </c>
      <c r="I8" s="124">
        <v>2.17</v>
      </c>
      <c r="J8" s="91">
        <v>18</v>
      </c>
      <c r="K8" s="91">
        <v>17</v>
      </c>
      <c r="L8" s="91">
        <v>18</v>
      </c>
      <c r="M8" s="91">
        <v>19</v>
      </c>
      <c r="N8" s="91">
        <v>20</v>
      </c>
      <c r="O8" s="90">
        <v>20</v>
      </c>
    </row>
    <row r="9" spans="1:15" x14ac:dyDescent="0.25">
      <c r="A9" s="124">
        <v>2.0299999999999998</v>
      </c>
      <c r="B9" s="91">
        <v>18</v>
      </c>
      <c r="C9" s="91">
        <v>16</v>
      </c>
      <c r="D9" s="91">
        <v>18</v>
      </c>
      <c r="E9" s="91">
        <v>19</v>
      </c>
      <c r="F9" s="91">
        <v>20</v>
      </c>
      <c r="G9" s="90">
        <v>20</v>
      </c>
      <c r="I9" s="124">
        <v>2.23</v>
      </c>
      <c r="J9" s="91">
        <v>18</v>
      </c>
      <c r="K9" s="91">
        <v>16</v>
      </c>
      <c r="L9" s="91">
        <v>18</v>
      </c>
      <c r="M9" s="91">
        <v>19</v>
      </c>
      <c r="N9" s="91">
        <v>20</v>
      </c>
      <c r="O9" s="90">
        <v>20</v>
      </c>
    </row>
    <row r="10" spans="1:15" x14ac:dyDescent="0.25">
      <c r="A10" s="124">
        <v>2.06</v>
      </c>
      <c r="B10" s="91">
        <v>17</v>
      </c>
      <c r="C10" s="91">
        <v>16</v>
      </c>
      <c r="D10" s="91">
        <v>17</v>
      </c>
      <c r="E10" s="91">
        <v>18</v>
      </c>
      <c r="F10" s="91">
        <v>19</v>
      </c>
      <c r="G10" s="90">
        <v>20</v>
      </c>
      <c r="I10" s="124">
        <v>2.2599999999999998</v>
      </c>
      <c r="J10" s="91">
        <v>17</v>
      </c>
      <c r="K10" s="91">
        <v>16</v>
      </c>
      <c r="L10" s="91">
        <v>17</v>
      </c>
      <c r="M10" s="91">
        <v>18</v>
      </c>
      <c r="N10" s="91">
        <v>19</v>
      </c>
      <c r="O10" s="90">
        <v>20</v>
      </c>
    </row>
    <row r="11" spans="1:15" x14ac:dyDescent="0.25">
      <c r="A11" s="124">
        <v>2.12</v>
      </c>
      <c r="B11" s="91">
        <v>17</v>
      </c>
      <c r="C11" s="91">
        <v>15</v>
      </c>
      <c r="D11" s="91">
        <v>17</v>
      </c>
      <c r="E11" s="91">
        <v>18</v>
      </c>
      <c r="F11" s="91">
        <v>19</v>
      </c>
      <c r="G11" s="90">
        <v>20</v>
      </c>
      <c r="I11" s="124">
        <v>2.3199999999999998</v>
      </c>
      <c r="J11" s="91">
        <v>17</v>
      </c>
      <c r="K11" s="91">
        <v>15</v>
      </c>
      <c r="L11" s="91">
        <v>17</v>
      </c>
      <c r="M11" s="91">
        <v>18</v>
      </c>
      <c r="N11" s="91">
        <v>19</v>
      </c>
      <c r="O11" s="90">
        <v>20</v>
      </c>
    </row>
    <row r="12" spans="1:15" x14ac:dyDescent="0.25">
      <c r="A12" s="124">
        <v>2.15</v>
      </c>
      <c r="B12" s="91">
        <v>16</v>
      </c>
      <c r="C12" s="91">
        <v>15</v>
      </c>
      <c r="D12" s="91">
        <v>16</v>
      </c>
      <c r="E12" s="91">
        <v>17</v>
      </c>
      <c r="F12" s="91">
        <v>18</v>
      </c>
      <c r="G12" s="90">
        <v>19</v>
      </c>
      <c r="I12" s="124">
        <v>2.35</v>
      </c>
      <c r="J12" s="91">
        <v>16</v>
      </c>
      <c r="K12" s="91">
        <v>15</v>
      </c>
      <c r="L12" s="91">
        <v>16</v>
      </c>
      <c r="M12" s="91">
        <v>17</v>
      </c>
      <c r="N12" s="91">
        <v>18</v>
      </c>
      <c r="O12" s="90">
        <v>19</v>
      </c>
    </row>
    <row r="13" spans="1:15" x14ac:dyDescent="0.25">
      <c r="A13" s="124">
        <v>2.21</v>
      </c>
      <c r="B13" s="91">
        <v>16</v>
      </c>
      <c r="C13" s="91">
        <v>14</v>
      </c>
      <c r="D13" s="91">
        <v>16</v>
      </c>
      <c r="E13" s="91">
        <v>17</v>
      </c>
      <c r="F13" s="91">
        <v>18</v>
      </c>
      <c r="G13" s="90">
        <v>19</v>
      </c>
      <c r="I13" s="124">
        <v>2.41</v>
      </c>
      <c r="J13" s="91">
        <v>16</v>
      </c>
      <c r="K13" s="91">
        <v>14</v>
      </c>
      <c r="L13" s="91">
        <v>16</v>
      </c>
      <c r="M13" s="91">
        <v>17</v>
      </c>
      <c r="N13" s="91">
        <v>18</v>
      </c>
      <c r="O13" s="90">
        <v>19</v>
      </c>
    </row>
    <row r="14" spans="1:15" x14ac:dyDescent="0.25">
      <c r="A14" s="124">
        <v>2.2400000000000002</v>
      </c>
      <c r="B14" s="91">
        <v>15</v>
      </c>
      <c r="C14" s="91">
        <v>14</v>
      </c>
      <c r="D14" s="91">
        <v>15</v>
      </c>
      <c r="E14" s="91">
        <v>16</v>
      </c>
      <c r="F14" s="91">
        <v>17</v>
      </c>
      <c r="G14" s="90">
        <v>18</v>
      </c>
      <c r="I14" s="124">
        <v>2.44</v>
      </c>
      <c r="J14" s="91">
        <v>15</v>
      </c>
      <c r="K14" s="91">
        <v>14</v>
      </c>
      <c r="L14" s="91">
        <v>15</v>
      </c>
      <c r="M14" s="91">
        <v>16</v>
      </c>
      <c r="N14" s="91">
        <v>17</v>
      </c>
      <c r="O14" s="90">
        <v>18</v>
      </c>
    </row>
    <row r="15" spans="1:15" x14ac:dyDescent="0.25">
      <c r="A15" s="124">
        <v>2.2999999999999998</v>
      </c>
      <c r="B15" s="91">
        <v>15</v>
      </c>
      <c r="C15" s="91">
        <v>13</v>
      </c>
      <c r="D15" s="91">
        <v>15</v>
      </c>
      <c r="E15" s="91">
        <v>16</v>
      </c>
      <c r="F15" s="91">
        <v>17</v>
      </c>
      <c r="G15" s="90">
        <v>18</v>
      </c>
      <c r="I15" s="124">
        <v>2.5</v>
      </c>
      <c r="J15" s="91">
        <v>15</v>
      </c>
      <c r="K15" s="91">
        <v>13</v>
      </c>
      <c r="L15" s="91">
        <v>15</v>
      </c>
      <c r="M15" s="91">
        <v>16</v>
      </c>
      <c r="N15" s="91">
        <v>17</v>
      </c>
      <c r="O15" s="90">
        <v>18</v>
      </c>
    </row>
    <row r="16" spans="1:15" x14ac:dyDescent="0.25">
      <c r="A16" s="124">
        <v>2.33</v>
      </c>
      <c r="B16" s="91">
        <v>14</v>
      </c>
      <c r="C16" s="91">
        <v>13</v>
      </c>
      <c r="D16" s="91">
        <v>14</v>
      </c>
      <c r="E16" s="91">
        <v>15</v>
      </c>
      <c r="F16" s="91">
        <v>16</v>
      </c>
      <c r="G16" s="90">
        <v>17</v>
      </c>
      <c r="I16" s="124">
        <v>2.5299999999999998</v>
      </c>
      <c r="J16" s="91">
        <v>14</v>
      </c>
      <c r="K16" s="91">
        <v>13</v>
      </c>
      <c r="L16" s="91">
        <v>14</v>
      </c>
      <c r="M16" s="91">
        <v>15</v>
      </c>
      <c r="N16" s="91">
        <v>16</v>
      </c>
      <c r="O16" s="90">
        <v>17</v>
      </c>
    </row>
    <row r="17" spans="1:15" x14ac:dyDescent="0.25">
      <c r="A17" s="124">
        <v>2.39</v>
      </c>
      <c r="B17" s="91">
        <v>14</v>
      </c>
      <c r="C17" s="91">
        <v>12</v>
      </c>
      <c r="D17" s="91">
        <v>14</v>
      </c>
      <c r="E17" s="91">
        <v>15</v>
      </c>
      <c r="F17" s="91">
        <v>16</v>
      </c>
      <c r="G17" s="90">
        <v>17</v>
      </c>
      <c r="I17" s="124">
        <v>2.59</v>
      </c>
      <c r="J17" s="91">
        <v>14</v>
      </c>
      <c r="K17" s="91">
        <v>12</v>
      </c>
      <c r="L17" s="91">
        <v>14</v>
      </c>
      <c r="M17" s="91">
        <v>15</v>
      </c>
      <c r="N17" s="91">
        <v>16</v>
      </c>
      <c r="O17" s="90">
        <v>17</v>
      </c>
    </row>
    <row r="18" spans="1:15" ht="14.45" customHeight="1" x14ac:dyDescent="0.25">
      <c r="A18" s="124">
        <v>2.42</v>
      </c>
      <c r="B18" s="91">
        <v>13</v>
      </c>
      <c r="C18" s="91">
        <v>12</v>
      </c>
      <c r="D18" s="91">
        <v>13</v>
      </c>
      <c r="E18" s="91">
        <v>14</v>
      </c>
      <c r="F18" s="91">
        <v>15</v>
      </c>
      <c r="G18" s="90">
        <v>16</v>
      </c>
      <c r="I18" s="124">
        <v>3.02</v>
      </c>
      <c r="J18" s="91">
        <v>13</v>
      </c>
      <c r="K18" s="91">
        <v>12</v>
      </c>
      <c r="L18" s="91">
        <v>13</v>
      </c>
      <c r="M18" s="91">
        <v>14</v>
      </c>
      <c r="N18" s="91">
        <v>15</v>
      </c>
      <c r="O18" s="90">
        <v>16</v>
      </c>
    </row>
    <row r="19" spans="1:15" ht="14.45" customHeight="1" x14ac:dyDescent="0.25">
      <c r="A19" s="124">
        <v>2.48</v>
      </c>
      <c r="B19" s="91">
        <v>13</v>
      </c>
      <c r="C19" s="91">
        <v>11</v>
      </c>
      <c r="D19" s="91">
        <v>13</v>
      </c>
      <c r="E19" s="91">
        <v>14</v>
      </c>
      <c r="F19" s="91">
        <v>15</v>
      </c>
      <c r="G19" s="90">
        <v>16</v>
      </c>
      <c r="I19" s="124">
        <v>3.08</v>
      </c>
      <c r="J19" s="91">
        <v>13</v>
      </c>
      <c r="K19" s="91">
        <v>11</v>
      </c>
      <c r="L19" s="91">
        <v>13</v>
      </c>
      <c r="M19" s="91">
        <v>14</v>
      </c>
      <c r="N19" s="91">
        <v>15</v>
      </c>
      <c r="O19" s="90">
        <v>16</v>
      </c>
    </row>
    <row r="20" spans="1:15" ht="14.45" customHeight="1" x14ac:dyDescent="0.25">
      <c r="A20" s="124">
        <v>2.5099999999999998</v>
      </c>
      <c r="B20" s="91">
        <v>12</v>
      </c>
      <c r="C20" s="91">
        <v>11</v>
      </c>
      <c r="D20" s="91">
        <v>12</v>
      </c>
      <c r="E20" s="91">
        <v>13</v>
      </c>
      <c r="F20" s="91">
        <v>14</v>
      </c>
      <c r="G20" s="90">
        <v>15</v>
      </c>
      <c r="I20" s="124">
        <v>3.11</v>
      </c>
      <c r="J20" s="91">
        <v>12</v>
      </c>
      <c r="K20" s="91">
        <v>11</v>
      </c>
      <c r="L20" s="91">
        <v>12</v>
      </c>
      <c r="M20" s="91">
        <v>13</v>
      </c>
      <c r="N20" s="91">
        <v>14</v>
      </c>
      <c r="O20" s="90">
        <v>15</v>
      </c>
    </row>
    <row r="21" spans="1:15" ht="14.45" customHeight="1" x14ac:dyDescent="0.25">
      <c r="A21" s="124">
        <v>2.57</v>
      </c>
      <c r="B21" s="91">
        <v>12</v>
      </c>
      <c r="C21" s="121">
        <v>10</v>
      </c>
      <c r="D21" s="91">
        <v>12</v>
      </c>
      <c r="E21" s="91">
        <v>13</v>
      </c>
      <c r="F21" s="91">
        <v>14</v>
      </c>
      <c r="G21" s="90">
        <v>15</v>
      </c>
      <c r="I21" s="124">
        <v>3.17</v>
      </c>
      <c r="J21" s="91">
        <v>12</v>
      </c>
      <c r="K21" s="121">
        <v>10</v>
      </c>
      <c r="L21" s="91">
        <v>12</v>
      </c>
      <c r="M21" s="91">
        <v>13</v>
      </c>
      <c r="N21" s="91">
        <v>14</v>
      </c>
      <c r="O21" s="90">
        <v>15</v>
      </c>
    </row>
    <row r="22" spans="1:15" ht="14.45" customHeight="1" x14ac:dyDescent="0.25">
      <c r="A22" s="124">
        <v>3.06</v>
      </c>
      <c r="B22" s="91">
        <v>11</v>
      </c>
      <c r="C22" s="121">
        <v>10</v>
      </c>
      <c r="D22" s="91">
        <v>11</v>
      </c>
      <c r="E22" s="91">
        <v>12</v>
      </c>
      <c r="F22" s="91">
        <v>13</v>
      </c>
      <c r="G22" s="90">
        <v>14</v>
      </c>
      <c r="I22" s="124">
        <v>3.26</v>
      </c>
      <c r="J22" s="91">
        <v>11</v>
      </c>
      <c r="K22" s="121">
        <v>10</v>
      </c>
      <c r="L22" s="91">
        <v>11</v>
      </c>
      <c r="M22" s="91">
        <v>12</v>
      </c>
      <c r="N22" s="91">
        <v>13</v>
      </c>
      <c r="O22" s="90">
        <v>14</v>
      </c>
    </row>
    <row r="23" spans="1:15" ht="14.45" customHeight="1" x14ac:dyDescent="0.25">
      <c r="A23" s="124">
        <v>3.15</v>
      </c>
      <c r="B23" s="121">
        <v>10</v>
      </c>
      <c r="C23" s="121">
        <v>10</v>
      </c>
      <c r="D23" s="121">
        <v>10</v>
      </c>
      <c r="E23" s="91">
        <v>11</v>
      </c>
      <c r="F23" s="91">
        <v>12</v>
      </c>
      <c r="G23" s="90">
        <v>13</v>
      </c>
      <c r="I23" s="124">
        <v>3.35</v>
      </c>
      <c r="J23" s="121">
        <v>10</v>
      </c>
      <c r="K23" s="121">
        <v>10</v>
      </c>
      <c r="L23" s="121">
        <v>10</v>
      </c>
      <c r="M23" s="91">
        <v>11</v>
      </c>
      <c r="N23" s="91">
        <v>12</v>
      </c>
      <c r="O23" s="90">
        <v>13</v>
      </c>
    </row>
    <row r="24" spans="1:15" ht="14.45" customHeight="1" x14ac:dyDescent="0.25">
      <c r="A24" s="124">
        <v>3.24</v>
      </c>
      <c r="B24" s="121">
        <v>10</v>
      </c>
      <c r="C24" s="121">
        <v>10</v>
      </c>
      <c r="D24" s="121">
        <v>10</v>
      </c>
      <c r="E24" s="121">
        <v>10</v>
      </c>
      <c r="F24" s="91">
        <v>11</v>
      </c>
      <c r="G24" s="90">
        <v>12</v>
      </c>
      <c r="I24" s="124">
        <v>3.44</v>
      </c>
      <c r="J24" s="121">
        <v>10</v>
      </c>
      <c r="K24" s="121">
        <v>10</v>
      </c>
      <c r="L24" s="121">
        <v>10</v>
      </c>
      <c r="M24" s="121">
        <v>10</v>
      </c>
      <c r="N24" s="91">
        <v>11</v>
      </c>
      <c r="O24" s="90">
        <v>12</v>
      </c>
    </row>
    <row r="25" spans="1:15" ht="14.45" customHeight="1" thickBot="1" x14ac:dyDescent="0.3">
      <c r="A25" s="125">
        <v>3.42</v>
      </c>
      <c r="B25" s="146">
        <v>10</v>
      </c>
      <c r="C25" s="146">
        <v>10</v>
      </c>
      <c r="D25" s="146">
        <v>10</v>
      </c>
      <c r="E25" s="146">
        <v>10</v>
      </c>
      <c r="F25" s="146">
        <v>10</v>
      </c>
      <c r="G25" s="86">
        <v>11</v>
      </c>
      <c r="I25" s="125">
        <v>4.0199999999999996</v>
      </c>
      <c r="J25" s="146">
        <v>10</v>
      </c>
      <c r="K25" s="146">
        <v>10</v>
      </c>
      <c r="L25" s="146">
        <v>10</v>
      </c>
      <c r="M25" s="146">
        <v>10</v>
      </c>
      <c r="N25" s="146">
        <v>10</v>
      </c>
      <c r="O25" s="86">
        <v>11</v>
      </c>
    </row>
    <row r="28" spans="1:15" x14ac:dyDescent="0.25">
      <c r="A28" s="126" t="s">
        <v>34</v>
      </c>
      <c r="B28" s="127">
        <v>18</v>
      </c>
      <c r="C28" s="127">
        <v>22</v>
      </c>
      <c r="D28" s="127">
        <v>38</v>
      </c>
      <c r="E28" s="127">
        <v>42</v>
      </c>
      <c r="F28" s="127">
        <v>46</v>
      </c>
      <c r="G28" s="128">
        <v>50</v>
      </c>
      <c r="I28" s="126" t="s">
        <v>34</v>
      </c>
      <c r="J28" s="127" t="s">
        <v>33</v>
      </c>
      <c r="K28" s="127" t="s">
        <v>32</v>
      </c>
      <c r="L28" s="127" t="s">
        <v>31</v>
      </c>
      <c r="M28" s="127" t="s">
        <v>30</v>
      </c>
      <c r="N28" s="127" t="s">
        <v>29</v>
      </c>
      <c r="O28" s="128" t="s">
        <v>28</v>
      </c>
    </row>
    <row r="29" spans="1:15" ht="30" x14ac:dyDescent="0.25">
      <c r="A29" s="122" t="s">
        <v>16</v>
      </c>
      <c r="B29" s="121">
        <v>0</v>
      </c>
      <c r="C29" s="121">
        <v>0</v>
      </c>
      <c r="D29" s="121">
        <v>0</v>
      </c>
      <c r="E29" s="121">
        <v>0</v>
      </c>
      <c r="F29" s="121">
        <v>0</v>
      </c>
      <c r="G29" s="123">
        <v>0</v>
      </c>
      <c r="I29" s="122" t="s">
        <v>16</v>
      </c>
      <c r="J29" s="121">
        <v>0</v>
      </c>
      <c r="K29" s="121">
        <v>0</v>
      </c>
      <c r="L29" s="121">
        <v>0</v>
      </c>
      <c r="M29" s="121">
        <v>0</v>
      </c>
      <c r="N29" s="121">
        <v>0</v>
      </c>
      <c r="O29" s="123">
        <v>0</v>
      </c>
    </row>
    <row r="30" spans="1:15" ht="45" x14ac:dyDescent="0.25">
      <c r="A30" s="122" t="s">
        <v>15</v>
      </c>
      <c r="B30" s="121">
        <v>2</v>
      </c>
      <c r="C30" s="121">
        <v>2</v>
      </c>
      <c r="D30" s="121">
        <v>2</v>
      </c>
      <c r="E30" s="121">
        <v>2</v>
      </c>
      <c r="F30" s="121">
        <v>2</v>
      </c>
      <c r="G30" s="123">
        <v>2</v>
      </c>
      <c r="I30" s="122" t="s">
        <v>15</v>
      </c>
      <c r="J30" s="121">
        <v>2</v>
      </c>
      <c r="K30" s="121">
        <v>2</v>
      </c>
      <c r="L30" s="121">
        <v>2</v>
      </c>
      <c r="M30" s="121">
        <v>2</v>
      </c>
      <c r="N30" s="121">
        <v>2</v>
      </c>
      <c r="O30" s="123">
        <v>2</v>
      </c>
    </row>
    <row r="31" spans="1:15" ht="45" x14ac:dyDescent="0.25">
      <c r="A31" s="122" t="s">
        <v>14</v>
      </c>
      <c r="B31" s="121">
        <v>3</v>
      </c>
      <c r="C31" s="121">
        <v>3</v>
      </c>
      <c r="D31" s="121">
        <v>3</v>
      </c>
      <c r="E31" s="121">
        <v>3</v>
      </c>
      <c r="F31" s="121">
        <v>3</v>
      </c>
      <c r="G31" s="123">
        <v>3</v>
      </c>
      <c r="I31" s="122" t="s">
        <v>14</v>
      </c>
      <c r="J31" s="121">
        <v>3</v>
      </c>
      <c r="K31" s="121">
        <v>3</v>
      </c>
      <c r="L31" s="121">
        <v>3</v>
      </c>
      <c r="M31" s="121">
        <v>3</v>
      </c>
      <c r="N31" s="121">
        <v>3</v>
      </c>
      <c r="O31" s="123">
        <v>3</v>
      </c>
    </row>
    <row r="32" spans="1:15" ht="30" x14ac:dyDescent="0.25">
      <c r="A32" s="122" t="s">
        <v>11</v>
      </c>
      <c r="B32" s="121">
        <v>4</v>
      </c>
      <c r="C32" s="121">
        <v>4</v>
      </c>
      <c r="D32" s="121">
        <v>4</v>
      </c>
      <c r="E32" s="121">
        <v>4</v>
      </c>
      <c r="F32" s="121">
        <v>4</v>
      </c>
      <c r="G32" s="123">
        <v>4</v>
      </c>
      <c r="I32" s="122" t="s">
        <v>11</v>
      </c>
      <c r="J32" s="121">
        <v>4</v>
      </c>
      <c r="K32" s="121">
        <v>4</v>
      </c>
      <c r="L32" s="121">
        <v>4</v>
      </c>
      <c r="M32" s="121">
        <v>4</v>
      </c>
      <c r="N32" s="121">
        <v>4</v>
      </c>
      <c r="O32" s="123">
        <v>4</v>
      </c>
    </row>
    <row r="33" spans="1:15" ht="30" x14ac:dyDescent="0.25">
      <c r="A33" s="122" t="s">
        <v>10</v>
      </c>
      <c r="B33" s="121">
        <v>6</v>
      </c>
      <c r="C33" s="121">
        <v>6</v>
      </c>
      <c r="D33" s="121">
        <v>6</v>
      </c>
      <c r="E33" s="121">
        <v>6</v>
      </c>
      <c r="F33" s="121">
        <v>6</v>
      </c>
      <c r="G33" s="123">
        <v>6</v>
      </c>
      <c r="I33" s="122" t="s">
        <v>10</v>
      </c>
      <c r="J33" s="121">
        <v>6</v>
      </c>
      <c r="K33" s="121">
        <v>6</v>
      </c>
      <c r="L33" s="121">
        <v>6</v>
      </c>
      <c r="M33" s="121">
        <v>6</v>
      </c>
      <c r="N33" s="121">
        <v>6</v>
      </c>
      <c r="O33" s="123">
        <v>6</v>
      </c>
    </row>
    <row r="34" spans="1:15" ht="45" x14ac:dyDescent="0.25">
      <c r="A34" s="122" t="s">
        <v>13</v>
      </c>
      <c r="B34" s="121">
        <v>7</v>
      </c>
      <c r="C34" s="121">
        <v>7</v>
      </c>
      <c r="D34" s="121">
        <v>7</v>
      </c>
      <c r="E34" s="121">
        <v>7</v>
      </c>
      <c r="F34" s="121">
        <v>7</v>
      </c>
      <c r="G34" s="123">
        <v>7</v>
      </c>
      <c r="I34" s="122" t="s">
        <v>13</v>
      </c>
      <c r="J34" s="121">
        <v>7</v>
      </c>
      <c r="K34" s="121">
        <v>7</v>
      </c>
      <c r="L34" s="121">
        <v>7</v>
      </c>
      <c r="M34" s="121">
        <v>7</v>
      </c>
      <c r="N34" s="121">
        <v>7</v>
      </c>
      <c r="O34" s="123">
        <v>7</v>
      </c>
    </row>
    <row r="35" spans="1:15" ht="45" x14ac:dyDescent="0.25">
      <c r="A35" s="122" t="s">
        <v>12</v>
      </c>
      <c r="B35" s="121">
        <v>8</v>
      </c>
      <c r="C35" s="121">
        <v>8</v>
      </c>
      <c r="D35" s="121">
        <v>8</v>
      </c>
      <c r="E35" s="121">
        <v>8</v>
      </c>
      <c r="F35" s="121">
        <v>8</v>
      </c>
      <c r="G35" s="123">
        <v>8</v>
      </c>
      <c r="I35" s="122" t="s">
        <v>12</v>
      </c>
      <c r="J35" s="121">
        <v>8</v>
      </c>
      <c r="K35" s="121">
        <v>8</v>
      </c>
      <c r="L35" s="121">
        <v>8</v>
      </c>
      <c r="M35" s="121">
        <v>8</v>
      </c>
      <c r="N35" s="121">
        <v>8</v>
      </c>
      <c r="O35" s="123">
        <v>8</v>
      </c>
    </row>
    <row r="36" spans="1:15" ht="30" x14ac:dyDescent="0.25">
      <c r="A36" s="122" t="s">
        <v>9</v>
      </c>
      <c r="B36" s="121">
        <v>10</v>
      </c>
      <c r="C36" s="121">
        <v>10</v>
      </c>
      <c r="D36" s="121">
        <v>10</v>
      </c>
      <c r="E36" s="121">
        <v>10</v>
      </c>
      <c r="F36" s="121">
        <v>10</v>
      </c>
      <c r="G36" s="123">
        <v>10</v>
      </c>
      <c r="I36" s="122" t="s">
        <v>9</v>
      </c>
      <c r="J36" s="121">
        <v>10</v>
      </c>
      <c r="K36" s="121">
        <v>10</v>
      </c>
      <c r="L36" s="121">
        <v>10</v>
      </c>
      <c r="M36" s="121">
        <v>10</v>
      </c>
      <c r="N36" s="121">
        <v>10</v>
      </c>
      <c r="O36" s="123">
        <v>10</v>
      </c>
    </row>
  </sheetData>
  <sortState xmlns:xlrd2="http://schemas.microsoft.com/office/spreadsheetml/2017/richdata2" ref="I3:O25">
    <sortCondition ref="I7:I25"/>
  </sortState>
  <mergeCells count="2">
    <mergeCell ref="A1:G1"/>
    <mergeCell ref="I1:O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1:V43"/>
  <sheetViews>
    <sheetView workbookViewId="0">
      <selection activeCell="B18" sqref="B18"/>
    </sheetView>
  </sheetViews>
  <sheetFormatPr baseColWidth="10" defaultRowHeight="15" x14ac:dyDescent="0.25"/>
  <cols>
    <col min="1" max="1" width="13.140625" style="108" customWidth="1"/>
    <col min="9" max="9" width="14.42578125" style="108" customWidth="1"/>
  </cols>
  <sheetData>
    <row r="1" spans="1:22" s="108" customFormat="1" ht="15.75" thickBot="1" x14ac:dyDescent="0.3">
      <c r="A1" s="137" t="s">
        <v>36</v>
      </c>
      <c r="B1" s="138"/>
      <c r="C1" s="138"/>
      <c r="D1" s="138"/>
      <c r="E1" s="138"/>
      <c r="F1" s="138"/>
      <c r="G1" s="139"/>
      <c r="I1" s="137" t="s">
        <v>35</v>
      </c>
      <c r="J1" s="138"/>
      <c r="K1" s="138"/>
      <c r="L1" s="138"/>
      <c r="M1" s="138"/>
      <c r="N1" s="138"/>
      <c r="O1" s="139"/>
    </row>
    <row r="2" spans="1:22" s="108" customFormat="1" ht="30.75" thickBot="1" x14ac:dyDescent="0.3">
      <c r="A2" s="115" t="s">
        <v>37</v>
      </c>
      <c r="B2" s="116">
        <v>18</v>
      </c>
      <c r="C2" s="117">
        <v>22</v>
      </c>
      <c r="D2" s="117">
        <v>37</v>
      </c>
      <c r="E2" s="117">
        <v>42</v>
      </c>
      <c r="F2" s="117">
        <v>46</v>
      </c>
      <c r="G2" s="118">
        <v>50</v>
      </c>
      <c r="I2" s="115" t="s">
        <v>37</v>
      </c>
      <c r="J2" s="116">
        <v>18</v>
      </c>
      <c r="K2" s="117">
        <v>22</v>
      </c>
      <c r="L2" s="117">
        <v>37</v>
      </c>
      <c r="M2" s="117">
        <v>42</v>
      </c>
      <c r="N2" s="117">
        <v>46</v>
      </c>
      <c r="O2" s="118">
        <v>50</v>
      </c>
      <c r="Q2"/>
      <c r="R2"/>
      <c r="S2"/>
      <c r="T2"/>
      <c r="U2"/>
      <c r="V2"/>
    </row>
    <row r="3" spans="1:22" x14ac:dyDescent="0.25">
      <c r="A3" s="109">
        <v>0</v>
      </c>
      <c r="B3" s="95">
        <v>0</v>
      </c>
      <c r="C3" s="94">
        <v>0</v>
      </c>
      <c r="D3" s="91">
        <v>0</v>
      </c>
      <c r="E3" s="91">
        <v>0</v>
      </c>
      <c r="F3" s="91">
        <v>0</v>
      </c>
      <c r="G3" s="107">
        <v>0</v>
      </c>
      <c r="I3" s="109">
        <v>0</v>
      </c>
      <c r="J3" s="95">
        <v>0</v>
      </c>
      <c r="K3" s="94">
        <v>0</v>
      </c>
      <c r="L3" s="94">
        <v>0</v>
      </c>
      <c r="M3" s="91">
        <v>0</v>
      </c>
      <c r="N3" s="91">
        <v>0</v>
      </c>
      <c r="O3" s="107">
        <v>0</v>
      </c>
    </row>
    <row r="4" spans="1:22" x14ac:dyDescent="0.25">
      <c r="A4" s="110">
        <v>1</v>
      </c>
      <c r="B4" s="92">
        <v>0</v>
      </c>
      <c r="C4" s="91">
        <v>0</v>
      </c>
      <c r="D4" s="91">
        <v>0</v>
      </c>
      <c r="E4" s="91">
        <v>0</v>
      </c>
      <c r="F4" s="91">
        <v>0</v>
      </c>
      <c r="G4" s="107">
        <v>1</v>
      </c>
      <c r="I4" s="110">
        <v>1</v>
      </c>
      <c r="J4" s="92">
        <v>0</v>
      </c>
      <c r="K4" s="91">
        <v>0</v>
      </c>
      <c r="L4" s="91">
        <v>0</v>
      </c>
      <c r="M4" s="91">
        <v>0</v>
      </c>
      <c r="N4" s="91">
        <v>0</v>
      </c>
      <c r="O4" s="107">
        <v>1</v>
      </c>
    </row>
    <row r="5" spans="1:22" x14ac:dyDescent="0.25">
      <c r="A5" s="110">
        <v>2</v>
      </c>
      <c r="B5" s="92">
        <v>0</v>
      </c>
      <c r="C5" s="91">
        <v>0</v>
      </c>
      <c r="D5" s="92">
        <v>0</v>
      </c>
      <c r="E5" s="91">
        <v>0</v>
      </c>
      <c r="F5" s="105">
        <v>0</v>
      </c>
      <c r="G5" s="107">
        <v>2</v>
      </c>
      <c r="I5" s="110">
        <v>2</v>
      </c>
      <c r="J5" s="92">
        <v>0</v>
      </c>
      <c r="K5" s="91">
        <v>0</v>
      </c>
      <c r="L5" s="92">
        <v>0</v>
      </c>
      <c r="M5" s="91">
        <v>0</v>
      </c>
      <c r="N5" s="105">
        <v>0</v>
      </c>
      <c r="O5" s="107">
        <v>2</v>
      </c>
      <c r="Q5" t="s">
        <v>38</v>
      </c>
    </row>
    <row r="6" spans="1:22" x14ac:dyDescent="0.25">
      <c r="A6" s="110">
        <v>3</v>
      </c>
      <c r="B6" s="92">
        <v>0</v>
      </c>
      <c r="C6" s="91">
        <v>0</v>
      </c>
      <c r="D6" s="92">
        <v>0</v>
      </c>
      <c r="E6" s="91">
        <v>0</v>
      </c>
      <c r="F6" s="105">
        <v>1</v>
      </c>
      <c r="G6" s="107">
        <v>3</v>
      </c>
      <c r="I6" s="110">
        <v>3</v>
      </c>
      <c r="J6" s="92">
        <v>0</v>
      </c>
      <c r="K6" s="91">
        <v>0</v>
      </c>
      <c r="L6" s="92">
        <v>0</v>
      </c>
      <c r="M6" s="91">
        <v>0</v>
      </c>
      <c r="N6" s="105">
        <v>1</v>
      </c>
      <c r="O6" s="107">
        <v>3</v>
      </c>
      <c r="Q6" t="s">
        <v>39</v>
      </c>
    </row>
    <row r="7" spans="1:22" x14ac:dyDescent="0.25">
      <c r="A7" s="110">
        <v>4</v>
      </c>
      <c r="B7" s="92">
        <v>0</v>
      </c>
      <c r="C7" s="91">
        <v>0</v>
      </c>
      <c r="D7" s="92">
        <v>0</v>
      </c>
      <c r="E7" s="105">
        <v>0</v>
      </c>
      <c r="F7" s="105">
        <v>2</v>
      </c>
      <c r="G7" s="107">
        <v>4</v>
      </c>
      <c r="I7" s="110">
        <v>4</v>
      </c>
      <c r="J7" s="92">
        <v>0</v>
      </c>
      <c r="K7" s="91">
        <v>0</v>
      </c>
      <c r="L7" s="92">
        <v>0</v>
      </c>
      <c r="M7" s="105">
        <v>0</v>
      </c>
      <c r="N7" s="105">
        <v>2</v>
      </c>
      <c r="O7" s="107">
        <v>4</v>
      </c>
      <c r="Q7" s="114"/>
    </row>
    <row r="8" spans="1:22" x14ac:dyDescent="0.25">
      <c r="A8" s="110">
        <v>6</v>
      </c>
      <c r="B8" s="92">
        <v>0</v>
      </c>
      <c r="C8" s="91">
        <v>0</v>
      </c>
      <c r="D8" s="92">
        <v>0</v>
      </c>
      <c r="E8" s="105">
        <v>1</v>
      </c>
      <c r="F8" s="105">
        <v>3</v>
      </c>
      <c r="G8" s="107">
        <v>5</v>
      </c>
      <c r="I8" s="110">
        <v>5</v>
      </c>
      <c r="J8" s="92">
        <v>0</v>
      </c>
      <c r="K8" s="91">
        <v>0</v>
      </c>
      <c r="L8" s="92">
        <v>0</v>
      </c>
      <c r="M8" s="105">
        <v>1</v>
      </c>
      <c r="N8" s="105">
        <v>3</v>
      </c>
      <c r="O8" s="107">
        <v>5</v>
      </c>
    </row>
    <row r="9" spans="1:22" x14ac:dyDescent="0.25">
      <c r="A9" s="110">
        <v>7</v>
      </c>
      <c r="B9" s="92">
        <v>0</v>
      </c>
      <c r="C9" s="91">
        <v>0</v>
      </c>
      <c r="D9" s="92">
        <v>0</v>
      </c>
      <c r="E9" s="105">
        <v>1</v>
      </c>
      <c r="F9" s="105">
        <v>3</v>
      </c>
      <c r="G9" s="107">
        <v>5</v>
      </c>
      <c r="I9" s="110">
        <v>6</v>
      </c>
      <c r="J9" s="106">
        <v>0</v>
      </c>
      <c r="K9" s="91">
        <v>0</v>
      </c>
      <c r="L9" s="106">
        <v>0</v>
      </c>
      <c r="M9" s="105">
        <v>2</v>
      </c>
      <c r="N9" s="105">
        <v>4</v>
      </c>
      <c r="O9" s="107">
        <v>6</v>
      </c>
    </row>
    <row r="10" spans="1:22" x14ac:dyDescent="0.25">
      <c r="A10" s="110">
        <v>9</v>
      </c>
      <c r="B10" s="106">
        <v>1</v>
      </c>
      <c r="C10" s="91">
        <v>0</v>
      </c>
      <c r="D10" s="106">
        <v>1</v>
      </c>
      <c r="E10" s="105">
        <v>3</v>
      </c>
      <c r="F10" s="105">
        <v>5</v>
      </c>
      <c r="G10" s="107">
        <v>7</v>
      </c>
      <c r="I10" s="110">
        <v>7</v>
      </c>
      <c r="J10" s="106">
        <v>1</v>
      </c>
      <c r="K10" s="105">
        <v>0</v>
      </c>
      <c r="L10" s="106">
        <v>1</v>
      </c>
      <c r="M10" s="105">
        <v>3</v>
      </c>
      <c r="N10" s="105">
        <v>5</v>
      </c>
      <c r="O10" s="107">
        <v>7</v>
      </c>
    </row>
    <row r="11" spans="1:22" x14ac:dyDescent="0.25">
      <c r="A11" s="110">
        <v>10</v>
      </c>
      <c r="B11" s="106">
        <v>2</v>
      </c>
      <c r="C11" s="105">
        <v>0</v>
      </c>
      <c r="D11" s="106">
        <v>2</v>
      </c>
      <c r="E11" s="105">
        <v>4</v>
      </c>
      <c r="F11" s="105">
        <v>6</v>
      </c>
      <c r="G11" s="107">
        <v>8</v>
      </c>
      <c r="I11" s="110">
        <v>8</v>
      </c>
      <c r="J11" s="106">
        <v>2</v>
      </c>
      <c r="K11" s="105">
        <v>1</v>
      </c>
      <c r="L11" s="106">
        <v>2</v>
      </c>
      <c r="M11" s="105">
        <v>4</v>
      </c>
      <c r="N11" s="105">
        <v>6</v>
      </c>
      <c r="O11" s="107">
        <v>8</v>
      </c>
    </row>
    <row r="12" spans="1:22" x14ac:dyDescent="0.25">
      <c r="A12" s="110">
        <v>11</v>
      </c>
      <c r="B12" s="92">
        <v>2</v>
      </c>
      <c r="C12" s="105">
        <v>1</v>
      </c>
      <c r="D12" s="92">
        <v>2</v>
      </c>
      <c r="E12" s="91">
        <v>4</v>
      </c>
      <c r="F12" s="91">
        <v>6</v>
      </c>
      <c r="G12" s="90">
        <v>8</v>
      </c>
      <c r="I12" s="110">
        <v>9</v>
      </c>
      <c r="J12" s="106">
        <v>3</v>
      </c>
      <c r="K12" s="105">
        <v>2</v>
      </c>
      <c r="L12" s="106">
        <v>3</v>
      </c>
      <c r="M12" s="105">
        <v>5</v>
      </c>
      <c r="N12" s="105">
        <v>7</v>
      </c>
      <c r="O12" s="107">
        <v>9</v>
      </c>
    </row>
    <row r="13" spans="1:22" x14ac:dyDescent="0.25">
      <c r="A13" s="110">
        <v>12</v>
      </c>
      <c r="B13" s="106">
        <v>3</v>
      </c>
      <c r="C13" s="91">
        <v>1</v>
      </c>
      <c r="D13" s="106">
        <v>3</v>
      </c>
      <c r="E13" s="105">
        <v>5</v>
      </c>
      <c r="F13" s="105">
        <v>7</v>
      </c>
      <c r="G13" s="107">
        <v>9</v>
      </c>
      <c r="I13" s="110">
        <v>10</v>
      </c>
      <c r="J13" s="106">
        <v>4</v>
      </c>
      <c r="K13" s="105">
        <v>3</v>
      </c>
      <c r="L13" s="106">
        <v>4</v>
      </c>
      <c r="M13" s="105">
        <v>6</v>
      </c>
      <c r="N13" s="105">
        <v>8</v>
      </c>
      <c r="O13" s="107">
        <v>10</v>
      </c>
    </row>
    <row r="14" spans="1:22" x14ac:dyDescent="0.25">
      <c r="A14" s="110">
        <v>13</v>
      </c>
      <c r="B14" s="106">
        <v>4</v>
      </c>
      <c r="C14" s="105">
        <v>2</v>
      </c>
      <c r="D14" s="106">
        <v>4</v>
      </c>
      <c r="E14" s="105">
        <v>6</v>
      </c>
      <c r="F14" s="105">
        <v>8</v>
      </c>
      <c r="G14" s="107">
        <v>10</v>
      </c>
      <c r="I14" s="110">
        <v>11</v>
      </c>
      <c r="J14" s="106">
        <v>5</v>
      </c>
      <c r="K14" s="105">
        <v>4</v>
      </c>
      <c r="L14" s="106">
        <v>5</v>
      </c>
      <c r="M14" s="105">
        <v>7</v>
      </c>
      <c r="N14" s="105">
        <v>9</v>
      </c>
      <c r="O14" s="107">
        <v>11</v>
      </c>
    </row>
    <row r="15" spans="1:22" x14ac:dyDescent="0.25">
      <c r="A15" s="110">
        <v>14</v>
      </c>
      <c r="B15" s="92">
        <v>4</v>
      </c>
      <c r="C15" s="105">
        <v>3</v>
      </c>
      <c r="D15" s="92">
        <v>4</v>
      </c>
      <c r="E15" s="91">
        <v>6</v>
      </c>
      <c r="F15" s="91">
        <v>8</v>
      </c>
      <c r="G15" s="90">
        <v>10</v>
      </c>
      <c r="I15" s="110">
        <v>12</v>
      </c>
      <c r="J15" s="106">
        <v>6</v>
      </c>
      <c r="K15" s="105">
        <v>5</v>
      </c>
      <c r="L15" s="106">
        <v>6</v>
      </c>
      <c r="M15" s="105">
        <v>8</v>
      </c>
      <c r="N15" s="105">
        <v>10</v>
      </c>
      <c r="O15" s="107">
        <v>12</v>
      </c>
    </row>
    <row r="16" spans="1:22" x14ac:dyDescent="0.25">
      <c r="A16" s="110">
        <v>15</v>
      </c>
      <c r="B16" s="106">
        <v>5</v>
      </c>
      <c r="C16" s="91">
        <v>3</v>
      </c>
      <c r="D16" s="106">
        <v>5</v>
      </c>
      <c r="E16" s="105">
        <v>7</v>
      </c>
      <c r="F16" s="105">
        <v>9</v>
      </c>
      <c r="G16" s="107">
        <v>11</v>
      </c>
      <c r="I16" s="110">
        <v>13</v>
      </c>
      <c r="J16" s="106">
        <v>7</v>
      </c>
      <c r="K16" s="105">
        <v>6</v>
      </c>
      <c r="L16" s="106">
        <v>7</v>
      </c>
      <c r="M16" s="105">
        <v>9</v>
      </c>
      <c r="N16" s="105">
        <v>11</v>
      </c>
      <c r="O16" s="107">
        <v>13</v>
      </c>
    </row>
    <row r="17" spans="1:15" x14ac:dyDescent="0.25">
      <c r="A17" s="110">
        <v>16</v>
      </c>
      <c r="B17" s="106">
        <v>6</v>
      </c>
      <c r="C17" s="105">
        <v>4</v>
      </c>
      <c r="D17" s="106">
        <v>6</v>
      </c>
      <c r="E17" s="105">
        <v>8</v>
      </c>
      <c r="F17" s="105">
        <v>10</v>
      </c>
      <c r="G17" s="107">
        <v>12</v>
      </c>
      <c r="I17" s="110">
        <v>14</v>
      </c>
      <c r="J17" s="106">
        <v>8</v>
      </c>
      <c r="K17" s="105">
        <v>7</v>
      </c>
      <c r="L17" s="106">
        <v>8</v>
      </c>
      <c r="M17" s="105">
        <v>10</v>
      </c>
      <c r="N17" s="105">
        <v>12</v>
      </c>
      <c r="O17" s="107">
        <v>14</v>
      </c>
    </row>
    <row r="18" spans="1:15" x14ac:dyDescent="0.25">
      <c r="A18" s="110">
        <v>17</v>
      </c>
      <c r="B18" s="92">
        <v>6</v>
      </c>
      <c r="C18" s="105">
        <v>5</v>
      </c>
      <c r="D18" s="92">
        <v>6</v>
      </c>
      <c r="E18" s="91">
        <v>8</v>
      </c>
      <c r="F18" s="91">
        <v>10</v>
      </c>
      <c r="G18" s="90">
        <v>12</v>
      </c>
      <c r="I18" s="110">
        <v>15</v>
      </c>
      <c r="J18" s="106">
        <v>9</v>
      </c>
      <c r="K18" s="105">
        <v>8</v>
      </c>
      <c r="L18" s="106">
        <v>9</v>
      </c>
      <c r="M18" s="105">
        <v>11</v>
      </c>
      <c r="N18" s="105">
        <v>13</v>
      </c>
      <c r="O18" s="107">
        <v>15</v>
      </c>
    </row>
    <row r="19" spans="1:15" x14ac:dyDescent="0.25">
      <c r="A19" s="110">
        <v>18</v>
      </c>
      <c r="B19" s="106">
        <v>7</v>
      </c>
      <c r="C19" s="91">
        <v>5</v>
      </c>
      <c r="D19" s="106">
        <v>7</v>
      </c>
      <c r="E19" s="105">
        <v>9</v>
      </c>
      <c r="F19" s="105">
        <v>11</v>
      </c>
      <c r="G19" s="107">
        <v>13</v>
      </c>
      <c r="I19" s="110">
        <v>16</v>
      </c>
      <c r="J19" s="106">
        <v>10</v>
      </c>
      <c r="K19" s="105">
        <v>9</v>
      </c>
      <c r="L19" s="106">
        <v>10</v>
      </c>
      <c r="M19" s="105">
        <v>12</v>
      </c>
      <c r="N19" s="105">
        <v>14</v>
      </c>
      <c r="O19" s="107">
        <v>16</v>
      </c>
    </row>
    <row r="20" spans="1:15" x14ac:dyDescent="0.25">
      <c r="A20" s="110">
        <v>19</v>
      </c>
      <c r="B20" s="106">
        <v>8</v>
      </c>
      <c r="C20" s="105">
        <v>6</v>
      </c>
      <c r="D20" s="106">
        <v>8</v>
      </c>
      <c r="E20" s="105">
        <v>10</v>
      </c>
      <c r="F20" s="105">
        <v>12</v>
      </c>
      <c r="G20" s="107">
        <v>14</v>
      </c>
      <c r="I20" s="110">
        <v>17</v>
      </c>
      <c r="J20" s="106">
        <v>11</v>
      </c>
      <c r="K20" s="105">
        <v>10</v>
      </c>
      <c r="L20" s="106">
        <v>11</v>
      </c>
      <c r="M20" s="105">
        <v>13</v>
      </c>
      <c r="N20" s="105">
        <v>15</v>
      </c>
      <c r="O20" s="107">
        <v>17</v>
      </c>
    </row>
    <row r="21" spans="1:15" x14ac:dyDescent="0.25">
      <c r="A21" s="110">
        <v>20</v>
      </c>
      <c r="B21" s="92">
        <v>8</v>
      </c>
      <c r="C21" s="105">
        <v>7</v>
      </c>
      <c r="D21" s="92">
        <v>8</v>
      </c>
      <c r="E21" s="91">
        <v>10</v>
      </c>
      <c r="F21" s="91">
        <v>12</v>
      </c>
      <c r="G21" s="90">
        <v>14</v>
      </c>
      <c r="I21" s="110">
        <v>18</v>
      </c>
      <c r="J21" s="106">
        <v>12</v>
      </c>
      <c r="K21" s="105">
        <v>11</v>
      </c>
      <c r="L21" s="106">
        <v>12</v>
      </c>
      <c r="M21" s="105">
        <v>14</v>
      </c>
      <c r="N21" s="105">
        <v>16</v>
      </c>
      <c r="O21" s="107">
        <v>18</v>
      </c>
    </row>
    <row r="22" spans="1:15" x14ac:dyDescent="0.25">
      <c r="A22" s="110">
        <v>21</v>
      </c>
      <c r="B22" s="106">
        <v>9</v>
      </c>
      <c r="C22" s="91">
        <v>7</v>
      </c>
      <c r="D22" s="106">
        <v>9</v>
      </c>
      <c r="E22" s="105">
        <v>11</v>
      </c>
      <c r="F22" s="105">
        <v>13</v>
      </c>
      <c r="G22" s="107">
        <v>15</v>
      </c>
      <c r="I22" s="110">
        <v>19</v>
      </c>
      <c r="J22" s="106">
        <v>13</v>
      </c>
      <c r="K22" s="105">
        <v>12</v>
      </c>
      <c r="L22" s="106">
        <v>13</v>
      </c>
      <c r="M22" s="105">
        <v>15</v>
      </c>
      <c r="N22" s="105">
        <v>17</v>
      </c>
      <c r="O22" s="107">
        <v>19</v>
      </c>
    </row>
    <row r="23" spans="1:15" x14ac:dyDescent="0.25">
      <c r="A23" s="110">
        <v>22</v>
      </c>
      <c r="B23" s="106">
        <v>10</v>
      </c>
      <c r="C23" s="105">
        <v>8</v>
      </c>
      <c r="D23" s="106">
        <v>10</v>
      </c>
      <c r="E23" s="105">
        <v>12</v>
      </c>
      <c r="F23" s="105">
        <v>14</v>
      </c>
      <c r="G23" s="107">
        <v>16</v>
      </c>
      <c r="I23" s="110">
        <v>20</v>
      </c>
      <c r="J23" s="106">
        <v>14</v>
      </c>
      <c r="K23" s="91">
        <v>12</v>
      </c>
      <c r="L23" s="106">
        <v>14</v>
      </c>
      <c r="M23" s="105">
        <v>16</v>
      </c>
      <c r="N23" s="105">
        <v>18</v>
      </c>
      <c r="O23" s="107">
        <v>20</v>
      </c>
    </row>
    <row r="24" spans="1:15" x14ac:dyDescent="0.25">
      <c r="A24" s="110">
        <v>23</v>
      </c>
      <c r="B24" s="92">
        <v>10</v>
      </c>
      <c r="C24" s="105">
        <v>9</v>
      </c>
      <c r="D24" s="92">
        <v>10</v>
      </c>
      <c r="E24" s="91">
        <v>12</v>
      </c>
      <c r="F24" s="91">
        <v>14</v>
      </c>
      <c r="G24" s="90">
        <v>16</v>
      </c>
      <c r="I24" s="110">
        <v>21</v>
      </c>
      <c r="J24" s="106">
        <v>15</v>
      </c>
      <c r="K24" s="105">
        <v>13</v>
      </c>
      <c r="L24" s="106">
        <v>15</v>
      </c>
      <c r="M24" s="105">
        <v>17</v>
      </c>
      <c r="N24" s="105">
        <v>19</v>
      </c>
      <c r="O24" s="90">
        <v>20</v>
      </c>
    </row>
    <row r="25" spans="1:15" x14ac:dyDescent="0.25">
      <c r="A25" s="110">
        <v>24</v>
      </c>
      <c r="B25" s="106">
        <v>11</v>
      </c>
      <c r="C25" s="91">
        <v>9</v>
      </c>
      <c r="D25" s="106">
        <v>11</v>
      </c>
      <c r="E25" s="105">
        <v>13</v>
      </c>
      <c r="F25" s="105">
        <v>15</v>
      </c>
      <c r="G25" s="107">
        <v>17</v>
      </c>
      <c r="I25" s="110">
        <v>22</v>
      </c>
      <c r="J25" s="92">
        <v>15</v>
      </c>
      <c r="K25" s="105">
        <v>14</v>
      </c>
      <c r="L25" s="92">
        <v>15</v>
      </c>
      <c r="M25" s="91">
        <v>17</v>
      </c>
      <c r="N25" s="91">
        <v>19</v>
      </c>
      <c r="O25" s="90">
        <v>20</v>
      </c>
    </row>
    <row r="26" spans="1:15" x14ac:dyDescent="0.25">
      <c r="A26" s="110">
        <v>25</v>
      </c>
      <c r="B26" s="106">
        <v>12</v>
      </c>
      <c r="C26" s="105">
        <v>10</v>
      </c>
      <c r="D26" s="106">
        <v>12</v>
      </c>
      <c r="E26" s="105">
        <v>14</v>
      </c>
      <c r="F26" s="105">
        <v>16</v>
      </c>
      <c r="G26" s="107">
        <v>18</v>
      </c>
      <c r="I26" s="110">
        <v>23</v>
      </c>
      <c r="J26" s="106">
        <v>16</v>
      </c>
      <c r="K26" s="91">
        <v>14</v>
      </c>
      <c r="L26" s="106">
        <v>16</v>
      </c>
      <c r="M26" s="105">
        <v>18</v>
      </c>
      <c r="N26" s="105">
        <v>20</v>
      </c>
      <c r="O26" s="90">
        <v>20</v>
      </c>
    </row>
    <row r="27" spans="1:15" x14ac:dyDescent="0.25">
      <c r="A27" s="110">
        <v>26</v>
      </c>
      <c r="B27" s="92">
        <v>12</v>
      </c>
      <c r="C27" s="105">
        <v>11</v>
      </c>
      <c r="D27" s="92">
        <v>12</v>
      </c>
      <c r="E27" s="91">
        <v>14</v>
      </c>
      <c r="F27" s="91">
        <v>16</v>
      </c>
      <c r="G27" s="90">
        <v>18</v>
      </c>
      <c r="I27" s="110">
        <v>25</v>
      </c>
      <c r="J27" s="92">
        <v>16</v>
      </c>
      <c r="K27" s="105">
        <v>15</v>
      </c>
      <c r="L27" s="92">
        <v>16</v>
      </c>
      <c r="M27" s="91">
        <v>18</v>
      </c>
      <c r="N27" s="91">
        <v>20</v>
      </c>
      <c r="O27" s="90">
        <v>20</v>
      </c>
    </row>
    <row r="28" spans="1:15" x14ac:dyDescent="0.25">
      <c r="A28" s="110">
        <v>27</v>
      </c>
      <c r="B28" s="106">
        <v>13</v>
      </c>
      <c r="C28" s="91">
        <v>11</v>
      </c>
      <c r="D28" s="106">
        <v>13</v>
      </c>
      <c r="E28" s="105">
        <v>15</v>
      </c>
      <c r="F28" s="105">
        <v>17</v>
      </c>
      <c r="G28" s="107">
        <v>19</v>
      </c>
      <c r="I28" s="110">
        <v>26</v>
      </c>
      <c r="J28" s="106">
        <v>17</v>
      </c>
      <c r="K28" s="91">
        <v>15</v>
      </c>
      <c r="L28" s="106">
        <v>17</v>
      </c>
      <c r="M28" s="105">
        <v>19</v>
      </c>
      <c r="N28" s="91">
        <v>20</v>
      </c>
      <c r="O28" s="90">
        <v>20</v>
      </c>
    </row>
    <row r="29" spans="1:15" x14ac:dyDescent="0.25">
      <c r="A29" s="110">
        <v>28</v>
      </c>
      <c r="B29" s="106">
        <v>14</v>
      </c>
      <c r="C29" s="105">
        <v>12</v>
      </c>
      <c r="D29" s="106">
        <v>14</v>
      </c>
      <c r="E29" s="105">
        <v>16</v>
      </c>
      <c r="F29" s="105">
        <v>18</v>
      </c>
      <c r="G29" s="107">
        <v>20</v>
      </c>
      <c r="I29" s="110">
        <v>28</v>
      </c>
      <c r="J29" s="92">
        <v>17</v>
      </c>
      <c r="K29" s="105">
        <v>16</v>
      </c>
      <c r="L29" s="92">
        <v>17</v>
      </c>
      <c r="M29" s="91">
        <v>19</v>
      </c>
      <c r="N29" s="91">
        <v>20</v>
      </c>
      <c r="O29" s="90">
        <v>20</v>
      </c>
    </row>
    <row r="30" spans="1:15" x14ac:dyDescent="0.25">
      <c r="A30" s="110">
        <v>29</v>
      </c>
      <c r="B30" s="92">
        <v>14</v>
      </c>
      <c r="C30" s="105">
        <v>13</v>
      </c>
      <c r="D30" s="92">
        <v>14</v>
      </c>
      <c r="E30" s="91">
        <v>16</v>
      </c>
      <c r="F30" s="91">
        <v>18</v>
      </c>
      <c r="G30" s="90">
        <v>20</v>
      </c>
      <c r="I30" s="110">
        <v>29</v>
      </c>
      <c r="J30" s="106">
        <v>18</v>
      </c>
      <c r="K30" s="91">
        <v>16</v>
      </c>
      <c r="L30" s="106">
        <v>18</v>
      </c>
      <c r="M30" s="105">
        <v>20</v>
      </c>
      <c r="N30" s="91">
        <v>20</v>
      </c>
      <c r="O30" s="90">
        <v>20</v>
      </c>
    </row>
    <row r="31" spans="1:15" x14ac:dyDescent="0.25">
      <c r="A31" s="110">
        <v>30</v>
      </c>
      <c r="B31" s="106">
        <v>15</v>
      </c>
      <c r="C31" s="91">
        <v>13</v>
      </c>
      <c r="D31" s="106">
        <v>15</v>
      </c>
      <c r="E31" s="105">
        <v>17</v>
      </c>
      <c r="F31" s="105">
        <v>19</v>
      </c>
      <c r="G31" s="90">
        <v>20</v>
      </c>
      <c r="I31" s="110">
        <v>31</v>
      </c>
      <c r="J31" s="92">
        <v>18</v>
      </c>
      <c r="K31" s="105">
        <v>17</v>
      </c>
      <c r="L31" s="91">
        <v>18</v>
      </c>
      <c r="M31" s="91">
        <v>20</v>
      </c>
      <c r="N31" s="91">
        <v>20</v>
      </c>
      <c r="O31" s="90">
        <v>20</v>
      </c>
    </row>
    <row r="32" spans="1:15" x14ac:dyDescent="0.25">
      <c r="A32" s="110">
        <v>32</v>
      </c>
      <c r="B32" s="92">
        <v>15</v>
      </c>
      <c r="C32" s="105">
        <v>14</v>
      </c>
      <c r="D32" s="92">
        <v>15</v>
      </c>
      <c r="E32" s="91">
        <v>17</v>
      </c>
      <c r="F32" s="91">
        <v>19</v>
      </c>
      <c r="G32" s="90">
        <v>20</v>
      </c>
      <c r="I32" s="110">
        <v>32</v>
      </c>
      <c r="J32" s="106">
        <v>19</v>
      </c>
      <c r="K32" s="91">
        <v>17</v>
      </c>
      <c r="L32" s="105">
        <v>19</v>
      </c>
      <c r="M32" s="91">
        <v>20</v>
      </c>
      <c r="N32" s="91">
        <v>20</v>
      </c>
      <c r="O32" s="90">
        <v>20</v>
      </c>
    </row>
    <row r="33" spans="1:15" x14ac:dyDescent="0.25">
      <c r="A33" s="110">
        <v>33</v>
      </c>
      <c r="B33" s="106">
        <v>16</v>
      </c>
      <c r="C33" s="91">
        <v>14</v>
      </c>
      <c r="D33" s="106">
        <v>16</v>
      </c>
      <c r="E33" s="105">
        <v>18</v>
      </c>
      <c r="F33" s="105">
        <v>20</v>
      </c>
      <c r="G33" s="90">
        <v>20</v>
      </c>
      <c r="I33" s="110">
        <v>34</v>
      </c>
      <c r="J33" s="92">
        <v>19</v>
      </c>
      <c r="K33" s="105">
        <v>18</v>
      </c>
      <c r="L33" s="91">
        <v>19</v>
      </c>
      <c r="M33" s="91">
        <v>20</v>
      </c>
      <c r="N33" s="91">
        <v>20</v>
      </c>
      <c r="O33" s="90">
        <v>20</v>
      </c>
    </row>
    <row r="34" spans="1:15" x14ac:dyDescent="0.25">
      <c r="A34" s="110">
        <v>35</v>
      </c>
      <c r="B34" s="92">
        <v>16</v>
      </c>
      <c r="C34" s="105">
        <v>15</v>
      </c>
      <c r="D34" s="92">
        <v>16</v>
      </c>
      <c r="E34" s="91">
        <v>18</v>
      </c>
      <c r="F34" s="91">
        <v>20</v>
      </c>
      <c r="G34" s="90">
        <v>20</v>
      </c>
      <c r="I34" s="110">
        <v>35</v>
      </c>
      <c r="J34" s="106">
        <v>20</v>
      </c>
      <c r="K34" s="91">
        <v>18</v>
      </c>
      <c r="L34" s="105">
        <v>20</v>
      </c>
      <c r="M34" s="91">
        <v>20</v>
      </c>
      <c r="N34" s="91">
        <v>20</v>
      </c>
      <c r="O34" s="90">
        <v>20</v>
      </c>
    </row>
    <row r="35" spans="1:15" x14ac:dyDescent="0.25">
      <c r="A35" s="110">
        <v>36</v>
      </c>
      <c r="B35" s="106">
        <v>17</v>
      </c>
      <c r="C35" s="91">
        <v>15</v>
      </c>
      <c r="D35" s="106">
        <v>17</v>
      </c>
      <c r="E35" s="105">
        <v>19</v>
      </c>
      <c r="F35" s="91">
        <v>20</v>
      </c>
      <c r="G35" s="90">
        <v>20</v>
      </c>
      <c r="I35" s="110">
        <v>37</v>
      </c>
      <c r="J35" s="92">
        <v>20</v>
      </c>
      <c r="K35" s="105">
        <v>19</v>
      </c>
      <c r="L35" s="91">
        <v>20</v>
      </c>
      <c r="M35" s="91">
        <v>20</v>
      </c>
      <c r="N35" s="91">
        <v>20</v>
      </c>
      <c r="O35" s="90">
        <v>20</v>
      </c>
    </row>
    <row r="36" spans="1:15" ht="15.75" thickBot="1" x14ac:dyDescent="0.3">
      <c r="A36" s="110">
        <v>38</v>
      </c>
      <c r="B36" s="92">
        <v>17</v>
      </c>
      <c r="C36" s="105">
        <v>16</v>
      </c>
      <c r="D36" s="92">
        <v>17</v>
      </c>
      <c r="E36" s="91">
        <v>19</v>
      </c>
      <c r="F36" s="91">
        <v>20</v>
      </c>
      <c r="G36" s="90">
        <v>20</v>
      </c>
      <c r="I36" s="111">
        <v>40</v>
      </c>
      <c r="J36" s="88">
        <v>20</v>
      </c>
      <c r="K36" s="120">
        <v>20</v>
      </c>
      <c r="L36" s="87">
        <v>20</v>
      </c>
      <c r="M36" s="87">
        <v>20</v>
      </c>
      <c r="N36" s="87">
        <v>20</v>
      </c>
      <c r="O36" s="86">
        <v>20</v>
      </c>
    </row>
    <row r="37" spans="1:15" x14ac:dyDescent="0.25">
      <c r="A37" s="110">
        <v>39</v>
      </c>
      <c r="B37" s="106">
        <v>18</v>
      </c>
      <c r="C37" s="92">
        <v>16</v>
      </c>
      <c r="D37" s="106">
        <v>18</v>
      </c>
      <c r="E37" s="105">
        <v>20</v>
      </c>
      <c r="F37" s="91">
        <v>20</v>
      </c>
      <c r="G37" s="90">
        <v>20</v>
      </c>
      <c r="I37" s="112"/>
      <c r="J37" s="101"/>
      <c r="K37" s="101"/>
      <c r="L37" s="101"/>
      <c r="M37" s="101"/>
      <c r="N37" s="101"/>
      <c r="O37" s="101"/>
    </row>
    <row r="38" spans="1:15" x14ac:dyDescent="0.25">
      <c r="A38" s="110">
        <v>41</v>
      </c>
      <c r="B38" s="92">
        <v>18</v>
      </c>
      <c r="C38" s="106">
        <v>17</v>
      </c>
      <c r="D38" s="92">
        <v>18</v>
      </c>
      <c r="E38" s="91">
        <v>20</v>
      </c>
      <c r="F38" s="91">
        <v>20</v>
      </c>
      <c r="G38" s="90">
        <v>20</v>
      </c>
      <c r="I38" s="112"/>
      <c r="J38" s="101"/>
      <c r="K38" s="101"/>
      <c r="L38" s="101"/>
      <c r="M38" s="101"/>
      <c r="N38" s="101"/>
      <c r="O38" s="101"/>
    </row>
    <row r="39" spans="1:15" x14ac:dyDescent="0.25">
      <c r="A39" s="110">
        <v>42</v>
      </c>
      <c r="B39" s="106">
        <v>19</v>
      </c>
      <c r="C39" s="92">
        <v>17</v>
      </c>
      <c r="D39" s="106">
        <v>19</v>
      </c>
      <c r="E39" s="91">
        <v>20</v>
      </c>
      <c r="F39" s="91">
        <v>20</v>
      </c>
      <c r="G39" s="90">
        <v>20</v>
      </c>
      <c r="I39" s="112"/>
      <c r="J39" s="101"/>
      <c r="K39" s="101"/>
      <c r="L39" s="101"/>
      <c r="M39" s="101"/>
      <c r="N39" s="101"/>
      <c r="O39" s="101"/>
    </row>
    <row r="40" spans="1:15" x14ac:dyDescent="0.25">
      <c r="A40" s="110">
        <v>44</v>
      </c>
      <c r="B40" s="92">
        <v>19</v>
      </c>
      <c r="C40" s="106">
        <v>18</v>
      </c>
      <c r="D40" s="92">
        <v>19</v>
      </c>
      <c r="E40" s="91">
        <v>20</v>
      </c>
      <c r="F40" s="91">
        <v>20</v>
      </c>
      <c r="G40" s="90">
        <v>20</v>
      </c>
      <c r="I40" s="112"/>
      <c r="J40" s="101"/>
      <c r="K40" s="101"/>
      <c r="L40" s="101"/>
      <c r="M40" s="101"/>
      <c r="N40" s="101"/>
      <c r="O40" s="101"/>
    </row>
    <row r="41" spans="1:15" x14ac:dyDescent="0.25">
      <c r="A41" s="110">
        <v>45</v>
      </c>
      <c r="B41" s="106">
        <v>20</v>
      </c>
      <c r="C41" s="92">
        <v>18</v>
      </c>
      <c r="D41" s="106">
        <v>20</v>
      </c>
      <c r="E41" s="91">
        <v>20</v>
      </c>
      <c r="F41" s="91">
        <v>20</v>
      </c>
      <c r="G41" s="90">
        <v>20</v>
      </c>
      <c r="I41" s="112"/>
      <c r="J41" s="101"/>
      <c r="K41" s="101"/>
      <c r="L41" s="101"/>
      <c r="M41" s="101"/>
      <c r="N41" s="101"/>
      <c r="O41" s="101"/>
    </row>
    <row r="42" spans="1:15" x14ac:dyDescent="0.25">
      <c r="A42" s="110">
        <v>47</v>
      </c>
      <c r="B42" s="92">
        <v>20</v>
      </c>
      <c r="C42" s="106">
        <v>19</v>
      </c>
      <c r="D42" s="92">
        <v>20</v>
      </c>
      <c r="E42" s="91">
        <v>20</v>
      </c>
      <c r="F42" s="91">
        <v>20</v>
      </c>
      <c r="G42" s="90">
        <v>20</v>
      </c>
      <c r="I42" s="112"/>
      <c r="J42" s="101"/>
      <c r="K42" s="101"/>
      <c r="L42" s="101"/>
      <c r="M42" s="101"/>
      <c r="N42" s="101"/>
      <c r="O42" s="101"/>
    </row>
    <row r="43" spans="1:15" ht="15.75" thickBot="1" x14ac:dyDescent="0.3">
      <c r="A43" s="111">
        <v>50</v>
      </c>
      <c r="B43" s="88">
        <v>20</v>
      </c>
      <c r="C43" s="119">
        <v>20</v>
      </c>
      <c r="D43" s="88">
        <v>20</v>
      </c>
      <c r="E43" s="87">
        <v>20</v>
      </c>
      <c r="F43" s="87">
        <v>20</v>
      </c>
      <c r="G43" s="86">
        <v>20</v>
      </c>
      <c r="I43" s="112"/>
      <c r="J43" s="101"/>
      <c r="K43" s="101"/>
      <c r="L43" s="101"/>
      <c r="M43" s="101"/>
      <c r="N43" s="101"/>
      <c r="O43" s="101"/>
    </row>
  </sheetData>
  <sortState xmlns:xlrd2="http://schemas.microsoft.com/office/spreadsheetml/2017/richdata2" ref="I3:O36">
    <sortCondition ref="I3:I36"/>
  </sortState>
  <mergeCells count="2">
    <mergeCell ref="A1:G1"/>
    <mergeCell ref="I1:O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</vt:i4>
      </vt:variant>
    </vt:vector>
  </HeadingPairs>
  <TitlesOfParts>
    <vt:vector size="10" baseType="lpstr">
      <vt:lpstr>CCPM et CCPS </vt:lpstr>
      <vt:lpstr>2400m</vt:lpstr>
      <vt:lpstr>Aisance aquatique</vt:lpstr>
      <vt:lpstr>pompes</vt:lpstr>
      <vt:lpstr>_2400mFemmes</vt:lpstr>
      <vt:lpstr>_2400mHommes</vt:lpstr>
      <vt:lpstr>AAFemmes</vt:lpstr>
      <vt:lpstr>AAHommes</vt:lpstr>
      <vt:lpstr>PompesFemmes</vt:lpstr>
      <vt:lpstr>PompesHommes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fernandez--gallois yohann</dc:creator>
  <cp:lastModifiedBy>Martine F</cp:lastModifiedBy>
  <cp:lastPrinted>2020-10-08T07:37:03Z</cp:lastPrinted>
  <dcterms:created xsi:type="dcterms:W3CDTF">2020-05-03T07:38:52Z</dcterms:created>
  <dcterms:modified xsi:type="dcterms:W3CDTF">2021-01-25T09:04:15Z</dcterms:modified>
</cp:coreProperties>
</file>