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B75CBFAF-A59A-49D5-AA14-16C78F118EAB}" xr6:coauthVersionLast="46" xr6:coauthVersionMax="46" xr10:uidLastSave="{00000000-0000-0000-0000-000000000000}"/>
  <bookViews>
    <workbookView xWindow="-28920" yWindow="660" windowWidth="29040" windowHeight="15840" xr2:uid="{D03AEA16-7547-4622-B0DF-DBD0A6B93B3F}"/>
  </bookViews>
  <sheets>
    <sheet name="CCPM et CCPS " sheetId="8" r:id="rId1"/>
    <sheet name="pompes" sheetId="10" r:id="rId2"/>
    <sheet name="Aisance aquatique" sheetId="11" r:id="rId3"/>
    <sheet name="2400m" sheetId="9" r:id="rId4"/>
  </sheets>
  <definedNames>
    <definedName name="_xlnm._FilterDatabase" localSheetId="0" hidden="1">'CCPM et CCPS '!$A$5:$M$47</definedName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 localSheetId="0">IF('CCPM et CCPS '!Values_Entered,Header_Row+'CCPM et CCPS '!Number_of_Payments,Header_Row)</definedName>
    <definedName name="Last_Row">IF(Values_Entered,Header_Row+Number_of_Payments,Header_Row)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Num_Pmt_Per_Year">#REF!</definedName>
    <definedName name="Number_of_Payments" localSheetId="0">MATCH(0.01,End_Bal,-1)+1</definedName>
    <definedName name="Number_of_Payments">MATCH(0.01,End_Bal,-1)+1</definedName>
    <definedName name="Pay_Date">#REF!</definedName>
    <definedName name="Pay_Num">#REF!</definedName>
    <definedName name="Payment_Date" localSheetId="0">DATE(YEAR('CCPM et CCPS '!Loan_Start),MONTH('CCPM et CCPS '!Loan_Start)+Payment_Number,DAY('CCPM et CCPS '!Loan_Start))</definedName>
    <definedName name="Payment_Date">DATE(YEAR(Loan_Start),MONTH(Loan_Start)+Payment_Number,DAY(Loan_Start))</definedName>
    <definedName name="PompesFemmes">pompes!$I$2:$O$36</definedName>
    <definedName name="PompesHommes">pompes!$A$2:$G$43</definedName>
    <definedName name="Princ" localSheetId="0">#REF!</definedName>
    <definedName name="Princ">#REF!</definedName>
    <definedName name="Print_Area_Reset" localSheetId="0">OFFSET(Full_Print,0,0,'CCPM et CCPS '!Last_Row)</definedName>
    <definedName name="Print_Area_Reset">OFFSET(Full_Print,0,0,Last_Row)</definedName>
    <definedName name="Sched_Pay" localSheetId="0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uio" localSheetId="0">Scheduled_Payment+Extra_Payment</definedName>
    <definedName name="uio">Scheduled_Payment+Extra_Payment</definedName>
    <definedName name="Values_Entered" localSheetId="0">IF('CCPM et CCPS '!Loan_Amount*Interest_Rate*'CCPM et CCPS '!Loan_Years*'CCPM et CCPS '!Loan_Start&gt;0,1,0)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8" l="1"/>
  <c r="K7" i="8"/>
  <c r="K8" i="8"/>
  <c r="K9" i="8"/>
  <c r="K10" i="8"/>
  <c r="K11" i="8"/>
  <c r="K12" i="8"/>
  <c r="K13" i="8"/>
  <c r="K14" i="8"/>
  <c r="K5" i="8"/>
  <c r="I5" i="8" l="1"/>
  <c r="G14" i="8" l="1"/>
  <c r="I14" i="8"/>
  <c r="G13" i="8"/>
  <c r="I13" i="8"/>
  <c r="G12" i="8"/>
  <c r="I12" i="8"/>
  <c r="G11" i="8" l="1"/>
  <c r="G5" i="8" l="1"/>
  <c r="G6" i="8"/>
  <c r="I6" i="8"/>
  <c r="G7" i="8"/>
  <c r="I7" i="8"/>
  <c r="G8" i="8"/>
  <c r="I8" i="8"/>
  <c r="G9" i="8"/>
  <c r="I9" i="8"/>
  <c r="G10" i="8"/>
  <c r="I10" i="8"/>
  <c r="I11" i="8"/>
  <c r="L9" i="8" l="1"/>
  <c r="M9" i="8" s="1"/>
  <c r="L7" i="8"/>
  <c r="M7" i="8" s="1"/>
  <c r="L5" i="8"/>
  <c r="M5" i="8" s="1"/>
  <c r="L10" i="8"/>
  <c r="M10" i="8" s="1"/>
  <c r="L8" i="8"/>
  <c r="M8" i="8" s="1"/>
  <c r="L6" i="8"/>
  <c r="M6" i="8" s="1"/>
  <c r="L11" i="8" l="1"/>
  <c r="M11" i="8" s="1"/>
</calcChain>
</file>

<file path=xl/sharedStrings.xml><?xml version="1.0" encoding="utf-8"?>
<sst xmlns="http://schemas.openxmlformats.org/spreadsheetml/2006/main" count="87" uniqueCount="41">
  <si>
    <t>GRADE</t>
  </si>
  <si>
    <t>NOM</t>
  </si>
  <si>
    <t>Résultat</t>
  </si>
  <si>
    <t>AGE</t>
  </si>
  <si>
    <t>M</t>
  </si>
  <si>
    <t>F</t>
  </si>
  <si>
    <t>Date de naissance</t>
  </si>
  <si>
    <t>Total</t>
  </si>
  <si>
    <t>Sexe</t>
  </si>
  <si>
    <t>15m apnée + 85 natation</t>
  </si>
  <si>
    <t>5m &lt;apnée et termine l'épreuve</t>
  </si>
  <si>
    <t>15m apnée mais ne termine pas l'épreuve</t>
  </si>
  <si>
    <t xml:space="preserve"> apnée (entre 10m inclus et 15 m) d'apnée et termine épreuve</t>
  </si>
  <si>
    <t>apnée (entre 5m inclus et 10 m)  et termine l'épreuve</t>
  </si>
  <si>
    <t>apnée (entre 10m inclus et 15 m) mais ne termine pas l'épreuve</t>
  </si>
  <si>
    <t>apnée (entre 5m inclus et 10 m)  mais ne termine pas l'épreuve</t>
  </si>
  <si>
    <t>5m &lt;apnée mais ne termine pas l'épreuve</t>
  </si>
  <si>
    <t>Classement</t>
  </si>
  <si>
    <t>Note</t>
  </si>
  <si>
    <t>TIR CCPS</t>
  </si>
  <si>
    <t>2400M</t>
  </si>
  <si>
    <t>AA</t>
  </si>
  <si>
    <t>POMPES</t>
  </si>
  <si>
    <t>MARCHE COURSE</t>
  </si>
  <si>
    <t>CCPS</t>
  </si>
  <si>
    <t>CCPG</t>
  </si>
  <si>
    <t>CCPM P4</t>
  </si>
  <si>
    <t>2015B</t>
  </si>
  <si>
    <t>15,4 et +</t>
  </si>
  <si>
    <t>50 et +</t>
  </si>
  <si>
    <t>46-49</t>
  </si>
  <si>
    <t>42-45</t>
  </si>
  <si>
    <t>38-41</t>
  </si>
  <si>
    <t>22-37</t>
  </si>
  <si>
    <t>18-21</t>
  </si>
  <si>
    <t>Temps /Age</t>
  </si>
  <si>
    <t>Feminines</t>
  </si>
  <si>
    <t>Hommes</t>
  </si>
  <si>
    <t>Répétitions /Age</t>
  </si>
  <si>
    <t>En fond orange les données initiales</t>
  </si>
  <si>
    <t>J'ai également tranformé les 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</si>
</sst>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6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6"/>
      <name val="Arial"/>
      <family val="2"/>
    </font>
    <font>
      <b/>
      <sz val="16"/>
      <name val="Times New Roman"/>
      <family val="1"/>
    </font>
    <font>
      <sz val="16"/>
      <color indexed="8"/>
      <name val="Arial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8" fillId="0" borderId="0"/>
  </cellStyleXfs>
  <cellXfs count="184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8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2" borderId="13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2" borderId="39" xfId="0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6" xfId="0" applyNumberFormat="1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49" fontId="11" fillId="3" borderId="10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14" fontId="11" fillId="3" borderId="9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14" fontId="11" fillId="3" borderId="4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</xf>
    <xf numFmtId="14" fontId="13" fillId="3" borderId="5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49" fontId="11" fillId="3" borderId="8" xfId="3" applyNumberFormat="1" applyFont="1" applyFill="1" applyBorder="1" applyAlignment="1" applyProtection="1">
      <alignment horizontal="center" vertical="center" wrapText="1"/>
      <protection locked="0"/>
    </xf>
    <xf numFmtId="14" fontId="11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</xf>
    <xf numFmtId="49" fontId="11" fillId="3" borderId="13" xfId="3" applyNumberFormat="1" applyFont="1" applyFill="1" applyBorder="1" applyAlignment="1" applyProtection="1">
      <alignment horizontal="center" vertical="center" wrapText="1"/>
      <protection locked="0"/>
    </xf>
    <xf numFmtId="14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4" fontId="13" fillId="3" borderId="1" xfId="3" applyNumberFormat="1" applyFont="1" applyFill="1" applyBorder="1" applyAlignment="1" applyProtection="1">
      <alignment horizontal="center" vertical="center" wrapText="1"/>
      <protection locked="0"/>
    </xf>
    <xf numFmtId="14" fontId="11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49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3" applyNumberFormat="1" applyFont="1" applyFill="1" applyBorder="1" applyAlignment="1" applyProtection="1">
      <alignment horizontal="center" vertical="center" wrapText="1"/>
      <protection locked="0"/>
    </xf>
    <xf numFmtId="14" fontId="11" fillId="3" borderId="8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14" fontId="11" fillId="3" borderId="26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2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0" fillId="0" borderId="0" xfId="0" applyFill="1"/>
    <xf numFmtId="0" fontId="0" fillId="0" borderId="28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1" fontId="0" fillId="0" borderId="36" xfId="0" applyNumberFormat="1" applyFill="1" applyBorder="1" applyAlignment="1">
      <alignment horizontal="center" vertical="center"/>
    </xf>
    <xf numFmtId="1" fontId="0" fillId="0" borderId="37" xfId="0" applyNumberFormat="1" applyFill="1" applyBorder="1" applyAlignment="1">
      <alignment horizontal="center" vertical="center"/>
    </xf>
    <xf numFmtId="1" fontId="0" fillId="0" borderId="44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14" fillId="6" borderId="1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0" fillId="0" borderId="47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</cellXfs>
  <cellStyles count="9">
    <cellStyle name="Normaì 2 2" xfId="7" xr:uid="{00000000-0005-0000-0000-000000000000}"/>
    <cellStyle name="Normal" xfId="0" builtinId="0"/>
    <cellStyle name="Normal 13" xfId="5" xr:uid="{00000000-0005-0000-0000-000002000000}"/>
    <cellStyle name="Normal 2" xfId="4" xr:uid="{00000000-0005-0000-0000-000003000000}"/>
    <cellStyle name="Normal 2 2" xfId="6" xr:uid="{00000000-0005-0000-0000-000004000000}"/>
    <cellStyle name="Normal 2 3" xfId="8" xr:uid="{00000000-0005-0000-0000-000005000000}"/>
    <cellStyle name="Normal 23" xfId="3" xr:uid="{00000000-0005-0000-0000-000006000000}"/>
    <cellStyle name="Normal 35" xfId="2" xr:uid="{00000000-0005-0000-0000-000007000000}"/>
    <cellStyle name="Normal 4" xfId="1" xr:uid="{00000000-0005-0000-0000-000008000000}"/>
  </cellStyles>
  <dxfs count="0"/>
  <tableStyles count="0" defaultTableStyle="TableStyleMedium2" defaultPivotStyle="PivotStyleLight16"/>
  <colors>
    <mruColors>
      <color rgb="FF009900"/>
      <color rgb="FFFF9900"/>
      <color rgb="FFC47D14"/>
      <color rgb="FFCCFFFF"/>
      <color rgb="FF33CC33"/>
      <color rgb="FF99FF66"/>
      <color rgb="FFCCFF99"/>
      <color rgb="FFCCFFCC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70C0"/>
  </sheetPr>
  <dimension ref="A1:O602"/>
  <sheetViews>
    <sheetView tabSelected="1" workbookViewId="0">
      <selection activeCell="K5" sqref="K5"/>
    </sheetView>
  </sheetViews>
  <sheetFormatPr baseColWidth="10" defaultColWidth="11.42578125" defaultRowHeight="15" x14ac:dyDescent="0.25"/>
  <cols>
    <col min="1" max="1" width="10" style="1" bestFit="1" customWidth="1"/>
    <col min="2" max="2" width="21.5703125" style="1" customWidth="1"/>
    <col min="3" max="3" width="7.5703125" style="1" customWidth="1"/>
    <col min="4" max="4" width="18.85546875" style="1" customWidth="1"/>
    <col min="5" max="5" width="6.42578125" style="1" bestFit="1" customWidth="1"/>
    <col min="6" max="6" width="11.42578125" style="1" bestFit="1" customWidth="1"/>
    <col min="7" max="7" width="7.42578125" style="1" bestFit="1" customWidth="1"/>
    <col min="8" max="8" width="30.7109375" style="1" bestFit="1" customWidth="1"/>
    <col min="9" max="9" width="7.42578125" style="1" bestFit="1" customWidth="1"/>
    <col min="10" max="10" width="11.42578125" style="1" bestFit="1" customWidth="1"/>
    <col min="11" max="11" width="7.7109375" style="1" bestFit="1" customWidth="1"/>
    <col min="12" max="12" width="7.42578125" style="1" bestFit="1" customWidth="1"/>
    <col min="13" max="13" width="15.42578125" style="1" bestFit="1" customWidth="1"/>
    <col min="14" max="14" width="12.140625" style="1" bestFit="1" customWidth="1"/>
    <col min="15" max="15" width="23.42578125" style="1" bestFit="1" customWidth="1"/>
    <col min="16" max="16" width="17" style="1" customWidth="1"/>
    <col min="17" max="16384" width="11.42578125" style="1"/>
  </cols>
  <sheetData>
    <row r="1" spans="1:15" ht="33.75" x14ac:dyDescent="0.5">
      <c r="A1" s="167" t="s">
        <v>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s="49" customFormat="1" ht="33.75" x14ac:dyDescent="0.5">
      <c r="A2" s="148"/>
      <c r="B2" s="148"/>
      <c r="C2" s="148"/>
      <c r="D2" s="148"/>
      <c r="E2" s="148"/>
      <c r="F2" s="171" t="s">
        <v>25</v>
      </c>
      <c r="G2" s="171"/>
      <c r="H2" s="171"/>
      <c r="I2" s="171"/>
      <c r="J2" s="171"/>
      <c r="K2" s="171"/>
      <c r="L2" s="171"/>
      <c r="M2" s="171"/>
      <c r="N2" s="171" t="s">
        <v>24</v>
      </c>
      <c r="O2" s="171"/>
    </row>
    <row r="3" spans="1:15" ht="21" x14ac:dyDescent="0.25">
      <c r="A3" s="165" t="s">
        <v>0</v>
      </c>
      <c r="B3" s="165" t="s">
        <v>1</v>
      </c>
      <c r="C3" s="165" t="s">
        <v>8</v>
      </c>
      <c r="D3" s="170" t="s">
        <v>6</v>
      </c>
      <c r="E3" s="165" t="s">
        <v>3</v>
      </c>
      <c r="F3" s="165" t="s">
        <v>20</v>
      </c>
      <c r="G3" s="165"/>
      <c r="H3" s="165" t="s">
        <v>21</v>
      </c>
      <c r="I3" s="165"/>
      <c r="J3" s="166" t="s">
        <v>22</v>
      </c>
      <c r="K3" s="166"/>
      <c r="L3" s="165" t="s">
        <v>7</v>
      </c>
      <c r="M3" s="165" t="s">
        <v>17</v>
      </c>
      <c r="N3" s="165" t="s">
        <v>19</v>
      </c>
      <c r="O3" s="170" t="s">
        <v>23</v>
      </c>
    </row>
    <row r="4" spans="1:15" ht="21" x14ac:dyDescent="0.25">
      <c r="A4" s="165"/>
      <c r="B4" s="165"/>
      <c r="C4" s="165"/>
      <c r="D4" s="170"/>
      <c r="E4" s="165"/>
      <c r="F4" s="149" t="s">
        <v>2</v>
      </c>
      <c r="G4" s="149" t="s">
        <v>18</v>
      </c>
      <c r="H4" s="149" t="s">
        <v>2</v>
      </c>
      <c r="I4" s="149" t="s">
        <v>18</v>
      </c>
      <c r="J4" s="149" t="s">
        <v>2</v>
      </c>
      <c r="K4" s="149" t="s">
        <v>18</v>
      </c>
      <c r="L4" s="165"/>
      <c r="M4" s="165"/>
      <c r="N4" s="165"/>
      <c r="O4" s="170"/>
    </row>
    <row r="5" spans="1:15" ht="21.75" thickBot="1" x14ac:dyDescent="0.3">
      <c r="A5" s="81"/>
      <c r="B5" s="88"/>
      <c r="C5" s="24" t="s">
        <v>4</v>
      </c>
      <c r="D5" s="89"/>
      <c r="E5" s="145">
        <v>20</v>
      </c>
      <c r="F5" s="27"/>
      <c r="G5" s="146" t="str">
        <f t="shared" ref="G5:G10" si="0">IF(AND(C5="F",E5&lt;=21),IF(F5="","",IF(F5&lt;=10.3,20,IF(F5&lt;=10.45,19,IF(F5&lt;=11,18,IF(F5&lt;=11.15,17,IF(F5&lt;=11.3,16,IF(F5&lt;=11.45,15,IF(F5&lt;=12,14,IF(F5&lt;=12.15,13,IF(F5&lt;=12.3,12,IF(F5&lt;=12.45,11,IF(F5&lt;=13,10,IF(F5&lt;=13.15,9,IF(F5&lt;=13.3,8,IF(F5&lt;=13.45,7,IF(F5&lt;=14,6,IF(F5&lt;=14.15,5,IF(F5&lt;=14.3,4,IF(F5&lt;=14.45,3,IF(F5&lt;=15,2,IF(F5&lt;=15.15,1,IF(F5&gt;=15.3,0,"")))))))))))))))))))))),IF(AND(C5="F",41&gt;=E5&gt;=38),IF(F5="","",IF(F5&lt;=10.3,20,IF(F5&lt;=10.45,19,IF(F5&lt;=11,18,IF(F5&lt;=11.15,17,IF(F5&lt;=11.3,16,IF(F5&lt;=11.45,15,IF(F5&lt;=12,14,IF(F5&lt;=12.15,13,IF(F5&lt;=12.3,12,IF(F5&lt;=12.45,11,IF(F5&lt;=13,10,IF(F5&lt;=13.15,9,IF(F5&lt;=13.3,8,IF(F5&lt;=13.45,7,IF(F5&lt;=14,6,IF(F5&lt;=14.15,5,IF(F5&lt;=14.3,4,IF(F5&lt;=14.45,3,IF(F5&lt;=15,2,IF(F5&lt;=15.15,1,IF(F5&gt;=15.3,0,"")))))))))))))))))))))),IF(AND(C5="F",38&gt;=E5&gt;21),IF(F5="","",IF(F5&lt;=10.05,20,IF(F5&lt;=10.2,19,IF(F5&lt;=10.35,18,IF(F5&lt;=10.5,17,IF(F5&lt;=11.05,16,IF(F5&lt;=11.2,15,IF(F5&lt;=11.35,14,IF(F5&lt;=11.5,13,IF(F5&lt;=12.05,12,IF(F5&lt;=12.2,11,IF(F5&lt;=12.35,10,IF(F5&lt;=12.5,9,IF(F5&lt;=13.05,8,IF(F5&lt;=13.2,7,IF(F5&lt;=13.35,6,IF(F5&lt;=13.5,5,IF(F5&lt;=14.05,4,IF(F5&lt;=14.2,3,IF(F5&lt;=14.35,2,IF(F5&lt;=14.5,1,IF(F5&gt;=15.05,0,"")))))))))))))))))))))),IF(AND(C5="M",E5&lt;=21),IF(F5="","",IF(F5&lt;=9.1,20,IF(F5&lt;=9.25,19,IF(F5&lt;=9.4,18,IF(F5&lt;=9.55,17,IF(F5&lt;=10.1,16,IF(F5&lt;=10.25,15,IF(F5&lt;=10.4,14,IF(F5&lt;=10.55,13,IF(F5&lt;=11.1,12,IF(F5&lt;=11.25,11,IF(F5&lt;=11.4,10,IF(F5&lt;=11.55,9,IF(F5&lt;=12.1,8,IF(F5&lt;=12.25,7,IF(F5&lt;=12.4,6,IF(F5&lt;=12.55,5,IF(F5&lt;=13.1,4,IF(F5&lt;=13.25,3,IF(F5&lt;=13.4,2,IF(F5&lt;=13.55,1,IF(F5&gt;=14.1,0,"")))))))))))))))))))))),IF(AND(C5="M",45&gt;=E5&lt;=42),IF(F5="","",IF(F5&lt;=9.4,20,IF(F5&lt;=9.55,19,IF(F5&lt;=10.1,18,IF(F5&lt;=10.25,17,IF(F5&lt;=10.4,16,IF(F5&lt;=10.55,15,IF(F5&lt;=11.1,14,IF(F5&lt;=11.25,13,IF(F5&lt;=11.4,12,IF(F5&lt;=11.55,11,IF(F5&lt;=12.1,10,IF(F5&lt;=12.25,9,IF(F5&lt;=12.4,8,IF(F5&lt;=12.55,7,IF(F5&lt;=13.1,6,IF(F5&lt;=13.25,5,IF(F5&lt;=13.4,4,IF(F5&lt;=13.55,3,IF(F5&lt;=14.1,2,IF(F5&lt;=14.25,1,IF(F5&gt;=14.4,0,"")))))))))))))))))))))),IF(AND(C5="M",49&gt;=E5&lt;=46),IF(F5="","",IF(F5&lt;=10.1,20,IF(F5&lt;=10.25,19,IF(F5&lt;=10.4,18,IF(F5&lt;=10.55,17,IF(F5&lt;=11.1,16,IF(F5&lt;=11.25,15,IF(F5&lt;=11.4,14,IF(F5&lt;=11.55,13,IF(F5&lt;=12.1,12,IF(F5&lt;=12.25,11,IF(F5&lt;=12.4,10,IF(F5&lt;=12.55,9,IF(F5&lt;=13.1,8,IF(F5&lt;=13.25,7,IF(F5&lt;=13.4,6,IF(F5&lt;=13.55,5,IF(F5&lt;=14.1,4,IF(F5&lt;=14.25,3,IF(F5&lt;=14.4,2,IF(F5&lt;=14.55,1,IF(F5&gt;=15.1,0,"")))))))))))))))))))))),IF(AND(C5="F",45&gt;=E5&lt;=42),IF(F5="","",IF(F5&lt;=11,20,IF(F5&lt;=11.15,19,IF(F5&lt;=11.3,18,IF(F5&lt;=11.45,17,IF(F5&lt;=12,16,IF(F5&lt;=12.15,15,IF(F5&lt;=12.3,14,IF(F5&lt;=12.45,13,IF(F5&lt;=13,12,IF(F5&lt;=13.15,11,IF(F5&lt;=13.3,10,IF(F5&lt;=13.45,9,IF(F5&lt;=14,8,IF(F5&lt;=14.15,7,IF(F5&lt;=14.3,6,IF(F5&lt;=14.45,5,IF(F5&lt;=15,4,IF(F5&lt;=15.15,3,IF(F5&lt;=15.3,2,IF(F5&lt;=15.45,1,IF(F5&gt;=16,0,"")))))))))))))))))))))),IF(AND(C5="F",49&gt;=E5&lt;=46),IF(F5="","",IF(F5&lt;=11.3,20,IF(F5&lt;=11.45,19,IF(F5&lt;=12,18,IF(F5&lt;=12.15,17,IF(F5&lt;=12.3,16,IF(F5&lt;=12.45,15,IF(F5&lt;=13,14,IF(F5&lt;=13.15,13,IF(F5&lt;=13.3,12,IF(F5&lt;=13.45,11,IF(F5&lt;=14,10,IF(F5&lt;=14.15,9,IF(F5&lt;=14.3,8,IF(F5&lt;=14.45,7,IF(F5&lt;=15,6,IF(F5&lt;=15.15,5,IF(F5&lt;=15.3,4,IF(F5&lt;=15.45,3,IF(F5&lt;=16,2,IF(F5&lt;=16.15,1,IF(F5&gt;=16.3,0,"")))))))))))))))))))))),IF(AND(C5="M",41&gt;=E5&gt;=38),IF(F5="","",IF(F5&lt;=9.1,20,IF(F5&lt;=9.25,19,IF(F5&lt;=9.4,18,IF(F5&lt;=9.55,17,IF(F5&lt;=10.1,16,IF(F5&lt;=10.25,15,IF(F5&lt;=10.4,14,IF(F5&lt;=10.55,13,IF(F5&lt;=11.1,12,IF(F5&lt;=11.25,11,IF(F5&lt;=11.4,10,IF(F5&lt;=11.55,9,IF(F5&lt;=12.1,8,IF(F5&lt;=12.25,7,IF(F5&lt;=12.4,6,IF(F5&lt;=12.55,5,IF(F5&lt;=13.1,4,IF(F5&lt;=13.25,3,IF(F5&lt;=13.4,2,IF(F5&lt;=13.55,1,IF(F5&gt;=14.1,0,"")))))))))))))))))))))),IF(AND(C5="M",38&gt;E5&gt;21),IF(F5="","",IF(F5&lt;=8.45,20,IF(F5&lt;=9,19,IF(F5&lt;=9.15,18,IF(F5&lt;=9.3,17,IF(F5&lt;=9.45,16,IF(F5&lt;=10,15,IF(F5&lt;=10.15,14,IF(F5&lt;=10.3,13,IF(F5&lt;=10.45,12,IF(F5&lt;=11,11,IF(F5&lt;=11.15,10,IF(F5&lt;=11.3,9,IF(F5&lt;=11.45,8,IF(F5&lt;=12,7,IF(F5&lt;=12.15,6,IF(F5&lt;=12.3,5,IF(F5&lt;=12.45,4,IF(F5&lt;=13,3,IF(F5&lt;=13.15,2,IF(F5&lt;=13.3,1,IF(F5&gt;=13.45,0,""))))))))))))))))))))))))))))))))</f>
        <v/>
      </c>
      <c r="H5" s="28"/>
      <c r="I5" s="53" t="str">
        <f>IF(AND($C5="M",$E5&lt;=21),IF($H5="","",IF($H5&lt;=1.45,20,IF($H5&lt;=1.54,19,IF($H5&lt;=2.03,18,IF($H5&lt;=2.12,17,IF($H5&lt;=2.21,16,IF($H5&lt;=2.3,15,IF($H5&lt;=2.39,14,IF($H5&lt;=2.48,13,IF($H5&lt;=2.57,12,IF($H5=#REF!,10,IF($H5=#REF!,8,IF($H5=#REF!,7,IF($H5=#REF!,6,IF($H5=#REF!,4,IF($H5=#REF!,3,IF($H5=#REF!,2,IF($H5=#REF!,0,IF($H5&gt;=2.58,11,""))))))))))))))))))),IF(AND($C5="M",41&gt;=$E5&gt;=38),IF($H5="","",IF($H5&lt;=1.45,20,IF($H5&lt;=1.54,19,IF($H5&lt;=2.03,18,IF($H5&lt;=2.12,17,IF($H5&lt;=2.21,16,IF($H5&lt;=2.3,15,IF($H5&lt;=2.39,14,IF($H5&lt;=2.48,13,IF($H5&lt;=2.57,12,IF($H5=#REF!,10,IF($H5=#REF!,8,IF($H5=#REF!,7,IF($H5=#REF!,6,IF($H5=#REF!,4,IF($H5=#REF!,3,IF($H5=#REF!,2,IF($H5=#REF!,0,IF($H5&gt;=2.58,11,""))))))))))))))))))),IF(AND($C5="M",37&gt;=$E5&gt;=22),IF($H5="","",IF($H5&lt;=1.3,20,IF($H5&lt;=1.39,19,IF($H5&lt;=1.48,18,IF($H5&lt;=1.57,17,IF($H5&lt;=2.06,16,IF($H5&lt;=2.15,15,IF($H5&lt;=2.24,14,IF($H5&lt;=2.33,13,IF($H5&lt;=2.42,12,IF($H5=#REF!,10,IF($H5=#REF!,8,IF($H5=#REF!,7,IF($H5=#REF!,6,IF($H5=#REF!,4,IF($H5=#REF!,3,IF($H5=#REF!,2,IF($H5=#REF!,0,IF($H5&gt;=2.43,11,""))))))))))))))))))),IF(AND($C5="F",$E5&lt;=21),IF($H5="","",IF($H5&lt;=2.05,20,IF($H5&lt;=2.14,19,IF($H5&lt;=2.23,18,IF($H5&lt;=2.32,17,IF($H5&lt;=2.41,16,IF($H5&lt;=2.5,15,IF($H5&lt;=2.59,14,IF($H5&lt;=3.08,13,IF($H5&lt;=3.17,12,IF($H5=#REF!,10,IF($H5=#REF!,8,IF($H5=#REF!,7,IF($H5=#REF!,6,IF($H5=#REF!,4,IF($H5=#REF!,3,IF($H5=#REF!,2,IF($H5=#REF!,0,IF($H5&gt;=3.18,11,""))))))))))))))))))),IF(AND($C5="F",41&gt;=41&gt;=$E5&gt;=38),IF($H5="","",IF($H5&lt;=2.05,20,IF($H5&lt;=2.14,19,IF($H5&lt;=2.23,18,IF($H5&lt;=2.32,17,IF($H5&lt;=2.41,16,IF($H5&lt;=2.5,15,IF($H5&lt;=2.59,14,IF($H5&lt;=3.08,13,IF($H5&lt;=3.17,12,IF($H5=#REF!,10,IF($H5=#REF!,8,IF($H5=#REF!,7,IF($H5=#REF!,6,IF($H5=#REF!,4,IF($H5=#REF!,3,IF($H5=#REF!,2,IF($H5=#REF!,0,IF($H5&gt;=3.18,11,""))))))))))))))))))),IF(AND($C5="M",45&gt;=$E5&gt;=42),IF($H5="","",IF($H5&lt;=1.54,20,IF($H5&lt;=2.03,19,IF($H5&lt;=2.12,18,IF($H5&lt;=2.21,17,IF($H5&lt;=2.3,16,IF($H5&lt;=2.39,15,IF($H5&lt;=2.48,14,IF($H5&lt;=2.57,13,IF($H5&lt;=3.06,12,IF($H5=#REF!,10,IF($H5=#REF!,8,IF($H5=#REF!,7,IF($H5=#REF!,6,IF($H5=#REF!,4,IF($H5=#REF!,3,IF($H5=#REF!,2,IF($H5=#REF!,0,IF($H5&gt;=3.15,11,""))))))))))))))))))),IF(AND($C5="M",46&gt;=$E5&gt;=49),IF($H5="","",IF($H5&lt;=2.03,20,IF($H5&lt;=2.12,19,IF($H5&lt;=2.21,18,IF($H5&lt;=2.3,17,IF($H5&lt;=2.39,16,IF($H5&lt;=2.48,15,IF($H5&lt;=2.57,14,IF($H5&lt;=3.06,13,IF($H5&lt;=3.15,12,IF($H5=#REF!,10,IF($H5=#REF!,8,IF($H5=#REF!,7,IF($H5=#REF!,6,IF($H5=#REF!,4,IF($H5=#REF!,3,IF($H5=#REF!,2,IF($H5=#REF!,0,IF($H5&gt;=3.24,11,""))))))))))))))))))),IF(AND($C5="M",38&gt;$E5&gt;21),IF($H5="","",IF($H5&lt;=1.3,20,IF($H5&lt;=1.39,19,IF($H5&lt;=1.48,18,IF($H5&lt;=1.57,17,IF($H5&lt;=2.06,16,IF($H5&lt;=2.15,15,IF($H5&lt;=2.24,14,IF($H5&lt;=2.33,13,IF($H5&lt;=2.42,12,IF($H5=#REF!,10,IF($H5=#REF!,8,IF($H5=#REF!,7,IF($H5=#REF!,6,IF($H5=#REF!,4,IF($H5=#REF!,3,IF($H5=#REF!,2,IF($H5=#REF!,0,IF($H5&gt;=2.43,11,""))))))))))))))))))),IF(AND($C5="F",45&gt;=$E5&gt;=42),IF($H5="","",IF($H5&lt;=2.14,20,IF($H5&lt;=2.23,19,IF($H5&lt;=2.32,18,IF($H5&lt;=3.41,17,IF($H5&lt;=2.5,16,IF($H5&lt;=2.59,15,IF($H5&lt;=3.08,14,IF($H5&lt;=3.17,13,IF($H5&lt;=3.26,12,IF($H5=#REF!,10,IF($H5=#REF!,8,IF($H5=#REF!,7,IF($H5=#REF!,6,IF($H5=#REF!,4,IF($H5=#REF!,3,IF($H5=#REF!,2,IF($H5=#REF!,0,IF($H5&gt;=3.35,11,""))))))))))))))))))),IF(AND($C5="F",46&gt;$E5&gt;49),IF($H5="","",IF($H5&lt;=2.23,20,IF($H5&lt;=2.32,19,IF($H5&lt;=2.41,18,IF($H5&lt;=2.5,17,IF($H5&lt;=2.59,16,IF($H5&lt;=3.08,15,IF($H5&lt;=3.17,14,IF($H5&lt;=3.26,13,IF($H5&lt;=3.35,12,IF($H5=#REF!,10,IF($H5=#REF!,8,IF($H5=#REF!,7,IF($H5=#REF!,6,IF($H5=#REF!,4,IF($H5=#REF!,3,IF($H5=#REF!,2,IF($H5=#REF!,0,IF($H5&gt;=3.44,11,"")))))))))))))))))))))))))))))</f>
        <v/>
      </c>
      <c r="J5" s="27">
        <v>46</v>
      </c>
      <c r="K5" s="164">
        <f>IF(C5="M",INDEX(PompesHommes,MATCH(J5,pompes!$A$2:$A$43,-1),MATCH(E5,pompes!$A$2:$G$2,1)),INDEX(PompesFemmes,MATCH(J5,pompes!$I$2:$I$36,-1),MATCH(E5,pompes!$I$2:$O$2,1)))</f>
        <v>20</v>
      </c>
      <c r="L5" s="147">
        <f t="shared" ref="L5:L11" si="1">IF(SUM(G5,I5,K5)=0,"",(SUM(G5,I5,K5)))</f>
        <v>20</v>
      </c>
      <c r="M5" s="39">
        <f>IF($L5="","",IF($L5&gt;=51,5,IF($L5&lt;=20,1,IF($L5&lt;=30,2,IF($L5&lt;=40,3,IF($L5&lt;=50,4,""))))))</f>
        <v>1</v>
      </c>
      <c r="N5" s="48"/>
      <c r="O5" s="37"/>
    </row>
    <row r="6" spans="1:15" ht="22.5" thickTop="1" thickBot="1" x14ac:dyDescent="0.3">
      <c r="A6" s="82"/>
      <c r="B6" s="91"/>
      <c r="C6" s="3" t="s">
        <v>4</v>
      </c>
      <c r="D6" s="92"/>
      <c r="E6" s="93">
        <v>25</v>
      </c>
      <c r="F6" s="6"/>
      <c r="G6" s="25" t="str">
        <f t="shared" si="0"/>
        <v/>
      </c>
      <c r="H6" s="7"/>
      <c r="I6" s="51" t="str">
        <f>IF(AND($C6="M",$E6&lt;=21),IF($H6="","",IF($H6&lt;=1.45,20,IF($H6&lt;=1.54,19,IF($H6&lt;=2.03,18,IF($H6&lt;=2.12,17,IF($H6&lt;=2.21,16,IF($H6&lt;=2.3,15,IF($H6&lt;=2.39,14,IF($H6&lt;=2.48,13,IF($H6&lt;=2.57,12,IF($H6=#REF!,10,IF($H6=#REF!,8,IF($H6=#REF!,7,IF($H6=#REF!,6,IF($H6=#REF!,4,IF($H6=#REF!,3,IF($H6=#REF!,2,IF($H6=#REF!,0,IF($H6&gt;=2.58,11,""))))))))))))))))))),IF(AND($C6="M",41&gt;=$E6&gt;=38),IF($H6="","",IF($H6&lt;=1.45,20,IF($H6&lt;=1.54,19,IF($H6&lt;=2.03,18,IF($H6&lt;=2.12,17,IF($H6&lt;=2.21,16,IF($H6&lt;=2.3,15,IF($H6&lt;=2.39,14,IF($H6&lt;=2.48,13,IF($H6&lt;=2.57,12,IF($H6=#REF!,10,IF($H6=#REF!,8,IF($H6=#REF!,7,IF($H6=#REF!,6,IF($H6=#REF!,4,IF($H6=#REF!,3,IF($H6=#REF!,2,IF($H6=#REF!,0,IF($H6&gt;=2.58,11,""))))))))))))))))))),IF(AND($C6="M",37&gt;=$E6&gt;=22),IF($H6="","",IF($H6&lt;=1.3,20,IF($H6&lt;=1.39,19,IF($H6&lt;=1.48,18,IF($H6&lt;=1.57,17,IF($H6&lt;=2.06,16,IF($H6&lt;=2.15,15,IF($H6&lt;=2.24,14,IF($H6&lt;=2.33,13,IF($H6&lt;=2.42,12,IF($H6=#REF!,10,IF($H6=#REF!,8,IF($H6=#REF!,7,IF($H6=#REF!,6,IF($H6=#REF!,4,IF($H6=#REF!,3,IF($H6=#REF!,2,IF($H6=#REF!,0,IF($H6&gt;=2.43,11,""))))))))))))))))))),IF(AND($C6="F",$E6&lt;=21),IF($H6="","",IF($H6&lt;=2.05,20,IF($H6&lt;=2.14,19,IF($H6&lt;=2.23,18,IF($H6&lt;=2.32,17,IF($H6&lt;=2.41,16,IF($H6&lt;=2.5,15,IF($H6&lt;=2.59,14,IF($H6&lt;=3.08,13,IF($H6&lt;=3.17,12,IF($H6=#REF!,10,IF($H6=#REF!,8,IF($H6=#REF!,7,IF($H6=#REF!,6,IF($H6=#REF!,4,IF($H6=#REF!,3,IF($H6=#REF!,2,IF($H6=#REF!,0,IF($H6&gt;=3.18,11,""))))))))))))))))))),IF(AND($C6="F",41&gt;=41&gt;=$E6&gt;=38),IF($H6="","",IF($H6&lt;=2.05,20,IF($H6&lt;=2.14,19,IF($H6&lt;=2.23,18,IF($H6&lt;=2.32,17,IF($H6&lt;=2.41,16,IF($H6&lt;=2.5,15,IF($H6&lt;=2.59,14,IF($H6&lt;=3.08,13,IF($H6&lt;=3.17,12,IF($H6=#REF!,10,IF($H6=#REF!,8,IF($H6=#REF!,7,IF($H6=#REF!,6,IF($H6=#REF!,4,IF($H6=#REF!,3,IF($H6=#REF!,2,IF($H6=#REF!,0,IF($H6&gt;=3.18,11,""))))))))))))))))))),IF(AND($C6="M",45&gt;=$E6&gt;=42),IF($H6="","",IF($H6&lt;=1.54,20,IF($H6&lt;=2.03,19,IF($H6&lt;=2.12,18,IF($H6&lt;=2.21,17,IF($H6&lt;=2.3,16,IF($H6&lt;=2.39,15,IF($H6&lt;=2.48,14,IF($H6&lt;=2.57,13,IF($H6&lt;=3.06,12,IF($H6=#REF!,10,IF($H6=#REF!,8,IF($H6=#REF!,7,IF($H6=#REF!,6,IF($H6=#REF!,4,IF($H6=#REF!,3,IF($H6=#REF!,2,IF($H6=#REF!,0,IF($H6&gt;=3.15,11,""))))))))))))))))))),IF(AND($C6="M",46&gt;=$E6&gt;=49),IF($H6="","",IF($H6&lt;=2.03,20,IF($H6&lt;=2.12,19,IF($H6&lt;=2.21,18,IF($H6&lt;=2.3,17,IF($H6&lt;=2.39,16,IF($H6&lt;=2.48,15,IF($H6&lt;=2.57,14,IF($H6&lt;=3.06,13,IF($H6&lt;=3.15,12,IF($H6=#REF!,10,IF($H6=#REF!,8,IF($H6=#REF!,7,IF($H6=#REF!,6,IF($H6=#REF!,4,IF($H6=#REF!,3,IF($H6=#REF!,2,IF($H6=#REF!,0,IF($H6&gt;=3.24,11,""))))))))))))))))))),IF(AND($C6="M",38&gt;$E6&gt;21),IF($H6="","",IF($H6&lt;=1.3,20,IF($H6&lt;=1.39,19,IF($H6&lt;=1.48,18,IF($H6&lt;=1.57,17,IF($H6&lt;=2.06,16,IF($H6&lt;=2.15,15,IF($H6&lt;=2.24,14,IF($H6&lt;=2.33,13,IF($H6&lt;=2.42,12,IF($H6=#REF!,10,IF($H6=#REF!,8,IF($H6=#REF!,7,IF($H6=#REF!,6,IF($H6=#REF!,4,IF($H6=#REF!,3,IF($H6=#REF!,2,IF($H6=#REF!,0,IF($H6&gt;=2.43,11,""))))))))))))))))))),IF(AND($C6="F",45&gt;=$E6&gt;=42),IF($H6="","",IF($H6&lt;=2.14,20,IF($H6&lt;=2.23,19,IF($H6&lt;=2.32,18,IF($H6&lt;=3.41,17,IF($H6&lt;=2.5,16,IF($H6&lt;=2.59,15,IF($H6&lt;=3.08,14,IF($H6&lt;=3.17,13,IF($H6&lt;=3.26,12,IF($H6=#REF!,10,IF($H6=#REF!,8,IF($H6=#REF!,7,IF($H6=#REF!,6,IF($H6=#REF!,4,IF($H6=#REF!,3,IF($H6=#REF!,2,IF($H6=#REF!,0,IF($H6&gt;=3.35,11,""))))))))))))))))))),IF(AND($C6="F",46&gt;$E6&gt;49),IF($H6="","",IF($H6&lt;=2.23,20,IF($H6&lt;=2.32,19,IF($H6&lt;=2.41,18,IF($H6&lt;=2.5,17,IF($H6&lt;=2.59,16,IF($H6&lt;=3.08,15,IF($H6&lt;=3.17,14,IF($H6&lt;=3.26,13,IF($H6&lt;=3.35,12,IF($H6=#REF!,10,IF($H6=#REF!,8,IF($H6=#REF!,7,IF($H6=#REF!,6,IF($H6=#REF!,4,IF($H6=#REF!,3,IF($H6=#REF!,2,IF($H6=#REF!,0,IF($H6&gt;=3.44,11,"")))))))))))))))))))))))))))))</f>
        <v/>
      </c>
      <c r="J6" s="6">
        <v>47</v>
      </c>
      <c r="K6" s="164">
        <f>IF(C6="M",INDEX(PompesHommes,MATCH(J6,pompes!$A$2:$A$43,-1),MATCH(E6,pompes!$A$2:$G$2,1)),INDEX(PompesFemmes,MATCH(J6,pompes!$I$2:$I$36,-1),MATCH(E6,pompes!$I$2:$O$2,1)))</f>
        <v>19</v>
      </c>
      <c r="L6" s="17">
        <f t="shared" si="1"/>
        <v>19</v>
      </c>
      <c r="M6" s="40">
        <f t="shared" ref="M6:M11" si="2">IF($L6="","",IF($L6&gt;=51,5,IF($L6&lt;=20,1,IF($L6&lt;=30,2,IF($L6&lt;=40,3,IF($L6&lt;=50,4,""))))))</f>
        <v>1</v>
      </c>
      <c r="N6" s="48"/>
      <c r="O6" s="37"/>
    </row>
    <row r="7" spans="1:15" ht="22.5" thickTop="1" thickBot="1" x14ac:dyDescent="0.3">
      <c r="A7" s="83"/>
      <c r="B7" s="94"/>
      <c r="C7" s="11" t="s">
        <v>4</v>
      </c>
      <c r="D7" s="95"/>
      <c r="E7" s="96">
        <v>39</v>
      </c>
      <c r="F7" s="9"/>
      <c r="G7" s="52" t="str">
        <f t="shared" si="0"/>
        <v/>
      </c>
      <c r="H7" s="10"/>
      <c r="I7" s="38" t="str">
        <f>IF(AND($C7="M",$E7&lt;=21),IF($H7="","",IF($H7&lt;=1.45,20,IF($H7&lt;=1.54,19,IF($H7&lt;=2.03,18,IF($H7&lt;=2.12,17,IF($H7&lt;=2.21,16,IF($H7&lt;=2.3,15,IF($H7&lt;=2.39,14,IF($H7&lt;=2.48,13,IF($H7&lt;=2.57,12,IF($H7=#REF!,10,IF($H7=#REF!,8,IF($H7=#REF!,7,IF($H7=#REF!,6,IF($H7=#REF!,4,IF($H7=#REF!,3,IF($H7=#REF!,2,IF($H7=#REF!,0,IF($H7&gt;=2.58,11,""))))))))))))))))))),IF(AND($C7="M",41&gt;=$E7&gt;=38),IF($H7="","",IF($H7&lt;=1.45,20,IF($H7&lt;=1.54,19,IF($H7&lt;=2.03,18,IF($H7&lt;=2.12,17,IF($H7&lt;=2.21,16,IF($H7&lt;=2.3,15,IF($H7&lt;=2.39,14,IF($H7&lt;=2.48,13,IF($H7&lt;=2.57,12,IF($H7=#REF!,10,IF($H7=#REF!,8,IF($H7=#REF!,7,IF($H7=#REF!,6,IF($H7=#REF!,4,IF($H7=#REF!,3,IF($H7=#REF!,2,IF($H7=#REF!,0,IF($H7&gt;=2.58,11,""))))))))))))))))))),IF(AND($C7="M",37&gt;=$E7&gt;=22),IF($H7="","",IF($H7&lt;=1.3,20,IF($H7&lt;=1.39,19,IF($H7&lt;=1.48,18,IF($H7&lt;=1.57,17,IF($H7&lt;=2.06,16,IF($H7&lt;=2.15,15,IF($H7&lt;=2.24,14,IF($H7&lt;=2.33,13,IF($H7&lt;=2.42,12,IF($H7=#REF!,10,IF($H7=#REF!,8,IF($H7=#REF!,7,IF($H7=#REF!,6,IF($H7=#REF!,4,IF($H7=#REF!,3,IF($H7=#REF!,2,IF($H7=#REF!,0,IF($H7&gt;=2.43,11,""))))))))))))))))))),IF(AND($C7="F",$E7&lt;=21),IF($H7="","",IF($H7&lt;=2.05,20,IF($H7&lt;=2.14,19,IF($H7&lt;=2.23,18,IF($H7&lt;=2.32,17,IF($H7&lt;=2.41,16,IF($H7&lt;=2.5,15,IF($H7&lt;=2.59,14,IF($H7&lt;=3.08,13,IF($H7&lt;=3.17,12,IF($H7=#REF!,10,IF($H7=#REF!,8,IF($H7=#REF!,7,IF($H7=#REF!,6,IF($H7=#REF!,4,IF($H7=#REF!,3,IF($H7=#REF!,2,IF($H7=#REF!,0,IF($H7&gt;=3.18,11,""))))))))))))))))))),IF(AND($C7="F",41&gt;=41&gt;=$E7&gt;=38),IF($H7="","",IF($H7&lt;=2.05,20,IF($H7&lt;=2.14,19,IF($H7&lt;=2.23,18,IF($H7&lt;=2.32,17,IF($H7&lt;=2.41,16,IF($H7&lt;=2.5,15,IF($H7&lt;=2.59,14,IF($H7&lt;=3.08,13,IF($H7&lt;=3.17,12,IF($H7=#REF!,10,IF($H7=#REF!,8,IF($H7=#REF!,7,IF($H7=#REF!,6,IF($H7=#REF!,4,IF($H7=#REF!,3,IF($H7=#REF!,2,IF($H7=#REF!,0,IF($H7&gt;=3.18,11,""))))))))))))))))))),IF(AND($C7="M",45&gt;=$E7&gt;=42),IF($H7="","",IF($H7&lt;=1.54,20,IF($H7&lt;=2.03,19,IF($H7&lt;=2.12,18,IF($H7&lt;=2.21,17,IF($H7&lt;=2.3,16,IF($H7&lt;=2.39,15,IF($H7&lt;=2.48,14,IF($H7&lt;=2.57,13,IF($H7&lt;=3.06,12,IF($H7=#REF!,10,IF($H7=#REF!,8,IF($H7=#REF!,7,IF($H7=#REF!,6,IF($H7=#REF!,4,IF($H7=#REF!,3,IF($H7=#REF!,2,IF($H7=#REF!,0,IF($H7&gt;=3.15,11,""))))))))))))))))))),IF(AND($C7="M",46&gt;=$E7&gt;=49),IF($H7="","",IF($H7&lt;=2.03,20,IF($H7&lt;=2.12,19,IF($H7&lt;=2.21,18,IF($H7&lt;=2.3,17,IF($H7&lt;=2.39,16,IF($H7&lt;=2.48,15,IF($H7&lt;=2.57,14,IF($H7&lt;=3.06,13,IF($H7&lt;=3.15,12,IF($H7=#REF!,10,IF($H7=#REF!,8,IF($H7=#REF!,7,IF($H7=#REF!,6,IF($H7=#REF!,4,IF($H7=#REF!,3,IF($H7=#REF!,2,IF($H7=#REF!,0,IF($H7&gt;=3.24,11,""))))))))))))))))))),IF(AND($C7="M",38&gt;$E7&gt;21),IF($H7="","",IF($H7&lt;=1.3,20,IF($H7&lt;=1.39,19,IF($H7&lt;=1.48,18,IF($H7&lt;=1.57,17,IF($H7&lt;=2.06,16,IF($H7&lt;=2.15,15,IF($H7&lt;=2.24,14,IF($H7&lt;=2.33,13,IF($H7&lt;=2.42,12,IF($H7=#REF!,10,IF($H7=#REF!,8,IF($H7=#REF!,7,IF($H7=#REF!,6,IF($H7=#REF!,4,IF($H7=#REF!,3,IF($H7=#REF!,2,IF($H7=#REF!,0,IF($H7&gt;=2.43,11,""))))))))))))))))))),IF(AND($C7="F",45&gt;=$E7&gt;=42),IF($H7="","",IF($H7&lt;=2.14,20,IF($H7&lt;=2.23,19,IF($H7&lt;=2.32,18,IF($H7&lt;=3.41,17,IF($H7&lt;=2.5,16,IF($H7&lt;=2.59,15,IF($H7&lt;=3.08,14,IF($H7&lt;=3.17,13,IF($H7&lt;=3.26,12,IF($H7=#REF!,10,IF($H7=#REF!,8,IF($H7=#REF!,7,IF($H7=#REF!,6,IF($H7=#REF!,4,IF($H7=#REF!,3,IF($H7=#REF!,2,IF($H7=#REF!,0,IF($H7&gt;=3.35,11,""))))))))))))))))))),IF(AND($C7="F",46&gt;$E7&gt;49),IF($H7="","",IF($H7&lt;=2.23,20,IF($H7&lt;=2.32,19,IF($H7&lt;=2.41,18,IF($H7&lt;=2.5,17,IF($H7&lt;=2.59,16,IF($H7&lt;=3.08,15,IF($H7&lt;=3.17,14,IF($H7&lt;=3.26,13,IF($H7&lt;=3.35,12,IF($H7=#REF!,10,IF($H7=#REF!,8,IF($H7=#REF!,7,IF($H7=#REF!,6,IF($H7=#REF!,4,IF($H7=#REF!,3,IF($H7=#REF!,2,IF($H7=#REF!,0,IF($H7&gt;=3.44,11,"")))))))))))))))))))))))))))))</f>
        <v/>
      </c>
      <c r="J7" s="9">
        <v>10</v>
      </c>
      <c r="K7" s="164">
        <f>IF(C7="M",INDEX(PompesHommes,MATCH(J7,pompes!$A$2:$A$43,-1),MATCH(E7,pompes!$A$2:$G$2,1)),INDEX(PompesFemmes,MATCH(J7,pompes!$I$2:$I$36,-1),MATCH(E7,pompes!$I$2:$O$2,1)))</f>
        <v>2</v>
      </c>
      <c r="L7" s="31">
        <f t="shared" si="1"/>
        <v>2</v>
      </c>
      <c r="M7" s="41">
        <f t="shared" si="2"/>
        <v>1</v>
      </c>
      <c r="N7" s="47"/>
      <c r="O7" s="50"/>
    </row>
    <row r="8" spans="1:15" ht="22.5" thickTop="1" thickBot="1" x14ac:dyDescent="0.3">
      <c r="A8" s="84"/>
      <c r="B8" s="97"/>
      <c r="C8" s="8" t="s">
        <v>4</v>
      </c>
      <c r="D8" s="95"/>
      <c r="E8" s="98">
        <v>43</v>
      </c>
      <c r="F8" s="12"/>
      <c r="G8" s="20" t="str">
        <f t="shared" si="0"/>
        <v/>
      </c>
      <c r="H8" s="13"/>
      <c r="I8" s="18" t="str">
        <f>IF(AND($C8="M",$E8&lt;=21),IF($H8="","",IF($H8&lt;=1.45,20,IF($H8&lt;=1.54,19,IF($H8&lt;=2.03,18,IF($H8&lt;=2.12,17,IF($H8&lt;=2.21,16,IF($H8&lt;=2.3,15,IF($H8&lt;=2.39,14,IF($H8&lt;=2.48,13,IF($H8&lt;=2.57,12,IF($H8=#REF!,10,IF($H8=#REF!,8,IF($H8=#REF!,7,IF($H8=#REF!,6,IF($H8=#REF!,4,IF($H8=#REF!,3,IF($H8=#REF!,2,IF($H8=#REF!,0,IF($H8&gt;=2.58,11,""))))))))))))))))))),IF(AND($C8="M",41&gt;=$E8&gt;=38),IF($H8="","",IF($H8&lt;=1.45,20,IF($H8&lt;=1.54,19,IF($H8&lt;=2.03,18,IF($H8&lt;=2.12,17,IF($H8&lt;=2.21,16,IF($H8&lt;=2.3,15,IF($H8&lt;=2.39,14,IF($H8&lt;=2.48,13,IF($H8&lt;=2.57,12,IF($H8=#REF!,10,IF($H8=#REF!,8,IF($H8=#REF!,7,IF($H8=#REF!,6,IF($H8=#REF!,4,IF($H8=#REF!,3,IF($H8=#REF!,2,IF($H8=#REF!,0,IF($H8&gt;=2.58,11,""))))))))))))))))))),IF(AND($C8="M",37&gt;=$E8&gt;=22),IF($H8="","",IF($H8&lt;=1.3,20,IF($H8&lt;=1.39,19,IF($H8&lt;=1.48,18,IF($H8&lt;=1.57,17,IF($H8&lt;=2.06,16,IF($H8&lt;=2.15,15,IF($H8&lt;=2.24,14,IF($H8&lt;=2.33,13,IF($H8&lt;=2.42,12,IF($H8=#REF!,10,IF($H8=#REF!,8,IF($H8=#REF!,7,IF($H8=#REF!,6,IF($H8=#REF!,4,IF($H8=#REF!,3,IF($H8=#REF!,2,IF($H8=#REF!,0,IF($H8&gt;=2.43,11,""))))))))))))))))))),IF(AND($C8="F",$E8&lt;=21),IF($H8="","",IF($H8&lt;=2.05,20,IF($H8&lt;=2.14,19,IF($H8&lt;=2.23,18,IF($H8&lt;=2.32,17,IF($H8&lt;=2.41,16,IF($H8&lt;=2.5,15,IF($H8&lt;=2.59,14,IF($H8&lt;=3.08,13,IF($H8&lt;=3.17,12,IF($H8=#REF!,10,IF($H8=#REF!,8,IF($H8=#REF!,7,IF($H8=#REF!,6,IF($H8=#REF!,4,IF($H8=#REF!,3,IF($H8=#REF!,2,IF($H8=#REF!,0,IF($H8&gt;=3.18,11,""))))))))))))))))))),IF(AND($C8="F",41&gt;=41&gt;=$E8&gt;=38),IF($H8="","",IF($H8&lt;=2.05,20,IF($H8&lt;=2.14,19,IF($H8&lt;=2.23,18,IF($H8&lt;=2.32,17,IF($H8&lt;=2.41,16,IF($H8&lt;=2.5,15,IF($H8&lt;=2.59,14,IF($H8&lt;=3.08,13,IF($H8&lt;=3.17,12,IF($H8=#REF!,10,IF($H8=#REF!,8,IF($H8=#REF!,7,IF($H8=#REF!,6,IF($H8=#REF!,4,IF($H8=#REF!,3,IF($H8=#REF!,2,IF($H8=#REF!,0,IF($H8&gt;=3.18,11,""))))))))))))))))))),IF(AND($C8="M",45&gt;=$E8&gt;=42),IF($H8="","",IF($H8&lt;=1.54,20,IF($H8&lt;=2.03,19,IF($H8&lt;=2.12,18,IF($H8&lt;=2.21,17,IF($H8&lt;=2.3,16,IF($H8&lt;=2.39,15,IF($H8&lt;=2.48,14,IF($H8&lt;=2.57,13,IF($H8&lt;=3.06,12,IF($H8=#REF!,10,IF($H8=#REF!,8,IF($H8=#REF!,7,IF($H8=#REF!,6,IF($H8=#REF!,4,IF($H8=#REF!,3,IF($H8=#REF!,2,IF($H8=#REF!,0,IF($H8&gt;=3.15,11,""))))))))))))))))))),IF(AND($C8="M",46&gt;=$E8&gt;=49),IF($H8="","",IF($H8&lt;=2.03,20,IF($H8&lt;=2.12,19,IF($H8&lt;=2.21,18,IF($H8&lt;=2.3,17,IF($H8&lt;=2.39,16,IF($H8&lt;=2.48,15,IF($H8&lt;=2.57,14,IF($H8&lt;=3.06,13,IF($H8&lt;=3.15,12,IF($H8=#REF!,10,IF($H8=#REF!,8,IF($H8=#REF!,7,IF($H8=#REF!,6,IF($H8=#REF!,4,IF($H8=#REF!,3,IF($H8=#REF!,2,IF($H8=#REF!,0,IF($H8&gt;=3.24,11,""))))))))))))))))))),IF(AND($C8="M",38&gt;$E8&gt;21),IF($H8="","",IF($H8&lt;=1.3,20,IF($H8&lt;=1.39,19,IF($H8&lt;=1.48,18,IF($H8&lt;=1.57,17,IF($H8&lt;=2.06,16,IF($H8&lt;=2.15,15,IF($H8&lt;=2.24,14,IF($H8&lt;=2.33,13,IF($H8&lt;=2.42,12,IF($H8=#REF!,10,IF($H8=#REF!,8,IF($H8=#REF!,7,IF($H8=#REF!,6,IF($H8=#REF!,4,IF($H8=#REF!,3,IF($H8=#REF!,2,IF($H8=#REF!,0,IF($H8&gt;=2.43,11,""))))))))))))))))))),IF(AND($C8="F",45&gt;=$E8&gt;=42),IF($H8="","",IF($H8&lt;=2.14,20,IF($H8&lt;=2.23,19,IF($H8&lt;=2.32,18,IF($H8&lt;=3.41,17,IF($H8&lt;=2.5,16,IF($H8&lt;=2.59,15,IF($H8&lt;=3.08,14,IF($H8&lt;=3.17,13,IF($H8&lt;=3.26,12,IF($H8=#REF!,10,IF($H8=#REF!,8,IF($H8=#REF!,7,IF($H8=#REF!,6,IF($H8=#REF!,4,IF($H8=#REF!,3,IF($H8=#REF!,2,IF($H8=#REF!,0,IF($H8&gt;=3.35,11,""))))))))))))))))))),IF(AND($C8="F",46&gt;$E8&gt;49),IF($H8="","",IF($H8&lt;=2.23,20,IF($H8&lt;=2.32,19,IF($H8&lt;=2.41,18,IF($H8&lt;=2.5,17,IF($H8&lt;=2.59,16,IF($H8&lt;=3.08,15,IF($H8&lt;=3.17,14,IF($H8&lt;=3.26,13,IF($H8&lt;=3.35,12,IF($H8=#REF!,10,IF($H8=#REF!,8,IF($H8=#REF!,7,IF($H8=#REF!,6,IF($H8=#REF!,4,IF($H8=#REF!,3,IF($H8=#REF!,2,IF($H8=#REF!,0,IF($H8&gt;=3.44,11,"")))))))))))))))))))))))))))))</f>
        <v/>
      </c>
      <c r="J8" s="12">
        <v>18</v>
      </c>
      <c r="K8" s="164">
        <f>IF(C8="M",INDEX(PompesHommes,MATCH(J8,pompes!$A$2:$A$43,-1),MATCH(E8,pompes!$A$2:$G$2,1)),INDEX(PompesFemmes,MATCH(J8,pompes!$I$2:$I$36,-1),MATCH(E8,pompes!$I$2:$O$2,1)))</f>
        <v>9</v>
      </c>
      <c r="L8" s="30">
        <f t="shared" si="1"/>
        <v>9</v>
      </c>
      <c r="M8" s="42">
        <f t="shared" si="2"/>
        <v>1</v>
      </c>
      <c r="N8" s="45"/>
      <c r="O8" s="34"/>
    </row>
    <row r="9" spans="1:15" ht="22.5" thickTop="1" thickBot="1" x14ac:dyDescent="0.3">
      <c r="A9" s="84"/>
      <c r="B9" s="97"/>
      <c r="C9" s="15" t="s">
        <v>4</v>
      </c>
      <c r="D9" s="99"/>
      <c r="E9" s="98">
        <v>47</v>
      </c>
      <c r="F9" s="12"/>
      <c r="G9" s="20" t="str">
        <f t="shared" si="0"/>
        <v/>
      </c>
      <c r="H9" s="13"/>
      <c r="I9" s="18" t="str">
        <f>IF(AND($C9="M",$E9&lt;=21),IF($H9="","",IF($H9&lt;=1.45,20,IF($H9&lt;=1.54,19,IF($H9&lt;=2.03,18,IF($H9&lt;=2.12,17,IF($H9&lt;=2.21,16,IF($H9&lt;=2.3,15,IF($H9&lt;=2.39,14,IF($H9&lt;=2.48,13,IF($H9&lt;=2.57,12,IF($H9=#REF!,10,IF($H9=#REF!,8,IF($H9=#REF!,7,IF($H9=#REF!,6,IF($H9=#REF!,4,IF($H9=#REF!,3,IF($H9=#REF!,2,IF($H9=#REF!,0,IF($H9&gt;=2.58,11,""))))))))))))))))))),IF(AND($C9="M",41&gt;=$E9&gt;=38),IF($H9="","",IF($H9&lt;=1.45,20,IF($H9&lt;=1.54,19,IF($H9&lt;=2.03,18,IF($H9&lt;=2.12,17,IF($H9&lt;=2.21,16,IF($H9&lt;=2.3,15,IF($H9&lt;=2.39,14,IF($H9&lt;=2.48,13,IF($H9&lt;=2.57,12,IF($H9=#REF!,10,IF($H9=#REF!,8,IF($H9=#REF!,7,IF($H9=#REF!,6,IF($H9=#REF!,4,IF($H9=#REF!,3,IF($H9=#REF!,2,IF($H9=#REF!,0,IF($H9&gt;=2.58,11,""))))))))))))))))))),IF(AND($C9="M",37&gt;=$E9&gt;=22),IF($H9="","",IF($H9&lt;=1.3,20,IF($H9&lt;=1.39,19,IF($H9&lt;=1.48,18,IF($H9&lt;=1.57,17,IF($H9&lt;=2.06,16,IF($H9&lt;=2.15,15,IF($H9&lt;=2.24,14,IF($H9&lt;=2.33,13,IF($H9&lt;=2.42,12,IF($H9=#REF!,10,IF($H9=#REF!,8,IF($H9=#REF!,7,IF($H9=#REF!,6,IF($H9=#REF!,4,IF($H9=#REF!,3,IF($H9=#REF!,2,IF($H9=#REF!,0,IF($H9&gt;=2.43,11,""))))))))))))))))))),IF(AND($C9="F",$E9&lt;=21),IF($H9="","",IF($H9&lt;=2.05,20,IF($H9&lt;=2.14,19,IF($H9&lt;=2.23,18,IF($H9&lt;=2.32,17,IF($H9&lt;=2.41,16,IF($H9&lt;=2.5,15,IF($H9&lt;=2.59,14,IF($H9&lt;=3.08,13,IF($H9&lt;=3.17,12,IF($H9=#REF!,10,IF($H9=#REF!,8,IF($H9=#REF!,7,IF($H9=#REF!,6,IF($H9=#REF!,4,IF($H9=#REF!,3,IF($H9=#REF!,2,IF($H9=#REF!,0,IF($H9&gt;=3.18,11,""))))))))))))))))))),IF(AND($C9="F",41&gt;=41&gt;=$E9&gt;=38),IF($H9="","",IF($H9&lt;=2.05,20,IF($H9&lt;=2.14,19,IF($H9&lt;=2.23,18,IF($H9&lt;=2.32,17,IF($H9&lt;=2.41,16,IF($H9&lt;=2.5,15,IF($H9&lt;=2.59,14,IF($H9&lt;=3.08,13,IF($H9&lt;=3.17,12,IF($H9=#REF!,10,IF($H9=#REF!,8,IF($H9=#REF!,7,IF($H9=#REF!,6,IF($H9=#REF!,4,IF($H9=#REF!,3,IF($H9=#REF!,2,IF($H9=#REF!,0,IF($H9&gt;=3.18,11,""))))))))))))))))))),IF(AND($C9="M",45&gt;=$E9&gt;=42),IF($H9="","",IF($H9&lt;=1.54,20,IF($H9&lt;=2.03,19,IF($H9&lt;=2.12,18,IF($H9&lt;=2.21,17,IF($H9&lt;=2.3,16,IF($H9&lt;=2.39,15,IF($H9&lt;=2.48,14,IF($H9&lt;=2.57,13,IF($H9&lt;=3.06,12,IF($H9=#REF!,10,IF($H9=#REF!,8,IF($H9=#REF!,7,IF($H9=#REF!,6,IF($H9=#REF!,4,IF($H9=#REF!,3,IF($H9=#REF!,2,IF($H9=#REF!,0,IF($H9&gt;=3.15,11,""))))))))))))))))))),IF(AND($C9="M",46&gt;=$E9&gt;=49),IF($H9="","",IF($H9&lt;=2.03,20,IF($H9&lt;=2.12,19,IF($H9&lt;=2.21,18,IF($H9&lt;=2.3,17,IF($H9&lt;=2.39,16,IF($H9&lt;=2.48,15,IF($H9&lt;=2.57,14,IF($H9&lt;=3.06,13,IF($H9&lt;=3.15,12,IF($H9=#REF!,10,IF($H9=#REF!,8,IF($H9=#REF!,7,IF($H9=#REF!,6,IF($H9=#REF!,4,IF($H9=#REF!,3,IF($H9=#REF!,2,IF($H9=#REF!,0,IF($H9&gt;=3.24,11,""))))))))))))))))))),IF(AND($C9="M",38&gt;$E9&gt;21),IF($H9="","",IF($H9&lt;=1.3,20,IF($H9&lt;=1.39,19,IF($H9&lt;=1.48,18,IF($H9&lt;=1.57,17,IF($H9&lt;=2.06,16,IF($H9&lt;=2.15,15,IF($H9&lt;=2.24,14,IF($H9&lt;=2.33,13,IF($H9&lt;=2.42,12,IF($H9=#REF!,10,IF($H9=#REF!,8,IF($H9=#REF!,7,IF($H9=#REF!,6,IF($H9=#REF!,4,IF($H9=#REF!,3,IF($H9=#REF!,2,IF($H9=#REF!,0,IF($H9&gt;=2.43,11,""))))))))))))))))))),IF(AND($C9="F",45&gt;=$E9&gt;=42),IF($H9="","",IF($H9&lt;=2.14,20,IF($H9&lt;=2.23,19,IF($H9&lt;=2.32,18,IF($H9&lt;=3.41,17,IF($H9&lt;=2.5,16,IF($H9&lt;=2.59,15,IF($H9&lt;=3.08,14,IF($H9&lt;=3.17,13,IF($H9&lt;=3.26,12,IF($H9=#REF!,10,IF($H9=#REF!,8,IF($H9=#REF!,7,IF($H9=#REF!,6,IF($H9=#REF!,4,IF($H9=#REF!,3,IF($H9=#REF!,2,IF($H9=#REF!,0,IF($H9&gt;=3.35,11,""))))))))))))))))))),IF(AND($C9="F",46&gt;$E9&gt;49),IF($H9="","",IF($H9&lt;=2.23,20,IF($H9&lt;=2.32,19,IF($H9&lt;=2.41,18,IF($H9&lt;=2.5,17,IF($H9&lt;=2.59,16,IF($H9&lt;=3.08,15,IF($H9&lt;=3.17,14,IF($H9&lt;=3.26,13,IF($H9&lt;=3.35,12,IF($H9=#REF!,10,IF($H9=#REF!,8,IF($H9=#REF!,7,IF($H9=#REF!,6,IF($H9=#REF!,4,IF($H9=#REF!,3,IF($H9=#REF!,2,IF($H9=#REF!,0,IF($H9&gt;=3.44,11,"")))))))))))))))))))))))))))))</f>
        <v/>
      </c>
      <c r="J9" s="12">
        <v>30</v>
      </c>
      <c r="K9" s="164">
        <f>IF(C9="M",INDEX(PompesHommes,MATCH(J9,pompes!$A$2:$A$43,-1),MATCH(E9,pompes!$A$2:$G$2,1)),INDEX(PompesFemmes,MATCH(J9,pompes!$I$2:$I$36,-1),MATCH(E9,pompes!$I$2:$O$2,1)))</f>
        <v>19</v>
      </c>
      <c r="L9" s="14">
        <f t="shared" si="1"/>
        <v>19</v>
      </c>
      <c r="M9" s="42">
        <f t="shared" si="2"/>
        <v>1</v>
      </c>
      <c r="N9" s="45"/>
      <c r="O9" s="34"/>
    </row>
    <row r="10" spans="1:15" ht="22.5" thickTop="1" thickBot="1" x14ac:dyDescent="0.3">
      <c r="A10" s="85"/>
      <c r="B10" s="100"/>
      <c r="C10" s="3" t="s">
        <v>5</v>
      </c>
      <c r="D10" s="101"/>
      <c r="E10" s="90">
        <v>18</v>
      </c>
      <c r="F10" s="4"/>
      <c r="G10" s="19" t="str">
        <f t="shared" si="0"/>
        <v/>
      </c>
      <c r="H10" s="5"/>
      <c r="I10" s="18" t="str">
        <f>IF(AND($C10="M",$E10&lt;=21),IF($H10="","",IF($H10&lt;=1.45,20,IF($H10&lt;=1.54,19,IF($H10&lt;=2.03,18,IF($H10&lt;=2.12,17,IF($H10&lt;=2.21,16,IF($H10&lt;=2.3,15,IF($H10&lt;=2.39,14,IF($H10&lt;=2.48,13,IF($H10&lt;=2.57,12,IF($H10=#REF!,10,IF($H10=#REF!,8,IF($H10=#REF!,7,IF($H10=#REF!,6,IF($H10=#REF!,4,IF($H10=#REF!,3,IF($H10=#REF!,2,IF($H10=#REF!,0,IF($H10&gt;=2.58,11,""))))))))))))))))))),IF(AND($C10="M",41&gt;=$E10&gt;=38),IF($H10="","",IF($H10&lt;=1.45,20,IF($H10&lt;=1.54,19,IF($H10&lt;=2.03,18,IF($H10&lt;=2.12,17,IF($H10&lt;=2.21,16,IF($H10&lt;=2.3,15,IF($H10&lt;=2.39,14,IF($H10&lt;=2.48,13,IF($H10&lt;=2.57,12,IF($H10=#REF!,10,IF($H10=#REF!,8,IF($H10=#REF!,7,IF($H10=#REF!,6,IF($H10=#REF!,4,IF($H10=#REF!,3,IF($H10=#REF!,2,IF($H10=#REF!,0,IF($H10&gt;=2.58,11,""))))))))))))))))))),IF(AND($C10="M",37&gt;=$E10&gt;=22),IF($H10="","",IF($H10&lt;=1.3,20,IF($H10&lt;=1.39,19,IF($H10&lt;=1.48,18,IF($H10&lt;=1.57,17,IF($H10&lt;=2.06,16,IF($H10&lt;=2.15,15,IF($H10&lt;=2.24,14,IF($H10&lt;=2.33,13,IF($H10&lt;=2.42,12,IF($H10=#REF!,10,IF($H10=#REF!,8,IF($H10=#REF!,7,IF($H10=#REF!,6,IF($H10=#REF!,4,IF($H10=#REF!,3,IF($H10=#REF!,2,IF($H10=#REF!,0,IF($H10&gt;=2.43,11,""))))))))))))))))))),IF(AND($C10="F",$E10&lt;=21),IF($H10="","",IF($H10&lt;=2.05,20,IF($H10&lt;=2.14,19,IF($H10&lt;=2.23,18,IF($H10&lt;=2.32,17,IF($H10&lt;=2.41,16,IF($H10&lt;=2.5,15,IF($H10&lt;=2.59,14,IF($H10&lt;=3.08,13,IF($H10&lt;=3.17,12,IF($H10=#REF!,10,IF($H10=#REF!,8,IF($H10=#REF!,7,IF($H10=#REF!,6,IF($H10=#REF!,4,IF($H10=#REF!,3,IF($H10=#REF!,2,IF($H10=#REF!,0,IF($H10&gt;=3.18,11,""))))))))))))))))))),IF(AND($C10="F",41&gt;=41&gt;=$E10&gt;=38),IF($H10="","",IF($H10&lt;=2.05,20,IF($H10&lt;=2.14,19,IF($H10&lt;=2.23,18,IF($H10&lt;=2.32,17,IF($H10&lt;=2.41,16,IF($H10&lt;=2.5,15,IF($H10&lt;=2.59,14,IF($H10&lt;=3.08,13,IF($H10&lt;=3.17,12,IF($H10=#REF!,10,IF($H10=#REF!,8,IF($H10=#REF!,7,IF($H10=#REF!,6,IF($H10=#REF!,4,IF($H10=#REF!,3,IF($H10=#REF!,2,IF($H10=#REF!,0,IF($H10&gt;=3.18,11,""))))))))))))))))))),IF(AND($C10="M",45&gt;=$E10&gt;=42),IF($H10="","",IF($H10&lt;=1.54,20,IF($H10&lt;=2.03,19,IF($H10&lt;=2.12,18,IF($H10&lt;=2.21,17,IF($H10&lt;=2.3,16,IF($H10&lt;=2.39,15,IF($H10&lt;=2.48,14,IF($H10&lt;=2.57,13,IF($H10&lt;=3.06,12,IF($H10=#REF!,10,IF($H10=#REF!,8,IF($H10=#REF!,7,IF($H10=#REF!,6,IF($H10=#REF!,4,IF($H10=#REF!,3,IF($H10=#REF!,2,IF($H10=#REF!,0,IF($H10&gt;=3.15,11,""))))))))))))))))))),IF(AND($C10="M",46&gt;=$E10&gt;=49),IF($H10="","",IF($H10&lt;=2.03,20,IF($H10&lt;=2.12,19,IF($H10&lt;=2.21,18,IF($H10&lt;=2.3,17,IF($H10&lt;=2.39,16,IF($H10&lt;=2.48,15,IF($H10&lt;=2.57,14,IF($H10&lt;=3.06,13,IF($H10&lt;=3.15,12,IF($H10=#REF!,10,IF($H10=#REF!,8,IF($H10=#REF!,7,IF($H10=#REF!,6,IF($H10=#REF!,4,IF($H10=#REF!,3,IF($H10=#REF!,2,IF($H10=#REF!,0,IF($H10&gt;=3.24,11,""))))))))))))))))))),IF(AND($C10="M",38&gt;$E10&gt;21),IF($H10="","",IF($H10&lt;=1.3,20,IF($H10&lt;=1.39,19,IF($H10&lt;=1.48,18,IF($H10&lt;=1.57,17,IF($H10&lt;=2.06,16,IF($H10&lt;=2.15,15,IF($H10&lt;=2.24,14,IF($H10&lt;=2.33,13,IF($H10&lt;=2.42,12,IF($H10=#REF!,10,IF($H10=#REF!,8,IF($H10=#REF!,7,IF($H10=#REF!,6,IF($H10=#REF!,4,IF($H10=#REF!,3,IF($H10=#REF!,2,IF($H10=#REF!,0,IF($H10&gt;=2.43,11,""))))))))))))))))))),IF(AND($C10="F",45&gt;=$E10&gt;=42),IF($H10="","",IF($H10&lt;=2.14,20,IF($H10&lt;=2.23,19,IF($H10&lt;=2.32,18,IF($H10&lt;=3.41,17,IF($H10&lt;=2.5,16,IF($H10&lt;=2.59,15,IF($H10&lt;=3.08,14,IF($H10&lt;=3.17,13,IF($H10&lt;=3.26,12,IF($H10=#REF!,10,IF($H10=#REF!,8,IF($H10=#REF!,7,IF($H10=#REF!,6,IF($H10=#REF!,4,IF($H10=#REF!,3,IF($H10=#REF!,2,IF($H10=#REF!,0,IF($H10&gt;=3.35,11,""))))))))))))))))))),IF(AND($C10="F",46&gt;$E10&gt;49),IF($H10="","",IF($H10&lt;=2.23,20,IF($H10&lt;=2.32,19,IF($H10&lt;=2.41,18,IF($H10&lt;=2.5,17,IF($H10&lt;=2.59,16,IF($H10&lt;=3.08,15,IF($H10&lt;=3.17,14,IF($H10&lt;=3.26,13,IF($H10&lt;=3.35,12,IF($H10=#REF!,10,IF($H10=#REF!,8,IF($H10=#REF!,7,IF($H10=#REF!,6,IF($H10=#REF!,4,IF($H10=#REF!,3,IF($H10=#REF!,2,IF($H10=#REF!,0,IF($H10&gt;=3.44,11,"")))))))))))))))))))))))))))))</f>
        <v/>
      </c>
      <c r="J10" s="4">
        <v>16</v>
      </c>
      <c r="K10" s="164">
        <f>IF(C10="M",INDEX(PompesHommes,MATCH(J10,pompes!$A$2:$A$43,-1),MATCH(E10,pompes!$A$2:$G$2,1)),INDEX(PompesFemmes,MATCH(J10,pompes!$I$2:$I$36,-1),MATCH(E10,pompes!$I$2:$O$2,1)))</f>
        <v>10</v>
      </c>
      <c r="L10" s="17">
        <f t="shared" si="1"/>
        <v>10</v>
      </c>
      <c r="M10" s="43">
        <f t="shared" si="2"/>
        <v>1</v>
      </c>
      <c r="N10" s="46"/>
      <c r="O10" s="35"/>
    </row>
    <row r="11" spans="1:15" ht="22.5" thickTop="1" thickBot="1" x14ac:dyDescent="0.3">
      <c r="A11" s="85"/>
      <c r="B11" s="100"/>
      <c r="C11" s="24" t="s">
        <v>5</v>
      </c>
      <c r="D11" s="102"/>
      <c r="E11" s="103">
        <v>25</v>
      </c>
      <c r="F11" s="4"/>
      <c r="G11" s="25" t="str">
        <f>IF(AND(C11="F",E11&lt;=21),IF(F11="","",IF(F11&lt;=10.3,20,IF(F11&lt;=10.45,19,IF(F11&lt;=11,18,IF(F11&lt;=11.15,17,IF(F11&lt;=11.3,16,IF(F11&lt;=11.45,15,IF(F11&lt;=12,14,IF(F11&lt;=12.15,13,IF(F11&lt;=12.3,12,IF(F11&lt;=12.45,11,IF(F11&lt;=13,10,IF(F11&lt;=13.15,9,IF(F11&lt;=13.3,8,IF(F11&lt;=13.45,7,IF(F11&lt;=14,6,IF(F11&lt;=14.15,5,IF(F11&lt;=14.3,4,IF(F11&lt;=14.45,3,IF(F11&lt;=15,2,IF(F11&lt;=15.15,1,IF(F11&gt;=15.3,0,"")))))))))))))))))))))),IF(AND(C11="F",41&gt;=E11&gt;=38),IF(F11="","",IF(F11&lt;=10.3,20,IF(F11&lt;=10.45,19,IF(F11&lt;=11,18,IF(F11&lt;=11.15,17,IF(F11&lt;=11.3,16,IF(F11&lt;=11.45,15,IF(F11&lt;=12,14,IF(F11&lt;=12.15,13,IF(F11&lt;=12.3,12,IF(F11&lt;=12.45,11,IF(F11&lt;=13,10,IF(F11&lt;=13.15,9,IF(F11&lt;=13.3,8,IF(F11&lt;=13.45,7,IF(F11&lt;=14,6,IF(F11&lt;=14.15,5,IF(F11&lt;=14.3,4,IF(F11&lt;=14.45,3,IF(F11&lt;=15,2,IF(F11&lt;=15.15,1,IF(F11&gt;=15.3,0,"")))))))))))))))))))))),IF(AND(C11="F",38&gt;=E11&gt;21),IF(F11="","",IF(F11&lt;=10.05,20,IF(F11&lt;=10.2,19,IF(F11&lt;=10.35,18,IF(F11&lt;=10.5,17,IF(F11&lt;=11.05,16,IF(F11&lt;=11.2,15,IF(F11&lt;=11.35,14,IF(F11&lt;=11.5,13,IF(F11&lt;=12.05,12,IF(F11&lt;=12.2,11,IF(F11&lt;=12.35,10,IF(F11&lt;=12.5,9,IF(F11&lt;=13.05,8,IF(F11&lt;=13.2,7,IF(F11&lt;=13.35,6,IF(F11&lt;=13.5,5,IF(F11&lt;=14.05,4,IF(F11&lt;=14.2,3,IF(F11&lt;=14.35,2,IF(F11&lt;=14.5,1,IF(F11&gt;=15.05,0,"")))))))))))))))))))))),IF(AND(C11="M",E11&lt;=21),IF(F11="","",IF(F11&lt;=9.1,20,IF(F11&lt;=9.25,19,IF(F11&lt;=9.4,18,IF(F11&lt;=9.55,17,IF(F11&lt;=10.1,16,IF(F11&lt;=10.25,15,IF(F11&lt;=10.4,14,IF(F11&lt;=10.55,13,IF(F11&lt;=11.1,12,IF(F11&lt;=11.25,11,IF(F11&lt;=11.4,10,IF(F11&lt;=11.55,9,IF(F11&lt;=12.1,8,IF(F11&lt;=12.25,7,IF(F11&lt;=12.4,6,IF(F11&lt;=12.55,5,IF(F11&lt;=13.1,4,IF(F11&lt;=13.25,3,IF(F11&lt;=13.4,2,IF(F11&lt;=13.55,1,IF(F11&gt;=14.1,0,"")))))))))))))))))))))),IF(AND(C11="M",45&gt;=E11&lt;=42),IF(F11="","",IF(F11&lt;=9.4,20,IF(F11&lt;=9.55,19,IF(F11&lt;=10.1,18,IF(F11&lt;=10.25,17,IF(F11&lt;=10.4,16,IF(F11&lt;=10.55,15,IF(F11&lt;=11.1,14,IF(F11&lt;=11.25,13,IF(F11&lt;=11.4,12,IF(F11&lt;=11.55,11,IF(F11&lt;=12.1,10,IF(F11&lt;=12.25,9,IF(F11&lt;=12.4,8,IF(F11&lt;=12.55,7,IF(F11&lt;=13.1,6,IF(F11&lt;=13.25,5,IF(F11&lt;=13.4,4,IF(F11&lt;=13.55,3,IF(F11&lt;=14.1,2,IF(F11&lt;=14.25,1,IF(F11&gt;=14.4,0,"")))))))))))))))))))))),IF(AND(C11="M",49&gt;=E11&lt;=46),IF(F11="","",IF(F11&lt;=10.1,20,IF(F11&lt;=10.25,19,IF(F11&lt;=10.4,18,IF(F11&lt;=10.55,17,IF(F11&lt;=11.1,16,IF(F11&lt;=11.25,15,IF(F11&lt;=11.4,14,IF(F11&lt;=11.55,13,IF(F11&lt;=12.1,12,IF(F11&lt;=12.25,11,IF(F11&lt;=12.4,10,IF(F11&lt;=12.55,9,IF(F11&lt;=13.1,8,IF(F11&lt;=13.25,7,IF(F11&lt;=13.4,6,IF(F11&lt;=13.55,5,IF(F11&lt;=14.1,4,IF(F11&lt;=14.25,3,IF(F11&lt;=14.4,2,IF(F11&lt;=14.55,1,IF(F11&gt;=15.1,0,"")))))))))))))))))))))),IF(AND(C11="F",45&gt;=E11&lt;=42),IF(F11="","",IF(F11&lt;=11,20,IF(F11&lt;=11.15,19,IF(F11&lt;=11.3,18,IF(F11&lt;=11.45,17,IF(F11&lt;=12,16,IF(F11&lt;=12.15,15,IF(F11&lt;=12.3,14,IF(F11&lt;=12.45,13,IF(F11&lt;=13,12,IF(F11&lt;=13.15,11,IF(F11&lt;=13.3,10,IF(F11&lt;=13.45,9,IF(F11&lt;=14,8,IF(F11&lt;=14.15,7,IF(F11&lt;=14.3,6,IF(F11&lt;=14.45,5,IF(F11&lt;=15,4,IF(F11&lt;=15.15,3,IF(F11&lt;=15.3,2,IF(F11&lt;=15.45,1,IF(F11&gt;=16,0,"")))))))))))))))))))))),IF(AND(C11="F",49&gt;=E11&lt;=46),IF(F11="","",IF(F11&lt;=11.3,20,IF(F11&lt;=11.45,19,IF(F11&lt;=12,18,IF(F11&lt;=12.15,17,IF(F11&lt;=12.3,16,IF(F11&lt;=12.45,15,IF(F11&lt;=13,14,IF(F11&lt;=13.15,13,IF(F11&lt;=13.3,12,IF(F11&lt;=13.45,11,IF(F11&lt;=14,10,IF(F11&lt;=14.15,9,IF(F11&lt;=14.3,8,IF(F11&lt;=14.45,7,IF(F11&lt;=15,6,IF(F11&lt;=15.15,5,IF(F11&lt;=15.3,4,IF(F11&lt;=15.45,3,IF(F11&lt;=16,2,IF(F11&lt;=16.15,1,IF(F11&gt;=16.3,0,"")))))))))))))))))))))),IF(AND(C11="M",41&gt;=E11&gt;=38),IF(F11="","",IF(F11&lt;=9.1,20,IF(F11&lt;=9.25,19,IF(F11&lt;=9.4,18,IF(F11&lt;=9.55,17,IF(F11&lt;=10.1,16,IF(F11&lt;=10.25,15,IF(F11&lt;=10.4,14,IF(F11&lt;=10.55,13,IF(F11&lt;=11.1,12,IF(F11&lt;=11.25,11,IF(F11&lt;=11.4,10,IF(F11&lt;=11.55,9,IF(F11&lt;=12.1,8,IF(F11&lt;=12.25,7,IF(F11&lt;=12.4,6,IF(F11&lt;=12.55,5,IF(F11&lt;=13.1,4,IF(F11&lt;=13.25,3,IF(F11&lt;=13.4,2,IF(F11&lt;=13.55,1,IF(F11&gt;=14.1,0,"")))))))))))))))))))))),IF(AND(C11="M",38&gt;E11&gt;21),IF(F11="","",IF(F11&lt;=8.45,20,IF(F11&lt;=9,19,IF(F11&lt;=9.15,18,IF(F11&lt;=9.3,17,IF(F11&lt;=9.45,16,IF(F11&lt;=10,15,IF(F11&lt;=10.15,14,IF(F11&lt;=10.3,13,IF(F11&lt;=10.45,12,IF(F11&lt;=11,11,IF(F11&lt;=11.15,10,IF(F11&lt;=11.3,9,IF(F11&lt;=11.45,8,IF(F11&lt;=12,7,IF(F11&lt;=12.15,6,IF(F11&lt;=12.3,5,IF(F11&lt;=12.45,4,IF(F11&lt;=13,3,IF(F11&lt;=13.15,2,IF(F11&lt;=13.3,1,IF(F11&gt;=13.45,0,""))))))))))))))))))))))))))))))))</f>
        <v/>
      </c>
      <c r="H11" s="5"/>
      <c r="I11" s="21" t="str">
        <f>IF(AND($C11="M",$E11&lt;=21),IF($H11="","",IF($H11&lt;=1.45,20,IF($H11&lt;=1.54,19,IF($H11&lt;=2.03,18,IF($H11&lt;=2.12,17,IF($H11&lt;=2.21,16,IF($H11&lt;=2.3,15,IF($H11&lt;=2.39,14,IF($H11&lt;=2.48,13,IF($H11&lt;=2.57,12,IF($H11=#REF!,10,IF($H11=#REF!,8,IF($H11=#REF!,7,IF($H11=#REF!,6,IF($H11=#REF!,4,IF($H11=#REF!,3,IF($H11=#REF!,2,IF($H11=#REF!,0,IF($H11&gt;=2.58,11,""))))))))))))))))))),IF(AND($C11="M",41&gt;=$E11&gt;=38),IF($H11="","",IF($H11&lt;=1.45,20,IF($H11&lt;=1.54,19,IF($H11&lt;=2.03,18,IF($H11&lt;=2.12,17,IF($H11&lt;=2.21,16,IF($H11&lt;=2.3,15,IF($H11&lt;=2.39,14,IF($H11&lt;=2.48,13,IF($H11&lt;=2.57,12,IF($H11=#REF!,10,IF($H11=#REF!,8,IF($H11=#REF!,7,IF($H11=#REF!,6,IF($H11=#REF!,4,IF($H11=#REF!,3,IF($H11=#REF!,2,IF($H11=#REF!,0,IF($H11&gt;=2.58,11,""))))))))))))))))))),IF(AND($C11="M",37&gt;=$E11&gt;=22),IF($H11="","",IF($H11&lt;=1.3,20,IF($H11&lt;=1.39,19,IF($H11&lt;=1.48,18,IF($H11&lt;=1.57,17,IF($H11&lt;=2.06,16,IF($H11&lt;=2.15,15,IF($H11&lt;=2.24,14,IF($H11&lt;=2.33,13,IF($H11&lt;=2.42,12,IF($H11=#REF!,10,IF($H11=#REF!,8,IF($H11=#REF!,7,IF($H11=#REF!,6,IF($H11=#REF!,4,IF($H11=#REF!,3,IF($H11=#REF!,2,IF($H11=#REF!,0,IF($H11&gt;=2.43,11,""))))))))))))))))))),IF(AND($C11="F",$E11&lt;=21),IF($H11="","",IF($H11&lt;=2.05,20,IF($H11&lt;=2.14,19,IF($H11&lt;=2.23,18,IF($H11&lt;=2.32,17,IF($H11&lt;=2.41,16,IF($H11&lt;=2.5,15,IF($H11&lt;=2.59,14,IF($H11&lt;=3.08,13,IF($H11&lt;=3.17,12,IF($H11=#REF!,10,IF($H11=#REF!,8,IF($H11=#REF!,7,IF($H11=#REF!,6,IF($H11=#REF!,4,IF($H11=#REF!,3,IF($H11=#REF!,2,IF($H11=#REF!,0,IF($H11&gt;=3.18,11,""))))))))))))))))))),IF(AND($C11="F",41&gt;=41&gt;=$E11&gt;=38),IF($H11="","",IF($H11&lt;=2.05,20,IF($H11&lt;=2.14,19,IF($H11&lt;=2.23,18,IF($H11&lt;=2.32,17,IF($H11&lt;=2.41,16,IF($H11&lt;=2.5,15,IF($H11&lt;=2.59,14,IF($H11&lt;=3.08,13,IF($H11&lt;=3.17,12,IF($H11=#REF!,10,IF($H11=#REF!,8,IF($H11=#REF!,7,IF($H11=#REF!,6,IF($H11=#REF!,4,IF($H11=#REF!,3,IF($H11=#REF!,2,IF($H11=#REF!,0,IF($H11&gt;=3.18,11,""))))))))))))))))))),IF(AND($C11="M",45&gt;=$E11&gt;=42),IF($H11="","",IF($H11&lt;=1.54,20,IF($H11&lt;=2.03,19,IF($H11&lt;=2.12,18,IF($H11&lt;=2.21,17,IF($H11&lt;=2.3,16,IF($H11&lt;=2.39,15,IF($H11&lt;=2.48,14,IF($H11&lt;=2.57,13,IF($H11&lt;=3.06,12,IF($H11=#REF!,10,IF($H11=#REF!,8,IF($H11=#REF!,7,IF($H11=#REF!,6,IF($H11=#REF!,4,IF($H11=#REF!,3,IF($H11=#REF!,2,IF($H11=#REF!,0,IF($H11&gt;=3.15,11,""))))))))))))))))))),IF(AND($C11="M",46&gt;=$E11&gt;=49),IF($H11="","",IF($H11&lt;=2.03,20,IF($H11&lt;=2.12,19,IF($H11&lt;=2.21,18,IF($H11&lt;=2.3,17,IF($H11&lt;=2.39,16,IF($H11&lt;=2.48,15,IF($H11&lt;=2.57,14,IF($H11&lt;=3.06,13,IF($H11&lt;=3.15,12,IF($H11=#REF!,10,IF($H11=#REF!,8,IF($H11=#REF!,7,IF($H11=#REF!,6,IF($H11=#REF!,4,IF($H11=#REF!,3,IF($H11=#REF!,2,IF($H11=#REF!,0,IF($H11&gt;=3.24,11,""))))))))))))))))))),IF(AND($C11="M",38&gt;$E11&gt;21),IF($H11="","",IF($H11&lt;=1.3,20,IF($H11&lt;=1.39,19,IF($H11&lt;=1.48,18,IF($H11&lt;=1.57,17,IF($H11&lt;=2.06,16,IF($H11&lt;=2.15,15,IF($H11&lt;=2.24,14,IF($H11&lt;=2.33,13,IF($H11&lt;=2.42,12,IF($H11=#REF!,10,IF($H11=#REF!,8,IF($H11=#REF!,7,IF($H11=#REF!,6,IF($H11=#REF!,4,IF($H11=#REF!,3,IF($H11=#REF!,2,IF($H11=#REF!,0,IF($H11&gt;=2.43,11,""))))))))))))))))))),IF(AND($C11="F",45&gt;=$E11&gt;=42),IF($H11="","",IF($H11&lt;=2.14,20,IF($H11&lt;=2.23,19,IF($H11&lt;=2.32,18,IF($H11&lt;=3.41,17,IF($H11&lt;=2.5,16,IF($H11&lt;=2.59,15,IF($H11&lt;=3.08,14,IF($H11&lt;=3.17,13,IF($H11&lt;=3.26,12,IF($H11=#REF!,10,IF($H11=#REF!,8,IF($H11=#REF!,7,IF($H11=#REF!,6,IF($H11=#REF!,4,IF($H11=#REF!,3,IF($H11=#REF!,2,IF($H11=#REF!,0,IF($H11&gt;=3.35,11,""))))))))))))))))))),IF(AND($C11="F",46&gt;$E11&gt;49),IF($H11="","",IF($H11&lt;=2.23,20,IF($H11&lt;=2.32,19,IF($H11&lt;=2.41,18,IF($H11&lt;=2.5,17,IF($H11&lt;=2.59,16,IF($H11&lt;=3.08,15,IF($H11&lt;=3.17,14,IF($H11&lt;=3.26,13,IF($H11&lt;=3.35,12,IF($H11=#REF!,10,IF($H11=#REF!,8,IF($H11=#REF!,7,IF($H11=#REF!,6,IF($H11=#REF!,4,IF($H11=#REF!,3,IF($H11=#REF!,2,IF($H11=#REF!,0,IF($H11&gt;=3.44,11,"")))))))))))))))))))))))))))))</f>
        <v/>
      </c>
      <c r="J11" s="6">
        <v>37</v>
      </c>
      <c r="K11" s="164">
        <f>IF(C11="M",INDEX(PompesHommes,MATCH(J11,pompes!$A$2:$A$43,-1),MATCH(E11,pompes!$A$2:$G$2,1)),INDEX(PompesFemmes,MATCH(J11,pompes!$I$2:$I$36,-1),MATCH(E11,pompes!$I$2:$O$2,1)))</f>
        <v>19</v>
      </c>
      <c r="L11" s="17">
        <f t="shared" si="1"/>
        <v>19</v>
      </c>
      <c r="M11" s="44">
        <f t="shared" si="2"/>
        <v>1</v>
      </c>
      <c r="N11" s="46"/>
      <c r="O11" s="35"/>
    </row>
    <row r="12" spans="1:15" ht="22.5" thickTop="1" thickBot="1" x14ac:dyDescent="0.3">
      <c r="A12" s="83"/>
      <c r="B12" s="94"/>
      <c r="C12" s="11" t="s">
        <v>5</v>
      </c>
      <c r="D12" s="104"/>
      <c r="E12" s="96">
        <v>39</v>
      </c>
      <c r="F12" s="9"/>
      <c r="G12" s="52" t="str">
        <f>IF(AND(C12="F",E12&lt;=21),IF(F12="","",IF(F12&lt;=10.3,20,IF(F12&lt;=10.45,19,IF(F12&lt;=11,18,IF(F12&lt;=11.15,17,IF(F12&lt;=11.3,16,IF(F12&lt;=11.45,15,IF(F12&lt;=12,14,IF(F12&lt;=12.15,13,IF(F12&lt;=12.3,12,IF(F12&lt;=12.45,11,IF(F12&lt;=13,10,IF(F12&lt;=13.15,9,IF(F12&lt;=13.3,8,IF(F12&lt;=13.45,7,IF(F12&lt;=14,6,IF(F12&lt;=14.15,5,IF(F12&lt;=14.3,4,IF(F12&lt;=14.45,3,IF(F12&lt;=15,2,IF(F12&lt;=15.15,1,IF(F12&gt;=15.3,0,"")))))))))))))))))))))),IF(AND(C12="F",41&gt;=E12&gt;=38),IF(F12="","",IF(F12&lt;=10.3,20,IF(F12&lt;=10.45,19,IF(F12&lt;=11,18,IF(F12&lt;=11.15,17,IF(F12&lt;=11.3,16,IF(F12&lt;=11.45,15,IF(F12&lt;=12,14,IF(F12&lt;=12.15,13,IF(F12&lt;=12.3,12,IF(F12&lt;=12.45,11,IF(F12&lt;=13,10,IF(F12&lt;=13.15,9,IF(F12&lt;=13.3,8,IF(F12&lt;=13.45,7,IF(F12&lt;=14,6,IF(F12&lt;=14.15,5,IF(F12&lt;=14.3,4,IF(F12&lt;=14.45,3,IF(F12&lt;=15,2,IF(F12&lt;=15.15,1,IF(F12&gt;=15.3,0,"")))))))))))))))))))))),IF(AND(C12="F",38&gt;=E12&gt;21),IF(F12="","",IF(F12&lt;=10.05,20,IF(F12&lt;=10.2,19,IF(F12&lt;=10.35,18,IF(F12&lt;=10.5,17,IF(F12&lt;=11.05,16,IF(F12&lt;=11.2,15,IF(F12&lt;=11.35,14,IF(F12&lt;=11.5,13,IF(F12&lt;=12.05,12,IF(F12&lt;=12.2,11,IF(F12&lt;=12.35,10,IF(F12&lt;=12.5,9,IF(F12&lt;=13.05,8,IF(F12&lt;=13.2,7,IF(F12&lt;=13.35,6,IF(F12&lt;=13.5,5,IF(F12&lt;=14.05,4,IF(F12&lt;=14.2,3,IF(F12&lt;=14.35,2,IF(F12&lt;=14.5,1,IF(F12&gt;=15.05,0,"")))))))))))))))))))))),IF(AND(C12="M",E12&lt;=21),IF(F12="","",IF(F12&lt;=9.1,20,IF(F12&lt;=9.25,19,IF(F12&lt;=9.4,18,IF(F12&lt;=9.55,17,IF(F12&lt;=10.1,16,IF(F12&lt;=10.25,15,IF(F12&lt;=10.4,14,IF(F12&lt;=10.55,13,IF(F12&lt;=11.1,12,IF(F12&lt;=11.25,11,IF(F12&lt;=11.4,10,IF(F12&lt;=11.55,9,IF(F12&lt;=12.1,8,IF(F12&lt;=12.25,7,IF(F12&lt;=12.4,6,IF(F12&lt;=12.55,5,IF(F12&lt;=13.1,4,IF(F12&lt;=13.25,3,IF(F12&lt;=13.4,2,IF(F12&lt;=13.55,1,IF(F12&gt;=14.1,0,"")))))))))))))))))))))),IF(AND(C12="M",45&gt;=E12&lt;=42),IF(F12="","",IF(F12&lt;=9.4,20,IF(F12&lt;=9.55,19,IF(F12&lt;=10.1,18,IF(F12&lt;=10.25,17,IF(F12&lt;=10.4,16,IF(F12&lt;=10.55,15,IF(F12&lt;=11.1,14,IF(F12&lt;=11.25,13,IF(F12&lt;=11.4,12,IF(F12&lt;=11.55,11,IF(F12&lt;=12.1,10,IF(F12&lt;=12.25,9,IF(F12&lt;=12.4,8,IF(F12&lt;=12.55,7,IF(F12&lt;=13.1,6,IF(F12&lt;=13.25,5,IF(F12&lt;=13.4,4,IF(F12&lt;=13.55,3,IF(F12&lt;=14.1,2,IF(F12&lt;=14.25,1,IF(F12&gt;=14.4,0,"")))))))))))))))))))))),IF(AND(C12="M",49&gt;=E12&lt;=46),IF(F12="","",IF(F12&lt;=10.1,20,IF(F12&lt;=10.25,19,IF(F12&lt;=10.4,18,IF(F12&lt;=10.55,17,IF(F12&lt;=11.1,16,IF(F12&lt;=11.25,15,IF(F12&lt;=11.4,14,IF(F12&lt;=11.55,13,IF(F12&lt;=12.1,12,IF(F12&lt;=12.25,11,IF(F12&lt;=12.4,10,IF(F12&lt;=12.55,9,IF(F12&lt;=13.1,8,IF(F12&lt;=13.25,7,IF(F12&lt;=13.4,6,IF(F12&lt;=13.55,5,IF(F12&lt;=14.1,4,IF(F12&lt;=14.25,3,IF(F12&lt;=14.4,2,IF(F12&lt;=14.55,1,IF(F12&gt;=15.1,0,"")))))))))))))))))))))),IF(AND(C12="F",45&gt;=E12&lt;=42),IF(F12="","",IF(F12&lt;=11,20,IF(F12&lt;=11.15,19,IF(F12&lt;=11.3,18,IF(F12&lt;=11.45,17,IF(F12&lt;=12,16,IF(F12&lt;=12.15,15,IF(F12&lt;=12.3,14,IF(F12&lt;=12.45,13,IF(F12&lt;=13,12,IF(F12&lt;=13.15,11,IF(F12&lt;=13.3,10,IF(F12&lt;=13.45,9,IF(F12&lt;=14,8,IF(F12&lt;=14.15,7,IF(F12&lt;=14.3,6,IF(F12&lt;=14.45,5,IF(F12&lt;=15,4,IF(F12&lt;=15.15,3,IF(F12&lt;=15.3,2,IF(F12&lt;=15.45,1,IF(F12&gt;=16,0,"")))))))))))))))))))))),IF(AND(C12="F",49&gt;=E12&lt;=46),IF(F12="","",IF(F12&lt;=11.3,20,IF(F12&lt;=11.45,19,IF(F12&lt;=12,18,IF(F12&lt;=12.15,17,IF(F12&lt;=12.3,16,IF(F12&lt;=12.45,15,IF(F12&lt;=13,14,IF(F12&lt;=13.15,13,IF(F12&lt;=13.3,12,IF(F12&lt;=13.45,11,IF(F12&lt;=14,10,IF(F12&lt;=14.15,9,IF(F12&lt;=14.3,8,IF(F12&lt;=14.45,7,IF(F12&lt;=15,6,IF(F12&lt;=15.15,5,IF(F12&lt;=15.3,4,IF(F12&lt;=15.45,3,IF(F12&lt;=16,2,IF(F12&lt;=16.15,1,IF(F12&gt;=16.3,0,"")))))))))))))))))))))),IF(AND(C12="M",41&gt;=E12&gt;=38),IF(F12="","",IF(F12&lt;=9.1,20,IF(F12&lt;=9.25,19,IF(F12&lt;=9.4,18,IF(F12&lt;=9.55,17,IF(F12&lt;=10.1,16,IF(F12&lt;=10.25,15,IF(F12&lt;=10.4,14,IF(F12&lt;=10.55,13,IF(F12&lt;=11.1,12,IF(F12&lt;=11.25,11,IF(F12&lt;=11.4,10,IF(F12&lt;=11.55,9,IF(F12&lt;=12.1,8,IF(F12&lt;=12.25,7,IF(F12&lt;=12.4,6,IF(F12&lt;=12.55,5,IF(F12&lt;=13.1,4,IF(F12&lt;=13.25,3,IF(F12&lt;=13.4,2,IF(F12&lt;=13.55,1,IF(F12&gt;=14.1,0,"")))))))))))))))))))))),IF(AND(C12="M",38&gt;E12&gt;21),IF(F12="","",IF(F12&lt;=8.45,20,IF(F12&lt;=9,19,IF(F12&lt;=9.15,18,IF(F12&lt;=9.3,17,IF(F12&lt;=9.45,16,IF(F12&lt;=10,15,IF(F12&lt;=10.15,14,IF(F12&lt;=10.3,13,IF(F12&lt;=10.45,12,IF(F12&lt;=11,11,IF(F12&lt;=11.15,10,IF(F12&lt;=11.3,9,IF(F12&lt;=11.45,8,IF(F12&lt;=12,7,IF(F12&lt;=12.15,6,IF(F12&lt;=12.3,5,IF(F12&lt;=12.45,4,IF(F12&lt;=13,3,IF(F12&lt;=13.15,2,IF(F12&lt;=13.3,1,IF(F12&gt;=13.45,0,""))))))))))))))))))))))))))))))))</f>
        <v/>
      </c>
      <c r="H12" s="10"/>
      <c r="I12" s="38" t="str">
        <f>IF(AND($C12="M",$E12&lt;=21),IF($H12="","",IF($H12&lt;=1.45,20,IF($H12&lt;=1.54,19,IF($H12&lt;=2.03,18,IF($H12&lt;=2.12,17,IF($H12&lt;=2.21,16,IF($H12&lt;=2.3,15,IF($H12&lt;=2.39,14,IF($H12&lt;=2.48,13,IF($H12&lt;=2.57,12,IF($H12=#REF!,10,IF($H12=#REF!,8,IF($H12=#REF!,7,IF($H12=#REF!,6,IF($H12=#REF!,4,IF($H12=#REF!,3,IF($H12=#REF!,2,IF($H12=#REF!,0,IF($H12&gt;=2.58,11,""))))))))))))))))))),IF(AND($C12="M",41&gt;=$E12&gt;=38),IF($H12="","",IF($H12&lt;=1.45,20,IF($H12&lt;=1.54,19,IF($H12&lt;=2.03,18,IF($H12&lt;=2.12,17,IF($H12&lt;=2.21,16,IF($H12&lt;=2.3,15,IF($H12&lt;=2.39,14,IF($H12&lt;=2.48,13,IF($H12&lt;=2.57,12,IF($H12=#REF!,10,IF($H12=#REF!,8,IF($H12=#REF!,7,IF($H12=#REF!,6,IF($H12=#REF!,4,IF($H12=#REF!,3,IF($H12=#REF!,2,IF($H12=#REF!,0,IF($H12&gt;=2.58,11,""))))))))))))))))))),IF(AND($C12="M",37&gt;=$E12&gt;=22),IF($H12="","",IF($H12&lt;=1.3,20,IF($H12&lt;=1.39,19,IF($H12&lt;=1.48,18,IF($H12&lt;=1.57,17,IF($H12&lt;=2.06,16,IF($H12&lt;=2.15,15,IF($H12&lt;=2.24,14,IF($H12&lt;=2.33,13,IF($H12&lt;=2.42,12,IF($H12=#REF!,10,IF($H12=#REF!,8,IF($H12=#REF!,7,IF($H12=#REF!,6,IF($H12=#REF!,4,IF($H12=#REF!,3,IF($H12=#REF!,2,IF($H12=#REF!,0,IF($H12&gt;=2.43,11,""))))))))))))))))))),IF(AND($C12="F",$E12&lt;=21),IF($H12="","",IF($H12&lt;=2.05,20,IF($H12&lt;=2.14,19,IF($H12&lt;=2.23,18,IF($H12&lt;=2.32,17,IF($H12&lt;=2.41,16,IF($H12&lt;=2.5,15,IF($H12&lt;=2.59,14,IF($H12&lt;=3.08,13,IF($H12&lt;=3.17,12,IF($H12=#REF!,10,IF($H12=#REF!,8,IF($H12=#REF!,7,IF($H12=#REF!,6,IF($H12=#REF!,4,IF($H12=#REF!,3,IF($H12=#REF!,2,IF($H12=#REF!,0,IF($H12&gt;=3.18,11,""))))))))))))))))))),IF(AND($C12="F",41&gt;=41&gt;=$E12&gt;=38),IF($H12="","",IF($H12&lt;=2.05,20,IF($H12&lt;=2.14,19,IF($H12&lt;=2.23,18,IF($H12&lt;=2.32,17,IF($H12&lt;=2.41,16,IF($H12&lt;=2.5,15,IF($H12&lt;=2.59,14,IF($H12&lt;=3.08,13,IF($H12&lt;=3.17,12,IF($H12=#REF!,10,IF($H12=#REF!,8,IF($H12=#REF!,7,IF($H12=#REF!,6,IF($H12=#REF!,4,IF($H12=#REF!,3,IF($H12=#REF!,2,IF($H12=#REF!,0,IF($H12&gt;=3.18,11,""))))))))))))))))))),IF(AND($C12="M",45&gt;=$E12&gt;=42),IF($H12="","",IF($H12&lt;=1.54,20,IF($H12&lt;=2.03,19,IF($H12&lt;=2.12,18,IF($H12&lt;=2.21,17,IF($H12&lt;=2.3,16,IF($H12&lt;=2.39,15,IF($H12&lt;=2.48,14,IF($H12&lt;=2.57,13,IF($H12&lt;=3.06,12,IF($H12=#REF!,10,IF($H12=#REF!,8,IF($H12=#REF!,7,IF($H12=#REF!,6,IF($H12=#REF!,4,IF($H12=#REF!,3,IF($H12=#REF!,2,IF($H12=#REF!,0,IF($H12&gt;=3.15,11,""))))))))))))))))))),IF(AND($C12="M",46&gt;=$E12&gt;=49),IF($H12="","",IF($H12&lt;=2.03,20,IF($H12&lt;=2.12,19,IF($H12&lt;=2.21,18,IF($H12&lt;=2.3,17,IF($H12&lt;=2.39,16,IF($H12&lt;=2.48,15,IF($H12&lt;=2.57,14,IF($H12&lt;=3.06,13,IF($H12&lt;=3.15,12,IF($H12=#REF!,10,IF($H12=#REF!,8,IF($H12=#REF!,7,IF($H12=#REF!,6,IF($H12=#REF!,4,IF($H12=#REF!,3,IF($H12=#REF!,2,IF($H12=#REF!,0,IF($H12&gt;=3.24,11,""))))))))))))))))))),IF(AND($C12="M",38&gt;$E12&gt;21),IF($H12="","",IF($H12&lt;=1.3,20,IF($H12&lt;=1.39,19,IF($H12&lt;=1.48,18,IF($H12&lt;=1.57,17,IF($H12&lt;=2.06,16,IF($H12&lt;=2.15,15,IF($H12&lt;=2.24,14,IF($H12&lt;=2.33,13,IF($H12&lt;=2.42,12,IF($H12=#REF!,10,IF($H12=#REF!,8,IF($H12=#REF!,7,IF($H12=#REF!,6,IF($H12=#REF!,4,IF($H12=#REF!,3,IF($H12=#REF!,2,IF($H12=#REF!,0,IF($H12&gt;=2.43,11,""))))))))))))))))))),IF(AND($C12="F",45&gt;=$E12&gt;=42),IF($H12="","",IF($H12&lt;=2.14,20,IF($H12&lt;=2.23,19,IF($H12&lt;=2.32,18,IF($H12&lt;=3.41,17,IF($H12&lt;=2.5,16,IF($H12&lt;=2.59,15,IF($H12&lt;=3.08,14,IF($H12&lt;=3.17,13,IF($H12&lt;=3.26,12,IF($H12=#REF!,10,IF($H12=#REF!,8,IF($H12=#REF!,7,IF($H12=#REF!,6,IF($H12=#REF!,4,IF($H12=#REF!,3,IF($H12=#REF!,2,IF($H12=#REF!,0,IF($H12&gt;=3.35,11,""))))))))))))))))))),IF(AND($C12="F",46&gt;$E12&gt;49),IF($H12="","",IF($H12&lt;=2.23,20,IF($H12&lt;=2.32,19,IF($H12&lt;=2.41,18,IF($H12&lt;=2.5,17,IF($H12&lt;=2.59,16,IF($H12&lt;=3.08,15,IF($H12&lt;=3.17,14,IF($H12&lt;=3.26,13,IF($H12&lt;=3.35,12,IF($H12=#REF!,10,IF($H12=#REF!,8,IF($H12=#REF!,7,IF($H12=#REF!,6,IF($H12=#REF!,4,IF($H12=#REF!,3,IF($H12=#REF!,2,IF($H12=#REF!,0,IF($H12&gt;=3.44,11,"")))))))))))))))))))))))))))))</f>
        <v/>
      </c>
      <c r="J12" s="9">
        <v>32</v>
      </c>
      <c r="K12" s="164">
        <f>IF(C12="M",INDEX(PompesHommes,MATCH(J12,pompes!$A$2:$A$43,-1),MATCH(E12,pompes!$A$2:$G$2,1)),INDEX(PompesFemmes,MATCH(J12,pompes!$I$2:$I$36,-1),MATCH(E12,pompes!$I$2:$O$2,1)))</f>
        <v>19</v>
      </c>
      <c r="L12" s="29"/>
      <c r="M12" s="41"/>
      <c r="N12" s="47"/>
      <c r="O12" s="36"/>
    </row>
    <row r="13" spans="1:15" ht="22.5" thickTop="1" thickBot="1" x14ac:dyDescent="0.3">
      <c r="A13" s="84"/>
      <c r="B13" s="97"/>
      <c r="C13" s="15" t="s">
        <v>5</v>
      </c>
      <c r="D13" s="105"/>
      <c r="E13" s="98">
        <v>43</v>
      </c>
      <c r="F13" s="12"/>
      <c r="G13" s="20" t="str">
        <f>IF(AND(C13="F",E13&lt;=21),IF(F13="","",IF(F13&lt;=10.3,20,IF(F13&lt;=10.45,19,IF(F13&lt;=11,18,IF(F13&lt;=11.15,17,IF(F13&lt;=11.3,16,IF(F13&lt;=11.45,15,IF(F13&lt;=12,14,IF(F13&lt;=12.15,13,IF(F13&lt;=12.3,12,IF(F13&lt;=12.45,11,IF(F13&lt;=13,10,IF(F13&lt;=13.15,9,IF(F13&lt;=13.3,8,IF(F13&lt;=13.45,7,IF(F13&lt;=14,6,IF(F13&lt;=14.15,5,IF(F13&lt;=14.3,4,IF(F13&lt;=14.45,3,IF(F13&lt;=15,2,IF(F13&lt;=15.15,1,IF(F13&gt;=15.3,0,"")))))))))))))))))))))),IF(AND(C13="F",41&gt;=E13&gt;=38),IF(F13="","",IF(F13&lt;=10.3,20,IF(F13&lt;=10.45,19,IF(F13&lt;=11,18,IF(F13&lt;=11.15,17,IF(F13&lt;=11.3,16,IF(F13&lt;=11.45,15,IF(F13&lt;=12,14,IF(F13&lt;=12.15,13,IF(F13&lt;=12.3,12,IF(F13&lt;=12.45,11,IF(F13&lt;=13,10,IF(F13&lt;=13.15,9,IF(F13&lt;=13.3,8,IF(F13&lt;=13.45,7,IF(F13&lt;=14,6,IF(F13&lt;=14.15,5,IF(F13&lt;=14.3,4,IF(F13&lt;=14.45,3,IF(F13&lt;=15,2,IF(F13&lt;=15.15,1,IF(F13&gt;=15.3,0,"")))))))))))))))))))))),IF(AND(C13="F",38&gt;=E13&gt;21),IF(F13="","",IF(F13&lt;=10.05,20,IF(F13&lt;=10.2,19,IF(F13&lt;=10.35,18,IF(F13&lt;=10.5,17,IF(F13&lt;=11.05,16,IF(F13&lt;=11.2,15,IF(F13&lt;=11.35,14,IF(F13&lt;=11.5,13,IF(F13&lt;=12.05,12,IF(F13&lt;=12.2,11,IF(F13&lt;=12.35,10,IF(F13&lt;=12.5,9,IF(F13&lt;=13.05,8,IF(F13&lt;=13.2,7,IF(F13&lt;=13.35,6,IF(F13&lt;=13.5,5,IF(F13&lt;=14.05,4,IF(F13&lt;=14.2,3,IF(F13&lt;=14.35,2,IF(F13&lt;=14.5,1,IF(F13&gt;=15.05,0,"")))))))))))))))))))))),IF(AND(C13="M",E13&lt;=21),IF(F13="","",IF(F13&lt;=9.1,20,IF(F13&lt;=9.25,19,IF(F13&lt;=9.4,18,IF(F13&lt;=9.55,17,IF(F13&lt;=10.1,16,IF(F13&lt;=10.25,15,IF(F13&lt;=10.4,14,IF(F13&lt;=10.55,13,IF(F13&lt;=11.1,12,IF(F13&lt;=11.25,11,IF(F13&lt;=11.4,10,IF(F13&lt;=11.55,9,IF(F13&lt;=12.1,8,IF(F13&lt;=12.25,7,IF(F13&lt;=12.4,6,IF(F13&lt;=12.55,5,IF(F13&lt;=13.1,4,IF(F13&lt;=13.25,3,IF(F13&lt;=13.4,2,IF(F13&lt;=13.55,1,IF(F13&gt;=14.1,0,"")))))))))))))))))))))),IF(AND(C13="M",45&gt;=E13&lt;=42),IF(F13="","",IF(F13&lt;=9.4,20,IF(F13&lt;=9.55,19,IF(F13&lt;=10.1,18,IF(F13&lt;=10.25,17,IF(F13&lt;=10.4,16,IF(F13&lt;=10.55,15,IF(F13&lt;=11.1,14,IF(F13&lt;=11.25,13,IF(F13&lt;=11.4,12,IF(F13&lt;=11.55,11,IF(F13&lt;=12.1,10,IF(F13&lt;=12.25,9,IF(F13&lt;=12.4,8,IF(F13&lt;=12.55,7,IF(F13&lt;=13.1,6,IF(F13&lt;=13.25,5,IF(F13&lt;=13.4,4,IF(F13&lt;=13.55,3,IF(F13&lt;=14.1,2,IF(F13&lt;=14.25,1,IF(F13&gt;=14.4,0,"")))))))))))))))))))))),IF(AND(C13="M",49&gt;=E13&lt;=46),IF(F13="","",IF(F13&lt;=10.1,20,IF(F13&lt;=10.25,19,IF(F13&lt;=10.4,18,IF(F13&lt;=10.55,17,IF(F13&lt;=11.1,16,IF(F13&lt;=11.25,15,IF(F13&lt;=11.4,14,IF(F13&lt;=11.55,13,IF(F13&lt;=12.1,12,IF(F13&lt;=12.25,11,IF(F13&lt;=12.4,10,IF(F13&lt;=12.55,9,IF(F13&lt;=13.1,8,IF(F13&lt;=13.25,7,IF(F13&lt;=13.4,6,IF(F13&lt;=13.55,5,IF(F13&lt;=14.1,4,IF(F13&lt;=14.25,3,IF(F13&lt;=14.4,2,IF(F13&lt;=14.55,1,IF(F13&gt;=15.1,0,"")))))))))))))))))))))),IF(AND(C13="F",45&gt;=E13&lt;=42),IF(F13="","",IF(F13&lt;=11,20,IF(F13&lt;=11.15,19,IF(F13&lt;=11.3,18,IF(F13&lt;=11.45,17,IF(F13&lt;=12,16,IF(F13&lt;=12.15,15,IF(F13&lt;=12.3,14,IF(F13&lt;=12.45,13,IF(F13&lt;=13,12,IF(F13&lt;=13.15,11,IF(F13&lt;=13.3,10,IF(F13&lt;=13.45,9,IF(F13&lt;=14,8,IF(F13&lt;=14.15,7,IF(F13&lt;=14.3,6,IF(F13&lt;=14.45,5,IF(F13&lt;=15,4,IF(F13&lt;=15.15,3,IF(F13&lt;=15.3,2,IF(F13&lt;=15.45,1,IF(F13&gt;=16,0,"")))))))))))))))))))))),IF(AND(C13="F",49&gt;=E13&lt;=46),IF(F13="","",IF(F13&lt;=11.3,20,IF(F13&lt;=11.45,19,IF(F13&lt;=12,18,IF(F13&lt;=12.15,17,IF(F13&lt;=12.3,16,IF(F13&lt;=12.45,15,IF(F13&lt;=13,14,IF(F13&lt;=13.15,13,IF(F13&lt;=13.3,12,IF(F13&lt;=13.45,11,IF(F13&lt;=14,10,IF(F13&lt;=14.15,9,IF(F13&lt;=14.3,8,IF(F13&lt;=14.45,7,IF(F13&lt;=15,6,IF(F13&lt;=15.15,5,IF(F13&lt;=15.3,4,IF(F13&lt;=15.45,3,IF(F13&lt;=16,2,IF(F13&lt;=16.15,1,IF(F13&gt;=16.3,0,"")))))))))))))))))))))),IF(AND(C13="M",41&gt;=E13&gt;=38),IF(F13="","",IF(F13&lt;=9.1,20,IF(F13&lt;=9.25,19,IF(F13&lt;=9.4,18,IF(F13&lt;=9.55,17,IF(F13&lt;=10.1,16,IF(F13&lt;=10.25,15,IF(F13&lt;=10.4,14,IF(F13&lt;=10.55,13,IF(F13&lt;=11.1,12,IF(F13&lt;=11.25,11,IF(F13&lt;=11.4,10,IF(F13&lt;=11.55,9,IF(F13&lt;=12.1,8,IF(F13&lt;=12.25,7,IF(F13&lt;=12.4,6,IF(F13&lt;=12.55,5,IF(F13&lt;=13.1,4,IF(F13&lt;=13.25,3,IF(F13&lt;=13.4,2,IF(F13&lt;=13.55,1,IF(F13&gt;=14.1,0,"")))))))))))))))))))))),IF(AND(C13="M",38&gt;E13&gt;21),IF(F13="","",IF(F13&lt;=8.45,20,IF(F13&lt;=9,19,IF(F13&lt;=9.15,18,IF(F13&lt;=9.3,17,IF(F13&lt;=9.45,16,IF(F13&lt;=10,15,IF(F13&lt;=10.15,14,IF(F13&lt;=10.3,13,IF(F13&lt;=10.45,12,IF(F13&lt;=11,11,IF(F13&lt;=11.15,10,IF(F13&lt;=11.3,9,IF(F13&lt;=11.45,8,IF(F13&lt;=12,7,IF(F13&lt;=12.15,6,IF(F13&lt;=12.3,5,IF(F13&lt;=12.45,4,IF(F13&lt;=13,3,IF(F13&lt;=13.15,2,IF(F13&lt;=13.3,1,IF(F13&gt;=13.45,0,""))))))))))))))))))))))))))))))))</f>
        <v/>
      </c>
      <c r="H13" s="13"/>
      <c r="I13" s="18" t="str">
        <f>IF(AND($C13="M",$E13&lt;=21),IF($H13="","",IF($H13&lt;=1.45,20,IF($H13&lt;=1.54,19,IF($H13&lt;=2.03,18,IF($H13&lt;=2.12,17,IF($H13&lt;=2.21,16,IF($H13&lt;=2.3,15,IF($H13&lt;=2.39,14,IF($H13&lt;=2.48,13,IF($H13&lt;=2.57,12,IF($H13=#REF!,10,IF($H13=#REF!,8,IF($H13=#REF!,7,IF($H13=#REF!,6,IF($H13=#REF!,4,IF($H13=#REF!,3,IF($H13=#REF!,2,IF($H13=#REF!,0,IF($H13&gt;=2.58,11,""))))))))))))))))))),IF(AND($C13="M",41&gt;=$E13&gt;=38),IF($H13="","",IF($H13&lt;=1.45,20,IF($H13&lt;=1.54,19,IF($H13&lt;=2.03,18,IF($H13&lt;=2.12,17,IF($H13&lt;=2.21,16,IF($H13&lt;=2.3,15,IF($H13&lt;=2.39,14,IF($H13&lt;=2.48,13,IF($H13&lt;=2.57,12,IF($H13=#REF!,10,IF($H13=#REF!,8,IF($H13=#REF!,7,IF($H13=#REF!,6,IF($H13=#REF!,4,IF($H13=#REF!,3,IF($H13=#REF!,2,IF($H13=#REF!,0,IF($H13&gt;=2.58,11,""))))))))))))))))))),IF(AND($C13="M",37&gt;=$E13&gt;=22),IF($H13="","",IF($H13&lt;=1.3,20,IF($H13&lt;=1.39,19,IF($H13&lt;=1.48,18,IF($H13&lt;=1.57,17,IF($H13&lt;=2.06,16,IF($H13&lt;=2.15,15,IF($H13&lt;=2.24,14,IF($H13&lt;=2.33,13,IF($H13&lt;=2.42,12,IF($H13=#REF!,10,IF($H13=#REF!,8,IF($H13=#REF!,7,IF($H13=#REF!,6,IF($H13=#REF!,4,IF($H13=#REF!,3,IF($H13=#REF!,2,IF($H13=#REF!,0,IF($H13&gt;=2.43,11,""))))))))))))))))))),IF(AND($C13="F",$E13&lt;=21),IF($H13="","",IF($H13&lt;=2.05,20,IF($H13&lt;=2.14,19,IF($H13&lt;=2.23,18,IF($H13&lt;=2.32,17,IF($H13&lt;=2.41,16,IF($H13&lt;=2.5,15,IF($H13&lt;=2.59,14,IF($H13&lt;=3.08,13,IF($H13&lt;=3.17,12,IF($H13=#REF!,10,IF($H13=#REF!,8,IF($H13=#REF!,7,IF($H13=#REF!,6,IF($H13=#REF!,4,IF($H13=#REF!,3,IF($H13=#REF!,2,IF($H13=#REF!,0,IF($H13&gt;=3.18,11,""))))))))))))))))))),IF(AND($C13="F",41&gt;=41&gt;=$E13&gt;=38),IF($H13="","",IF($H13&lt;=2.05,20,IF($H13&lt;=2.14,19,IF($H13&lt;=2.23,18,IF($H13&lt;=2.32,17,IF($H13&lt;=2.41,16,IF($H13&lt;=2.5,15,IF($H13&lt;=2.59,14,IF($H13&lt;=3.08,13,IF($H13&lt;=3.17,12,IF($H13=#REF!,10,IF($H13=#REF!,8,IF($H13=#REF!,7,IF($H13=#REF!,6,IF($H13=#REF!,4,IF($H13=#REF!,3,IF($H13=#REF!,2,IF($H13=#REF!,0,IF($H13&gt;=3.18,11,""))))))))))))))))))),IF(AND($C13="M",45&gt;=$E13&gt;=42),IF($H13="","",IF($H13&lt;=1.54,20,IF($H13&lt;=2.03,19,IF($H13&lt;=2.12,18,IF($H13&lt;=2.21,17,IF($H13&lt;=2.3,16,IF($H13&lt;=2.39,15,IF($H13&lt;=2.48,14,IF($H13&lt;=2.57,13,IF($H13&lt;=3.06,12,IF($H13=#REF!,10,IF($H13=#REF!,8,IF($H13=#REF!,7,IF($H13=#REF!,6,IF($H13=#REF!,4,IF($H13=#REF!,3,IF($H13=#REF!,2,IF($H13=#REF!,0,IF($H13&gt;=3.15,11,""))))))))))))))))))),IF(AND($C13="M",46&gt;=$E13&gt;=49),IF($H13="","",IF($H13&lt;=2.03,20,IF($H13&lt;=2.12,19,IF($H13&lt;=2.21,18,IF($H13&lt;=2.3,17,IF($H13&lt;=2.39,16,IF($H13&lt;=2.48,15,IF($H13&lt;=2.57,14,IF($H13&lt;=3.06,13,IF($H13&lt;=3.15,12,IF($H13=#REF!,10,IF($H13=#REF!,8,IF($H13=#REF!,7,IF($H13=#REF!,6,IF($H13=#REF!,4,IF($H13=#REF!,3,IF($H13=#REF!,2,IF($H13=#REF!,0,IF($H13&gt;=3.24,11,""))))))))))))))))))),IF(AND($C13="M",38&gt;$E13&gt;21),IF($H13="","",IF($H13&lt;=1.3,20,IF($H13&lt;=1.39,19,IF($H13&lt;=1.48,18,IF($H13&lt;=1.57,17,IF($H13&lt;=2.06,16,IF($H13&lt;=2.15,15,IF($H13&lt;=2.24,14,IF($H13&lt;=2.33,13,IF($H13&lt;=2.42,12,IF($H13=#REF!,10,IF($H13=#REF!,8,IF($H13=#REF!,7,IF($H13=#REF!,6,IF($H13=#REF!,4,IF($H13=#REF!,3,IF($H13=#REF!,2,IF($H13=#REF!,0,IF($H13&gt;=2.43,11,""))))))))))))))))))),IF(AND($C13="F",45&gt;=$E13&gt;=42),IF($H13="","",IF($H13&lt;=2.14,20,IF($H13&lt;=2.23,19,IF($H13&lt;=2.32,18,IF($H13&lt;=3.41,17,IF($H13&lt;=2.5,16,IF($H13&lt;=2.59,15,IF($H13&lt;=3.08,14,IF($H13&lt;=3.17,13,IF($H13&lt;=3.26,12,IF($H13=#REF!,10,IF($H13=#REF!,8,IF($H13=#REF!,7,IF($H13=#REF!,6,IF($H13=#REF!,4,IF($H13=#REF!,3,IF($H13=#REF!,2,IF($H13=#REF!,0,IF($H13&gt;=3.35,11,""))))))))))))))))))),IF(AND($C13="F",46&gt;$E13&gt;49),IF($H13="","",IF($H13&lt;=2.23,20,IF($H13&lt;=2.32,19,IF($H13&lt;=2.41,18,IF($H13&lt;=2.5,17,IF($H13&lt;=2.59,16,IF($H13&lt;=3.08,15,IF($H13&lt;=3.17,14,IF($H13&lt;=3.26,13,IF($H13&lt;=3.35,12,IF($H13=#REF!,10,IF($H13=#REF!,8,IF($H13=#REF!,7,IF($H13=#REF!,6,IF($H13=#REF!,4,IF($H13=#REF!,3,IF($H13=#REF!,2,IF($H13=#REF!,0,IF($H13&gt;=3.44,11,"")))))))))))))))))))))))))))))</f>
        <v/>
      </c>
      <c r="J13" s="12">
        <v>26</v>
      </c>
      <c r="K13" s="164">
        <f>IF(C13="M",INDEX(PompesHommes,MATCH(J13,pompes!$A$2:$A$43,-1),MATCH(E13,pompes!$A$2:$G$2,1)),INDEX(PompesFemmes,MATCH(J13,pompes!$I$2:$I$36,-1),MATCH(E13,pompes!$I$2:$O$2,1)))</f>
        <v>19</v>
      </c>
      <c r="L13" s="14"/>
      <c r="M13" s="42"/>
      <c r="N13" s="45"/>
      <c r="O13" s="34"/>
    </row>
    <row r="14" spans="1:15" ht="22.5" thickTop="1" thickBot="1" x14ac:dyDescent="0.3">
      <c r="A14" s="84"/>
      <c r="B14" s="97"/>
      <c r="C14" s="11" t="s">
        <v>5</v>
      </c>
      <c r="D14" s="106"/>
      <c r="E14" s="98">
        <v>47</v>
      </c>
      <c r="F14" s="12"/>
      <c r="G14" s="20" t="str">
        <f>IF(AND(C14="F",E14&lt;=21),IF(F14="","",IF(F14&lt;=10.3,20,IF(F14&lt;=10.45,19,IF(F14&lt;=11,18,IF(F14&lt;=11.15,17,IF(F14&lt;=11.3,16,IF(F14&lt;=11.45,15,IF(F14&lt;=12,14,IF(F14&lt;=12.15,13,IF(F14&lt;=12.3,12,IF(F14&lt;=12.45,11,IF(F14&lt;=13,10,IF(F14&lt;=13.15,9,IF(F14&lt;=13.3,8,IF(F14&lt;=13.45,7,IF(F14&lt;=14,6,IF(F14&lt;=14.15,5,IF(F14&lt;=14.3,4,IF(F14&lt;=14.45,3,IF(F14&lt;=15,2,IF(F14&lt;=15.15,1,IF(F14&gt;=15.3,0,"")))))))))))))))))))))),IF(AND(C14="F",41&gt;=E14&gt;=38),IF(F14="","",IF(F14&lt;=10.3,20,IF(F14&lt;=10.45,19,IF(F14&lt;=11,18,IF(F14&lt;=11.15,17,IF(F14&lt;=11.3,16,IF(F14&lt;=11.45,15,IF(F14&lt;=12,14,IF(F14&lt;=12.15,13,IF(F14&lt;=12.3,12,IF(F14&lt;=12.45,11,IF(F14&lt;=13,10,IF(F14&lt;=13.15,9,IF(F14&lt;=13.3,8,IF(F14&lt;=13.45,7,IF(F14&lt;=14,6,IF(F14&lt;=14.15,5,IF(F14&lt;=14.3,4,IF(F14&lt;=14.45,3,IF(F14&lt;=15,2,IF(F14&lt;=15.15,1,IF(F14&gt;=15.3,0,"")))))))))))))))))))))),IF(AND(C14="F",38&gt;=E14&gt;21),IF(F14="","",IF(F14&lt;=10.05,20,IF(F14&lt;=10.2,19,IF(F14&lt;=10.35,18,IF(F14&lt;=10.5,17,IF(F14&lt;=11.05,16,IF(F14&lt;=11.2,15,IF(F14&lt;=11.35,14,IF(F14&lt;=11.5,13,IF(F14&lt;=12.05,12,IF(F14&lt;=12.2,11,IF(F14&lt;=12.35,10,IF(F14&lt;=12.5,9,IF(F14&lt;=13.05,8,IF(F14&lt;=13.2,7,IF(F14&lt;=13.35,6,IF(F14&lt;=13.5,5,IF(F14&lt;=14.05,4,IF(F14&lt;=14.2,3,IF(F14&lt;=14.35,2,IF(F14&lt;=14.5,1,IF(F14&gt;=15.05,0,"")))))))))))))))))))))),IF(AND(C14="M",E14&lt;=21),IF(F14="","",IF(F14&lt;=9.1,20,IF(F14&lt;=9.25,19,IF(F14&lt;=9.4,18,IF(F14&lt;=9.55,17,IF(F14&lt;=10.1,16,IF(F14&lt;=10.25,15,IF(F14&lt;=10.4,14,IF(F14&lt;=10.55,13,IF(F14&lt;=11.1,12,IF(F14&lt;=11.25,11,IF(F14&lt;=11.4,10,IF(F14&lt;=11.55,9,IF(F14&lt;=12.1,8,IF(F14&lt;=12.25,7,IF(F14&lt;=12.4,6,IF(F14&lt;=12.55,5,IF(F14&lt;=13.1,4,IF(F14&lt;=13.25,3,IF(F14&lt;=13.4,2,IF(F14&lt;=13.55,1,IF(F14&gt;=14.1,0,"")))))))))))))))))))))),IF(AND(C14="M",45&gt;=E14&lt;=42),IF(F14="","",IF(F14&lt;=9.4,20,IF(F14&lt;=9.55,19,IF(F14&lt;=10.1,18,IF(F14&lt;=10.25,17,IF(F14&lt;=10.4,16,IF(F14&lt;=10.55,15,IF(F14&lt;=11.1,14,IF(F14&lt;=11.25,13,IF(F14&lt;=11.4,12,IF(F14&lt;=11.55,11,IF(F14&lt;=12.1,10,IF(F14&lt;=12.25,9,IF(F14&lt;=12.4,8,IF(F14&lt;=12.55,7,IF(F14&lt;=13.1,6,IF(F14&lt;=13.25,5,IF(F14&lt;=13.4,4,IF(F14&lt;=13.55,3,IF(F14&lt;=14.1,2,IF(F14&lt;=14.25,1,IF(F14&gt;=14.4,0,"")))))))))))))))))))))),IF(AND(C14="M",49&gt;=E14&lt;=46),IF(F14="","",IF(F14&lt;=10.1,20,IF(F14&lt;=10.25,19,IF(F14&lt;=10.4,18,IF(F14&lt;=10.55,17,IF(F14&lt;=11.1,16,IF(F14&lt;=11.25,15,IF(F14&lt;=11.4,14,IF(F14&lt;=11.55,13,IF(F14&lt;=12.1,12,IF(F14&lt;=12.25,11,IF(F14&lt;=12.4,10,IF(F14&lt;=12.55,9,IF(F14&lt;=13.1,8,IF(F14&lt;=13.25,7,IF(F14&lt;=13.4,6,IF(F14&lt;=13.55,5,IF(F14&lt;=14.1,4,IF(F14&lt;=14.25,3,IF(F14&lt;=14.4,2,IF(F14&lt;=14.55,1,IF(F14&gt;=15.1,0,"")))))))))))))))))))))),IF(AND(C14="F",45&gt;=E14&lt;=42),IF(F14="","",IF(F14&lt;=11,20,IF(F14&lt;=11.15,19,IF(F14&lt;=11.3,18,IF(F14&lt;=11.45,17,IF(F14&lt;=12,16,IF(F14&lt;=12.15,15,IF(F14&lt;=12.3,14,IF(F14&lt;=12.45,13,IF(F14&lt;=13,12,IF(F14&lt;=13.15,11,IF(F14&lt;=13.3,10,IF(F14&lt;=13.45,9,IF(F14&lt;=14,8,IF(F14&lt;=14.15,7,IF(F14&lt;=14.3,6,IF(F14&lt;=14.45,5,IF(F14&lt;=15,4,IF(F14&lt;=15.15,3,IF(F14&lt;=15.3,2,IF(F14&lt;=15.45,1,IF(F14&gt;=16,0,"")))))))))))))))))))))),IF(AND(C14="F",49&gt;=E14&lt;=46),IF(F14="","",IF(F14&lt;=11.3,20,IF(F14&lt;=11.45,19,IF(F14&lt;=12,18,IF(F14&lt;=12.15,17,IF(F14&lt;=12.3,16,IF(F14&lt;=12.45,15,IF(F14&lt;=13,14,IF(F14&lt;=13.15,13,IF(F14&lt;=13.3,12,IF(F14&lt;=13.45,11,IF(F14&lt;=14,10,IF(F14&lt;=14.15,9,IF(F14&lt;=14.3,8,IF(F14&lt;=14.45,7,IF(F14&lt;=15,6,IF(F14&lt;=15.15,5,IF(F14&lt;=15.3,4,IF(F14&lt;=15.45,3,IF(F14&lt;=16,2,IF(F14&lt;=16.15,1,IF(F14&gt;=16.3,0,"")))))))))))))))))))))),IF(AND(C14="M",41&gt;=E14&gt;=38),IF(F14="","",IF(F14&lt;=9.1,20,IF(F14&lt;=9.25,19,IF(F14&lt;=9.4,18,IF(F14&lt;=9.55,17,IF(F14&lt;=10.1,16,IF(F14&lt;=10.25,15,IF(F14&lt;=10.4,14,IF(F14&lt;=10.55,13,IF(F14&lt;=11.1,12,IF(F14&lt;=11.25,11,IF(F14&lt;=11.4,10,IF(F14&lt;=11.55,9,IF(F14&lt;=12.1,8,IF(F14&lt;=12.25,7,IF(F14&lt;=12.4,6,IF(F14&lt;=12.55,5,IF(F14&lt;=13.1,4,IF(F14&lt;=13.25,3,IF(F14&lt;=13.4,2,IF(F14&lt;=13.55,1,IF(F14&gt;=14.1,0,"")))))))))))))))))))))),IF(AND(C14="M",38&gt;E14&gt;21),IF(F14="","",IF(F14&lt;=8.45,20,IF(F14&lt;=9,19,IF(F14&lt;=9.15,18,IF(F14&lt;=9.3,17,IF(F14&lt;=9.45,16,IF(F14&lt;=10,15,IF(F14&lt;=10.15,14,IF(F14&lt;=10.3,13,IF(F14&lt;=10.45,12,IF(F14&lt;=11,11,IF(F14&lt;=11.15,10,IF(F14&lt;=11.3,9,IF(F14&lt;=11.45,8,IF(F14&lt;=12,7,IF(F14&lt;=12.15,6,IF(F14&lt;=12.3,5,IF(F14&lt;=12.45,4,IF(F14&lt;=13,3,IF(F14&lt;=13.15,2,IF(F14&lt;=13.3,1,IF(F14&gt;=13.45,0,""))))))))))))))))))))))))))))))))</f>
        <v/>
      </c>
      <c r="H14" s="13"/>
      <c r="I14" s="18" t="str">
        <f>IF(AND($C14="M",$E14&lt;=21),IF($H14="","",IF($H14&lt;=1.45,20,IF($H14&lt;=1.54,19,IF($H14&lt;=2.03,18,IF($H14&lt;=2.12,17,IF($H14&lt;=2.21,16,IF($H14&lt;=2.3,15,IF($H14&lt;=2.39,14,IF($H14&lt;=2.48,13,IF($H14&lt;=2.57,12,IF($H14=#REF!,10,IF($H14=#REF!,8,IF($H14=#REF!,7,IF($H14=#REF!,6,IF($H14=#REF!,4,IF($H14=#REF!,3,IF($H14=#REF!,2,IF($H14=#REF!,0,IF($H14&gt;=2.58,11,""))))))))))))))))))),IF(AND($C14="M",41&gt;=$E14&gt;=38),IF($H14="","",IF($H14&lt;=1.45,20,IF($H14&lt;=1.54,19,IF($H14&lt;=2.03,18,IF($H14&lt;=2.12,17,IF($H14&lt;=2.21,16,IF($H14&lt;=2.3,15,IF($H14&lt;=2.39,14,IF($H14&lt;=2.48,13,IF($H14&lt;=2.57,12,IF($H14=#REF!,10,IF($H14=#REF!,8,IF($H14=#REF!,7,IF($H14=#REF!,6,IF($H14=#REF!,4,IF($H14=#REF!,3,IF($H14=#REF!,2,IF($H14=#REF!,0,IF($H14&gt;=2.58,11,""))))))))))))))))))),IF(AND($C14="M",37&gt;=$E14&gt;=22),IF($H14="","",IF($H14&lt;=1.3,20,IF($H14&lt;=1.39,19,IF($H14&lt;=1.48,18,IF($H14&lt;=1.57,17,IF($H14&lt;=2.06,16,IF($H14&lt;=2.15,15,IF($H14&lt;=2.24,14,IF($H14&lt;=2.33,13,IF($H14&lt;=2.42,12,IF($H14=#REF!,10,IF($H14=#REF!,8,IF($H14=#REF!,7,IF($H14=#REF!,6,IF($H14=#REF!,4,IF($H14=#REF!,3,IF($H14=#REF!,2,IF($H14=#REF!,0,IF($H14&gt;=2.43,11,""))))))))))))))))))),IF(AND($C14="F",$E14&lt;=21),IF($H14="","",IF($H14&lt;=2.05,20,IF($H14&lt;=2.14,19,IF($H14&lt;=2.23,18,IF($H14&lt;=2.32,17,IF($H14&lt;=2.41,16,IF($H14&lt;=2.5,15,IF($H14&lt;=2.59,14,IF($H14&lt;=3.08,13,IF($H14&lt;=3.17,12,IF($H14=#REF!,10,IF($H14=#REF!,8,IF($H14=#REF!,7,IF($H14=#REF!,6,IF($H14=#REF!,4,IF($H14=#REF!,3,IF($H14=#REF!,2,IF($H14=#REF!,0,IF($H14&gt;=3.18,11,""))))))))))))))))))),IF(AND($C14="F",41&gt;=41&gt;=$E14&gt;=38),IF($H14="","",IF($H14&lt;=2.05,20,IF($H14&lt;=2.14,19,IF($H14&lt;=2.23,18,IF($H14&lt;=2.32,17,IF($H14&lt;=2.41,16,IF($H14&lt;=2.5,15,IF($H14&lt;=2.59,14,IF($H14&lt;=3.08,13,IF($H14&lt;=3.17,12,IF($H14=#REF!,10,IF($H14=#REF!,8,IF($H14=#REF!,7,IF($H14=#REF!,6,IF($H14=#REF!,4,IF($H14=#REF!,3,IF($H14=#REF!,2,IF($H14=#REF!,0,IF($H14&gt;=3.18,11,""))))))))))))))))))),IF(AND($C14="M",45&gt;=$E14&gt;=42),IF($H14="","",IF($H14&lt;=1.54,20,IF($H14&lt;=2.03,19,IF($H14&lt;=2.12,18,IF($H14&lt;=2.21,17,IF($H14&lt;=2.3,16,IF($H14&lt;=2.39,15,IF($H14&lt;=2.48,14,IF($H14&lt;=2.57,13,IF($H14&lt;=3.06,12,IF($H14=#REF!,10,IF($H14=#REF!,8,IF($H14=#REF!,7,IF($H14=#REF!,6,IF($H14=#REF!,4,IF($H14=#REF!,3,IF($H14=#REF!,2,IF($H14=#REF!,0,IF($H14&gt;=3.15,11,""))))))))))))))))))),IF(AND($C14="M",46&gt;=$E14&gt;=49),IF($H14="","",IF($H14&lt;=2.03,20,IF($H14&lt;=2.12,19,IF($H14&lt;=2.21,18,IF($H14&lt;=2.3,17,IF($H14&lt;=2.39,16,IF($H14&lt;=2.48,15,IF($H14&lt;=2.57,14,IF($H14&lt;=3.06,13,IF($H14&lt;=3.15,12,IF($H14=#REF!,10,IF($H14=#REF!,8,IF($H14=#REF!,7,IF($H14=#REF!,6,IF($H14=#REF!,4,IF($H14=#REF!,3,IF($H14=#REF!,2,IF($H14=#REF!,0,IF($H14&gt;=3.24,11,""))))))))))))))))))),IF(AND($C14="M",38&gt;$E14&gt;21),IF($H14="","",IF($H14&lt;=1.3,20,IF($H14&lt;=1.39,19,IF($H14&lt;=1.48,18,IF($H14&lt;=1.57,17,IF($H14&lt;=2.06,16,IF($H14&lt;=2.15,15,IF($H14&lt;=2.24,14,IF($H14&lt;=2.33,13,IF($H14&lt;=2.42,12,IF($H14=#REF!,10,IF($H14=#REF!,8,IF($H14=#REF!,7,IF($H14=#REF!,6,IF($H14=#REF!,4,IF($H14=#REF!,3,IF($H14=#REF!,2,IF($H14=#REF!,0,IF($H14&gt;=2.43,11,""))))))))))))))))))),IF(AND($C14="F",45&gt;=$E14&gt;=42),IF($H14="","",IF($H14&lt;=2.14,20,IF($H14&lt;=2.23,19,IF($H14&lt;=2.32,18,IF($H14&lt;=3.41,17,IF($H14&lt;=2.5,16,IF($H14&lt;=2.59,15,IF($H14&lt;=3.08,14,IF($H14&lt;=3.17,13,IF($H14&lt;=3.26,12,IF($H14=#REF!,10,IF($H14=#REF!,8,IF($H14=#REF!,7,IF($H14=#REF!,6,IF($H14=#REF!,4,IF($H14=#REF!,3,IF($H14=#REF!,2,IF($H14=#REF!,0,IF($H14&gt;=3.35,11,""))))))))))))))))))),IF(AND($C14="F",46&gt;$E14&gt;49),IF($H14="","",IF($H14&lt;=2.23,20,IF($H14&lt;=2.32,19,IF($H14&lt;=2.41,18,IF($H14&lt;=2.5,17,IF($H14&lt;=2.59,16,IF($H14&lt;=3.08,15,IF($H14&lt;=3.17,14,IF($H14&lt;=3.26,13,IF($H14&lt;=3.35,12,IF($H14=#REF!,10,IF($H14=#REF!,8,IF($H14=#REF!,7,IF($H14=#REF!,6,IF($H14=#REF!,4,IF($H14=#REF!,3,IF($H14=#REF!,2,IF($H14=#REF!,0,IF($H14&gt;=3.44,11,"")))))))))))))))))))))))))))))</f>
        <v/>
      </c>
      <c r="J14" s="12">
        <v>21</v>
      </c>
      <c r="K14" s="164">
        <f>IF(C14="M",INDEX(PompesHommes,MATCH(J14,pompes!$A$2:$A$43,-1),MATCH(E14,pompes!$A$2:$G$2,1)),INDEX(PompesFemmes,MATCH(J14,pompes!$I$2:$I$36,-1),MATCH(E14,pompes!$I$2:$O$2,1)))</f>
        <v>19</v>
      </c>
      <c r="L14" s="14"/>
      <c r="M14" s="42"/>
      <c r="N14" s="45"/>
      <c r="O14" s="34"/>
    </row>
    <row r="15" spans="1:15" ht="21.75" thickTop="1" x14ac:dyDescent="0.25">
      <c r="A15" s="84"/>
      <c r="B15" s="97"/>
      <c r="C15" s="11"/>
      <c r="D15" s="107"/>
      <c r="E15" s="98"/>
      <c r="F15" s="12"/>
      <c r="G15" s="20"/>
      <c r="H15" s="13"/>
      <c r="I15" s="18"/>
      <c r="J15" s="12"/>
      <c r="K15" s="30"/>
      <c r="L15" s="14"/>
      <c r="M15" s="42"/>
      <c r="N15" s="45"/>
      <c r="O15" s="34"/>
    </row>
    <row r="16" spans="1:15" ht="21.75" thickBot="1" x14ac:dyDescent="0.3">
      <c r="A16" s="81"/>
      <c r="B16" s="88"/>
      <c r="C16" s="26"/>
      <c r="D16" s="89"/>
      <c r="E16" s="98"/>
      <c r="F16" s="27"/>
      <c r="G16" s="20"/>
      <c r="H16" s="28"/>
      <c r="I16" s="18"/>
      <c r="J16" s="27"/>
      <c r="K16" s="17"/>
      <c r="L16" s="17"/>
      <c r="M16" s="44"/>
      <c r="N16" s="45"/>
      <c r="O16" s="37"/>
    </row>
    <row r="17" spans="1:15" ht="21.75" thickTop="1" x14ac:dyDescent="0.25">
      <c r="A17" s="86"/>
      <c r="B17" s="108"/>
      <c r="C17" s="55"/>
      <c r="D17" s="104"/>
      <c r="E17" s="96"/>
      <c r="F17" s="56"/>
      <c r="G17" s="57"/>
      <c r="H17" s="10"/>
      <c r="I17" s="38"/>
      <c r="J17" s="56"/>
      <c r="K17" s="58"/>
      <c r="L17" s="58"/>
      <c r="M17" s="59"/>
      <c r="N17" s="45"/>
      <c r="O17" s="60"/>
    </row>
    <row r="18" spans="1:15" ht="21" x14ac:dyDescent="0.25">
      <c r="A18" s="84"/>
      <c r="B18" s="97"/>
      <c r="C18" s="15"/>
      <c r="D18" s="107"/>
      <c r="E18" s="98"/>
      <c r="F18" s="12"/>
      <c r="G18" s="20"/>
      <c r="H18" s="13"/>
      <c r="I18" s="18"/>
      <c r="J18" s="12"/>
      <c r="K18" s="29"/>
      <c r="L18" s="14"/>
      <c r="M18" s="42"/>
      <c r="N18" s="45"/>
      <c r="O18" s="34"/>
    </row>
    <row r="19" spans="1:15" ht="21" x14ac:dyDescent="0.25">
      <c r="A19" s="84"/>
      <c r="B19" s="97"/>
      <c r="C19" s="11"/>
      <c r="D19" s="107"/>
      <c r="E19" s="98"/>
      <c r="F19" s="12"/>
      <c r="G19" s="20"/>
      <c r="H19" s="13"/>
      <c r="I19" s="18"/>
      <c r="J19" s="12"/>
      <c r="K19" s="29"/>
      <c r="L19" s="14"/>
      <c r="M19" s="42"/>
      <c r="N19" s="45"/>
      <c r="O19" s="34"/>
    </row>
    <row r="20" spans="1:15" ht="21" x14ac:dyDescent="0.25">
      <c r="A20" s="84"/>
      <c r="B20" s="97"/>
      <c r="C20" s="8"/>
      <c r="D20" s="95"/>
      <c r="E20" s="98"/>
      <c r="F20" s="12"/>
      <c r="G20" s="20"/>
      <c r="H20" s="13"/>
      <c r="I20" s="18"/>
      <c r="J20" s="12"/>
      <c r="K20" s="29"/>
      <c r="L20" s="14"/>
      <c r="M20" s="42"/>
      <c r="N20" s="45"/>
      <c r="O20" s="34"/>
    </row>
    <row r="21" spans="1:15" ht="21" x14ac:dyDescent="0.25">
      <c r="A21" s="84"/>
      <c r="B21" s="97"/>
      <c r="C21" s="15"/>
      <c r="D21" s="109"/>
      <c r="E21" s="98"/>
      <c r="F21" s="12"/>
      <c r="G21" s="20"/>
      <c r="H21" s="13"/>
      <c r="I21" s="18"/>
      <c r="J21" s="12"/>
      <c r="K21" s="29"/>
      <c r="L21" s="14"/>
      <c r="M21" s="42"/>
      <c r="N21" s="45"/>
      <c r="O21" s="34"/>
    </row>
    <row r="22" spans="1:15" ht="21" x14ac:dyDescent="0.25">
      <c r="A22" s="84"/>
      <c r="B22" s="97"/>
      <c r="C22" s="11"/>
      <c r="D22" s="110"/>
      <c r="E22" s="98"/>
      <c r="F22" s="12"/>
      <c r="G22" s="20"/>
      <c r="H22" s="13"/>
      <c r="I22" s="18"/>
      <c r="J22" s="12"/>
      <c r="K22" s="29"/>
      <c r="L22" s="14"/>
      <c r="M22" s="42"/>
      <c r="N22" s="45"/>
      <c r="O22" s="34"/>
    </row>
    <row r="23" spans="1:15" ht="21.75" thickBot="1" x14ac:dyDescent="0.3">
      <c r="A23" s="85"/>
      <c r="B23" s="100"/>
      <c r="C23" s="23"/>
      <c r="D23" s="111"/>
      <c r="E23" s="98"/>
      <c r="F23" s="4"/>
      <c r="G23" s="20"/>
      <c r="H23" s="5"/>
      <c r="I23" s="21"/>
      <c r="J23" s="4"/>
      <c r="K23" s="17"/>
      <c r="L23" s="17"/>
      <c r="M23" s="44"/>
      <c r="N23" s="61"/>
      <c r="O23" s="35"/>
    </row>
    <row r="24" spans="1:15" ht="21.75" thickTop="1" x14ac:dyDescent="0.25">
      <c r="A24" s="83"/>
      <c r="B24" s="94"/>
      <c r="C24" s="15"/>
      <c r="D24" s="95"/>
      <c r="E24" s="96"/>
      <c r="F24" s="9"/>
      <c r="G24" s="52"/>
      <c r="H24" s="10"/>
      <c r="I24" s="53"/>
      <c r="J24" s="9"/>
      <c r="K24" s="29"/>
      <c r="L24" s="31"/>
      <c r="M24" s="41"/>
      <c r="N24" s="66"/>
      <c r="O24" s="36"/>
    </row>
    <row r="25" spans="1:15" ht="21" x14ac:dyDescent="0.25">
      <c r="A25" s="84"/>
      <c r="B25" s="97"/>
      <c r="C25" s="2"/>
      <c r="D25" s="107"/>
      <c r="E25" s="98"/>
      <c r="F25" s="12"/>
      <c r="G25" s="20"/>
      <c r="H25" s="10"/>
      <c r="I25" s="18"/>
      <c r="J25" s="12"/>
      <c r="K25" s="14"/>
      <c r="L25" s="30"/>
      <c r="M25" s="42"/>
      <c r="N25" s="45"/>
      <c r="O25" s="34"/>
    </row>
    <row r="26" spans="1:15" ht="21" x14ac:dyDescent="0.25">
      <c r="A26" s="45"/>
      <c r="B26" s="112"/>
      <c r="C26" s="22"/>
      <c r="D26" s="107"/>
      <c r="E26" s="113"/>
      <c r="F26" s="9"/>
      <c r="G26" s="68"/>
      <c r="H26" s="69"/>
      <c r="I26" s="53"/>
      <c r="J26" s="70"/>
      <c r="K26" s="30"/>
      <c r="L26" s="30"/>
      <c r="M26" s="40"/>
      <c r="N26" s="45"/>
      <c r="O26" s="67"/>
    </row>
    <row r="27" spans="1:15" ht="21" x14ac:dyDescent="0.25">
      <c r="A27" s="84"/>
      <c r="B27" s="97"/>
      <c r="C27" s="2"/>
      <c r="D27" s="107"/>
      <c r="E27" s="98"/>
      <c r="F27" s="12"/>
      <c r="G27" s="20"/>
      <c r="H27" s="13"/>
      <c r="I27" s="18"/>
      <c r="J27" s="12"/>
      <c r="K27" s="14"/>
      <c r="L27" s="14"/>
      <c r="M27" s="42"/>
      <c r="N27" s="45"/>
      <c r="O27" s="34"/>
    </row>
    <row r="28" spans="1:15" ht="21.75" customHeight="1" x14ac:dyDescent="0.25">
      <c r="A28" s="45"/>
      <c r="B28" s="112"/>
      <c r="C28" s="2"/>
      <c r="D28" s="102"/>
      <c r="E28" s="98"/>
      <c r="F28" s="22"/>
      <c r="G28" s="20"/>
      <c r="H28" s="13"/>
      <c r="I28" s="63"/>
      <c r="J28" s="2"/>
      <c r="K28" s="14"/>
      <c r="L28" s="14"/>
      <c r="M28" s="44"/>
      <c r="N28" s="45"/>
      <c r="O28" s="114"/>
    </row>
    <row r="29" spans="1:15" ht="21" x14ac:dyDescent="0.25">
      <c r="A29" s="45"/>
      <c r="B29" s="112"/>
      <c r="C29" s="2"/>
      <c r="D29" s="102"/>
      <c r="E29" s="98"/>
      <c r="F29" s="115"/>
      <c r="G29" s="20"/>
      <c r="H29" s="13"/>
      <c r="I29" s="18"/>
      <c r="J29" s="2"/>
      <c r="K29" s="30"/>
      <c r="L29" s="14"/>
      <c r="M29" s="44"/>
      <c r="N29" s="45"/>
      <c r="O29" s="114"/>
    </row>
    <row r="30" spans="1:15" ht="21" x14ac:dyDescent="0.25">
      <c r="A30" s="84"/>
      <c r="B30" s="97"/>
      <c r="C30" s="2"/>
      <c r="D30" s="107"/>
      <c r="E30" s="98"/>
      <c r="F30" s="12"/>
      <c r="G30" s="20"/>
      <c r="H30" s="13"/>
      <c r="I30" s="18"/>
      <c r="J30" s="12"/>
      <c r="K30" s="30"/>
      <c r="L30" s="14"/>
      <c r="M30" s="42"/>
      <c r="N30" s="45"/>
      <c r="O30" s="34"/>
    </row>
    <row r="31" spans="1:15" ht="21" x14ac:dyDescent="0.25">
      <c r="A31" s="84"/>
      <c r="B31" s="97"/>
      <c r="C31" s="2"/>
      <c r="D31" s="107"/>
      <c r="E31" s="98"/>
      <c r="F31" s="12"/>
      <c r="G31" s="20"/>
      <c r="H31" s="13"/>
      <c r="I31" s="18"/>
      <c r="J31" s="12"/>
      <c r="K31" s="29"/>
      <c r="L31" s="14"/>
      <c r="M31" s="42"/>
      <c r="N31" s="45"/>
      <c r="O31" s="34"/>
    </row>
    <row r="32" spans="1:15" ht="21" x14ac:dyDescent="0.25">
      <c r="A32" s="84"/>
      <c r="B32" s="97"/>
      <c r="C32" s="2"/>
      <c r="D32" s="107"/>
      <c r="E32" s="98"/>
      <c r="F32" s="12"/>
      <c r="G32" s="20"/>
      <c r="H32" s="13"/>
      <c r="I32" s="18"/>
      <c r="J32" s="12"/>
      <c r="K32" s="29"/>
      <c r="L32" s="30"/>
      <c r="M32" s="42"/>
      <c r="N32" s="45"/>
      <c r="O32" s="34"/>
    </row>
    <row r="33" spans="1:15" ht="21" x14ac:dyDescent="0.25">
      <c r="A33" s="84"/>
      <c r="B33" s="97"/>
      <c r="C33" s="2"/>
      <c r="D33" s="107"/>
      <c r="E33" s="98"/>
      <c r="F33" s="12"/>
      <c r="G33" s="20"/>
      <c r="H33" s="13"/>
      <c r="I33" s="18"/>
      <c r="J33" s="12"/>
      <c r="K33" s="29"/>
      <c r="L33" s="14"/>
      <c r="M33" s="42"/>
      <c r="N33" s="45"/>
      <c r="O33" s="34"/>
    </row>
    <row r="34" spans="1:15" ht="21" x14ac:dyDescent="0.25">
      <c r="A34" s="45"/>
      <c r="B34" s="112"/>
      <c r="C34" s="2"/>
      <c r="D34" s="107"/>
      <c r="E34" s="98"/>
      <c r="F34" s="2"/>
      <c r="G34" s="20"/>
      <c r="H34" s="13"/>
      <c r="I34" s="18"/>
      <c r="J34" s="2"/>
      <c r="K34" s="29"/>
      <c r="L34" s="29"/>
      <c r="M34" s="44"/>
      <c r="N34" s="45"/>
      <c r="O34" s="114"/>
    </row>
    <row r="35" spans="1:15" ht="21" x14ac:dyDescent="0.25">
      <c r="A35" s="84"/>
      <c r="B35" s="97"/>
      <c r="C35" s="2"/>
      <c r="D35" s="107"/>
      <c r="E35" s="98"/>
      <c r="F35" s="12"/>
      <c r="G35" s="20"/>
      <c r="H35" s="13"/>
      <c r="I35" s="18"/>
      <c r="J35" s="12"/>
      <c r="K35" s="29"/>
      <c r="L35" s="16"/>
      <c r="M35" s="42"/>
      <c r="N35" s="45"/>
      <c r="O35" s="34"/>
    </row>
    <row r="36" spans="1:15" ht="21" x14ac:dyDescent="0.25">
      <c r="A36" s="84"/>
      <c r="B36" s="97"/>
      <c r="C36" s="2"/>
      <c r="D36" s="107"/>
      <c r="E36" s="98"/>
      <c r="F36" s="12"/>
      <c r="G36" s="20"/>
      <c r="H36" s="13"/>
      <c r="I36" s="18"/>
      <c r="J36" s="12"/>
      <c r="K36" s="29"/>
      <c r="L36" s="30"/>
      <c r="M36" s="42"/>
      <c r="N36" s="45"/>
      <c r="O36" s="34"/>
    </row>
    <row r="37" spans="1:15" ht="21" x14ac:dyDescent="0.25">
      <c r="A37" s="84"/>
      <c r="B37" s="97"/>
      <c r="C37" s="2"/>
      <c r="D37" s="107"/>
      <c r="E37" s="98"/>
      <c r="F37" s="12"/>
      <c r="G37" s="20"/>
      <c r="H37" s="13"/>
      <c r="I37" s="18"/>
      <c r="J37" s="12"/>
      <c r="K37" s="29"/>
      <c r="L37" s="14"/>
      <c r="M37" s="42"/>
      <c r="N37" s="45"/>
      <c r="O37" s="34"/>
    </row>
    <row r="38" spans="1:15" ht="21" x14ac:dyDescent="0.25">
      <c r="A38" s="84"/>
      <c r="B38" s="97"/>
      <c r="C38" s="2"/>
      <c r="D38" s="107"/>
      <c r="E38" s="98"/>
      <c r="F38" s="12"/>
      <c r="G38" s="20"/>
      <c r="H38" s="13"/>
      <c r="I38" s="18"/>
      <c r="J38" s="12"/>
      <c r="K38" s="29"/>
      <c r="L38" s="14"/>
      <c r="M38" s="42"/>
      <c r="N38" s="45"/>
      <c r="O38" s="34"/>
    </row>
    <row r="39" spans="1:15" ht="21" x14ac:dyDescent="0.25">
      <c r="A39" s="45"/>
      <c r="B39" s="112"/>
      <c r="C39" s="2"/>
      <c r="D39" s="102"/>
      <c r="E39" s="98"/>
      <c r="F39" s="116"/>
      <c r="G39" s="20"/>
      <c r="H39" s="32"/>
      <c r="I39" s="18"/>
      <c r="J39" s="65"/>
      <c r="K39" s="29"/>
      <c r="L39" s="29"/>
      <c r="M39" s="44"/>
      <c r="N39" s="45"/>
      <c r="O39" s="117"/>
    </row>
    <row r="40" spans="1:15" ht="22.5" customHeight="1" x14ac:dyDescent="0.25">
      <c r="A40" s="45"/>
      <c r="B40" s="112"/>
      <c r="C40" s="2"/>
      <c r="D40" s="107"/>
      <c r="E40" s="98"/>
      <c r="F40" s="115"/>
      <c r="G40" s="64"/>
      <c r="H40" s="13"/>
      <c r="I40" s="63"/>
      <c r="J40" s="2"/>
      <c r="K40" s="62"/>
      <c r="L40" s="62"/>
      <c r="M40" s="42"/>
      <c r="N40" s="45"/>
      <c r="O40" s="114"/>
    </row>
    <row r="41" spans="1:15" ht="21" x14ac:dyDescent="0.25">
      <c r="A41" s="84"/>
      <c r="B41" s="97"/>
      <c r="C41" s="22"/>
      <c r="D41" s="107"/>
      <c r="E41" s="98"/>
      <c r="F41" s="12"/>
      <c r="G41" s="20"/>
      <c r="H41" s="13"/>
      <c r="I41" s="18"/>
      <c r="J41" s="12"/>
      <c r="K41" s="29"/>
      <c r="L41" s="14"/>
      <c r="M41" s="42"/>
      <c r="N41" s="45"/>
      <c r="O41" s="34"/>
    </row>
    <row r="42" spans="1:15" ht="21" x14ac:dyDescent="0.25">
      <c r="A42" s="45"/>
      <c r="B42" s="118"/>
      <c r="C42" s="22"/>
      <c r="D42" s="95"/>
      <c r="E42" s="119"/>
      <c r="F42" s="120"/>
      <c r="G42" s="68"/>
      <c r="H42" s="10"/>
      <c r="I42" s="63"/>
      <c r="J42" s="80"/>
      <c r="K42" s="16"/>
      <c r="L42" s="16"/>
      <c r="M42" s="79"/>
      <c r="N42" s="45"/>
      <c r="O42" s="121"/>
    </row>
    <row r="43" spans="1:15" ht="21" x14ac:dyDescent="0.25">
      <c r="A43" s="83"/>
      <c r="B43" s="94"/>
      <c r="C43" s="15"/>
      <c r="D43" s="95"/>
      <c r="E43" s="103"/>
      <c r="F43" s="9"/>
      <c r="G43" s="25"/>
      <c r="H43" s="10"/>
      <c r="I43" s="53"/>
      <c r="J43" s="9"/>
      <c r="K43" s="30"/>
      <c r="L43" s="30"/>
      <c r="M43" s="79"/>
      <c r="N43" s="47"/>
      <c r="O43" s="36"/>
    </row>
    <row r="44" spans="1:15" ht="21" x14ac:dyDescent="0.25">
      <c r="A44" s="84"/>
      <c r="B44" s="97"/>
      <c r="C44" s="2"/>
      <c r="D44" s="107"/>
      <c r="E44" s="98"/>
      <c r="F44" s="12"/>
      <c r="G44" s="20"/>
      <c r="H44" s="13"/>
      <c r="I44" s="18"/>
      <c r="J44" s="12"/>
      <c r="K44" s="29"/>
      <c r="L44" s="14"/>
      <c r="M44" s="42"/>
      <c r="N44" s="45"/>
      <c r="O44" s="34"/>
    </row>
    <row r="45" spans="1:15" ht="21" x14ac:dyDescent="0.25">
      <c r="A45" s="84"/>
      <c r="B45" s="97"/>
      <c r="C45" s="22"/>
      <c r="D45" s="107"/>
      <c r="E45" s="98"/>
      <c r="F45" s="12"/>
      <c r="G45" s="20"/>
      <c r="H45" s="13"/>
      <c r="I45" s="18"/>
      <c r="J45" s="12"/>
      <c r="K45" s="29"/>
      <c r="L45" s="14"/>
      <c r="M45" s="42"/>
      <c r="N45" s="45"/>
      <c r="O45" s="34"/>
    </row>
    <row r="46" spans="1:15" ht="21" x14ac:dyDescent="0.25">
      <c r="A46" s="84"/>
      <c r="B46" s="97"/>
      <c r="C46" s="15"/>
      <c r="D46" s="107"/>
      <c r="E46" s="98"/>
      <c r="F46" s="12"/>
      <c r="G46" s="20"/>
      <c r="H46" s="13"/>
      <c r="I46" s="18"/>
      <c r="J46" s="12"/>
      <c r="K46" s="29"/>
      <c r="L46" s="30"/>
      <c r="M46" s="42"/>
      <c r="N46" s="45"/>
      <c r="O46" s="34"/>
    </row>
    <row r="47" spans="1:15" ht="21.75" thickBot="1" x14ac:dyDescent="0.3">
      <c r="A47" s="87"/>
      <c r="B47" s="122"/>
      <c r="C47" s="71"/>
      <c r="D47" s="123"/>
      <c r="E47" s="124"/>
      <c r="F47" s="72"/>
      <c r="G47" s="73"/>
      <c r="H47" s="74"/>
      <c r="I47" s="75"/>
      <c r="J47" s="72"/>
      <c r="K47" s="76"/>
      <c r="L47" s="76"/>
      <c r="M47" s="77"/>
      <c r="N47" s="45"/>
      <c r="O47" s="78"/>
    </row>
    <row r="48" spans="1:15" ht="15" customHeight="1" x14ac:dyDescent="0.25">
      <c r="E48" s="33"/>
      <c r="G48" s="33"/>
      <c r="I48" s="33"/>
      <c r="K48" s="33"/>
    </row>
    <row r="49" spans="9:10" x14ac:dyDescent="0.25">
      <c r="J49" s="33"/>
    </row>
    <row r="51" spans="9:10" x14ac:dyDescent="0.25">
      <c r="I51" s="33"/>
    </row>
    <row r="602" spans="1:1" x14ac:dyDescent="0.25">
      <c r="A602" s="54" t="s">
        <v>27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5">
    <mergeCell ref="F3:G3"/>
    <mergeCell ref="H3:I3"/>
    <mergeCell ref="J3:K3"/>
    <mergeCell ref="E3:E4"/>
    <mergeCell ref="A1:O1"/>
    <mergeCell ref="D3:D4"/>
    <mergeCell ref="A3:A4"/>
    <mergeCell ref="B3:B4"/>
    <mergeCell ref="C3:C4"/>
    <mergeCell ref="F2:M2"/>
    <mergeCell ref="L3:L4"/>
    <mergeCell ref="M3:M4"/>
    <mergeCell ref="N2:O2"/>
    <mergeCell ref="N3:N4"/>
    <mergeCell ref="O3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3CB99-0B6F-4FCA-8B23-D26488EEA882}">
  <sheetPr codeName="Feuil3"/>
  <dimension ref="A1:V43"/>
  <sheetViews>
    <sheetView workbookViewId="0">
      <selection activeCell="Q7" sqref="Q7"/>
    </sheetView>
  </sheetViews>
  <sheetFormatPr baseColWidth="10" defaultRowHeight="15" x14ac:dyDescent="0.25"/>
  <cols>
    <col min="1" max="1" width="13.140625" style="155" customWidth="1"/>
    <col min="9" max="9" width="14.42578125" style="155" customWidth="1"/>
  </cols>
  <sheetData>
    <row r="1" spans="1:22" s="155" customFormat="1" ht="15.75" thickBot="1" x14ac:dyDescent="0.3">
      <c r="A1" s="172" t="s">
        <v>37</v>
      </c>
      <c r="B1" s="173"/>
      <c r="C1" s="173"/>
      <c r="D1" s="173"/>
      <c r="E1" s="173"/>
      <c r="F1" s="173"/>
      <c r="G1" s="174"/>
      <c r="I1" s="172" t="s">
        <v>36</v>
      </c>
      <c r="J1" s="173"/>
      <c r="K1" s="173"/>
      <c r="L1" s="173"/>
      <c r="M1" s="173"/>
      <c r="N1" s="173"/>
      <c r="O1" s="174"/>
    </row>
    <row r="2" spans="1:22" s="155" customFormat="1" ht="30.75" thickBot="1" x14ac:dyDescent="0.3">
      <c r="A2" s="156" t="s">
        <v>38</v>
      </c>
      <c r="B2" s="157">
        <v>18</v>
      </c>
      <c r="C2" s="158">
        <v>22</v>
      </c>
      <c r="D2" s="158">
        <v>37</v>
      </c>
      <c r="E2" s="158">
        <v>42</v>
      </c>
      <c r="F2" s="158">
        <v>46</v>
      </c>
      <c r="G2" s="159">
        <v>50</v>
      </c>
      <c r="I2" s="156" t="s">
        <v>38</v>
      </c>
      <c r="J2" s="157">
        <v>18</v>
      </c>
      <c r="K2" s="158">
        <v>22</v>
      </c>
      <c r="L2" s="158">
        <v>37</v>
      </c>
      <c r="M2" s="158">
        <v>42</v>
      </c>
      <c r="N2" s="158">
        <v>46</v>
      </c>
      <c r="O2" s="159">
        <v>50</v>
      </c>
      <c r="Q2"/>
      <c r="R2"/>
      <c r="S2"/>
      <c r="T2"/>
      <c r="U2"/>
      <c r="V2"/>
    </row>
    <row r="3" spans="1:22" x14ac:dyDescent="0.25">
      <c r="A3" s="160">
        <v>50</v>
      </c>
      <c r="B3" s="135">
        <v>20</v>
      </c>
      <c r="C3" s="150">
        <v>20</v>
      </c>
      <c r="D3" s="130">
        <v>20</v>
      </c>
      <c r="E3" s="130">
        <v>20</v>
      </c>
      <c r="F3" s="130">
        <v>20</v>
      </c>
      <c r="G3" s="129">
        <v>20</v>
      </c>
      <c r="I3" s="160">
        <v>40</v>
      </c>
      <c r="J3" s="135">
        <v>20</v>
      </c>
      <c r="K3" s="150">
        <v>20</v>
      </c>
      <c r="L3" s="134">
        <v>20</v>
      </c>
      <c r="M3" s="130">
        <v>20</v>
      </c>
      <c r="N3" s="130">
        <v>20</v>
      </c>
      <c r="O3" s="129">
        <v>20</v>
      </c>
    </row>
    <row r="4" spans="1:22" x14ac:dyDescent="0.25">
      <c r="A4" s="161">
        <v>47</v>
      </c>
      <c r="B4" s="131">
        <v>20</v>
      </c>
      <c r="C4" s="151">
        <v>19</v>
      </c>
      <c r="D4" s="130">
        <v>20</v>
      </c>
      <c r="E4" s="130">
        <v>20</v>
      </c>
      <c r="F4" s="130">
        <v>20</v>
      </c>
      <c r="G4" s="129">
        <v>20</v>
      </c>
      <c r="I4" s="161">
        <v>37</v>
      </c>
      <c r="J4" s="131">
        <v>20</v>
      </c>
      <c r="K4" s="151">
        <v>19</v>
      </c>
      <c r="L4" s="130">
        <v>20</v>
      </c>
      <c r="M4" s="130">
        <v>20</v>
      </c>
      <c r="N4" s="130">
        <v>20</v>
      </c>
      <c r="O4" s="129">
        <v>20</v>
      </c>
    </row>
    <row r="5" spans="1:22" x14ac:dyDescent="0.25">
      <c r="A5" s="161">
        <v>45</v>
      </c>
      <c r="B5" s="152">
        <v>20</v>
      </c>
      <c r="C5" s="130">
        <v>18</v>
      </c>
      <c r="D5" s="152">
        <v>20</v>
      </c>
      <c r="E5" s="130">
        <v>20</v>
      </c>
      <c r="F5" s="130">
        <v>20</v>
      </c>
      <c r="G5" s="129">
        <v>20</v>
      </c>
      <c r="I5" s="161">
        <v>35</v>
      </c>
      <c r="J5" s="152">
        <v>20</v>
      </c>
      <c r="K5" s="130">
        <v>18</v>
      </c>
      <c r="L5" s="152">
        <v>20</v>
      </c>
      <c r="M5" s="130">
        <v>20</v>
      </c>
      <c r="N5" s="130">
        <v>20</v>
      </c>
      <c r="O5" s="129">
        <v>20</v>
      </c>
      <c r="Q5" t="s">
        <v>39</v>
      </c>
    </row>
    <row r="6" spans="1:22" x14ac:dyDescent="0.25">
      <c r="A6" s="161">
        <v>44</v>
      </c>
      <c r="B6" s="131">
        <v>19</v>
      </c>
      <c r="C6" s="151">
        <v>18</v>
      </c>
      <c r="D6" s="131">
        <v>19</v>
      </c>
      <c r="E6" s="130">
        <v>20</v>
      </c>
      <c r="F6" s="130">
        <v>20</v>
      </c>
      <c r="G6" s="129">
        <v>20</v>
      </c>
      <c r="I6" s="161">
        <v>34</v>
      </c>
      <c r="J6" s="131">
        <v>19</v>
      </c>
      <c r="K6" s="151">
        <v>18</v>
      </c>
      <c r="L6" s="131">
        <v>19</v>
      </c>
      <c r="M6" s="130">
        <v>20</v>
      </c>
      <c r="N6" s="130">
        <v>20</v>
      </c>
      <c r="O6" s="129">
        <v>20</v>
      </c>
      <c r="Q6" t="s">
        <v>40</v>
      </c>
    </row>
    <row r="7" spans="1:22" x14ac:dyDescent="0.25">
      <c r="A7" s="161">
        <v>42</v>
      </c>
      <c r="B7" s="152">
        <v>19</v>
      </c>
      <c r="C7" s="130">
        <v>17</v>
      </c>
      <c r="D7" s="152">
        <v>19</v>
      </c>
      <c r="E7" s="130">
        <v>20</v>
      </c>
      <c r="F7" s="130">
        <v>20</v>
      </c>
      <c r="G7" s="129">
        <v>20</v>
      </c>
      <c r="I7" s="161">
        <v>32</v>
      </c>
      <c r="J7" s="152">
        <v>19</v>
      </c>
      <c r="K7" s="130">
        <v>17</v>
      </c>
      <c r="L7" s="152">
        <v>19</v>
      </c>
      <c r="M7" s="130">
        <v>20</v>
      </c>
      <c r="N7" s="130">
        <v>20</v>
      </c>
      <c r="O7" s="129">
        <v>20</v>
      </c>
    </row>
    <row r="8" spans="1:22" x14ac:dyDescent="0.25">
      <c r="A8" s="161">
        <v>41</v>
      </c>
      <c r="B8" s="131">
        <v>18</v>
      </c>
      <c r="C8" s="151">
        <v>17</v>
      </c>
      <c r="D8" s="131">
        <v>18</v>
      </c>
      <c r="E8" s="130">
        <v>20</v>
      </c>
      <c r="F8" s="130">
        <v>20</v>
      </c>
      <c r="G8" s="129">
        <v>20</v>
      </c>
      <c r="I8" s="161">
        <v>31</v>
      </c>
      <c r="J8" s="131">
        <v>18</v>
      </c>
      <c r="K8" s="151">
        <v>17</v>
      </c>
      <c r="L8" s="131">
        <v>18</v>
      </c>
      <c r="M8" s="130">
        <v>20</v>
      </c>
      <c r="N8" s="130">
        <v>20</v>
      </c>
      <c r="O8" s="129">
        <v>20</v>
      </c>
    </row>
    <row r="9" spans="1:22" x14ac:dyDescent="0.25">
      <c r="A9" s="161">
        <v>39</v>
      </c>
      <c r="B9" s="152">
        <v>18</v>
      </c>
      <c r="C9" s="130">
        <v>16</v>
      </c>
      <c r="D9" s="152">
        <v>18</v>
      </c>
      <c r="E9" s="151">
        <v>20</v>
      </c>
      <c r="F9" s="130">
        <v>20</v>
      </c>
      <c r="G9" s="129">
        <v>20</v>
      </c>
      <c r="I9" s="161">
        <v>29</v>
      </c>
      <c r="J9" s="152">
        <v>18</v>
      </c>
      <c r="K9" s="130">
        <v>16</v>
      </c>
      <c r="L9" s="152">
        <v>18</v>
      </c>
      <c r="M9" s="151">
        <v>20</v>
      </c>
      <c r="N9" s="130">
        <v>20</v>
      </c>
      <c r="O9" s="129">
        <v>20</v>
      </c>
    </row>
    <row r="10" spans="1:22" x14ac:dyDescent="0.25">
      <c r="A10" s="161">
        <v>38</v>
      </c>
      <c r="B10" s="131">
        <v>17</v>
      </c>
      <c r="C10" s="151">
        <v>16</v>
      </c>
      <c r="D10" s="131">
        <v>17</v>
      </c>
      <c r="E10" s="130">
        <v>19</v>
      </c>
      <c r="F10" s="130">
        <v>20</v>
      </c>
      <c r="G10" s="129">
        <v>20</v>
      </c>
      <c r="I10" s="161">
        <v>28</v>
      </c>
      <c r="J10" s="131">
        <v>17</v>
      </c>
      <c r="K10" s="151">
        <v>16</v>
      </c>
      <c r="L10" s="131">
        <v>17</v>
      </c>
      <c r="M10" s="130">
        <v>19</v>
      </c>
      <c r="N10" s="130">
        <v>20</v>
      </c>
      <c r="O10" s="129">
        <v>20</v>
      </c>
    </row>
    <row r="11" spans="1:22" x14ac:dyDescent="0.25">
      <c r="A11" s="161">
        <v>36</v>
      </c>
      <c r="B11" s="152">
        <v>17</v>
      </c>
      <c r="C11" s="130">
        <v>15</v>
      </c>
      <c r="D11" s="152">
        <v>17</v>
      </c>
      <c r="E11" s="151">
        <v>19</v>
      </c>
      <c r="F11" s="130">
        <v>20</v>
      </c>
      <c r="G11" s="129">
        <v>20</v>
      </c>
      <c r="I11" s="161">
        <v>26</v>
      </c>
      <c r="J11" s="152">
        <v>17</v>
      </c>
      <c r="K11" s="130">
        <v>15</v>
      </c>
      <c r="L11" s="152">
        <v>17</v>
      </c>
      <c r="M11" s="151">
        <v>19</v>
      </c>
      <c r="N11" s="130">
        <v>20</v>
      </c>
      <c r="O11" s="129">
        <v>20</v>
      </c>
    </row>
    <row r="12" spans="1:22" x14ac:dyDescent="0.25">
      <c r="A12" s="161">
        <v>35</v>
      </c>
      <c r="B12" s="131">
        <v>16</v>
      </c>
      <c r="C12" s="151">
        <v>15</v>
      </c>
      <c r="D12" s="131">
        <v>16</v>
      </c>
      <c r="E12" s="130">
        <v>18</v>
      </c>
      <c r="F12" s="130">
        <v>20</v>
      </c>
      <c r="G12" s="129">
        <v>20</v>
      </c>
      <c r="I12" s="161">
        <v>25</v>
      </c>
      <c r="J12" s="131">
        <v>16</v>
      </c>
      <c r="K12" s="151">
        <v>15</v>
      </c>
      <c r="L12" s="131">
        <v>16</v>
      </c>
      <c r="M12" s="130">
        <v>18</v>
      </c>
      <c r="N12" s="130">
        <v>20</v>
      </c>
      <c r="O12" s="129">
        <v>20</v>
      </c>
    </row>
    <row r="13" spans="1:22" x14ac:dyDescent="0.25">
      <c r="A13" s="161">
        <v>33</v>
      </c>
      <c r="B13" s="152">
        <v>16</v>
      </c>
      <c r="C13" s="130">
        <v>14</v>
      </c>
      <c r="D13" s="152">
        <v>16</v>
      </c>
      <c r="E13" s="151">
        <v>18</v>
      </c>
      <c r="F13" s="151">
        <v>20</v>
      </c>
      <c r="G13" s="129">
        <v>20</v>
      </c>
      <c r="I13" s="161">
        <v>23</v>
      </c>
      <c r="J13" s="152">
        <v>16</v>
      </c>
      <c r="K13" s="130">
        <v>14</v>
      </c>
      <c r="L13" s="152">
        <v>16</v>
      </c>
      <c r="M13" s="151">
        <v>18</v>
      </c>
      <c r="N13" s="151">
        <v>20</v>
      </c>
      <c r="O13" s="129">
        <v>20</v>
      </c>
    </row>
    <row r="14" spans="1:22" x14ac:dyDescent="0.25">
      <c r="A14" s="161">
        <v>32</v>
      </c>
      <c r="B14" s="131">
        <v>15</v>
      </c>
      <c r="C14" s="151">
        <v>14</v>
      </c>
      <c r="D14" s="131">
        <v>15</v>
      </c>
      <c r="E14" s="130">
        <v>17</v>
      </c>
      <c r="F14" s="130">
        <v>19</v>
      </c>
      <c r="G14" s="129">
        <v>20</v>
      </c>
      <c r="I14" s="161">
        <v>22</v>
      </c>
      <c r="J14" s="131">
        <v>15</v>
      </c>
      <c r="K14" s="151">
        <v>14</v>
      </c>
      <c r="L14" s="131">
        <v>15</v>
      </c>
      <c r="M14" s="130">
        <v>17</v>
      </c>
      <c r="N14" s="130">
        <v>19</v>
      </c>
      <c r="O14" s="129">
        <v>20</v>
      </c>
    </row>
    <row r="15" spans="1:22" x14ac:dyDescent="0.25">
      <c r="A15" s="161">
        <v>30</v>
      </c>
      <c r="B15" s="152">
        <v>15</v>
      </c>
      <c r="C15" s="130">
        <v>13</v>
      </c>
      <c r="D15" s="152">
        <v>15</v>
      </c>
      <c r="E15" s="151">
        <v>17</v>
      </c>
      <c r="F15" s="151">
        <v>19</v>
      </c>
      <c r="G15" s="129">
        <v>20</v>
      </c>
      <c r="I15" s="161">
        <v>21</v>
      </c>
      <c r="J15" s="152">
        <v>15</v>
      </c>
      <c r="K15" s="151">
        <v>13</v>
      </c>
      <c r="L15" s="152">
        <v>15</v>
      </c>
      <c r="M15" s="151">
        <v>17</v>
      </c>
      <c r="N15" s="151">
        <v>19</v>
      </c>
      <c r="O15" s="129">
        <v>20</v>
      </c>
    </row>
    <row r="16" spans="1:22" x14ac:dyDescent="0.25">
      <c r="A16" s="161">
        <v>29</v>
      </c>
      <c r="B16" s="131">
        <v>14</v>
      </c>
      <c r="C16" s="151">
        <v>13</v>
      </c>
      <c r="D16" s="131">
        <v>14</v>
      </c>
      <c r="E16" s="130">
        <v>16</v>
      </c>
      <c r="F16" s="130">
        <v>18</v>
      </c>
      <c r="G16" s="129">
        <v>20</v>
      </c>
      <c r="I16" s="161">
        <v>20</v>
      </c>
      <c r="J16" s="152">
        <v>14</v>
      </c>
      <c r="K16" s="130">
        <v>12</v>
      </c>
      <c r="L16" s="152">
        <v>14</v>
      </c>
      <c r="M16" s="151">
        <v>16</v>
      </c>
      <c r="N16" s="151">
        <v>18</v>
      </c>
      <c r="O16" s="153">
        <v>20</v>
      </c>
    </row>
    <row r="17" spans="1:15" x14ac:dyDescent="0.25">
      <c r="A17" s="161">
        <v>28</v>
      </c>
      <c r="B17" s="152">
        <v>14</v>
      </c>
      <c r="C17" s="151">
        <v>12</v>
      </c>
      <c r="D17" s="152">
        <v>14</v>
      </c>
      <c r="E17" s="151">
        <v>16</v>
      </c>
      <c r="F17" s="151">
        <v>18</v>
      </c>
      <c r="G17" s="153">
        <v>20</v>
      </c>
      <c r="I17" s="161">
        <v>19</v>
      </c>
      <c r="J17" s="152">
        <v>13</v>
      </c>
      <c r="K17" s="151">
        <v>12</v>
      </c>
      <c r="L17" s="152">
        <v>13</v>
      </c>
      <c r="M17" s="151">
        <v>15</v>
      </c>
      <c r="N17" s="151">
        <v>17</v>
      </c>
      <c r="O17" s="153">
        <v>19</v>
      </c>
    </row>
    <row r="18" spans="1:15" x14ac:dyDescent="0.25">
      <c r="A18" s="161">
        <v>27</v>
      </c>
      <c r="B18" s="152">
        <v>13</v>
      </c>
      <c r="C18" s="130">
        <v>11</v>
      </c>
      <c r="D18" s="152">
        <v>13</v>
      </c>
      <c r="E18" s="151">
        <v>15</v>
      </c>
      <c r="F18" s="151">
        <v>17</v>
      </c>
      <c r="G18" s="153">
        <v>19</v>
      </c>
      <c r="I18" s="161">
        <v>18</v>
      </c>
      <c r="J18" s="152">
        <v>12</v>
      </c>
      <c r="K18" s="151">
        <v>11</v>
      </c>
      <c r="L18" s="152">
        <v>12</v>
      </c>
      <c r="M18" s="151">
        <v>14</v>
      </c>
      <c r="N18" s="151">
        <v>16</v>
      </c>
      <c r="O18" s="153">
        <v>18</v>
      </c>
    </row>
    <row r="19" spans="1:15" x14ac:dyDescent="0.25">
      <c r="A19" s="161">
        <v>26</v>
      </c>
      <c r="B19" s="131">
        <v>12</v>
      </c>
      <c r="C19" s="151">
        <v>11</v>
      </c>
      <c r="D19" s="131">
        <v>12</v>
      </c>
      <c r="E19" s="130">
        <v>14</v>
      </c>
      <c r="F19" s="130">
        <v>16</v>
      </c>
      <c r="G19" s="129">
        <v>18</v>
      </c>
      <c r="I19" s="161">
        <v>17</v>
      </c>
      <c r="J19" s="152">
        <v>11</v>
      </c>
      <c r="K19" s="151">
        <v>10</v>
      </c>
      <c r="L19" s="152">
        <v>11</v>
      </c>
      <c r="M19" s="151">
        <v>13</v>
      </c>
      <c r="N19" s="151">
        <v>15</v>
      </c>
      <c r="O19" s="153">
        <v>17</v>
      </c>
    </row>
    <row r="20" spans="1:15" x14ac:dyDescent="0.25">
      <c r="A20" s="161">
        <v>25</v>
      </c>
      <c r="B20" s="152">
        <v>12</v>
      </c>
      <c r="C20" s="151">
        <v>10</v>
      </c>
      <c r="D20" s="152">
        <v>12</v>
      </c>
      <c r="E20" s="151">
        <v>14</v>
      </c>
      <c r="F20" s="151">
        <v>16</v>
      </c>
      <c r="G20" s="153">
        <v>18</v>
      </c>
      <c r="I20" s="161">
        <v>16</v>
      </c>
      <c r="J20" s="152">
        <v>10</v>
      </c>
      <c r="K20" s="151">
        <v>9</v>
      </c>
      <c r="L20" s="152">
        <v>10</v>
      </c>
      <c r="M20" s="151">
        <v>12</v>
      </c>
      <c r="N20" s="151">
        <v>14</v>
      </c>
      <c r="O20" s="153">
        <v>16</v>
      </c>
    </row>
    <row r="21" spans="1:15" x14ac:dyDescent="0.25">
      <c r="A21" s="161">
        <v>24</v>
      </c>
      <c r="B21" s="152">
        <v>11</v>
      </c>
      <c r="C21" s="130">
        <v>9</v>
      </c>
      <c r="D21" s="152">
        <v>11</v>
      </c>
      <c r="E21" s="151">
        <v>13</v>
      </c>
      <c r="F21" s="151">
        <v>15</v>
      </c>
      <c r="G21" s="153">
        <v>17</v>
      </c>
      <c r="I21" s="161">
        <v>15</v>
      </c>
      <c r="J21" s="152">
        <v>9</v>
      </c>
      <c r="K21" s="151">
        <v>8</v>
      </c>
      <c r="L21" s="152">
        <v>9</v>
      </c>
      <c r="M21" s="151">
        <v>11</v>
      </c>
      <c r="N21" s="151">
        <v>13</v>
      </c>
      <c r="O21" s="153">
        <v>15</v>
      </c>
    </row>
    <row r="22" spans="1:15" x14ac:dyDescent="0.25">
      <c r="A22" s="161">
        <v>23</v>
      </c>
      <c r="B22" s="131">
        <v>10</v>
      </c>
      <c r="C22" s="151">
        <v>9</v>
      </c>
      <c r="D22" s="131">
        <v>10</v>
      </c>
      <c r="E22" s="130">
        <v>12</v>
      </c>
      <c r="F22" s="130">
        <v>14</v>
      </c>
      <c r="G22" s="129">
        <v>16</v>
      </c>
      <c r="I22" s="161">
        <v>14</v>
      </c>
      <c r="J22" s="152">
        <v>8</v>
      </c>
      <c r="K22" s="151">
        <v>7</v>
      </c>
      <c r="L22" s="152">
        <v>8</v>
      </c>
      <c r="M22" s="151">
        <v>10</v>
      </c>
      <c r="N22" s="151">
        <v>12</v>
      </c>
      <c r="O22" s="153">
        <v>14</v>
      </c>
    </row>
    <row r="23" spans="1:15" x14ac:dyDescent="0.25">
      <c r="A23" s="161">
        <v>22</v>
      </c>
      <c r="B23" s="152">
        <v>10</v>
      </c>
      <c r="C23" s="151">
        <v>8</v>
      </c>
      <c r="D23" s="152">
        <v>10</v>
      </c>
      <c r="E23" s="151">
        <v>12</v>
      </c>
      <c r="F23" s="151">
        <v>14</v>
      </c>
      <c r="G23" s="153">
        <v>16</v>
      </c>
      <c r="I23" s="161">
        <v>13</v>
      </c>
      <c r="J23" s="152">
        <v>7</v>
      </c>
      <c r="K23" s="151">
        <v>6</v>
      </c>
      <c r="L23" s="152">
        <v>7</v>
      </c>
      <c r="M23" s="151">
        <v>9</v>
      </c>
      <c r="N23" s="151">
        <v>11</v>
      </c>
      <c r="O23" s="153">
        <v>13</v>
      </c>
    </row>
    <row r="24" spans="1:15" x14ac:dyDescent="0.25">
      <c r="A24" s="161">
        <v>21</v>
      </c>
      <c r="B24" s="152">
        <v>9</v>
      </c>
      <c r="C24" s="130">
        <v>7</v>
      </c>
      <c r="D24" s="152">
        <v>9</v>
      </c>
      <c r="E24" s="151">
        <v>11</v>
      </c>
      <c r="F24" s="151">
        <v>13</v>
      </c>
      <c r="G24" s="153">
        <v>15</v>
      </c>
      <c r="I24" s="161">
        <v>12</v>
      </c>
      <c r="J24" s="152">
        <v>6</v>
      </c>
      <c r="K24" s="151">
        <v>5</v>
      </c>
      <c r="L24" s="152">
        <v>6</v>
      </c>
      <c r="M24" s="151">
        <v>8</v>
      </c>
      <c r="N24" s="151">
        <v>10</v>
      </c>
      <c r="O24" s="153">
        <v>12</v>
      </c>
    </row>
    <row r="25" spans="1:15" x14ac:dyDescent="0.25">
      <c r="A25" s="161">
        <v>20</v>
      </c>
      <c r="B25" s="131">
        <v>8</v>
      </c>
      <c r="C25" s="151">
        <v>7</v>
      </c>
      <c r="D25" s="131">
        <v>8</v>
      </c>
      <c r="E25" s="130">
        <v>10</v>
      </c>
      <c r="F25" s="130">
        <v>12</v>
      </c>
      <c r="G25" s="129">
        <v>14</v>
      </c>
      <c r="I25" s="161">
        <v>11</v>
      </c>
      <c r="J25" s="152">
        <v>5</v>
      </c>
      <c r="K25" s="151">
        <v>4</v>
      </c>
      <c r="L25" s="152">
        <v>5</v>
      </c>
      <c r="M25" s="151">
        <v>7</v>
      </c>
      <c r="N25" s="151">
        <v>9</v>
      </c>
      <c r="O25" s="153">
        <v>11</v>
      </c>
    </row>
    <row r="26" spans="1:15" x14ac:dyDescent="0.25">
      <c r="A26" s="161">
        <v>19</v>
      </c>
      <c r="B26" s="152">
        <v>8</v>
      </c>
      <c r="C26" s="151">
        <v>6</v>
      </c>
      <c r="D26" s="152">
        <v>8</v>
      </c>
      <c r="E26" s="151">
        <v>10</v>
      </c>
      <c r="F26" s="151">
        <v>12</v>
      </c>
      <c r="G26" s="153">
        <v>14</v>
      </c>
      <c r="I26" s="161">
        <v>10</v>
      </c>
      <c r="J26" s="152">
        <v>4</v>
      </c>
      <c r="K26" s="151">
        <v>3</v>
      </c>
      <c r="L26" s="152">
        <v>4</v>
      </c>
      <c r="M26" s="151">
        <v>6</v>
      </c>
      <c r="N26" s="151">
        <v>8</v>
      </c>
      <c r="O26" s="153">
        <v>10</v>
      </c>
    </row>
    <row r="27" spans="1:15" x14ac:dyDescent="0.25">
      <c r="A27" s="161">
        <v>18</v>
      </c>
      <c r="B27" s="152">
        <v>7</v>
      </c>
      <c r="C27" s="130">
        <v>5</v>
      </c>
      <c r="D27" s="152">
        <v>7</v>
      </c>
      <c r="E27" s="151">
        <v>9</v>
      </c>
      <c r="F27" s="151">
        <v>11</v>
      </c>
      <c r="G27" s="153">
        <v>13</v>
      </c>
      <c r="I27" s="161">
        <v>9</v>
      </c>
      <c r="J27" s="152">
        <v>3</v>
      </c>
      <c r="K27" s="151">
        <v>2</v>
      </c>
      <c r="L27" s="152">
        <v>3</v>
      </c>
      <c r="M27" s="151">
        <v>5</v>
      </c>
      <c r="N27" s="151">
        <v>7</v>
      </c>
      <c r="O27" s="153">
        <v>9</v>
      </c>
    </row>
    <row r="28" spans="1:15" x14ac:dyDescent="0.25">
      <c r="A28" s="161">
        <v>17</v>
      </c>
      <c r="B28" s="131">
        <v>6</v>
      </c>
      <c r="C28" s="151">
        <v>5</v>
      </c>
      <c r="D28" s="131">
        <v>6</v>
      </c>
      <c r="E28" s="130">
        <v>8</v>
      </c>
      <c r="F28" s="130">
        <v>10</v>
      </c>
      <c r="G28" s="129">
        <v>12</v>
      </c>
      <c r="I28" s="161">
        <v>8</v>
      </c>
      <c r="J28" s="152">
        <v>2</v>
      </c>
      <c r="K28" s="151">
        <v>1</v>
      </c>
      <c r="L28" s="152">
        <v>2</v>
      </c>
      <c r="M28" s="151">
        <v>4</v>
      </c>
      <c r="N28" s="151">
        <v>6</v>
      </c>
      <c r="O28" s="153">
        <v>8</v>
      </c>
    </row>
    <row r="29" spans="1:15" x14ac:dyDescent="0.25">
      <c r="A29" s="161">
        <v>16</v>
      </c>
      <c r="B29" s="152">
        <v>6</v>
      </c>
      <c r="C29" s="151">
        <v>4</v>
      </c>
      <c r="D29" s="152">
        <v>6</v>
      </c>
      <c r="E29" s="151">
        <v>8</v>
      </c>
      <c r="F29" s="151">
        <v>10</v>
      </c>
      <c r="G29" s="153">
        <v>12</v>
      </c>
      <c r="I29" s="161">
        <v>7</v>
      </c>
      <c r="J29" s="152">
        <v>1</v>
      </c>
      <c r="K29" s="151">
        <v>0</v>
      </c>
      <c r="L29" s="152">
        <v>1</v>
      </c>
      <c r="M29" s="151">
        <v>3</v>
      </c>
      <c r="N29" s="151">
        <v>5</v>
      </c>
      <c r="O29" s="153">
        <v>7</v>
      </c>
    </row>
    <row r="30" spans="1:15" x14ac:dyDescent="0.25">
      <c r="A30" s="161">
        <v>15</v>
      </c>
      <c r="B30" s="152">
        <v>5</v>
      </c>
      <c r="C30" s="130">
        <v>3</v>
      </c>
      <c r="D30" s="152">
        <v>5</v>
      </c>
      <c r="E30" s="151">
        <v>7</v>
      </c>
      <c r="F30" s="151">
        <v>9</v>
      </c>
      <c r="G30" s="153">
        <v>11</v>
      </c>
      <c r="I30" s="161">
        <v>6</v>
      </c>
      <c r="J30" s="152">
        <v>0</v>
      </c>
      <c r="K30" s="130">
        <v>0</v>
      </c>
      <c r="L30" s="152">
        <v>0</v>
      </c>
      <c r="M30" s="151">
        <v>2</v>
      </c>
      <c r="N30" s="151">
        <v>4</v>
      </c>
      <c r="O30" s="153">
        <v>6</v>
      </c>
    </row>
    <row r="31" spans="1:15" x14ac:dyDescent="0.25">
      <c r="A31" s="161">
        <v>14</v>
      </c>
      <c r="B31" s="131">
        <v>4</v>
      </c>
      <c r="C31" s="151">
        <v>3</v>
      </c>
      <c r="D31" s="131">
        <v>4</v>
      </c>
      <c r="E31" s="130">
        <v>6</v>
      </c>
      <c r="F31" s="130">
        <v>8</v>
      </c>
      <c r="G31" s="129">
        <v>10</v>
      </c>
      <c r="I31" s="161">
        <v>5</v>
      </c>
      <c r="J31" s="131">
        <v>0</v>
      </c>
      <c r="K31" s="130">
        <v>0</v>
      </c>
      <c r="L31" s="130">
        <v>0</v>
      </c>
      <c r="M31" s="151">
        <v>1</v>
      </c>
      <c r="N31" s="151">
        <v>3</v>
      </c>
      <c r="O31" s="153">
        <v>5</v>
      </c>
    </row>
    <row r="32" spans="1:15" x14ac:dyDescent="0.25">
      <c r="A32" s="161">
        <v>13</v>
      </c>
      <c r="B32" s="152">
        <v>4</v>
      </c>
      <c r="C32" s="151">
        <v>2</v>
      </c>
      <c r="D32" s="152">
        <v>4</v>
      </c>
      <c r="E32" s="151">
        <v>6</v>
      </c>
      <c r="F32" s="151">
        <v>8</v>
      </c>
      <c r="G32" s="153">
        <v>10</v>
      </c>
      <c r="I32" s="161">
        <v>4</v>
      </c>
      <c r="J32" s="131">
        <v>0</v>
      </c>
      <c r="K32" s="130">
        <v>0</v>
      </c>
      <c r="L32" s="130">
        <v>0</v>
      </c>
      <c r="M32" s="151">
        <v>0</v>
      </c>
      <c r="N32" s="151">
        <v>2</v>
      </c>
      <c r="O32" s="153">
        <v>4</v>
      </c>
    </row>
    <row r="33" spans="1:15" x14ac:dyDescent="0.25">
      <c r="A33" s="161">
        <v>12</v>
      </c>
      <c r="B33" s="152">
        <v>3</v>
      </c>
      <c r="C33" s="130">
        <v>1</v>
      </c>
      <c r="D33" s="152">
        <v>3</v>
      </c>
      <c r="E33" s="151">
        <v>5</v>
      </c>
      <c r="F33" s="151">
        <v>7</v>
      </c>
      <c r="G33" s="153">
        <v>9</v>
      </c>
      <c r="I33" s="161">
        <v>3</v>
      </c>
      <c r="J33" s="131">
        <v>0</v>
      </c>
      <c r="K33" s="130">
        <v>0</v>
      </c>
      <c r="L33" s="130">
        <v>0</v>
      </c>
      <c r="M33" s="130">
        <v>0</v>
      </c>
      <c r="N33" s="151">
        <v>1</v>
      </c>
      <c r="O33" s="153">
        <v>3</v>
      </c>
    </row>
    <row r="34" spans="1:15" x14ac:dyDescent="0.25">
      <c r="A34" s="161">
        <v>11</v>
      </c>
      <c r="B34" s="131">
        <v>2</v>
      </c>
      <c r="C34" s="151">
        <v>1</v>
      </c>
      <c r="D34" s="131">
        <v>2</v>
      </c>
      <c r="E34" s="130">
        <v>4</v>
      </c>
      <c r="F34" s="130">
        <v>6</v>
      </c>
      <c r="G34" s="129">
        <v>8</v>
      </c>
      <c r="I34" s="161">
        <v>2</v>
      </c>
      <c r="J34" s="131">
        <v>0</v>
      </c>
      <c r="K34" s="130">
        <v>0</v>
      </c>
      <c r="L34" s="130">
        <v>0</v>
      </c>
      <c r="M34" s="130">
        <v>0</v>
      </c>
      <c r="N34" s="151">
        <v>0</v>
      </c>
      <c r="O34" s="153">
        <v>2</v>
      </c>
    </row>
    <row r="35" spans="1:15" x14ac:dyDescent="0.25">
      <c r="A35" s="161">
        <v>10</v>
      </c>
      <c r="B35" s="152">
        <v>2</v>
      </c>
      <c r="C35" s="151">
        <v>0</v>
      </c>
      <c r="D35" s="152">
        <v>2</v>
      </c>
      <c r="E35" s="151">
        <v>4</v>
      </c>
      <c r="F35" s="151">
        <v>6</v>
      </c>
      <c r="G35" s="153">
        <v>8</v>
      </c>
      <c r="I35" s="161">
        <v>1</v>
      </c>
      <c r="J35" s="131">
        <v>0</v>
      </c>
      <c r="K35" s="130">
        <v>0</v>
      </c>
      <c r="L35" s="130">
        <v>0</v>
      </c>
      <c r="M35" s="130">
        <v>0</v>
      </c>
      <c r="N35" s="130">
        <v>0</v>
      </c>
      <c r="O35" s="153">
        <v>1</v>
      </c>
    </row>
    <row r="36" spans="1:15" ht="15.75" thickBot="1" x14ac:dyDescent="0.3">
      <c r="A36" s="161">
        <v>9</v>
      </c>
      <c r="B36" s="152">
        <v>1</v>
      </c>
      <c r="C36" s="130">
        <v>0</v>
      </c>
      <c r="D36" s="152">
        <v>1</v>
      </c>
      <c r="E36" s="151">
        <v>3</v>
      </c>
      <c r="F36" s="151">
        <v>5</v>
      </c>
      <c r="G36" s="153">
        <v>7</v>
      </c>
      <c r="I36" s="162">
        <v>0</v>
      </c>
      <c r="J36" s="131">
        <v>0</v>
      </c>
      <c r="K36" s="130">
        <v>0</v>
      </c>
      <c r="L36" s="130">
        <v>0</v>
      </c>
      <c r="M36" s="130">
        <v>0</v>
      </c>
      <c r="N36" s="130">
        <v>0</v>
      </c>
      <c r="O36" s="154">
        <v>0</v>
      </c>
    </row>
    <row r="37" spans="1:15" x14ac:dyDescent="0.25">
      <c r="A37" s="161">
        <v>7</v>
      </c>
      <c r="B37" s="131">
        <v>0</v>
      </c>
      <c r="C37" s="131">
        <v>0</v>
      </c>
      <c r="D37" s="131">
        <v>0</v>
      </c>
      <c r="E37" s="151">
        <v>1</v>
      </c>
      <c r="F37" s="151">
        <v>3</v>
      </c>
      <c r="G37" s="153">
        <v>5</v>
      </c>
      <c r="I37" s="163"/>
      <c r="J37" s="141"/>
      <c r="K37" s="141"/>
      <c r="L37" s="141"/>
      <c r="M37" s="141"/>
      <c r="N37" s="141"/>
      <c r="O37" s="141"/>
    </row>
    <row r="38" spans="1:15" x14ac:dyDescent="0.25">
      <c r="A38" s="161">
        <v>6</v>
      </c>
      <c r="B38" s="131">
        <v>0</v>
      </c>
      <c r="C38" s="131">
        <v>0</v>
      </c>
      <c r="D38" s="131">
        <v>0</v>
      </c>
      <c r="E38" s="151">
        <v>1</v>
      </c>
      <c r="F38" s="151">
        <v>3</v>
      </c>
      <c r="G38" s="153">
        <v>5</v>
      </c>
      <c r="I38" s="163"/>
      <c r="J38" s="141"/>
      <c r="K38" s="141"/>
      <c r="L38" s="141"/>
      <c r="M38" s="141"/>
      <c r="N38" s="141"/>
      <c r="O38" s="141"/>
    </row>
    <row r="39" spans="1:15" x14ac:dyDescent="0.25">
      <c r="A39" s="161">
        <v>4</v>
      </c>
      <c r="B39" s="131">
        <v>0</v>
      </c>
      <c r="C39" s="131">
        <v>0</v>
      </c>
      <c r="D39" s="131">
        <v>0</v>
      </c>
      <c r="E39" s="151">
        <v>0</v>
      </c>
      <c r="F39" s="151">
        <v>2</v>
      </c>
      <c r="G39" s="153">
        <v>4</v>
      </c>
      <c r="I39" s="163"/>
      <c r="J39" s="141"/>
      <c r="K39" s="141"/>
      <c r="L39" s="141"/>
      <c r="M39" s="141"/>
      <c r="N39" s="141"/>
      <c r="O39" s="141"/>
    </row>
    <row r="40" spans="1:15" x14ac:dyDescent="0.25">
      <c r="A40" s="161">
        <v>3</v>
      </c>
      <c r="B40" s="131">
        <v>0</v>
      </c>
      <c r="C40" s="131">
        <v>0</v>
      </c>
      <c r="D40" s="131">
        <v>0</v>
      </c>
      <c r="E40" s="130">
        <v>0</v>
      </c>
      <c r="F40" s="151">
        <v>1</v>
      </c>
      <c r="G40" s="153">
        <v>3</v>
      </c>
      <c r="I40" s="163"/>
      <c r="J40" s="141"/>
      <c r="K40" s="141"/>
      <c r="L40" s="141"/>
      <c r="M40" s="141"/>
      <c r="N40" s="141"/>
      <c r="O40" s="141"/>
    </row>
    <row r="41" spans="1:15" x14ac:dyDescent="0.25">
      <c r="A41" s="161">
        <v>2</v>
      </c>
      <c r="B41" s="131">
        <v>0</v>
      </c>
      <c r="C41" s="131">
        <v>0</v>
      </c>
      <c r="D41" s="131">
        <v>0</v>
      </c>
      <c r="E41" s="130">
        <v>0</v>
      </c>
      <c r="F41" s="151">
        <v>0</v>
      </c>
      <c r="G41" s="153">
        <v>2</v>
      </c>
      <c r="I41" s="163"/>
      <c r="J41" s="141"/>
      <c r="K41" s="141"/>
      <c r="L41" s="141"/>
      <c r="M41" s="141"/>
      <c r="N41" s="141"/>
      <c r="O41" s="141"/>
    </row>
    <row r="42" spans="1:15" x14ac:dyDescent="0.25">
      <c r="A42" s="161">
        <v>1</v>
      </c>
      <c r="B42" s="131">
        <v>0</v>
      </c>
      <c r="C42" s="131">
        <v>0</v>
      </c>
      <c r="D42" s="131">
        <v>0</v>
      </c>
      <c r="E42" s="130">
        <v>0</v>
      </c>
      <c r="F42" s="130">
        <v>0</v>
      </c>
      <c r="G42" s="153">
        <v>1</v>
      </c>
      <c r="I42" s="163"/>
      <c r="J42" s="141"/>
      <c r="K42" s="141"/>
      <c r="L42" s="141"/>
      <c r="M42" s="141"/>
      <c r="N42" s="141"/>
      <c r="O42" s="141"/>
    </row>
    <row r="43" spans="1:15" ht="15.75" thickBot="1" x14ac:dyDescent="0.3">
      <c r="A43" s="162">
        <v>0</v>
      </c>
      <c r="B43" s="131">
        <v>0</v>
      </c>
      <c r="C43" s="131">
        <v>0</v>
      </c>
      <c r="D43" s="131">
        <v>0</v>
      </c>
      <c r="E43" s="126">
        <v>0</v>
      </c>
      <c r="F43" s="126">
        <v>0</v>
      </c>
      <c r="G43" s="154">
        <v>0</v>
      </c>
      <c r="I43" s="163"/>
      <c r="J43" s="141"/>
      <c r="K43" s="141"/>
      <c r="L43" s="141"/>
      <c r="M43" s="141"/>
      <c r="N43" s="141"/>
      <c r="O43" s="141"/>
    </row>
  </sheetData>
  <mergeCells count="2">
    <mergeCell ref="A1:G1"/>
    <mergeCell ref="I1:O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BC54-F5FA-41DD-97E1-5C1A4F87CA4D}">
  <sheetPr codeName="Feuil4"/>
  <dimension ref="A1:O33"/>
  <sheetViews>
    <sheetView workbookViewId="0">
      <selection sqref="A1:G1"/>
    </sheetView>
  </sheetViews>
  <sheetFormatPr baseColWidth="10" defaultRowHeight="15" x14ac:dyDescent="0.25"/>
  <cols>
    <col min="1" max="1" width="23.28515625" customWidth="1"/>
    <col min="9" max="9" width="22.28515625" customWidth="1"/>
  </cols>
  <sheetData>
    <row r="1" spans="1:15" ht="15.75" thickBot="1" x14ac:dyDescent="0.3">
      <c r="A1" s="178" t="s">
        <v>37</v>
      </c>
      <c r="B1" s="179"/>
      <c r="C1" s="179"/>
      <c r="D1" s="179"/>
      <c r="E1" s="179"/>
      <c r="F1" s="179"/>
      <c r="G1" s="180"/>
      <c r="I1" s="178" t="s">
        <v>36</v>
      </c>
      <c r="J1" s="179"/>
      <c r="K1" s="179"/>
      <c r="L1" s="179"/>
      <c r="M1" s="179"/>
      <c r="N1" s="179"/>
      <c r="O1" s="180"/>
    </row>
    <row r="2" spans="1:15" ht="15.75" thickBot="1" x14ac:dyDescent="0.3">
      <c r="A2" s="142" t="s">
        <v>35</v>
      </c>
      <c r="B2" s="139" t="s">
        <v>34</v>
      </c>
      <c r="C2" s="138" t="s">
        <v>33</v>
      </c>
      <c r="D2" s="138" t="s">
        <v>32</v>
      </c>
      <c r="E2" s="138" t="s">
        <v>31</v>
      </c>
      <c r="F2" s="138" t="s">
        <v>30</v>
      </c>
      <c r="G2" s="137" t="s">
        <v>29</v>
      </c>
      <c r="I2" s="142" t="s">
        <v>35</v>
      </c>
      <c r="J2" s="139" t="s">
        <v>34</v>
      </c>
      <c r="K2" s="138" t="s">
        <v>33</v>
      </c>
      <c r="L2" s="138" t="s">
        <v>32</v>
      </c>
      <c r="M2" s="138" t="s">
        <v>31</v>
      </c>
      <c r="N2" s="138" t="s">
        <v>30</v>
      </c>
      <c r="O2" s="137" t="s">
        <v>29</v>
      </c>
    </row>
    <row r="3" spans="1:15" x14ac:dyDescent="0.25">
      <c r="A3" s="136">
        <v>1.3</v>
      </c>
      <c r="B3" s="135"/>
      <c r="C3" s="134">
        <v>20</v>
      </c>
      <c r="D3" s="134"/>
      <c r="E3" s="134"/>
      <c r="F3" s="134"/>
      <c r="G3" s="133"/>
      <c r="I3" s="136">
        <v>1.5</v>
      </c>
      <c r="J3" s="135"/>
      <c r="K3" s="134">
        <v>20</v>
      </c>
      <c r="L3" s="134"/>
      <c r="M3" s="134"/>
      <c r="N3" s="134"/>
      <c r="O3" s="133"/>
    </row>
    <row r="4" spans="1:15" x14ac:dyDescent="0.25">
      <c r="A4" s="132">
        <v>1.39</v>
      </c>
      <c r="B4" s="131"/>
      <c r="C4" s="130">
        <v>19</v>
      </c>
      <c r="D4" s="130"/>
      <c r="E4" s="130"/>
      <c r="F4" s="130"/>
      <c r="G4" s="129"/>
      <c r="I4" s="132">
        <v>1.59</v>
      </c>
      <c r="J4" s="131"/>
      <c r="K4" s="130">
        <v>19</v>
      </c>
      <c r="L4" s="130"/>
      <c r="M4" s="130"/>
      <c r="N4" s="130"/>
      <c r="O4" s="129"/>
    </row>
    <row r="5" spans="1:15" x14ac:dyDescent="0.25">
      <c r="A5" s="132">
        <v>1.45</v>
      </c>
      <c r="B5" s="131">
        <v>20</v>
      </c>
      <c r="C5" s="130"/>
      <c r="D5" s="131">
        <v>20</v>
      </c>
      <c r="E5" s="130"/>
      <c r="F5" s="130"/>
      <c r="G5" s="129"/>
      <c r="I5" s="132">
        <v>2.0499999999999998</v>
      </c>
      <c r="J5" s="131">
        <v>20</v>
      </c>
      <c r="K5" s="130"/>
      <c r="L5" s="131">
        <v>20</v>
      </c>
      <c r="M5" s="130"/>
      <c r="N5" s="130"/>
      <c r="O5" s="129"/>
    </row>
    <row r="6" spans="1:15" x14ac:dyDescent="0.25">
      <c r="A6" s="132">
        <v>1.48</v>
      </c>
      <c r="B6" s="131"/>
      <c r="C6" s="130">
        <v>18</v>
      </c>
      <c r="D6" s="131"/>
      <c r="E6" s="130"/>
      <c r="F6" s="130"/>
      <c r="G6" s="129"/>
      <c r="I6" s="132">
        <v>2.08</v>
      </c>
      <c r="J6" s="131"/>
      <c r="K6" s="130">
        <v>18</v>
      </c>
      <c r="L6" s="131"/>
      <c r="M6" s="130"/>
      <c r="N6" s="130"/>
      <c r="O6" s="129"/>
    </row>
    <row r="7" spans="1:15" x14ac:dyDescent="0.25">
      <c r="A7" s="132">
        <v>1.54</v>
      </c>
      <c r="B7" s="131">
        <v>19</v>
      </c>
      <c r="C7" s="130"/>
      <c r="D7" s="131">
        <v>19</v>
      </c>
      <c r="E7" s="130">
        <v>20</v>
      </c>
      <c r="F7" s="130"/>
      <c r="G7" s="129"/>
      <c r="I7" s="132">
        <v>2.14</v>
      </c>
      <c r="J7" s="131">
        <v>19</v>
      </c>
      <c r="K7" s="130"/>
      <c r="L7" s="131">
        <v>19</v>
      </c>
      <c r="M7" s="130">
        <v>20</v>
      </c>
      <c r="N7" s="130"/>
      <c r="O7" s="129"/>
    </row>
    <row r="8" spans="1:15" x14ac:dyDescent="0.25">
      <c r="A8" s="132">
        <v>1.57</v>
      </c>
      <c r="B8" s="131"/>
      <c r="C8" s="130">
        <v>17</v>
      </c>
      <c r="D8" s="131"/>
      <c r="E8" s="130"/>
      <c r="F8" s="130"/>
      <c r="G8" s="129"/>
      <c r="I8" s="132">
        <v>2.17</v>
      </c>
      <c r="J8" s="131"/>
      <c r="K8" s="130">
        <v>17</v>
      </c>
      <c r="L8" s="131"/>
      <c r="M8" s="130"/>
      <c r="N8" s="130"/>
      <c r="O8" s="129"/>
    </row>
    <row r="9" spans="1:15" x14ac:dyDescent="0.25">
      <c r="A9" s="132">
        <v>2.0299999999999998</v>
      </c>
      <c r="B9" s="131">
        <v>18</v>
      </c>
      <c r="C9" s="130"/>
      <c r="D9" s="131">
        <v>18</v>
      </c>
      <c r="E9" s="130">
        <v>19</v>
      </c>
      <c r="F9" s="131">
        <v>20</v>
      </c>
      <c r="G9" s="129"/>
      <c r="I9" s="132">
        <v>2.23</v>
      </c>
      <c r="J9" s="131">
        <v>18</v>
      </c>
      <c r="K9" s="130"/>
      <c r="L9" s="131">
        <v>18</v>
      </c>
      <c r="M9" s="130">
        <v>19</v>
      </c>
      <c r="N9" s="131">
        <v>20</v>
      </c>
      <c r="O9" s="129"/>
    </row>
    <row r="10" spans="1:15" x14ac:dyDescent="0.25">
      <c r="A10" s="132">
        <v>2.06</v>
      </c>
      <c r="B10" s="131"/>
      <c r="C10" s="130">
        <v>16</v>
      </c>
      <c r="D10" s="131"/>
      <c r="E10" s="130"/>
      <c r="F10" s="130"/>
      <c r="G10" s="129"/>
      <c r="I10" s="132">
        <v>2.2599999999999998</v>
      </c>
      <c r="J10" s="131"/>
      <c r="K10" s="130">
        <v>16</v>
      </c>
      <c r="L10" s="131"/>
      <c r="M10" s="130"/>
      <c r="N10" s="130"/>
      <c r="O10" s="129"/>
    </row>
    <row r="11" spans="1:15" x14ac:dyDescent="0.25">
      <c r="A11" s="132">
        <v>2.12</v>
      </c>
      <c r="B11" s="131">
        <v>17</v>
      </c>
      <c r="C11" s="130"/>
      <c r="D11" s="131">
        <v>17</v>
      </c>
      <c r="E11" s="130">
        <v>18</v>
      </c>
      <c r="F11" s="131">
        <v>19</v>
      </c>
      <c r="G11" s="129">
        <v>20</v>
      </c>
      <c r="I11" s="132">
        <v>2.3199999999999998</v>
      </c>
      <c r="J11" s="131">
        <v>17</v>
      </c>
      <c r="K11" s="130"/>
      <c r="L11" s="131">
        <v>17</v>
      </c>
      <c r="M11" s="130">
        <v>18</v>
      </c>
      <c r="N11" s="131">
        <v>19</v>
      </c>
      <c r="O11" s="129">
        <v>20</v>
      </c>
    </row>
    <row r="12" spans="1:15" x14ac:dyDescent="0.25">
      <c r="A12" s="132">
        <v>2.15</v>
      </c>
      <c r="B12" s="131"/>
      <c r="C12" s="130">
        <v>15</v>
      </c>
      <c r="D12" s="131"/>
      <c r="E12" s="130"/>
      <c r="F12" s="130"/>
      <c r="G12" s="129"/>
      <c r="I12" s="132">
        <v>2.35</v>
      </c>
      <c r="J12" s="131"/>
      <c r="K12" s="130">
        <v>15</v>
      </c>
      <c r="L12" s="131"/>
      <c r="M12" s="130"/>
      <c r="N12" s="130"/>
      <c r="O12" s="129"/>
    </row>
    <row r="13" spans="1:15" x14ac:dyDescent="0.25">
      <c r="A13" s="132">
        <v>2.21</v>
      </c>
      <c r="B13" s="131">
        <v>16</v>
      </c>
      <c r="C13" s="130"/>
      <c r="D13" s="131">
        <v>16</v>
      </c>
      <c r="E13" s="130">
        <v>17</v>
      </c>
      <c r="F13" s="131">
        <v>18</v>
      </c>
      <c r="G13" s="129">
        <v>19</v>
      </c>
      <c r="I13" s="132">
        <v>2.41</v>
      </c>
      <c r="J13" s="131">
        <v>16</v>
      </c>
      <c r="K13" s="130"/>
      <c r="L13" s="131">
        <v>16</v>
      </c>
      <c r="M13" s="130">
        <v>17</v>
      </c>
      <c r="N13" s="131">
        <v>18</v>
      </c>
      <c r="O13" s="129">
        <v>19</v>
      </c>
    </row>
    <row r="14" spans="1:15" x14ac:dyDescent="0.25">
      <c r="A14" s="132">
        <v>2.2400000000000002</v>
      </c>
      <c r="B14" s="131"/>
      <c r="C14" s="130">
        <v>14</v>
      </c>
      <c r="D14" s="131"/>
      <c r="E14" s="130"/>
      <c r="F14" s="130"/>
      <c r="G14" s="129"/>
      <c r="I14" s="132">
        <v>2.44</v>
      </c>
      <c r="J14" s="131"/>
      <c r="K14" s="130">
        <v>14</v>
      </c>
      <c r="L14" s="131"/>
      <c r="M14" s="130"/>
      <c r="N14" s="130"/>
      <c r="O14" s="129"/>
    </row>
    <row r="15" spans="1:15" x14ac:dyDescent="0.25">
      <c r="A15" s="132">
        <v>2.2999999999999998</v>
      </c>
      <c r="B15" s="131">
        <v>15</v>
      </c>
      <c r="C15" s="130"/>
      <c r="D15" s="131">
        <v>15</v>
      </c>
      <c r="E15" s="130">
        <v>16</v>
      </c>
      <c r="F15" s="131">
        <v>17</v>
      </c>
      <c r="G15" s="129">
        <v>18</v>
      </c>
      <c r="I15" s="132">
        <v>2.5</v>
      </c>
      <c r="J15" s="131">
        <v>15</v>
      </c>
      <c r="K15" s="130"/>
      <c r="L15" s="131">
        <v>15</v>
      </c>
      <c r="M15" s="130">
        <v>16</v>
      </c>
      <c r="N15" s="131">
        <v>17</v>
      </c>
      <c r="O15" s="129">
        <v>18</v>
      </c>
    </row>
    <row r="16" spans="1:15" x14ac:dyDescent="0.25">
      <c r="A16" s="132">
        <v>2.33</v>
      </c>
      <c r="B16" s="131"/>
      <c r="C16" s="130">
        <v>13</v>
      </c>
      <c r="D16" s="131"/>
      <c r="E16" s="130"/>
      <c r="F16" s="130"/>
      <c r="G16" s="129"/>
      <c r="I16" s="132">
        <v>2.5299999999999998</v>
      </c>
      <c r="J16" s="131"/>
      <c r="K16" s="130">
        <v>13</v>
      </c>
      <c r="L16" s="131"/>
      <c r="M16" s="130"/>
      <c r="N16" s="130"/>
      <c r="O16" s="129"/>
    </row>
    <row r="17" spans="1:15" x14ac:dyDescent="0.25">
      <c r="A17" s="132">
        <v>2.39</v>
      </c>
      <c r="B17" s="131">
        <v>14</v>
      </c>
      <c r="C17" s="130"/>
      <c r="D17" s="131">
        <v>14</v>
      </c>
      <c r="E17" s="130">
        <v>15</v>
      </c>
      <c r="F17" s="131">
        <v>16</v>
      </c>
      <c r="G17" s="129">
        <v>17</v>
      </c>
      <c r="I17" s="132">
        <v>2.59</v>
      </c>
      <c r="J17" s="131">
        <v>14</v>
      </c>
      <c r="K17" s="130"/>
      <c r="L17" s="131">
        <v>14</v>
      </c>
      <c r="M17" s="130">
        <v>15</v>
      </c>
      <c r="N17" s="131">
        <v>16</v>
      </c>
      <c r="O17" s="129">
        <v>17</v>
      </c>
    </row>
    <row r="18" spans="1:15" x14ac:dyDescent="0.25">
      <c r="A18" s="132">
        <v>2.42</v>
      </c>
      <c r="B18" s="131"/>
      <c r="C18" s="130">
        <v>12</v>
      </c>
      <c r="D18" s="131"/>
      <c r="E18" s="130"/>
      <c r="F18" s="130"/>
      <c r="G18" s="129"/>
      <c r="I18" s="132">
        <v>3.02</v>
      </c>
      <c r="J18" s="131"/>
      <c r="K18" s="130">
        <v>12</v>
      </c>
      <c r="L18" s="131"/>
      <c r="M18" s="130"/>
      <c r="N18" s="130"/>
      <c r="O18" s="129"/>
    </row>
    <row r="19" spans="1:15" x14ac:dyDescent="0.25">
      <c r="A19" s="132">
        <v>2.48</v>
      </c>
      <c r="B19" s="131">
        <v>13</v>
      </c>
      <c r="C19" s="130"/>
      <c r="D19" s="131">
        <v>13</v>
      </c>
      <c r="E19" s="130">
        <v>14</v>
      </c>
      <c r="F19" s="131">
        <v>15</v>
      </c>
      <c r="G19" s="129">
        <v>16</v>
      </c>
      <c r="I19" s="132">
        <v>3.08</v>
      </c>
      <c r="J19" s="131">
        <v>13</v>
      </c>
      <c r="K19" s="130"/>
      <c r="L19" s="131">
        <v>13</v>
      </c>
      <c r="M19" s="130">
        <v>14</v>
      </c>
      <c r="N19" s="131">
        <v>15</v>
      </c>
      <c r="O19" s="129">
        <v>16</v>
      </c>
    </row>
    <row r="20" spans="1:15" x14ac:dyDescent="0.25">
      <c r="A20" s="132">
        <v>2.5099999999999998</v>
      </c>
      <c r="B20" s="131"/>
      <c r="C20" s="130">
        <v>11</v>
      </c>
      <c r="D20" s="131"/>
      <c r="E20" s="130"/>
      <c r="F20" s="130"/>
      <c r="G20" s="129"/>
      <c r="I20" s="132">
        <v>3.11</v>
      </c>
      <c r="J20" s="131"/>
      <c r="K20" s="130">
        <v>11</v>
      </c>
      <c r="L20" s="131"/>
      <c r="M20" s="130"/>
      <c r="N20" s="130"/>
      <c r="O20" s="129"/>
    </row>
    <row r="21" spans="1:15" x14ac:dyDescent="0.25">
      <c r="A21" s="132">
        <v>2.57</v>
      </c>
      <c r="B21" s="131">
        <v>12</v>
      </c>
      <c r="C21" s="130"/>
      <c r="D21" s="131">
        <v>12</v>
      </c>
      <c r="E21" s="130">
        <v>13</v>
      </c>
      <c r="F21" s="131">
        <v>14</v>
      </c>
      <c r="G21" s="129">
        <v>15</v>
      </c>
      <c r="I21" s="132">
        <v>3.17</v>
      </c>
      <c r="J21" s="131">
        <v>12</v>
      </c>
      <c r="K21" s="130"/>
      <c r="L21" s="131">
        <v>12</v>
      </c>
      <c r="M21" s="130">
        <v>13</v>
      </c>
      <c r="N21" s="131">
        <v>14</v>
      </c>
      <c r="O21" s="129">
        <v>15</v>
      </c>
    </row>
    <row r="22" spans="1:15" x14ac:dyDescent="0.25">
      <c r="A22" s="132">
        <v>3.06</v>
      </c>
      <c r="B22" s="131">
        <v>11</v>
      </c>
      <c r="C22" s="130"/>
      <c r="D22" s="131">
        <v>11</v>
      </c>
      <c r="E22" s="130">
        <v>12</v>
      </c>
      <c r="F22" s="131">
        <v>13</v>
      </c>
      <c r="G22" s="129">
        <v>14</v>
      </c>
      <c r="I22" s="132">
        <v>3.26</v>
      </c>
      <c r="J22" s="131">
        <v>11</v>
      </c>
      <c r="K22" s="130"/>
      <c r="L22" s="131">
        <v>11</v>
      </c>
      <c r="M22" s="130">
        <v>12</v>
      </c>
      <c r="N22" s="131">
        <v>13</v>
      </c>
      <c r="O22" s="129">
        <v>14</v>
      </c>
    </row>
    <row r="23" spans="1:15" x14ac:dyDescent="0.25">
      <c r="A23" s="132">
        <v>3.15</v>
      </c>
      <c r="B23" s="131"/>
      <c r="C23" s="130"/>
      <c r="D23" s="131"/>
      <c r="E23" s="130">
        <v>11</v>
      </c>
      <c r="F23" s="131">
        <v>12</v>
      </c>
      <c r="G23" s="129">
        <v>13</v>
      </c>
      <c r="I23" s="132">
        <v>3.35</v>
      </c>
      <c r="J23" s="131"/>
      <c r="K23" s="130"/>
      <c r="L23" s="131"/>
      <c r="M23" s="130">
        <v>11</v>
      </c>
      <c r="N23" s="131">
        <v>12</v>
      </c>
      <c r="O23" s="129">
        <v>13</v>
      </c>
    </row>
    <row r="24" spans="1:15" x14ac:dyDescent="0.25">
      <c r="A24" s="132">
        <v>3.24</v>
      </c>
      <c r="B24" s="131"/>
      <c r="C24" s="130"/>
      <c r="D24" s="131"/>
      <c r="E24" s="130"/>
      <c r="F24" s="131">
        <v>11</v>
      </c>
      <c r="G24" s="129">
        <v>12</v>
      </c>
      <c r="I24" s="132">
        <v>3.44</v>
      </c>
      <c r="J24" s="131"/>
      <c r="K24" s="130"/>
      <c r="L24" s="131"/>
      <c r="M24" s="130"/>
      <c r="N24" s="131">
        <v>11</v>
      </c>
      <c r="O24" s="129">
        <v>12</v>
      </c>
    </row>
    <row r="25" spans="1:15" x14ac:dyDescent="0.25">
      <c r="A25" s="132">
        <v>3.42</v>
      </c>
      <c r="B25" s="131"/>
      <c r="C25" s="130"/>
      <c r="D25" s="131"/>
      <c r="E25" s="130"/>
      <c r="F25" s="130"/>
      <c r="G25" s="129">
        <v>11</v>
      </c>
      <c r="I25" s="132">
        <v>4.0199999999999996</v>
      </c>
      <c r="J25" s="131"/>
      <c r="K25" s="130"/>
      <c r="L25" s="131"/>
      <c r="M25" s="130"/>
      <c r="N25" s="130"/>
      <c r="O25" s="129">
        <v>11</v>
      </c>
    </row>
    <row r="26" spans="1:15" ht="48.6" customHeight="1" x14ac:dyDescent="0.25">
      <c r="A26" s="144" t="s">
        <v>9</v>
      </c>
      <c r="B26" s="175">
        <v>10</v>
      </c>
      <c r="C26" s="176"/>
      <c r="D26" s="176"/>
      <c r="E26" s="176"/>
      <c r="F26" s="176"/>
      <c r="G26" s="177"/>
      <c r="I26" s="144" t="s">
        <v>9</v>
      </c>
      <c r="J26" s="175">
        <v>10</v>
      </c>
      <c r="K26" s="176"/>
      <c r="L26" s="176"/>
      <c r="M26" s="176"/>
      <c r="N26" s="176"/>
      <c r="O26" s="177"/>
    </row>
    <row r="27" spans="1:15" ht="48.6" customHeight="1" x14ac:dyDescent="0.25">
      <c r="A27" s="144" t="s">
        <v>12</v>
      </c>
      <c r="B27" s="175">
        <v>8</v>
      </c>
      <c r="C27" s="176"/>
      <c r="D27" s="176"/>
      <c r="E27" s="176"/>
      <c r="F27" s="176"/>
      <c r="G27" s="177"/>
      <c r="I27" s="144" t="s">
        <v>12</v>
      </c>
      <c r="J27" s="175">
        <v>8</v>
      </c>
      <c r="K27" s="176"/>
      <c r="L27" s="176"/>
      <c r="M27" s="176"/>
      <c r="N27" s="176"/>
      <c r="O27" s="177"/>
    </row>
    <row r="28" spans="1:15" ht="48.6" customHeight="1" x14ac:dyDescent="0.25">
      <c r="A28" s="144" t="s">
        <v>13</v>
      </c>
      <c r="B28" s="175">
        <v>7</v>
      </c>
      <c r="C28" s="176"/>
      <c r="D28" s="176"/>
      <c r="E28" s="176"/>
      <c r="F28" s="176"/>
      <c r="G28" s="177"/>
      <c r="I28" s="144" t="s">
        <v>13</v>
      </c>
      <c r="J28" s="175">
        <v>7</v>
      </c>
      <c r="K28" s="176"/>
      <c r="L28" s="176"/>
      <c r="M28" s="176"/>
      <c r="N28" s="176"/>
      <c r="O28" s="177"/>
    </row>
    <row r="29" spans="1:15" ht="48.6" customHeight="1" x14ac:dyDescent="0.25">
      <c r="A29" s="144" t="s">
        <v>10</v>
      </c>
      <c r="B29" s="175">
        <v>6</v>
      </c>
      <c r="C29" s="176"/>
      <c r="D29" s="176"/>
      <c r="E29" s="176"/>
      <c r="F29" s="176"/>
      <c r="G29" s="177"/>
      <c r="I29" s="144" t="s">
        <v>10</v>
      </c>
      <c r="J29" s="175">
        <v>6</v>
      </c>
      <c r="K29" s="176"/>
      <c r="L29" s="176"/>
      <c r="M29" s="176"/>
      <c r="N29" s="176"/>
      <c r="O29" s="177"/>
    </row>
    <row r="30" spans="1:15" ht="48.6" customHeight="1" x14ac:dyDescent="0.25">
      <c r="A30" s="144" t="s">
        <v>11</v>
      </c>
      <c r="B30" s="175">
        <v>4</v>
      </c>
      <c r="C30" s="176"/>
      <c r="D30" s="176"/>
      <c r="E30" s="176"/>
      <c r="F30" s="176"/>
      <c r="G30" s="177"/>
      <c r="I30" s="144" t="s">
        <v>11</v>
      </c>
      <c r="J30" s="175">
        <v>4</v>
      </c>
      <c r="K30" s="176"/>
      <c r="L30" s="176"/>
      <c r="M30" s="176"/>
      <c r="N30" s="176"/>
      <c r="O30" s="177"/>
    </row>
    <row r="31" spans="1:15" ht="48.6" customHeight="1" x14ac:dyDescent="0.25">
      <c r="A31" s="144" t="s">
        <v>14</v>
      </c>
      <c r="B31" s="175">
        <v>3</v>
      </c>
      <c r="C31" s="176"/>
      <c r="D31" s="176"/>
      <c r="E31" s="176"/>
      <c r="F31" s="176"/>
      <c r="G31" s="177"/>
      <c r="I31" s="144" t="s">
        <v>14</v>
      </c>
      <c r="J31" s="175">
        <v>3</v>
      </c>
      <c r="K31" s="176"/>
      <c r="L31" s="176"/>
      <c r="M31" s="176"/>
      <c r="N31" s="176"/>
      <c r="O31" s="177"/>
    </row>
    <row r="32" spans="1:15" ht="48.6" customHeight="1" x14ac:dyDescent="0.25">
      <c r="A32" s="144" t="s">
        <v>15</v>
      </c>
      <c r="B32" s="175">
        <v>2</v>
      </c>
      <c r="C32" s="176"/>
      <c r="D32" s="176"/>
      <c r="E32" s="176"/>
      <c r="F32" s="176"/>
      <c r="G32" s="177"/>
      <c r="I32" s="144" t="s">
        <v>15</v>
      </c>
      <c r="J32" s="175">
        <v>2</v>
      </c>
      <c r="K32" s="176"/>
      <c r="L32" s="176"/>
      <c r="M32" s="176"/>
      <c r="N32" s="176"/>
      <c r="O32" s="177"/>
    </row>
    <row r="33" spans="1:15" ht="48.6" customHeight="1" thickBot="1" x14ac:dyDescent="0.3">
      <c r="A33" s="143" t="s">
        <v>16</v>
      </c>
      <c r="B33" s="181">
        <v>0</v>
      </c>
      <c r="C33" s="182"/>
      <c r="D33" s="182"/>
      <c r="E33" s="182"/>
      <c r="F33" s="182"/>
      <c r="G33" s="183"/>
      <c r="I33" s="143" t="s">
        <v>16</v>
      </c>
      <c r="J33" s="181">
        <v>0</v>
      </c>
      <c r="K33" s="182"/>
      <c r="L33" s="182"/>
      <c r="M33" s="182"/>
      <c r="N33" s="182"/>
      <c r="O33" s="183"/>
    </row>
  </sheetData>
  <mergeCells count="18">
    <mergeCell ref="J30:O30"/>
    <mergeCell ref="J32:O32"/>
    <mergeCell ref="J33:O33"/>
    <mergeCell ref="B30:G30"/>
    <mergeCell ref="B31:G31"/>
    <mergeCell ref="B32:G32"/>
    <mergeCell ref="B33:G33"/>
    <mergeCell ref="J31:O31"/>
    <mergeCell ref="B29:G29"/>
    <mergeCell ref="A1:G1"/>
    <mergeCell ref="I1:O1"/>
    <mergeCell ref="B26:G26"/>
    <mergeCell ref="B27:G27"/>
    <mergeCell ref="B28:G28"/>
    <mergeCell ref="J26:O26"/>
    <mergeCell ref="J27:O27"/>
    <mergeCell ref="J28:O28"/>
    <mergeCell ref="J29:O29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8DD1-48DC-4FCE-8159-169C34BC9BE0}">
  <sheetPr codeName="Feuil2"/>
  <dimension ref="A1:O50"/>
  <sheetViews>
    <sheetView workbookViewId="0">
      <selection sqref="A1:G1"/>
    </sheetView>
  </sheetViews>
  <sheetFormatPr baseColWidth="10" defaultRowHeight="15" x14ac:dyDescent="0.25"/>
  <sheetData>
    <row r="1" spans="1:15" ht="15.75" thickBot="1" x14ac:dyDescent="0.3">
      <c r="A1" s="178" t="s">
        <v>37</v>
      </c>
      <c r="B1" s="179"/>
      <c r="C1" s="179"/>
      <c r="D1" s="179"/>
      <c r="E1" s="179"/>
      <c r="F1" s="179"/>
      <c r="G1" s="180"/>
      <c r="I1" s="178" t="s">
        <v>36</v>
      </c>
      <c r="J1" s="179"/>
      <c r="K1" s="179"/>
      <c r="L1" s="179"/>
      <c r="M1" s="179"/>
      <c r="N1" s="179"/>
      <c r="O1" s="180"/>
    </row>
    <row r="2" spans="1:15" ht="15.75" thickBot="1" x14ac:dyDescent="0.3">
      <c r="A2" s="140" t="s">
        <v>35</v>
      </c>
      <c r="B2" s="139" t="s">
        <v>34</v>
      </c>
      <c r="C2" s="138" t="s">
        <v>33</v>
      </c>
      <c r="D2" s="138" t="s">
        <v>32</v>
      </c>
      <c r="E2" s="138" t="s">
        <v>31</v>
      </c>
      <c r="F2" s="138" t="s">
        <v>30</v>
      </c>
      <c r="G2" s="137" t="s">
        <v>29</v>
      </c>
      <c r="I2" s="140" t="s">
        <v>35</v>
      </c>
      <c r="J2" s="139" t="s">
        <v>34</v>
      </c>
      <c r="K2" s="138" t="s">
        <v>33</v>
      </c>
      <c r="L2" s="138" t="s">
        <v>32</v>
      </c>
      <c r="M2" s="138" t="s">
        <v>31</v>
      </c>
      <c r="N2" s="138" t="s">
        <v>30</v>
      </c>
      <c r="O2" s="137" t="s">
        <v>29</v>
      </c>
    </row>
    <row r="3" spans="1:15" x14ac:dyDescent="0.25">
      <c r="A3" s="136">
        <v>8.4499999999999993</v>
      </c>
      <c r="B3" s="135"/>
      <c r="C3" s="134">
        <v>20</v>
      </c>
      <c r="D3" s="134"/>
      <c r="E3" s="134"/>
      <c r="F3" s="134"/>
      <c r="G3" s="133"/>
      <c r="I3" s="136">
        <v>10.050000000000001</v>
      </c>
      <c r="J3" s="135"/>
      <c r="K3" s="134">
        <v>20</v>
      </c>
      <c r="L3" s="134"/>
      <c r="M3" s="134"/>
      <c r="N3" s="134"/>
      <c r="O3" s="133"/>
    </row>
    <row r="4" spans="1:15" x14ac:dyDescent="0.25">
      <c r="A4" s="132">
        <v>9</v>
      </c>
      <c r="B4" s="131"/>
      <c r="C4" s="130">
        <v>19</v>
      </c>
      <c r="D4" s="130"/>
      <c r="E4" s="130"/>
      <c r="F4" s="130"/>
      <c r="G4" s="129"/>
      <c r="I4" s="132">
        <v>10.199999999999999</v>
      </c>
      <c r="J4" s="131"/>
      <c r="K4" s="130">
        <v>19</v>
      </c>
      <c r="L4" s="130"/>
      <c r="M4" s="130"/>
      <c r="N4" s="130"/>
      <c r="O4" s="129"/>
    </row>
    <row r="5" spans="1:15" x14ac:dyDescent="0.25">
      <c r="A5" s="132">
        <v>9.1</v>
      </c>
      <c r="B5" s="131">
        <v>20</v>
      </c>
      <c r="C5" s="130"/>
      <c r="D5" s="130">
        <v>20</v>
      </c>
      <c r="E5" s="130"/>
      <c r="F5" s="130"/>
      <c r="G5" s="129"/>
      <c r="I5" s="132">
        <v>10.3</v>
      </c>
      <c r="J5" s="131">
        <v>20</v>
      </c>
      <c r="K5" s="130"/>
      <c r="L5" s="130">
        <v>20</v>
      </c>
      <c r="M5" s="130"/>
      <c r="N5" s="130"/>
      <c r="O5" s="129"/>
    </row>
    <row r="6" spans="1:15" x14ac:dyDescent="0.25">
      <c r="A6" s="132">
        <v>9.15</v>
      </c>
      <c r="B6" s="131"/>
      <c r="C6" s="130">
        <v>18</v>
      </c>
      <c r="D6" s="130"/>
      <c r="E6" s="130"/>
      <c r="F6" s="130"/>
      <c r="G6" s="129"/>
      <c r="I6" s="132">
        <v>10.35</v>
      </c>
      <c r="J6" s="131"/>
      <c r="K6" s="130">
        <v>18</v>
      </c>
      <c r="L6" s="130"/>
      <c r="M6" s="130"/>
      <c r="N6" s="130"/>
      <c r="O6" s="129"/>
    </row>
    <row r="7" spans="1:15" x14ac:dyDescent="0.25">
      <c r="A7" s="132">
        <v>9.25</v>
      </c>
      <c r="B7" s="131">
        <v>19</v>
      </c>
      <c r="C7" s="130"/>
      <c r="D7" s="130">
        <v>19</v>
      </c>
      <c r="E7" s="130"/>
      <c r="F7" s="130"/>
      <c r="G7" s="129"/>
      <c r="I7" s="132">
        <v>10.45</v>
      </c>
      <c r="J7" s="131">
        <v>19</v>
      </c>
      <c r="K7" s="130"/>
      <c r="L7" s="130">
        <v>19</v>
      </c>
      <c r="M7" s="130"/>
      <c r="N7" s="130"/>
      <c r="O7" s="129"/>
    </row>
    <row r="8" spans="1:15" x14ac:dyDescent="0.25">
      <c r="A8" s="132">
        <v>9.3000000000000007</v>
      </c>
      <c r="B8" s="131"/>
      <c r="C8" s="130">
        <v>17</v>
      </c>
      <c r="D8" s="130"/>
      <c r="E8" s="130"/>
      <c r="F8" s="130"/>
      <c r="G8" s="129"/>
      <c r="I8" s="132">
        <v>10.5</v>
      </c>
      <c r="J8" s="131"/>
      <c r="K8" s="130">
        <v>17</v>
      </c>
      <c r="L8" s="130"/>
      <c r="M8" s="130"/>
      <c r="N8" s="130"/>
      <c r="O8" s="129"/>
    </row>
    <row r="9" spans="1:15" x14ac:dyDescent="0.25">
      <c r="A9" s="132">
        <v>9.4</v>
      </c>
      <c r="B9" s="131">
        <v>18</v>
      </c>
      <c r="C9" s="130"/>
      <c r="D9" s="130">
        <v>18</v>
      </c>
      <c r="E9" s="130">
        <v>20</v>
      </c>
      <c r="F9" s="130"/>
      <c r="G9" s="129"/>
      <c r="I9" s="132">
        <v>11</v>
      </c>
      <c r="J9" s="131">
        <v>18</v>
      </c>
      <c r="K9" s="130"/>
      <c r="L9" s="130">
        <v>18</v>
      </c>
      <c r="M9" s="130">
        <v>20</v>
      </c>
      <c r="N9" s="130"/>
      <c r="O9" s="129"/>
    </row>
    <row r="10" spans="1:15" x14ac:dyDescent="0.25">
      <c r="A10" s="132">
        <v>9.4499999999999993</v>
      </c>
      <c r="B10" s="131"/>
      <c r="C10" s="130">
        <v>16</v>
      </c>
      <c r="D10" s="130"/>
      <c r="E10" s="130"/>
      <c r="F10" s="130"/>
      <c r="G10" s="129"/>
      <c r="I10" s="132">
        <v>11.05</v>
      </c>
      <c r="J10" s="131"/>
      <c r="K10" s="130">
        <v>16</v>
      </c>
      <c r="L10" s="130"/>
      <c r="M10" s="130"/>
      <c r="N10" s="130"/>
      <c r="O10" s="129"/>
    </row>
    <row r="11" spans="1:15" x14ac:dyDescent="0.25">
      <c r="A11" s="132">
        <v>9.5500000000000007</v>
      </c>
      <c r="B11" s="131">
        <v>17</v>
      </c>
      <c r="C11" s="130"/>
      <c r="D11" s="130">
        <v>17</v>
      </c>
      <c r="E11" s="130">
        <v>19</v>
      </c>
      <c r="F11" s="130"/>
      <c r="G11" s="129"/>
      <c r="I11" s="132">
        <v>11.15</v>
      </c>
      <c r="J11" s="131">
        <v>17</v>
      </c>
      <c r="K11" s="130"/>
      <c r="L11" s="130">
        <v>17</v>
      </c>
      <c r="M11" s="130">
        <v>19</v>
      </c>
      <c r="N11" s="130"/>
      <c r="O11" s="129"/>
    </row>
    <row r="12" spans="1:15" x14ac:dyDescent="0.25">
      <c r="A12" s="132">
        <v>10</v>
      </c>
      <c r="B12" s="131"/>
      <c r="C12" s="130">
        <v>15</v>
      </c>
      <c r="D12" s="130"/>
      <c r="E12" s="130"/>
      <c r="F12" s="130"/>
      <c r="G12" s="129"/>
      <c r="I12" s="132">
        <v>11.2</v>
      </c>
      <c r="J12" s="131"/>
      <c r="K12" s="130">
        <v>15</v>
      </c>
      <c r="L12" s="130"/>
      <c r="M12" s="130"/>
      <c r="N12" s="130"/>
      <c r="O12" s="129"/>
    </row>
    <row r="13" spans="1:15" x14ac:dyDescent="0.25">
      <c r="A13" s="132">
        <v>10.1</v>
      </c>
      <c r="B13" s="131">
        <v>16</v>
      </c>
      <c r="C13" s="130"/>
      <c r="D13" s="130">
        <v>16</v>
      </c>
      <c r="E13" s="130">
        <v>18</v>
      </c>
      <c r="F13" s="130">
        <v>20</v>
      </c>
      <c r="G13" s="129"/>
      <c r="I13" s="132">
        <v>11.3</v>
      </c>
      <c r="J13" s="131">
        <v>16</v>
      </c>
      <c r="K13" s="130"/>
      <c r="L13" s="130">
        <v>16</v>
      </c>
      <c r="M13" s="130">
        <v>18</v>
      </c>
      <c r="N13" s="130">
        <v>20</v>
      </c>
      <c r="O13" s="129"/>
    </row>
    <row r="14" spans="1:15" x14ac:dyDescent="0.25">
      <c r="A14" s="132">
        <v>10.15</v>
      </c>
      <c r="B14" s="131"/>
      <c r="C14" s="130">
        <v>14</v>
      </c>
      <c r="D14" s="130"/>
      <c r="E14" s="130"/>
      <c r="F14" s="130"/>
      <c r="G14" s="129"/>
      <c r="I14" s="132">
        <v>11.35</v>
      </c>
      <c r="J14" s="131"/>
      <c r="K14" s="130">
        <v>14</v>
      </c>
      <c r="L14" s="130"/>
      <c r="M14" s="130"/>
      <c r="N14" s="130"/>
      <c r="O14" s="129"/>
    </row>
    <row r="15" spans="1:15" x14ac:dyDescent="0.25">
      <c r="A15" s="132">
        <v>10.25</v>
      </c>
      <c r="B15" s="131">
        <v>15</v>
      </c>
      <c r="C15" s="130"/>
      <c r="D15" s="130">
        <v>15</v>
      </c>
      <c r="E15" s="130">
        <v>17</v>
      </c>
      <c r="F15" s="130">
        <v>19</v>
      </c>
      <c r="G15" s="129"/>
      <c r="I15" s="132">
        <v>11.45</v>
      </c>
      <c r="J15" s="131">
        <v>15</v>
      </c>
      <c r="K15" s="130"/>
      <c r="L15" s="130">
        <v>15</v>
      </c>
      <c r="M15" s="130">
        <v>17</v>
      </c>
      <c r="N15" s="130">
        <v>19</v>
      </c>
      <c r="O15" s="129"/>
    </row>
    <row r="16" spans="1:15" x14ac:dyDescent="0.25">
      <c r="A16" s="132">
        <v>10.3</v>
      </c>
      <c r="B16" s="131"/>
      <c r="C16" s="130">
        <v>13</v>
      </c>
      <c r="D16" s="130"/>
      <c r="E16" s="130"/>
      <c r="F16" s="130"/>
      <c r="G16" s="129"/>
      <c r="I16" s="132">
        <v>11.5</v>
      </c>
      <c r="J16" s="131"/>
      <c r="K16" s="130">
        <v>13</v>
      </c>
      <c r="L16" s="130"/>
      <c r="M16" s="130"/>
      <c r="N16" s="130"/>
      <c r="O16" s="129"/>
    </row>
    <row r="17" spans="1:15" x14ac:dyDescent="0.25">
      <c r="A17" s="132">
        <v>10.4</v>
      </c>
      <c r="B17" s="131">
        <v>14</v>
      </c>
      <c r="C17" s="130"/>
      <c r="D17" s="130">
        <v>14</v>
      </c>
      <c r="E17" s="130">
        <v>16</v>
      </c>
      <c r="F17" s="130">
        <v>18</v>
      </c>
      <c r="G17" s="129">
        <v>20</v>
      </c>
      <c r="I17" s="132">
        <v>12</v>
      </c>
      <c r="J17" s="131">
        <v>14</v>
      </c>
      <c r="K17" s="130"/>
      <c r="L17" s="130">
        <v>14</v>
      </c>
      <c r="M17" s="130">
        <v>16</v>
      </c>
      <c r="N17" s="130">
        <v>18</v>
      </c>
      <c r="O17" s="129">
        <v>20</v>
      </c>
    </row>
    <row r="18" spans="1:15" x14ac:dyDescent="0.25">
      <c r="A18" s="132">
        <v>10.45</v>
      </c>
      <c r="B18" s="131"/>
      <c r="C18" s="130">
        <v>12</v>
      </c>
      <c r="D18" s="130"/>
      <c r="E18" s="130"/>
      <c r="F18" s="130"/>
      <c r="G18" s="129"/>
      <c r="I18" s="132">
        <v>12.05</v>
      </c>
      <c r="J18" s="131"/>
      <c r="K18" s="130">
        <v>12</v>
      </c>
      <c r="L18" s="130"/>
      <c r="M18" s="130"/>
      <c r="N18" s="130"/>
      <c r="O18" s="129"/>
    </row>
    <row r="19" spans="1:15" x14ac:dyDescent="0.25">
      <c r="A19" s="132">
        <v>10.55</v>
      </c>
      <c r="B19" s="131">
        <v>13</v>
      </c>
      <c r="C19" s="130"/>
      <c r="D19" s="130">
        <v>13</v>
      </c>
      <c r="E19" s="130">
        <v>15</v>
      </c>
      <c r="F19" s="130">
        <v>17</v>
      </c>
      <c r="G19" s="129">
        <v>19</v>
      </c>
      <c r="I19" s="132">
        <v>12.15</v>
      </c>
      <c r="J19" s="131">
        <v>13</v>
      </c>
      <c r="K19" s="130"/>
      <c r="L19" s="130">
        <v>13</v>
      </c>
      <c r="M19" s="130">
        <v>15</v>
      </c>
      <c r="N19" s="130">
        <v>17</v>
      </c>
      <c r="O19" s="129">
        <v>19</v>
      </c>
    </row>
    <row r="20" spans="1:15" x14ac:dyDescent="0.25">
      <c r="A20" s="132">
        <v>11</v>
      </c>
      <c r="B20" s="131"/>
      <c r="C20" s="130">
        <v>11</v>
      </c>
      <c r="D20" s="130"/>
      <c r="E20" s="130"/>
      <c r="F20" s="130"/>
      <c r="G20" s="129"/>
      <c r="I20" s="132">
        <v>12.2</v>
      </c>
      <c r="J20" s="131"/>
      <c r="K20" s="130">
        <v>11</v>
      </c>
      <c r="L20" s="130"/>
      <c r="M20" s="130"/>
      <c r="N20" s="130"/>
      <c r="O20" s="129"/>
    </row>
    <row r="21" spans="1:15" x14ac:dyDescent="0.25">
      <c r="A21" s="132">
        <v>11.1</v>
      </c>
      <c r="B21" s="131">
        <v>12</v>
      </c>
      <c r="C21" s="130"/>
      <c r="D21" s="130">
        <v>12</v>
      </c>
      <c r="E21" s="130">
        <v>14</v>
      </c>
      <c r="F21" s="130">
        <v>16</v>
      </c>
      <c r="G21" s="129">
        <v>18</v>
      </c>
      <c r="I21" s="132">
        <v>12.3</v>
      </c>
      <c r="J21" s="131">
        <v>12</v>
      </c>
      <c r="K21" s="130"/>
      <c r="L21" s="130">
        <v>12</v>
      </c>
      <c r="M21" s="130">
        <v>14</v>
      </c>
      <c r="N21" s="130">
        <v>16</v>
      </c>
      <c r="O21" s="129">
        <v>18</v>
      </c>
    </row>
    <row r="22" spans="1:15" x14ac:dyDescent="0.25">
      <c r="A22" s="132">
        <v>11.15</v>
      </c>
      <c r="B22" s="131"/>
      <c r="C22" s="130">
        <v>10</v>
      </c>
      <c r="D22" s="130"/>
      <c r="E22" s="130"/>
      <c r="F22" s="130"/>
      <c r="G22" s="129"/>
      <c r="I22" s="132">
        <v>12.35</v>
      </c>
      <c r="J22" s="131"/>
      <c r="K22" s="130">
        <v>10</v>
      </c>
      <c r="L22" s="130"/>
      <c r="M22" s="130"/>
      <c r="N22" s="130"/>
      <c r="O22" s="129"/>
    </row>
    <row r="23" spans="1:15" x14ac:dyDescent="0.25">
      <c r="A23" s="132">
        <v>11.25</v>
      </c>
      <c r="B23" s="131">
        <v>11</v>
      </c>
      <c r="C23" s="130"/>
      <c r="D23" s="130">
        <v>11</v>
      </c>
      <c r="E23" s="130">
        <v>13</v>
      </c>
      <c r="F23" s="130">
        <v>15</v>
      </c>
      <c r="G23" s="129">
        <v>17</v>
      </c>
      <c r="I23" s="132">
        <v>12.45</v>
      </c>
      <c r="J23" s="131">
        <v>11</v>
      </c>
      <c r="K23" s="130"/>
      <c r="L23" s="130">
        <v>11</v>
      </c>
      <c r="M23" s="130">
        <v>13</v>
      </c>
      <c r="N23" s="130">
        <v>15</v>
      </c>
      <c r="O23" s="129">
        <v>17</v>
      </c>
    </row>
    <row r="24" spans="1:15" x14ac:dyDescent="0.25">
      <c r="A24" s="132">
        <v>11.3</v>
      </c>
      <c r="B24" s="131"/>
      <c r="C24" s="130">
        <v>9</v>
      </c>
      <c r="D24" s="130"/>
      <c r="E24" s="130"/>
      <c r="F24" s="130"/>
      <c r="G24" s="129"/>
      <c r="I24" s="132">
        <v>12.5</v>
      </c>
      <c r="J24" s="131"/>
      <c r="K24" s="130">
        <v>9</v>
      </c>
      <c r="L24" s="130"/>
      <c r="M24" s="130"/>
      <c r="N24" s="130"/>
      <c r="O24" s="129"/>
    </row>
    <row r="25" spans="1:15" x14ac:dyDescent="0.25">
      <c r="A25" s="132">
        <v>11.4</v>
      </c>
      <c r="B25" s="131">
        <v>10</v>
      </c>
      <c r="C25" s="130"/>
      <c r="D25" s="130">
        <v>10</v>
      </c>
      <c r="E25" s="130">
        <v>12</v>
      </c>
      <c r="F25" s="130">
        <v>14</v>
      </c>
      <c r="G25" s="129">
        <v>16</v>
      </c>
      <c r="I25" s="132">
        <v>13</v>
      </c>
      <c r="J25" s="131">
        <v>10</v>
      </c>
      <c r="K25" s="130"/>
      <c r="L25" s="130">
        <v>10</v>
      </c>
      <c r="M25" s="130">
        <v>12</v>
      </c>
      <c r="N25" s="130">
        <v>14</v>
      </c>
      <c r="O25" s="129">
        <v>16</v>
      </c>
    </row>
    <row r="26" spans="1:15" x14ac:dyDescent="0.25">
      <c r="A26" s="132">
        <v>11.45</v>
      </c>
      <c r="B26" s="131"/>
      <c r="C26" s="130">
        <v>8</v>
      </c>
      <c r="D26" s="130"/>
      <c r="E26" s="130"/>
      <c r="F26" s="130"/>
      <c r="G26" s="129"/>
      <c r="I26" s="132">
        <v>13.05</v>
      </c>
      <c r="J26" s="131"/>
      <c r="K26" s="130">
        <v>8</v>
      </c>
      <c r="L26" s="130"/>
      <c r="M26" s="130"/>
      <c r="N26" s="130"/>
      <c r="O26" s="129"/>
    </row>
    <row r="27" spans="1:15" x14ac:dyDescent="0.25">
      <c r="A27" s="132">
        <v>11.55</v>
      </c>
      <c r="B27" s="131">
        <v>9</v>
      </c>
      <c r="C27" s="130"/>
      <c r="D27" s="130">
        <v>9</v>
      </c>
      <c r="E27" s="130">
        <v>11</v>
      </c>
      <c r="F27" s="130">
        <v>13</v>
      </c>
      <c r="G27" s="129">
        <v>15</v>
      </c>
      <c r="I27" s="132">
        <v>13.15</v>
      </c>
      <c r="J27" s="131">
        <v>9</v>
      </c>
      <c r="K27" s="130"/>
      <c r="L27" s="130">
        <v>9</v>
      </c>
      <c r="M27" s="130">
        <v>11</v>
      </c>
      <c r="N27" s="130">
        <v>13</v>
      </c>
      <c r="O27" s="129">
        <v>15</v>
      </c>
    </row>
    <row r="28" spans="1:15" x14ac:dyDescent="0.25">
      <c r="A28" s="132">
        <v>12</v>
      </c>
      <c r="B28" s="131"/>
      <c r="C28" s="130">
        <v>7</v>
      </c>
      <c r="D28" s="130"/>
      <c r="E28" s="130"/>
      <c r="F28" s="130"/>
      <c r="G28" s="129"/>
      <c r="I28" s="132">
        <v>13.2</v>
      </c>
      <c r="J28" s="131"/>
      <c r="K28" s="130">
        <v>7</v>
      </c>
      <c r="L28" s="130"/>
      <c r="M28" s="130"/>
      <c r="N28" s="130"/>
      <c r="O28" s="129"/>
    </row>
    <row r="29" spans="1:15" x14ac:dyDescent="0.25">
      <c r="A29" s="132">
        <v>12.1</v>
      </c>
      <c r="B29" s="131">
        <v>8</v>
      </c>
      <c r="C29" s="130"/>
      <c r="D29" s="130">
        <v>8</v>
      </c>
      <c r="E29" s="130">
        <v>10</v>
      </c>
      <c r="F29" s="130">
        <v>12</v>
      </c>
      <c r="G29" s="129">
        <v>14</v>
      </c>
      <c r="I29" s="132">
        <v>13.3</v>
      </c>
      <c r="J29" s="131">
        <v>8</v>
      </c>
      <c r="K29" s="130"/>
      <c r="L29" s="130">
        <v>8</v>
      </c>
      <c r="M29" s="130">
        <v>10</v>
      </c>
      <c r="N29" s="130">
        <v>12</v>
      </c>
      <c r="O29" s="129">
        <v>14</v>
      </c>
    </row>
    <row r="30" spans="1:15" x14ac:dyDescent="0.25">
      <c r="A30" s="132">
        <v>12.15</v>
      </c>
      <c r="B30" s="131"/>
      <c r="C30" s="130">
        <v>6</v>
      </c>
      <c r="D30" s="130"/>
      <c r="E30" s="130"/>
      <c r="F30" s="130"/>
      <c r="G30" s="129"/>
      <c r="I30" s="132">
        <v>13.35</v>
      </c>
      <c r="J30" s="131"/>
      <c r="K30" s="130">
        <v>6</v>
      </c>
      <c r="L30" s="130"/>
      <c r="M30" s="130"/>
      <c r="N30" s="130"/>
      <c r="O30" s="129"/>
    </row>
    <row r="31" spans="1:15" x14ac:dyDescent="0.25">
      <c r="A31" s="132">
        <v>12.25</v>
      </c>
      <c r="B31" s="131">
        <v>7</v>
      </c>
      <c r="C31" s="130"/>
      <c r="D31" s="130">
        <v>7</v>
      </c>
      <c r="E31" s="130">
        <v>9</v>
      </c>
      <c r="F31" s="130">
        <v>11</v>
      </c>
      <c r="G31" s="129">
        <v>13</v>
      </c>
      <c r="I31" s="132">
        <v>13.45</v>
      </c>
      <c r="J31" s="131">
        <v>7</v>
      </c>
      <c r="K31" s="130"/>
      <c r="L31" s="130">
        <v>7</v>
      </c>
      <c r="M31" s="130">
        <v>9</v>
      </c>
      <c r="N31" s="130">
        <v>11</v>
      </c>
      <c r="O31" s="129">
        <v>13</v>
      </c>
    </row>
    <row r="32" spans="1:15" x14ac:dyDescent="0.25">
      <c r="A32" s="132">
        <v>12.3</v>
      </c>
      <c r="B32" s="131"/>
      <c r="C32" s="130">
        <v>5</v>
      </c>
      <c r="D32" s="130"/>
      <c r="E32" s="130"/>
      <c r="F32" s="130"/>
      <c r="G32" s="129"/>
      <c r="I32" s="132">
        <v>13.5</v>
      </c>
      <c r="J32" s="131"/>
      <c r="K32" s="130">
        <v>5</v>
      </c>
      <c r="L32" s="130"/>
      <c r="M32" s="130"/>
      <c r="N32" s="130"/>
      <c r="O32" s="129"/>
    </row>
    <row r="33" spans="1:15" x14ac:dyDescent="0.25">
      <c r="A33" s="132">
        <v>12.4</v>
      </c>
      <c r="B33" s="131">
        <v>6</v>
      </c>
      <c r="C33" s="130"/>
      <c r="D33" s="130">
        <v>6</v>
      </c>
      <c r="E33" s="130">
        <v>8</v>
      </c>
      <c r="F33" s="130">
        <v>10</v>
      </c>
      <c r="G33" s="129">
        <v>12</v>
      </c>
      <c r="I33" s="132">
        <v>14</v>
      </c>
      <c r="J33" s="131">
        <v>6</v>
      </c>
      <c r="K33" s="130"/>
      <c r="L33" s="130">
        <v>6</v>
      </c>
      <c r="M33" s="130">
        <v>8</v>
      </c>
      <c r="N33" s="130">
        <v>10</v>
      </c>
      <c r="O33" s="129">
        <v>12</v>
      </c>
    </row>
    <row r="34" spans="1:15" x14ac:dyDescent="0.25">
      <c r="A34" s="132">
        <v>12.45</v>
      </c>
      <c r="B34" s="131"/>
      <c r="C34" s="130">
        <v>4</v>
      </c>
      <c r="D34" s="130"/>
      <c r="E34" s="130"/>
      <c r="F34" s="130"/>
      <c r="G34" s="129"/>
      <c r="I34" s="132">
        <v>14.05</v>
      </c>
      <c r="J34" s="131"/>
      <c r="K34" s="130">
        <v>4</v>
      </c>
      <c r="L34" s="130"/>
      <c r="M34" s="130"/>
      <c r="N34" s="130"/>
      <c r="O34" s="129"/>
    </row>
    <row r="35" spans="1:15" x14ac:dyDescent="0.25">
      <c r="A35" s="132">
        <v>12.55</v>
      </c>
      <c r="B35" s="131">
        <v>5</v>
      </c>
      <c r="C35" s="130"/>
      <c r="D35" s="130">
        <v>5</v>
      </c>
      <c r="E35" s="130">
        <v>7</v>
      </c>
      <c r="F35" s="130">
        <v>9</v>
      </c>
      <c r="G35" s="129">
        <v>11</v>
      </c>
      <c r="I35" s="132">
        <v>14.15</v>
      </c>
      <c r="J35" s="131">
        <v>5</v>
      </c>
      <c r="K35" s="130"/>
      <c r="L35" s="130">
        <v>5</v>
      </c>
      <c r="M35" s="130">
        <v>7</v>
      </c>
      <c r="N35" s="130">
        <v>9</v>
      </c>
      <c r="O35" s="129">
        <v>11</v>
      </c>
    </row>
    <row r="36" spans="1:15" x14ac:dyDescent="0.25">
      <c r="A36" s="132">
        <v>13</v>
      </c>
      <c r="B36" s="131"/>
      <c r="C36" s="130">
        <v>3</v>
      </c>
      <c r="D36" s="130"/>
      <c r="E36" s="130"/>
      <c r="F36" s="130"/>
      <c r="G36" s="129"/>
      <c r="I36" s="132">
        <v>14.2</v>
      </c>
      <c r="J36" s="131"/>
      <c r="K36" s="130">
        <v>3</v>
      </c>
      <c r="L36" s="130"/>
      <c r="M36" s="130"/>
      <c r="N36" s="130"/>
      <c r="O36" s="129"/>
    </row>
    <row r="37" spans="1:15" x14ac:dyDescent="0.25">
      <c r="A37" s="132">
        <v>13.1</v>
      </c>
      <c r="B37" s="131">
        <v>4</v>
      </c>
      <c r="C37" s="130"/>
      <c r="D37" s="130">
        <v>4</v>
      </c>
      <c r="E37" s="130">
        <v>6</v>
      </c>
      <c r="F37" s="130">
        <v>8</v>
      </c>
      <c r="G37" s="129">
        <v>10</v>
      </c>
      <c r="I37" s="132">
        <v>14.3</v>
      </c>
      <c r="J37" s="131">
        <v>4</v>
      </c>
      <c r="K37" s="130"/>
      <c r="L37" s="130">
        <v>4</v>
      </c>
      <c r="M37" s="130">
        <v>6</v>
      </c>
      <c r="N37" s="130">
        <v>8</v>
      </c>
      <c r="O37" s="129">
        <v>10</v>
      </c>
    </row>
    <row r="38" spans="1:15" x14ac:dyDescent="0.25">
      <c r="A38" s="132">
        <v>13.15</v>
      </c>
      <c r="B38" s="131"/>
      <c r="C38" s="130">
        <v>2</v>
      </c>
      <c r="D38" s="130"/>
      <c r="E38" s="130"/>
      <c r="F38" s="130"/>
      <c r="G38" s="129"/>
      <c r="I38" s="132">
        <v>14.35</v>
      </c>
      <c r="J38" s="131"/>
      <c r="K38" s="130">
        <v>2</v>
      </c>
      <c r="L38" s="130"/>
      <c r="M38" s="130"/>
      <c r="N38" s="130"/>
      <c r="O38" s="129"/>
    </row>
    <row r="39" spans="1:15" x14ac:dyDescent="0.25">
      <c r="A39" s="132">
        <v>13.25</v>
      </c>
      <c r="B39" s="131">
        <v>3</v>
      </c>
      <c r="C39" s="130"/>
      <c r="D39" s="130">
        <v>3</v>
      </c>
      <c r="E39" s="130">
        <v>5</v>
      </c>
      <c r="F39" s="130">
        <v>7</v>
      </c>
      <c r="G39" s="129">
        <v>9</v>
      </c>
      <c r="I39" s="132">
        <v>14.45</v>
      </c>
      <c r="J39" s="131">
        <v>3</v>
      </c>
      <c r="K39" s="130"/>
      <c r="L39" s="130">
        <v>3</v>
      </c>
      <c r="M39" s="130">
        <v>5</v>
      </c>
      <c r="N39" s="130">
        <v>7</v>
      </c>
      <c r="O39" s="129">
        <v>9</v>
      </c>
    </row>
    <row r="40" spans="1:15" x14ac:dyDescent="0.25">
      <c r="A40" s="132">
        <v>13.3</v>
      </c>
      <c r="B40" s="131"/>
      <c r="C40" s="130">
        <v>1</v>
      </c>
      <c r="D40" s="130"/>
      <c r="E40" s="130"/>
      <c r="F40" s="130"/>
      <c r="G40" s="129"/>
      <c r="I40" s="132">
        <v>14.5</v>
      </c>
      <c r="J40" s="131"/>
      <c r="K40" s="130">
        <v>1</v>
      </c>
      <c r="L40" s="130"/>
      <c r="M40" s="130"/>
      <c r="N40" s="130"/>
      <c r="O40" s="129"/>
    </row>
    <row r="41" spans="1:15" x14ac:dyDescent="0.25">
      <c r="A41" s="132">
        <v>13.4</v>
      </c>
      <c r="B41" s="131">
        <v>2</v>
      </c>
      <c r="C41" s="130">
        <v>0</v>
      </c>
      <c r="D41" s="130">
        <v>2</v>
      </c>
      <c r="E41" s="130">
        <v>4</v>
      </c>
      <c r="F41" s="130">
        <v>6</v>
      </c>
      <c r="G41" s="129">
        <v>8</v>
      </c>
      <c r="I41" s="132">
        <v>15</v>
      </c>
      <c r="J41" s="131">
        <v>2</v>
      </c>
      <c r="K41" s="130">
        <v>0</v>
      </c>
      <c r="L41" s="130">
        <v>2</v>
      </c>
      <c r="M41" s="130">
        <v>4</v>
      </c>
      <c r="N41" s="130">
        <v>6</v>
      </c>
      <c r="O41" s="129">
        <v>8</v>
      </c>
    </row>
    <row r="42" spans="1:15" x14ac:dyDescent="0.25">
      <c r="A42" s="132">
        <v>13.45</v>
      </c>
      <c r="B42" s="131"/>
      <c r="C42" s="130"/>
      <c r="D42" s="130"/>
      <c r="E42" s="130"/>
      <c r="F42" s="130"/>
      <c r="G42" s="129"/>
      <c r="I42" s="132">
        <v>15.05</v>
      </c>
      <c r="J42" s="131"/>
      <c r="K42" s="130"/>
      <c r="L42" s="130"/>
      <c r="M42" s="130"/>
      <c r="N42" s="130"/>
      <c r="O42" s="129"/>
    </row>
    <row r="43" spans="1:15" x14ac:dyDescent="0.25">
      <c r="A43" s="132">
        <v>13.55</v>
      </c>
      <c r="B43" s="131">
        <v>1</v>
      </c>
      <c r="C43" s="130"/>
      <c r="D43" s="130">
        <v>1</v>
      </c>
      <c r="E43" s="130">
        <v>3</v>
      </c>
      <c r="F43" s="130">
        <v>5</v>
      </c>
      <c r="G43" s="129">
        <v>7</v>
      </c>
      <c r="I43" s="132">
        <v>15.15</v>
      </c>
      <c r="J43" s="131">
        <v>1</v>
      </c>
      <c r="K43" s="130"/>
      <c r="L43" s="130">
        <v>1</v>
      </c>
      <c r="M43" s="130">
        <v>3</v>
      </c>
      <c r="N43" s="130">
        <v>5</v>
      </c>
      <c r="O43" s="129">
        <v>7</v>
      </c>
    </row>
    <row r="44" spans="1:15" x14ac:dyDescent="0.25">
      <c r="A44" s="132">
        <v>14.1</v>
      </c>
      <c r="B44" s="131">
        <v>0</v>
      </c>
      <c r="C44" s="130"/>
      <c r="D44" s="130">
        <v>0</v>
      </c>
      <c r="E44" s="130">
        <v>2</v>
      </c>
      <c r="F44" s="130">
        <v>4</v>
      </c>
      <c r="G44" s="129">
        <v>6</v>
      </c>
      <c r="I44" s="132">
        <v>15.3</v>
      </c>
      <c r="J44" s="131">
        <v>0</v>
      </c>
      <c r="K44" s="130"/>
      <c r="L44" s="130">
        <v>0</v>
      </c>
      <c r="M44" s="130">
        <v>2</v>
      </c>
      <c r="N44" s="130">
        <v>4</v>
      </c>
      <c r="O44" s="129">
        <v>6</v>
      </c>
    </row>
    <row r="45" spans="1:15" x14ac:dyDescent="0.25">
      <c r="A45" s="132">
        <v>14.25</v>
      </c>
      <c r="B45" s="131"/>
      <c r="C45" s="130"/>
      <c r="D45" s="130"/>
      <c r="E45" s="130">
        <v>1</v>
      </c>
      <c r="F45" s="130">
        <v>3</v>
      </c>
      <c r="G45" s="129">
        <v>5</v>
      </c>
      <c r="I45" s="132">
        <v>15.45</v>
      </c>
      <c r="J45" s="131"/>
      <c r="K45" s="130"/>
      <c r="L45" s="130"/>
      <c r="M45" s="130">
        <v>1</v>
      </c>
      <c r="N45" s="130">
        <v>3</v>
      </c>
      <c r="O45" s="129">
        <v>5</v>
      </c>
    </row>
    <row r="46" spans="1:15" x14ac:dyDescent="0.25">
      <c r="A46" s="132">
        <v>14.4</v>
      </c>
      <c r="B46" s="131"/>
      <c r="C46" s="130"/>
      <c r="D46" s="130"/>
      <c r="E46" s="130">
        <v>0</v>
      </c>
      <c r="F46" s="130">
        <v>2</v>
      </c>
      <c r="G46" s="129">
        <v>4</v>
      </c>
      <c r="I46" s="132">
        <v>16</v>
      </c>
      <c r="J46" s="131"/>
      <c r="K46" s="130"/>
      <c r="L46" s="130"/>
      <c r="M46" s="130">
        <v>0</v>
      </c>
      <c r="N46" s="130">
        <v>2</v>
      </c>
      <c r="O46" s="129">
        <v>4</v>
      </c>
    </row>
    <row r="47" spans="1:15" x14ac:dyDescent="0.25">
      <c r="A47" s="132">
        <v>14.55</v>
      </c>
      <c r="B47" s="131"/>
      <c r="C47" s="130"/>
      <c r="D47" s="130"/>
      <c r="E47" s="130"/>
      <c r="F47" s="130">
        <v>1</v>
      </c>
      <c r="G47" s="129">
        <v>3</v>
      </c>
      <c r="I47" s="132">
        <v>16.149999999999999</v>
      </c>
      <c r="J47" s="131"/>
      <c r="K47" s="130"/>
      <c r="L47" s="130"/>
      <c r="M47" s="130"/>
      <c r="N47" s="130">
        <v>1</v>
      </c>
      <c r="O47" s="129">
        <v>3</v>
      </c>
    </row>
    <row r="48" spans="1:15" x14ac:dyDescent="0.25">
      <c r="A48" s="132">
        <v>15.1</v>
      </c>
      <c r="B48" s="131"/>
      <c r="C48" s="130"/>
      <c r="D48" s="130"/>
      <c r="E48" s="130"/>
      <c r="F48" s="130">
        <v>0</v>
      </c>
      <c r="G48" s="129">
        <v>2</v>
      </c>
      <c r="I48" s="132">
        <v>16.3</v>
      </c>
      <c r="J48" s="131"/>
      <c r="K48" s="130"/>
      <c r="L48" s="130"/>
      <c r="M48" s="130"/>
      <c r="N48" s="130">
        <v>0</v>
      </c>
      <c r="O48" s="129">
        <v>2</v>
      </c>
    </row>
    <row r="49" spans="1:15" x14ac:dyDescent="0.25">
      <c r="A49" s="132">
        <v>15.25</v>
      </c>
      <c r="B49" s="131"/>
      <c r="C49" s="130"/>
      <c r="D49" s="130"/>
      <c r="E49" s="130"/>
      <c r="F49" s="130"/>
      <c r="G49" s="129">
        <v>1</v>
      </c>
      <c r="I49" s="132">
        <v>16.45</v>
      </c>
      <c r="J49" s="131"/>
      <c r="K49" s="130"/>
      <c r="L49" s="130"/>
      <c r="M49" s="130"/>
      <c r="N49" s="130"/>
      <c r="O49" s="129">
        <v>1</v>
      </c>
    </row>
    <row r="50" spans="1:15" ht="15.75" thickBot="1" x14ac:dyDescent="0.3">
      <c r="A50" s="128" t="s">
        <v>28</v>
      </c>
      <c r="B50" s="127"/>
      <c r="C50" s="126"/>
      <c r="D50" s="126"/>
      <c r="E50" s="126"/>
      <c r="F50" s="126"/>
      <c r="G50" s="125">
        <v>0</v>
      </c>
      <c r="I50" s="128">
        <v>17</v>
      </c>
      <c r="J50" s="127"/>
      <c r="K50" s="126"/>
      <c r="L50" s="126"/>
      <c r="M50" s="126"/>
      <c r="N50" s="126"/>
      <c r="O50" s="125">
        <v>0</v>
      </c>
    </row>
  </sheetData>
  <mergeCells count="2">
    <mergeCell ref="A1:G1"/>
    <mergeCell ref="I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CCPM et CCPS </vt:lpstr>
      <vt:lpstr>pompes</vt:lpstr>
      <vt:lpstr>Aisance aquatique</vt:lpstr>
      <vt:lpstr>2400m</vt:lpstr>
      <vt:lpstr>PompesFemmes</vt:lpstr>
      <vt:lpstr>PompesHommes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fernandez--gallois yohann</dc:creator>
  <cp:lastModifiedBy>Martine F</cp:lastModifiedBy>
  <cp:lastPrinted>2020-10-08T07:37:03Z</cp:lastPrinted>
  <dcterms:created xsi:type="dcterms:W3CDTF">2020-05-03T07:38:52Z</dcterms:created>
  <dcterms:modified xsi:type="dcterms:W3CDTF">2021-01-23T07:58:49Z</dcterms:modified>
</cp:coreProperties>
</file>